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pivotTables/pivotTable2.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C:\Users\mfitzsim\Documents\Private\"/>
    </mc:Choice>
  </mc:AlternateContent>
  <bookViews>
    <workbookView xWindow="0" yWindow="0" windowWidth="28800" windowHeight="11610" activeTab="4"/>
  </bookViews>
  <sheets>
    <sheet name="Long Course Adults" sheetId="3" r:id="rId1"/>
    <sheet name="Juniors" sheetId="7" r:id="rId2"/>
    <sheet name="Short Course Adults" sheetId="4" r:id="rId3"/>
    <sheet name="WMA_Long_Course" sheetId="1" r:id="rId4"/>
    <sheet name="Pres_Cup" sheetId="2" r:id="rId5"/>
    <sheet name="Wolf Pack" sheetId="6" r:id="rId6"/>
  </sheets>
  <externalReferences>
    <externalReference r:id="rId7"/>
    <externalReference r:id="rId8"/>
    <externalReference r:id="rId9"/>
    <externalReference r:id="rId10"/>
  </externalReferences>
  <definedNames>
    <definedName name="_xlnm._FilterDatabase" localSheetId="4" hidden="1">Pres_Cup!$D$11:$D$169</definedName>
    <definedName name="_xlnm._FilterDatabase" localSheetId="2" hidden="1">'Short Course Adults'!$H$12:$H$58</definedName>
    <definedName name="_xlnm._FilterDatabase" localSheetId="3" hidden="1">WMA_Long_Course!$G$7:$G$175</definedName>
    <definedName name="_xlnm._FilterDatabase" localSheetId="5" hidden="1">'Wolf Pack'!$O$11:$O$124</definedName>
    <definedName name="Age_Groups" localSheetId="0">'[1]Age Cat'!$A$1:$G$11</definedName>
    <definedName name="ANQ_Data" localSheetId="0">'[1]2 ANQ Download'!$A$1:$AI$467</definedName>
    <definedName name="ANQ_Data">'[1]2 ANQ Download'!$A$1:$AO$479</definedName>
    <definedName name="Junior_Race" localSheetId="0">'[2]1 2017_Cal'!$K$1</definedName>
    <definedName name="Junior_Race">'[1]1 2018_Cal'!$K$1</definedName>
    <definedName name="Junior_Run_Sheet" localSheetId="0">[1]!Table138[[#All],[Number]:[Place ]]</definedName>
    <definedName name="Junior_Run_Sheet" localSheetId="4">[1]!Table138[[#All],[Number]:[Place ]]</definedName>
    <definedName name="Junior_Run_Sheet" localSheetId="2">[1]!Table138[[#All],[Number]:[Place ]]</definedName>
    <definedName name="Junior_Run_Sheet" localSheetId="3">[1]!Table138[[#All],[Number]:[Place ]]</definedName>
    <definedName name="Junior_Run_Sheet" localSheetId="5">[1]!Table138[[#All],[Number]:[Place ]]</definedName>
    <definedName name="Junior_Run_Sheet">[1]!Table138[[#All],[Number]:[Place ]]</definedName>
    <definedName name="Members_Details_ANQ" localSheetId="0">'[1]2 ANQ Download'!$A$1:$AO$199</definedName>
    <definedName name="Members_Extract">'[1]2 ANQ Download'!$A$1:$AV$199</definedName>
    <definedName name="NonMembers_Run_Sheet" localSheetId="0">[1]!Table13[#All]</definedName>
    <definedName name="NonMembers_Run_Sheet" localSheetId="4">[1]!Table13[#All]</definedName>
    <definedName name="NonMembers_Run_Sheet" localSheetId="2">[1]!Table13[#All]</definedName>
    <definedName name="NonMembers_Run_Sheet" localSheetId="3">[1]!Table13[#All]</definedName>
    <definedName name="NonMembers_Run_Sheet" localSheetId="5">[1]!Table13[#All]</definedName>
    <definedName name="NonMembers_Run_Sheet">[1]!Table13[#All]</definedName>
    <definedName name="Place_and_times_WOLF" localSheetId="0">'[1]9 Stopwatch download WOLF'!$A$2:$B$100</definedName>
    <definedName name="Place_and_times_WOLF">'[1]9 Stopwatch download WOLF'!$A$2:$B$100</definedName>
    <definedName name="Place_Lookup_Wolf">'[1]8 Scan Sheet'!$D$1:$H$229</definedName>
    <definedName name="_xlnm.Print_Area" localSheetId="0">'Long Course Adults'!$A$3:$AH$160</definedName>
    <definedName name="_xlnm.Print_Area" localSheetId="4">Pres_Cup!$A$3:$P$79</definedName>
    <definedName name="_xlnm.Print_Area" localSheetId="2">'Short Course Adults'!$A$3:$F$58</definedName>
    <definedName name="_xlnm.Print_Area" localSheetId="3">WMA_Long_Course!$A$1:$H$163</definedName>
    <definedName name="_xlnm.Print_Titles" localSheetId="0">'Long Course Adults'!$3:$4</definedName>
    <definedName name="_xlnm.Print_Titles" localSheetId="3">WMA_Long_Course!$1:$8</definedName>
    <definedName name="Results_Table">'[3]Results (Paste Special Value'!$A$7:$AM$1759</definedName>
    <definedName name="Run_Date" localSheetId="0">'[2]1 2017_Cal'!$B$1</definedName>
    <definedName name="Run_Date">'[1]1 2018_Cal'!$B$1</definedName>
    <definedName name="Run_Dist_Jnr">'[1]1 2018_Cal'!$K$1</definedName>
    <definedName name="Run_Dist_Long" localSheetId="0">'[2]1 2017_Cal'!$G$1</definedName>
    <definedName name="Run_Dist_Long">'[1]1 2018_Cal'!$G$1</definedName>
    <definedName name="Run_Dist_Short" localSheetId="0">'[2]1 2017_Cal'!$J$1</definedName>
    <definedName name="Run_Dist_Short">'[1]1 2018_Cal'!$J$1</definedName>
    <definedName name="Run_Dist_Wolf" localSheetId="0">'[2]1 2017_Cal'!$L$1</definedName>
    <definedName name="Run_Dist_Wolf">'[1]1 2018_Cal'!$L$1</definedName>
    <definedName name="Run_Name" localSheetId="0">'[2]1 2017_Cal'!$E$1</definedName>
    <definedName name="Run_Name">'[1]1 2018_Cal'!$E$1</definedName>
    <definedName name="RunSheet_Junior" localSheetId="0">[1]!Table138[#All]</definedName>
    <definedName name="RunSheet_Junior" localSheetId="4">[1]!Table138[#All]</definedName>
    <definedName name="RunSheet_Junior" localSheetId="2">[1]!Table138[#All]</definedName>
    <definedName name="RunSheet_Junior" localSheetId="3">[1]!Table138[#All]</definedName>
    <definedName name="RunSheet_Junior" localSheetId="5">[1]!Table138[#All]</definedName>
    <definedName name="RunSheet_Junior">[1]!Table138[#All]</definedName>
    <definedName name="Slicer_Age_Group1">#N/A</definedName>
    <definedName name="Slicer_GENDER">#N/A</definedName>
    <definedName name="Slicer_GENDER2">#N/A</definedName>
    <definedName name="Slicer_Gender3">#N/A</definedName>
    <definedName name="Slicer_GENDER4">#N/A</definedName>
    <definedName name="Slicer_Runs">#N/A</definedName>
    <definedName name="Times_Day2">'[4]Times Day2'!$A$2:$B$978</definedName>
  </definedNames>
  <calcPr calcId="171027"/>
  <pivotCaches>
    <pivotCache cacheId="26" r:id="rId11"/>
  </pivotCaches>
  <extLs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4:slicerCache r:id="rId16"/>
        <x14:slicerCache r:id="rId17"/>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8" i="6" l="1"/>
  <c r="O108" i="6" s="1"/>
  <c r="P108" i="6"/>
  <c r="Q107" i="6"/>
  <c r="O107" i="6" s="1"/>
  <c r="P107" i="6"/>
  <c r="Q106" i="6"/>
  <c r="O106" i="6" s="1"/>
  <c r="P106" i="6"/>
  <c r="Q105" i="6"/>
  <c r="O105" i="6" s="1"/>
  <c r="P105" i="6"/>
  <c r="R105" i="6" s="1"/>
  <c r="Q104" i="6"/>
  <c r="O104" i="6" s="1"/>
  <c r="P104" i="6"/>
  <c r="Q103" i="6"/>
  <c r="O103" i="6" s="1"/>
  <c r="P103" i="6"/>
  <c r="Q102" i="6"/>
  <c r="O102" i="6" s="1"/>
  <c r="P102" i="6"/>
  <c r="Q101" i="6"/>
  <c r="O101" i="6" s="1"/>
  <c r="P101" i="6"/>
  <c r="Q100" i="6"/>
  <c r="P100" i="6"/>
  <c r="Q99" i="6"/>
  <c r="P99" i="6"/>
  <c r="Q98" i="6"/>
  <c r="O98" i="6" s="1"/>
  <c r="P98" i="6"/>
  <c r="Q97" i="6"/>
  <c r="O97" i="6" s="1"/>
  <c r="P97" i="6"/>
  <c r="R97" i="6" s="1"/>
  <c r="Q96" i="6"/>
  <c r="O96" i="6" s="1"/>
  <c r="P96" i="6"/>
  <c r="Q95" i="6"/>
  <c r="O95" i="6" s="1"/>
  <c r="P95" i="6"/>
  <c r="Q94" i="6"/>
  <c r="O94" i="6" s="1"/>
  <c r="P94" i="6"/>
  <c r="Q93" i="6"/>
  <c r="O93" i="6" s="1"/>
  <c r="P93" i="6"/>
  <c r="Q92" i="6"/>
  <c r="O92" i="6" s="1"/>
  <c r="P92" i="6"/>
  <c r="Q91" i="6"/>
  <c r="O91" i="6" s="1"/>
  <c r="P91" i="6"/>
  <c r="Q90" i="6"/>
  <c r="P90" i="6"/>
  <c r="Q89" i="6"/>
  <c r="O89" i="6" s="1"/>
  <c r="P89" i="6"/>
  <c r="R89" i="6" s="1"/>
  <c r="Q88" i="6"/>
  <c r="O88" i="6" s="1"/>
  <c r="P88" i="6"/>
  <c r="Q87" i="6"/>
  <c r="O87" i="6" s="1"/>
  <c r="P87" i="6"/>
  <c r="Q86" i="6"/>
  <c r="O86" i="6" s="1"/>
  <c r="P86" i="6"/>
  <c r="Q85" i="6"/>
  <c r="O85" i="6" s="1"/>
  <c r="P85" i="6"/>
  <c r="Q84" i="6"/>
  <c r="P84" i="6"/>
  <c r="Q83" i="6"/>
  <c r="O83" i="6" s="1"/>
  <c r="P83" i="6"/>
  <c r="Q82" i="6"/>
  <c r="O82" i="6" s="1"/>
  <c r="P82" i="6"/>
  <c r="Q81" i="6"/>
  <c r="P81" i="6"/>
  <c r="R81" i="6" s="1"/>
  <c r="Q80" i="6"/>
  <c r="O80" i="6" s="1"/>
  <c r="P80" i="6"/>
  <c r="Q79" i="6"/>
  <c r="O79" i="6" s="1"/>
  <c r="P79" i="6"/>
  <c r="Q78" i="6"/>
  <c r="O78" i="6" s="1"/>
  <c r="P78" i="6"/>
  <c r="Q77" i="6"/>
  <c r="O77" i="6" s="1"/>
  <c r="P77" i="6"/>
  <c r="Q76" i="6"/>
  <c r="O76" i="6" s="1"/>
  <c r="P76" i="6"/>
  <c r="Q75" i="6"/>
  <c r="O75" i="6" s="1"/>
  <c r="P75" i="6"/>
  <c r="Q74" i="6"/>
  <c r="O74" i="6" s="1"/>
  <c r="P74" i="6"/>
  <c r="Q73" i="6"/>
  <c r="O73" i="6" s="1"/>
  <c r="P73" i="6"/>
  <c r="R73" i="6" s="1"/>
  <c r="Q72" i="6"/>
  <c r="O72" i="6" s="1"/>
  <c r="P72" i="6"/>
  <c r="Q71" i="6"/>
  <c r="O71" i="6" s="1"/>
  <c r="P71" i="6"/>
  <c r="Q70" i="6"/>
  <c r="O70" i="6" s="1"/>
  <c r="P70" i="6"/>
  <c r="Q69" i="6"/>
  <c r="O69" i="6" s="1"/>
  <c r="P69" i="6"/>
  <c r="Q68" i="6"/>
  <c r="P68" i="6"/>
  <c r="Q67" i="6"/>
  <c r="O67" i="6" s="1"/>
  <c r="P67" i="6"/>
  <c r="Q66" i="6"/>
  <c r="O66" i="6" s="1"/>
  <c r="P66" i="6"/>
  <c r="Q65" i="6"/>
  <c r="O65" i="6" s="1"/>
  <c r="P65" i="6"/>
  <c r="R65" i="6" s="1"/>
  <c r="Q64" i="6"/>
  <c r="O64" i="6" s="1"/>
  <c r="P64" i="6"/>
  <c r="Q63" i="6"/>
  <c r="O63" i="6" s="1"/>
  <c r="P63" i="6"/>
  <c r="Q62" i="6"/>
  <c r="O62" i="6" s="1"/>
  <c r="P62" i="6"/>
  <c r="Q61" i="6"/>
  <c r="O61" i="6" s="1"/>
  <c r="P61" i="6"/>
  <c r="Q60" i="6"/>
  <c r="P60" i="6"/>
  <c r="Q59" i="6"/>
  <c r="O59" i="6" s="1"/>
  <c r="P59" i="6"/>
  <c r="Q58" i="6"/>
  <c r="P58" i="6"/>
  <c r="Q57" i="6"/>
  <c r="P57" i="6"/>
  <c r="R57" i="6" s="1"/>
  <c r="Q56" i="6"/>
  <c r="O56" i="6" s="1"/>
  <c r="P56" i="6"/>
  <c r="Q55" i="6"/>
  <c r="O55" i="6" s="1"/>
  <c r="P55" i="6"/>
  <c r="Q54" i="6"/>
  <c r="O54" i="6" s="1"/>
  <c r="P54" i="6"/>
  <c r="Q53" i="6"/>
  <c r="O53" i="6" s="1"/>
  <c r="P53" i="6"/>
  <c r="Q52" i="6"/>
  <c r="P52" i="6"/>
  <c r="Q51" i="6"/>
  <c r="O51" i="6" s="1"/>
  <c r="P51" i="6"/>
  <c r="Q50" i="6"/>
  <c r="P50" i="6"/>
  <c r="Q49" i="6"/>
  <c r="O49" i="6" s="1"/>
  <c r="P49" i="6"/>
  <c r="R49" i="6" s="1"/>
  <c r="Q48" i="6"/>
  <c r="O48" i="6" s="1"/>
  <c r="P48" i="6"/>
  <c r="Q47" i="6"/>
  <c r="P47" i="6"/>
  <c r="Q46" i="6"/>
  <c r="O46" i="6" s="1"/>
  <c r="P46" i="6"/>
  <c r="Q45" i="6"/>
  <c r="O45" i="6" s="1"/>
  <c r="P45" i="6"/>
  <c r="Q44" i="6"/>
  <c r="P44" i="6"/>
  <c r="Q43" i="6"/>
  <c r="O43" i="6" s="1"/>
  <c r="P43" i="6"/>
  <c r="Q42" i="6"/>
  <c r="P42" i="6"/>
  <c r="Q41" i="6"/>
  <c r="O41" i="6" s="1"/>
  <c r="P41" i="6"/>
  <c r="R41" i="6" s="1"/>
  <c r="Q40" i="6"/>
  <c r="O40" i="6" s="1"/>
  <c r="P40" i="6"/>
  <c r="Q39" i="6"/>
  <c r="O39" i="6" s="1"/>
  <c r="P39" i="6"/>
  <c r="Q38" i="6"/>
  <c r="O38" i="6" s="1"/>
  <c r="P38" i="6"/>
  <c r="Q37" i="6"/>
  <c r="P37" i="6"/>
  <c r="Q36" i="6"/>
  <c r="P36" i="6"/>
  <c r="Q35" i="6"/>
  <c r="O35" i="6" s="1"/>
  <c r="P35" i="6"/>
  <c r="Q34" i="6"/>
  <c r="P34" i="6"/>
  <c r="Q33" i="6"/>
  <c r="O33" i="6" s="1"/>
  <c r="P33" i="6"/>
  <c r="R33" i="6" s="1"/>
  <c r="Q32" i="6"/>
  <c r="O32" i="6" s="1"/>
  <c r="P32" i="6"/>
  <c r="Q31" i="6"/>
  <c r="P31" i="6"/>
  <c r="Q30" i="6"/>
  <c r="O30" i="6" s="1"/>
  <c r="P30" i="6"/>
  <c r="Q29" i="6"/>
  <c r="O29" i="6" s="1"/>
  <c r="P29" i="6"/>
  <c r="Q28" i="6"/>
  <c r="P28" i="6"/>
  <c r="Q27" i="6"/>
  <c r="P27" i="6"/>
  <c r="Q26" i="6"/>
  <c r="P26" i="6"/>
  <c r="Q25" i="6"/>
  <c r="P25" i="6"/>
  <c r="R25" i="6" s="1"/>
  <c r="Q24" i="6"/>
  <c r="P24" i="6"/>
  <c r="Q23" i="6"/>
  <c r="P23" i="6"/>
  <c r="Q22" i="6"/>
  <c r="P22" i="6"/>
  <c r="Q21" i="6"/>
  <c r="P21" i="6"/>
  <c r="Q20" i="6"/>
  <c r="P20" i="6"/>
  <c r="Q19" i="6"/>
  <c r="P19" i="6"/>
  <c r="Q18" i="6"/>
  <c r="P18" i="6"/>
  <c r="Q17" i="6"/>
  <c r="P17" i="6"/>
  <c r="R17" i="6" s="1"/>
  <c r="Q16" i="6"/>
  <c r="P16" i="6"/>
  <c r="Q15" i="6"/>
  <c r="P15" i="6"/>
  <c r="Q14" i="6"/>
  <c r="P14" i="6"/>
  <c r="Q13" i="6"/>
  <c r="O13" i="6" s="1"/>
  <c r="P13" i="6"/>
  <c r="R13" i="6" s="1"/>
  <c r="Q12" i="6"/>
  <c r="P12" i="6"/>
  <c r="O99" i="6"/>
  <c r="M124" i="6"/>
  <c r="P124" i="6" s="1"/>
  <c r="M123" i="6"/>
  <c r="O123" i="6" s="1"/>
  <c r="M122" i="6"/>
  <c r="R122" i="6" s="1"/>
  <c r="M121" i="6"/>
  <c r="O121" i="6" s="1"/>
  <c r="M120" i="6"/>
  <c r="R120" i="6" s="1"/>
  <c r="M119" i="6"/>
  <c r="Q119" i="6" s="1"/>
  <c r="M118" i="6"/>
  <c r="R118" i="6" s="1"/>
  <c r="M117" i="6"/>
  <c r="R117" i="6" s="1"/>
  <c r="M116" i="6"/>
  <c r="P116" i="6" s="1"/>
  <c r="M115" i="6"/>
  <c r="O115" i="6" s="1"/>
  <c r="M114" i="6"/>
  <c r="R114" i="6" s="1"/>
  <c r="M113" i="6"/>
  <c r="O113" i="6" s="1"/>
  <c r="M112" i="6"/>
  <c r="R112" i="6" s="1"/>
  <c r="M111" i="6"/>
  <c r="Q111" i="6" s="1"/>
  <c r="M110" i="6"/>
  <c r="R110" i="6" s="1"/>
  <c r="M109" i="6"/>
  <c r="R109" i="6" s="1"/>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J159" i="3"/>
  <c r="K159" i="3" s="1"/>
  <c r="H159" i="3"/>
  <c r="J158" i="3"/>
  <c r="K158" i="3" s="1"/>
  <c r="H158" i="3"/>
  <c r="Z157" i="3"/>
  <c r="J157" i="3"/>
  <c r="K157" i="3" s="1"/>
  <c r="H157" i="3"/>
  <c r="Z156" i="3"/>
  <c r="J156" i="3"/>
  <c r="K156" i="3" s="1"/>
  <c r="H156" i="3"/>
  <c r="R155" i="3"/>
  <c r="AH155" i="3"/>
  <c r="J155" i="3"/>
  <c r="K155" i="3" s="1"/>
  <c r="H155" i="3"/>
  <c r="Z154" i="3"/>
  <c r="AH154" i="3"/>
  <c r="J154" i="3"/>
  <c r="K154" i="3" s="1"/>
  <c r="H154" i="3"/>
  <c r="K153" i="3"/>
  <c r="J153" i="3"/>
  <c r="H153" i="3"/>
  <c r="J152" i="3"/>
  <c r="K152" i="3" s="1"/>
  <c r="H152" i="3"/>
  <c r="AD151" i="3"/>
  <c r="AC151" i="3"/>
  <c r="AH151" i="3"/>
  <c r="K151" i="3"/>
  <c r="J151" i="3"/>
  <c r="H151" i="3"/>
  <c r="Z150" i="3"/>
  <c r="J150" i="3"/>
  <c r="K150" i="3" s="1"/>
  <c r="H150" i="3"/>
  <c r="AC149" i="3"/>
  <c r="T149" i="3"/>
  <c r="AH149" i="3"/>
  <c r="J149" i="3"/>
  <c r="K149" i="3" s="1"/>
  <c r="H149" i="3"/>
  <c r="T148" i="3"/>
  <c r="AE148" i="3"/>
  <c r="J148" i="3"/>
  <c r="K148" i="3" s="1"/>
  <c r="H148" i="3"/>
  <c r="AD147" i="3"/>
  <c r="R147" i="3"/>
  <c r="AC147" i="3"/>
  <c r="K147" i="3"/>
  <c r="J147" i="3"/>
  <c r="H147" i="3"/>
  <c r="AE146" i="3"/>
  <c r="J146" i="3"/>
  <c r="K146" i="3" s="1"/>
  <c r="H146" i="3"/>
  <c r="AC145" i="3"/>
  <c r="AD145" i="3"/>
  <c r="K145" i="3"/>
  <c r="J145" i="3"/>
  <c r="H145" i="3"/>
  <c r="T144" i="3"/>
  <c r="AE144" i="3"/>
  <c r="J144" i="3"/>
  <c r="K144" i="3" s="1"/>
  <c r="H144" i="3"/>
  <c r="AD143" i="3"/>
  <c r="R143" i="3"/>
  <c r="J143" i="3"/>
  <c r="K143" i="3" s="1"/>
  <c r="H143" i="3"/>
  <c r="J142" i="3"/>
  <c r="K142" i="3" s="1"/>
  <c r="H142" i="3"/>
  <c r="J141" i="3"/>
  <c r="K141" i="3" s="1"/>
  <c r="H141" i="3"/>
  <c r="AE140" i="3"/>
  <c r="J140" i="3"/>
  <c r="K140" i="3" s="1"/>
  <c r="H140" i="3"/>
  <c r="AF139" i="3"/>
  <c r="AC139" i="3"/>
  <c r="T139" i="3"/>
  <c r="AG139" i="3"/>
  <c r="K139" i="3"/>
  <c r="J139" i="3"/>
  <c r="H139" i="3"/>
  <c r="J138" i="3"/>
  <c r="K138" i="3" s="1"/>
  <c r="H138" i="3"/>
  <c r="AF137" i="3"/>
  <c r="AD137" i="3"/>
  <c r="V137" i="3"/>
  <c r="U137" i="3"/>
  <c r="R137" i="3"/>
  <c r="AC137" i="3"/>
  <c r="J137" i="3"/>
  <c r="K137" i="3" s="1"/>
  <c r="H137" i="3"/>
  <c r="AC136" i="3"/>
  <c r="AB136" i="3"/>
  <c r="S136" i="3"/>
  <c r="AE136" i="3"/>
  <c r="J136" i="3"/>
  <c r="K136" i="3" s="1"/>
  <c r="H136" i="3"/>
  <c r="AG135" i="3"/>
  <c r="AE135" i="3"/>
  <c r="J135" i="3"/>
  <c r="K135" i="3" s="1"/>
  <c r="H135" i="3"/>
  <c r="AG134" i="3"/>
  <c r="AA134" i="3"/>
  <c r="X134" i="3"/>
  <c r="V134" i="3"/>
  <c r="R134" i="3"/>
  <c r="Q134" i="3"/>
  <c r="AD134" i="3"/>
  <c r="J134" i="3"/>
  <c r="K134" i="3" s="1"/>
  <c r="H134" i="3"/>
  <c r="AH133" i="3"/>
  <c r="AC133" i="3"/>
  <c r="AA133" i="3"/>
  <c r="Y133" i="3"/>
  <c r="T133" i="3"/>
  <c r="R133" i="3"/>
  <c r="Q133" i="3"/>
  <c r="AD133" i="3"/>
  <c r="J133" i="3"/>
  <c r="K133" i="3" s="1"/>
  <c r="H133" i="3"/>
  <c r="AD132" i="3"/>
  <c r="K132" i="3"/>
  <c r="J132" i="3"/>
  <c r="H132" i="3"/>
  <c r="AF131" i="3"/>
  <c r="AB131" i="3"/>
  <c r="X131" i="3"/>
  <c r="S131" i="3"/>
  <c r="R131" i="3"/>
  <c r="AG131" i="3"/>
  <c r="J131" i="3"/>
  <c r="K131" i="3" s="1"/>
  <c r="H131" i="3"/>
  <c r="AD130" i="3"/>
  <c r="AC130" i="3"/>
  <c r="Z130" i="3"/>
  <c r="X130" i="3"/>
  <c r="V130" i="3"/>
  <c r="T130" i="3"/>
  <c r="R130" i="3"/>
  <c r="AF130" i="3"/>
  <c r="J130" i="3"/>
  <c r="K130" i="3" s="1"/>
  <c r="H130" i="3"/>
  <c r="AB129" i="3"/>
  <c r="T129" i="3"/>
  <c r="X129" i="3"/>
  <c r="J129" i="3"/>
  <c r="K129" i="3" s="1"/>
  <c r="H129" i="3"/>
  <c r="K128" i="3"/>
  <c r="J128" i="3"/>
  <c r="H128" i="3"/>
  <c r="J127" i="3"/>
  <c r="K127" i="3" s="1"/>
  <c r="H127" i="3"/>
  <c r="J126" i="3"/>
  <c r="K126" i="3" s="1"/>
  <c r="H126" i="3"/>
  <c r="AH125" i="3"/>
  <c r="Z125" i="3"/>
  <c r="X125" i="3"/>
  <c r="S125" i="3"/>
  <c r="AE125" i="3"/>
  <c r="J125" i="3"/>
  <c r="K125" i="3" s="1"/>
  <c r="H125" i="3"/>
  <c r="AG124" i="3"/>
  <c r="AF124" i="3"/>
  <c r="AB124" i="3"/>
  <c r="AA124" i="3"/>
  <c r="W124" i="3"/>
  <c r="U124" i="3"/>
  <c r="R124" i="3"/>
  <c r="Q124" i="3"/>
  <c r="AD124" i="3"/>
  <c r="J124" i="3"/>
  <c r="K124" i="3" s="1"/>
  <c r="H124" i="3"/>
  <c r="S123" i="3"/>
  <c r="AD123" i="3"/>
  <c r="J123" i="3"/>
  <c r="K123" i="3" s="1"/>
  <c r="H123" i="3"/>
  <c r="AG122" i="3"/>
  <c r="AE122" i="3"/>
  <c r="Y122" i="3"/>
  <c r="X122" i="3"/>
  <c r="W122" i="3"/>
  <c r="T122" i="3"/>
  <c r="Q122" i="3"/>
  <c r="AA122" i="3"/>
  <c r="J122" i="3"/>
  <c r="K122" i="3" s="1"/>
  <c r="H122" i="3"/>
  <c r="AH121" i="3"/>
  <c r="W121" i="3"/>
  <c r="R121" i="3"/>
  <c r="AD121" i="3"/>
  <c r="J121" i="3"/>
  <c r="K121" i="3" s="1"/>
  <c r="H121" i="3"/>
  <c r="AH120" i="3"/>
  <c r="AG120" i="3"/>
  <c r="AE120" i="3"/>
  <c r="AB120" i="3"/>
  <c r="AA120" i="3"/>
  <c r="X120" i="3"/>
  <c r="W120" i="3"/>
  <c r="U120" i="3"/>
  <c r="S120" i="3"/>
  <c r="R120" i="3"/>
  <c r="Q120" i="3"/>
  <c r="AD120" i="3"/>
  <c r="J120" i="3"/>
  <c r="K120" i="3" s="1"/>
  <c r="H120" i="3"/>
  <c r="AD119" i="3"/>
  <c r="AA119" i="3"/>
  <c r="R119" i="3"/>
  <c r="Z119" i="3"/>
  <c r="J119" i="3"/>
  <c r="K119" i="3" s="1"/>
  <c r="H119" i="3"/>
  <c r="AG118" i="3"/>
  <c r="AF118" i="3"/>
  <c r="AE118" i="3"/>
  <c r="AB118" i="3"/>
  <c r="Y118" i="3"/>
  <c r="X118" i="3"/>
  <c r="U118" i="3"/>
  <c r="T118" i="3"/>
  <c r="Q118" i="3"/>
  <c r="AA118" i="3"/>
  <c r="J118" i="3"/>
  <c r="K118" i="3" s="1"/>
  <c r="H118" i="3"/>
  <c r="J117" i="3"/>
  <c r="K117" i="3" s="1"/>
  <c r="H117" i="3"/>
  <c r="AG116" i="3"/>
  <c r="AF116" i="3"/>
  <c r="AB116" i="3"/>
  <c r="X116" i="3"/>
  <c r="W116" i="3"/>
  <c r="R116" i="3"/>
  <c r="AD116" i="3"/>
  <c r="K116" i="3"/>
  <c r="J116" i="3"/>
  <c r="H116" i="3"/>
  <c r="AH115" i="3"/>
  <c r="R115" i="3"/>
  <c r="AA115" i="3"/>
  <c r="J115" i="3"/>
  <c r="K115" i="3" s="1"/>
  <c r="H115" i="3"/>
  <c r="X114" i="3"/>
  <c r="J114" i="3"/>
  <c r="K114" i="3" s="1"/>
  <c r="H114" i="3"/>
  <c r="AE113" i="3"/>
  <c r="AA113" i="3"/>
  <c r="Z113" i="3"/>
  <c r="J113" i="3"/>
  <c r="K113" i="3" s="1"/>
  <c r="H113" i="3"/>
  <c r="AA112" i="3"/>
  <c r="Z112" i="3"/>
  <c r="AF112" i="3"/>
  <c r="K112" i="3"/>
  <c r="J112" i="3"/>
  <c r="H112" i="3"/>
  <c r="J111" i="3"/>
  <c r="K111" i="3" s="1"/>
  <c r="H111" i="3"/>
  <c r="AF110" i="3"/>
  <c r="X110" i="3"/>
  <c r="W110" i="3"/>
  <c r="Q110" i="3"/>
  <c r="AA110" i="3"/>
  <c r="J110" i="3"/>
  <c r="K110" i="3" s="1"/>
  <c r="H110" i="3"/>
  <c r="AH109" i="3"/>
  <c r="Z109" i="3"/>
  <c r="J109" i="3"/>
  <c r="K109" i="3" s="1"/>
  <c r="H109" i="3"/>
  <c r="AF108" i="3"/>
  <c r="J108" i="3"/>
  <c r="K108" i="3" s="1"/>
  <c r="H108" i="3"/>
  <c r="AH107" i="3"/>
  <c r="J107" i="3"/>
  <c r="K107" i="3" s="1"/>
  <c r="H107" i="3"/>
  <c r="AF106" i="3"/>
  <c r="AB106" i="3"/>
  <c r="AG106" i="3"/>
  <c r="J106" i="3"/>
  <c r="K106" i="3" s="1"/>
  <c r="H106" i="3"/>
  <c r="AG105" i="3"/>
  <c r="Z105" i="3"/>
  <c r="J105" i="3"/>
  <c r="K105" i="3" s="1"/>
  <c r="H105" i="3"/>
  <c r="AG104" i="3"/>
  <c r="AB104" i="3"/>
  <c r="AA104" i="3"/>
  <c r="W104" i="3"/>
  <c r="R104" i="3"/>
  <c r="AF104" i="3"/>
  <c r="J104" i="3"/>
  <c r="K104" i="3" s="1"/>
  <c r="H104" i="3"/>
  <c r="AH103" i="3"/>
  <c r="K103" i="3"/>
  <c r="J103" i="3"/>
  <c r="H103" i="3"/>
  <c r="AE102" i="3"/>
  <c r="AD102" i="3"/>
  <c r="K102" i="3"/>
  <c r="J102" i="3"/>
  <c r="H102" i="3"/>
  <c r="AD101" i="3"/>
  <c r="X101" i="3"/>
  <c r="W101" i="3"/>
  <c r="Z101" i="3"/>
  <c r="J101" i="3"/>
  <c r="K101" i="3" s="1"/>
  <c r="H101" i="3"/>
  <c r="AF100" i="3"/>
  <c r="AE100" i="3"/>
  <c r="AA100" i="3"/>
  <c r="Z100" i="3"/>
  <c r="W100" i="3"/>
  <c r="T100" i="3"/>
  <c r="J100" i="3"/>
  <c r="K100" i="3" s="1"/>
  <c r="H100" i="3"/>
  <c r="AA99" i="3"/>
  <c r="J99" i="3"/>
  <c r="K99" i="3" s="1"/>
  <c r="H99" i="3"/>
  <c r="AF98" i="3"/>
  <c r="AB98" i="3"/>
  <c r="T98" i="3"/>
  <c r="X98" i="3"/>
  <c r="J98" i="3"/>
  <c r="K98" i="3" s="1"/>
  <c r="H98" i="3"/>
  <c r="AA97" i="3"/>
  <c r="X97" i="3"/>
  <c r="R97" i="3"/>
  <c r="Q97" i="3"/>
  <c r="AF97" i="3"/>
  <c r="J97" i="3"/>
  <c r="K97" i="3" s="1"/>
  <c r="H97" i="3"/>
  <c r="AH96" i="3"/>
  <c r="AG96" i="3"/>
  <c r="AE96" i="3"/>
  <c r="AC96" i="3"/>
  <c r="AB96" i="3"/>
  <c r="AA96" i="3"/>
  <c r="X96" i="3"/>
  <c r="W96" i="3"/>
  <c r="U96" i="3"/>
  <c r="T96" i="3"/>
  <c r="S96" i="3"/>
  <c r="R96" i="3"/>
  <c r="Q96" i="3"/>
  <c r="AD96" i="3"/>
  <c r="J96" i="3"/>
  <c r="K96" i="3" s="1"/>
  <c r="H96" i="3"/>
  <c r="AE95" i="3"/>
  <c r="Z95" i="3"/>
  <c r="V95" i="3"/>
  <c r="AH95" i="3"/>
  <c r="J95" i="3"/>
  <c r="K95" i="3" s="1"/>
  <c r="H95" i="3"/>
  <c r="Z94" i="3"/>
  <c r="AH94" i="3"/>
  <c r="J94" i="3"/>
  <c r="K94" i="3" s="1"/>
  <c r="H94" i="3"/>
  <c r="Z93" i="3"/>
  <c r="J93" i="3"/>
  <c r="K93" i="3" s="1"/>
  <c r="H93" i="3"/>
  <c r="J92" i="3"/>
  <c r="K92" i="3" s="1"/>
  <c r="H92" i="3"/>
  <c r="AF91" i="3"/>
  <c r="AE91" i="3"/>
  <c r="J91" i="3"/>
  <c r="K91" i="3" s="1"/>
  <c r="H91" i="3"/>
  <c r="Z90" i="3"/>
  <c r="AD90" i="3"/>
  <c r="J90" i="3"/>
  <c r="K90" i="3" s="1"/>
  <c r="H90" i="3"/>
  <c r="J89" i="3"/>
  <c r="K89" i="3" s="1"/>
  <c r="H89" i="3"/>
  <c r="Y88" i="3"/>
  <c r="J88" i="3"/>
  <c r="K88" i="3" s="1"/>
  <c r="H88" i="3"/>
  <c r="AE87" i="3"/>
  <c r="J87" i="3"/>
  <c r="K87" i="3" s="1"/>
  <c r="H87" i="3"/>
  <c r="AD86" i="3"/>
  <c r="T86" i="3"/>
  <c r="R86" i="3"/>
  <c r="Y86" i="3"/>
  <c r="J86" i="3"/>
  <c r="K86" i="3" s="1"/>
  <c r="H86" i="3"/>
  <c r="J85" i="3"/>
  <c r="K85" i="3" s="1"/>
  <c r="H85" i="3"/>
  <c r="R84" i="3"/>
  <c r="J84" i="3"/>
  <c r="K84" i="3" s="1"/>
  <c r="H84" i="3"/>
  <c r="J83" i="3"/>
  <c r="K83" i="3" s="1"/>
  <c r="H83" i="3"/>
  <c r="K82" i="3"/>
  <c r="J82" i="3"/>
  <c r="H82" i="3"/>
  <c r="X81" i="3"/>
  <c r="J81" i="3"/>
  <c r="K81" i="3" s="1"/>
  <c r="H81" i="3"/>
  <c r="AF80" i="3"/>
  <c r="AA80" i="3"/>
  <c r="Y80" i="3"/>
  <c r="S80" i="3"/>
  <c r="R80" i="3"/>
  <c r="AC80" i="3"/>
  <c r="J80" i="3"/>
  <c r="K80" i="3" s="1"/>
  <c r="H80" i="3"/>
  <c r="AG79" i="3"/>
  <c r="W79" i="3"/>
  <c r="Q79" i="3"/>
  <c r="J79" i="3"/>
  <c r="K79" i="3" s="1"/>
  <c r="H79" i="3"/>
  <c r="J78" i="3"/>
  <c r="K78" i="3" s="1"/>
  <c r="H78" i="3"/>
  <c r="AH77" i="3"/>
  <c r="AC77" i="3"/>
  <c r="AA77" i="3"/>
  <c r="S77" i="3"/>
  <c r="R77" i="3"/>
  <c r="U77" i="3"/>
  <c r="J77" i="3"/>
  <c r="K77" i="3" s="1"/>
  <c r="H77" i="3"/>
  <c r="AH76" i="3"/>
  <c r="AG76" i="3"/>
  <c r="AE76" i="3"/>
  <c r="AC76" i="3"/>
  <c r="AB76" i="3"/>
  <c r="X76" i="3"/>
  <c r="W76" i="3"/>
  <c r="U76" i="3"/>
  <c r="S76" i="3"/>
  <c r="R76" i="3"/>
  <c r="Q76" i="3"/>
  <c r="AD76" i="3"/>
  <c r="J76" i="3"/>
  <c r="K76" i="3" s="1"/>
  <c r="H76" i="3"/>
  <c r="AE75" i="3"/>
  <c r="Y75" i="3"/>
  <c r="Z75" i="3"/>
  <c r="J75" i="3"/>
  <c r="K75" i="3" s="1"/>
  <c r="H75" i="3"/>
  <c r="AG74" i="3"/>
  <c r="AE74" i="3"/>
  <c r="Y74" i="3"/>
  <c r="X74" i="3"/>
  <c r="W74" i="3"/>
  <c r="T74" i="3"/>
  <c r="J74" i="3"/>
  <c r="K74" i="3" s="1"/>
  <c r="H74" i="3"/>
  <c r="AH73" i="3"/>
  <c r="AA73" i="3"/>
  <c r="J73" i="3"/>
  <c r="K73" i="3" s="1"/>
  <c r="H73" i="3"/>
  <c r="AH72" i="3"/>
  <c r="AG72" i="3"/>
  <c r="AF72" i="3"/>
  <c r="AB72" i="3"/>
  <c r="AA72" i="3"/>
  <c r="W72" i="3"/>
  <c r="U72" i="3"/>
  <c r="T72" i="3"/>
  <c r="R72" i="3"/>
  <c r="Q72" i="3"/>
  <c r="AD72" i="3"/>
  <c r="J72" i="3"/>
  <c r="K72" i="3" s="1"/>
  <c r="H72" i="3"/>
  <c r="J71" i="3"/>
  <c r="K71" i="3" s="1"/>
  <c r="H71" i="3"/>
  <c r="X70" i="3"/>
  <c r="U70" i="3"/>
  <c r="AE70" i="3"/>
  <c r="J70" i="3"/>
  <c r="K70" i="3" s="1"/>
  <c r="H70" i="3"/>
  <c r="AC69" i="3"/>
  <c r="Y69" i="3"/>
  <c r="U69" i="3"/>
  <c r="Q69" i="3"/>
  <c r="R69" i="3"/>
  <c r="J69" i="3"/>
  <c r="K69" i="3" s="1"/>
  <c r="H69" i="3"/>
  <c r="AH68" i="3"/>
  <c r="AG68" i="3"/>
  <c r="AC68" i="3"/>
  <c r="U68" i="3"/>
  <c r="T68" i="3"/>
  <c r="Q68" i="3"/>
  <c r="Y68" i="3"/>
  <c r="J68" i="3"/>
  <c r="K68" i="3" s="1"/>
  <c r="H68" i="3"/>
  <c r="AH67" i="3"/>
  <c r="AD67" i="3"/>
  <c r="V67" i="3"/>
  <c r="U67" i="3"/>
  <c r="J67" i="3"/>
  <c r="K67" i="3" s="1"/>
  <c r="H67" i="3"/>
  <c r="AG66" i="3"/>
  <c r="AE66" i="3"/>
  <c r="U66" i="3"/>
  <c r="T66" i="3"/>
  <c r="Q66" i="3"/>
  <c r="AA66" i="3"/>
  <c r="J66" i="3"/>
  <c r="K66" i="3" s="1"/>
  <c r="H66" i="3"/>
  <c r="AD65" i="3"/>
  <c r="Y65" i="3"/>
  <c r="R65" i="3"/>
  <c r="Q65" i="3"/>
  <c r="V65" i="3"/>
  <c r="J65" i="3"/>
  <c r="K65" i="3" s="1"/>
  <c r="H65" i="3"/>
  <c r="AH64" i="3"/>
  <c r="AG64" i="3"/>
  <c r="AE64" i="3"/>
  <c r="AC64" i="3"/>
  <c r="U64" i="3"/>
  <c r="T64" i="3"/>
  <c r="R64" i="3"/>
  <c r="Q64" i="3"/>
  <c r="Y64" i="3"/>
  <c r="J64" i="3"/>
  <c r="K64" i="3" s="1"/>
  <c r="H64" i="3"/>
  <c r="AD63" i="3"/>
  <c r="AH63" i="3"/>
  <c r="J63" i="3"/>
  <c r="K63" i="3" s="1"/>
  <c r="H63" i="3"/>
  <c r="J62" i="3"/>
  <c r="K62" i="3" s="1"/>
  <c r="H62" i="3"/>
  <c r="AG61" i="3"/>
  <c r="AD61" i="3"/>
  <c r="AA61" i="3"/>
  <c r="V61" i="3"/>
  <c r="U61" i="3"/>
  <c r="S61" i="3"/>
  <c r="Q61" i="3"/>
  <c r="J61" i="3"/>
  <c r="K61" i="3" s="1"/>
  <c r="H61" i="3"/>
  <c r="AH60" i="3"/>
  <c r="AG60" i="3"/>
  <c r="AF60" i="3"/>
  <c r="AE60" i="3"/>
  <c r="AC60" i="3"/>
  <c r="Y60" i="3"/>
  <c r="X60" i="3"/>
  <c r="W60" i="3"/>
  <c r="U60" i="3"/>
  <c r="T60" i="3"/>
  <c r="S60" i="3"/>
  <c r="R60" i="3"/>
  <c r="J60" i="3"/>
  <c r="K60" i="3" s="1"/>
  <c r="H60" i="3"/>
  <c r="J59" i="3"/>
  <c r="K59" i="3" s="1"/>
  <c r="H59" i="3"/>
  <c r="H58" i="3"/>
  <c r="AG57" i="3"/>
  <c r="AD57" i="3"/>
  <c r="AB57" i="3"/>
  <c r="V57" i="3"/>
  <c r="U57" i="3"/>
  <c r="Q57" i="3"/>
  <c r="K57" i="3"/>
  <c r="J57" i="3"/>
  <c r="H57" i="3"/>
  <c r="AD56" i="3"/>
  <c r="AB56" i="3"/>
  <c r="Z56" i="3"/>
  <c r="W56" i="3"/>
  <c r="T56" i="3"/>
  <c r="K56" i="3"/>
  <c r="J56" i="3"/>
  <c r="H56" i="3"/>
  <c r="T55" i="3"/>
  <c r="J55" i="3"/>
  <c r="K55" i="3" s="1"/>
  <c r="H55" i="3"/>
  <c r="AA54" i="3"/>
  <c r="Z54" i="3"/>
  <c r="V54" i="3"/>
  <c r="T54" i="3"/>
  <c r="AH54" i="3"/>
  <c r="J54" i="3"/>
  <c r="K54" i="3" s="1"/>
  <c r="H54" i="3"/>
  <c r="T53" i="3"/>
  <c r="J53" i="3"/>
  <c r="K53" i="3" s="1"/>
  <c r="H53" i="3"/>
  <c r="AB52" i="3"/>
  <c r="AA52" i="3"/>
  <c r="V52" i="3"/>
  <c r="T52" i="3"/>
  <c r="Z52" i="3"/>
  <c r="J52" i="3"/>
  <c r="K52" i="3" s="1"/>
  <c r="H52" i="3"/>
  <c r="AF51" i="3"/>
  <c r="AD51" i="3"/>
  <c r="AB51" i="3"/>
  <c r="V51" i="3"/>
  <c r="U51" i="3"/>
  <c r="T51" i="3"/>
  <c r="Q51" i="3"/>
  <c r="AH51" i="3"/>
  <c r="J51" i="3"/>
  <c r="K51" i="3" s="1"/>
  <c r="H51" i="3"/>
  <c r="AE50" i="3"/>
  <c r="AA50" i="3"/>
  <c r="V50" i="3"/>
  <c r="T50" i="3"/>
  <c r="W50" i="3"/>
  <c r="J50" i="3"/>
  <c r="K50" i="3" s="1"/>
  <c r="H50" i="3"/>
  <c r="AF49" i="3"/>
  <c r="AD49" i="3"/>
  <c r="AB49" i="3"/>
  <c r="Z49" i="3"/>
  <c r="V49" i="3"/>
  <c r="U49" i="3"/>
  <c r="T49" i="3"/>
  <c r="AH49" i="3"/>
  <c r="J49" i="3"/>
  <c r="K49" i="3" s="1"/>
  <c r="H49" i="3"/>
  <c r="AE48" i="3"/>
  <c r="AA48" i="3"/>
  <c r="V48" i="3"/>
  <c r="T48" i="3"/>
  <c r="W48" i="3"/>
  <c r="J48" i="3"/>
  <c r="K48" i="3" s="1"/>
  <c r="H48" i="3"/>
  <c r="AB47" i="3"/>
  <c r="J47" i="3"/>
  <c r="K47" i="3" s="1"/>
  <c r="H47" i="3"/>
  <c r="AB46" i="3"/>
  <c r="J46" i="3"/>
  <c r="K46" i="3" s="1"/>
  <c r="H46" i="3"/>
  <c r="Y45" i="3"/>
  <c r="X45" i="3"/>
  <c r="T45" i="3"/>
  <c r="AE45" i="3"/>
  <c r="J45" i="3"/>
  <c r="K45" i="3" s="1"/>
  <c r="H45" i="3"/>
  <c r="AH44" i="3"/>
  <c r="AG44" i="3"/>
  <c r="AB44" i="3"/>
  <c r="Y44" i="3"/>
  <c r="T44" i="3"/>
  <c r="AE44" i="3"/>
  <c r="J44" i="3"/>
  <c r="K44" i="3" s="1"/>
  <c r="H44" i="3"/>
  <c r="AF43" i="3"/>
  <c r="J43" i="3"/>
  <c r="K43" i="3" s="1"/>
  <c r="H43" i="3"/>
  <c r="AD42" i="3"/>
  <c r="AC42" i="3"/>
  <c r="Z42" i="3"/>
  <c r="J42" i="3"/>
  <c r="K42" i="3" s="1"/>
  <c r="H42" i="3"/>
  <c r="X41" i="3"/>
  <c r="J41" i="3"/>
  <c r="K41" i="3" s="1"/>
  <c r="H41" i="3"/>
  <c r="AG40" i="3"/>
  <c r="AD40" i="3"/>
  <c r="Y40" i="3"/>
  <c r="X40" i="3"/>
  <c r="S40" i="3"/>
  <c r="AE40" i="3"/>
  <c r="J40" i="3"/>
  <c r="K40" i="3" s="1"/>
  <c r="H40" i="3"/>
  <c r="AA39" i="3"/>
  <c r="S39" i="3"/>
  <c r="AF39" i="3"/>
  <c r="J39" i="3"/>
  <c r="K39" i="3" s="1"/>
  <c r="H39" i="3"/>
  <c r="AA38" i="3"/>
  <c r="J38" i="3"/>
  <c r="K38" i="3" s="1"/>
  <c r="H38" i="3"/>
  <c r="Q37" i="3"/>
  <c r="AB37" i="3"/>
  <c r="J37" i="3"/>
  <c r="K37" i="3" s="1"/>
  <c r="H37" i="3"/>
  <c r="AE36" i="3"/>
  <c r="Z36" i="3"/>
  <c r="W36" i="3"/>
  <c r="R36" i="3"/>
  <c r="AA36" i="3"/>
  <c r="J36" i="3"/>
  <c r="K36" i="3" s="1"/>
  <c r="H36" i="3"/>
  <c r="T35" i="3"/>
  <c r="AE35" i="3"/>
  <c r="J35" i="3"/>
  <c r="K35" i="3" s="1"/>
  <c r="H35" i="3"/>
  <c r="AA34" i="3"/>
  <c r="J34" i="3"/>
  <c r="K34" i="3" s="1"/>
  <c r="H34" i="3"/>
  <c r="AE33" i="3"/>
  <c r="AC33" i="3"/>
  <c r="X33" i="3"/>
  <c r="W33" i="3"/>
  <c r="T33" i="3"/>
  <c r="S33" i="3"/>
  <c r="AH33" i="3"/>
  <c r="J33" i="3"/>
  <c r="K33" i="3" s="1"/>
  <c r="H33" i="3"/>
  <c r="W32" i="3"/>
  <c r="V32" i="3"/>
  <c r="AA32" i="3"/>
  <c r="J32" i="3"/>
  <c r="K32" i="3" s="1"/>
  <c r="H32" i="3"/>
  <c r="AH31" i="3"/>
  <c r="AF31" i="3"/>
  <c r="AE31" i="3"/>
  <c r="W31" i="3"/>
  <c r="J31" i="3"/>
  <c r="K31" i="3" s="1"/>
  <c r="H31" i="3"/>
  <c r="AH30" i="3"/>
  <c r="J30" i="3"/>
  <c r="K30" i="3" s="1"/>
  <c r="H30" i="3"/>
  <c r="AG29" i="3"/>
  <c r="AF29" i="3"/>
  <c r="AB29" i="3"/>
  <c r="Y29" i="3"/>
  <c r="X29" i="3"/>
  <c r="U29" i="3"/>
  <c r="T29" i="3"/>
  <c r="Q29" i="3"/>
  <c r="AH29" i="3"/>
  <c r="J29" i="3"/>
  <c r="K29" i="3" s="1"/>
  <c r="H29" i="3"/>
  <c r="V28" i="3"/>
  <c r="J28" i="3"/>
  <c r="K28" i="3" s="1"/>
  <c r="H28" i="3"/>
  <c r="AE27" i="3"/>
  <c r="J27" i="3"/>
  <c r="K27" i="3" s="1"/>
  <c r="H27" i="3"/>
  <c r="J26" i="3"/>
  <c r="K26" i="3" s="1"/>
  <c r="H26" i="3"/>
  <c r="AA25" i="3"/>
  <c r="Y25" i="3"/>
  <c r="AG25" i="3"/>
  <c r="J25" i="3"/>
  <c r="K25" i="3" s="1"/>
  <c r="H25" i="3"/>
  <c r="AE24" i="3"/>
  <c r="U24" i="3"/>
  <c r="AG24" i="3"/>
  <c r="J24" i="3"/>
  <c r="K24" i="3" s="1"/>
  <c r="H24" i="3"/>
  <c r="Y23" i="3"/>
  <c r="X23" i="3"/>
  <c r="AH23" i="3"/>
  <c r="J23" i="3"/>
  <c r="K23" i="3" s="1"/>
  <c r="H23" i="3"/>
  <c r="AH22" i="3"/>
  <c r="J22" i="3"/>
  <c r="K22" i="3" s="1"/>
  <c r="H22" i="3"/>
  <c r="AF21" i="3"/>
  <c r="AE21" i="3"/>
  <c r="AB21" i="3"/>
  <c r="Y21" i="3"/>
  <c r="X21" i="3"/>
  <c r="U21" i="3"/>
  <c r="T21" i="3"/>
  <c r="Q21" i="3"/>
  <c r="AH21" i="3"/>
  <c r="J21" i="3"/>
  <c r="K21" i="3" s="1"/>
  <c r="H21" i="3"/>
  <c r="AE20" i="3"/>
  <c r="AD20" i="3"/>
  <c r="V20" i="3"/>
  <c r="U20" i="3"/>
  <c r="S20" i="3"/>
  <c r="Q20" i="3"/>
  <c r="AH20" i="3"/>
  <c r="J20" i="3"/>
  <c r="K20" i="3" s="1"/>
  <c r="H20" i="3"/>
  <c r="AE19" i="3"/>
  <c r="AC19" i="3"/>
  <c r="T19" i="3"/>
  <c r="J19" i="3"/>
  <c r="K19" i="3" s="1"/>
  <c r="H19" i="3"/>
  <c r="AH18" i="3"/>
  <c r="J18" i="3"/>
  <c r="K18" i="3" s="1"/>
  <c r="H18" i="3"/>
  <c r="AF17" i="3"/>
  <c r="AE17" i="3"/>
  <c r="AB17" i="3"/>
  <c r="AA17" i="3"/>
  <c r="Y17" i="3"/>
  <c r="X17" i="3"/>
  <c r="U17" i="3"/>
  <c r="T17" i="3"/>
  <c r="AH17" i="3"/>
  <c r="J17" i="3"/>
  <c r="K17" i="3" s="1"/>
  <c r="H17" i="3"/>
  <c r="AG16" i="3"/>
  <c r="AE16" i="3"/>
  <c r="U16" i="3"/>
  <c r="J16" i="3"/>
  <c r="K16" i="3" s="1"/>
  <c r="H16" i="3"/>
  <c r="AH15" i="3"/>
  <c r="AF15" i="3"/>
  <c r="AA15" i="3"/>
  <c r="U15" i="3"/>
  <c r="R15" i="3"/>
  <c r="AB15" i="3"/>
  <c r="J15" i="3"/>
  <c r="K15" i="3" s="1"/>
  <c r="H15" i="3"/>
  <c r="J14" i="3"/>
  <c r="K14" i="3" s="1"/>
  <c r="H14" i="3"/>
  <c r="AD13" i="3"/>
  <c r="AC13" i="3"/>
  <c r="Y13" i="3"/>
  <c r="V13" i="3"/>
  <c r="U13" i="3"/>
  <c r="T13" i="3"/>
  <c r="AB13" i="3"/>
  <c r="J13" i="3"/>
  <c r="K13" i="3" s="1"/>
  <c r="H13" i="3"/>
  <c r="AC12" i="3"/>
  <c r="V12" i="3"/>
  <c r="AH12" i="3"/>
  <c r="J12" i="3"/>
  <c r="K12" i="3" s="1"/>
  <c r="H12" i="3"/>
  <c r="AF11" i="3"/>
  <c r="AC11" i="3"/>
  <c r="Y11" i="3"/>
  <c r="R11" i="3"/>
  <c r="Q11" i="3"/>
  <c r="AA11" i="3"/>
  <c r="J11" i="3"/>
  <c r="K11" i="3" s="1"/>
  <c r="H11" i="3"/>
  <c r="J10" i="3"/>
  <c r="K10" i="3" s="1"/>
  <c r="H10" i="3"/>
  <c r="AE9" i="3"/>
  <c r="AA9" i="3"/>
  <c r="V9" i="3"/>
  <c r="J9" i="3"/>
  <c r="K9" i="3" s="1"/>
  <c r="H9" i="3"/>
  <c r="AE8" i="3"/>
  <c r="V8" i="3"/>
  <c r="Q8" i="3"/>
  <c r="J8" i="3"/>
  <c r="K8" i="3" s="1"/>
  <c r="H8" i="3"/>
  <c r="AC7" i="3"/>
  <c r="Q7" i="3"/>
  <c r="Z7" i="3"/>
  <c r="J7" i="3"/>
  <c r="K7" i="3" s="1"/>
  <c r="H7" i="3"/>
  <c r="AD6" i="3"/>
  <c r="AC6" i="3"/>
  <c r="Y6" i="3"/>
  <c r="U6" i="3"/>
  <c r="T6" i="3"/>
  <c r="Q6" i="3"/>
  <c r="J6" i="3"/>
  <c r="H6" i="3"/>
  <c r="AG5" i="3"/>
  <c r="AF5" i="3"/>
  <c r="AE5" i="3"/>
  <c r="AC5" i="3"/>
  <c r="AA5" i="3"/>
  <c r="X5" i="3"/>
  <c r="U5" i="3"/>
  <c r="T5" i="3"/>
  <c r="R5" i="3"/>
  <c r="Q5" i="3"/>
  <c r="N5" i="3"/>
  <c r="W5" i="3"/>
  <c r="J5" i="3"/>
  <c r="L5" i="3" s="1"/>
  <c r="H5" i="3"/>
  <c r="A169" i="2"/>
  <c r="B169" i="2" s="1"/>
  <c r="A168" i="2"/>
  <c r="B168" i="2" s="1"/>
  <c r="A167" i="2"/>
  <c r="C167" i="2" s="1"/>
  <c r="A166" i="2"/>
  <c r="C166" i="2" s="1"/>
  <c r="A165" i="2"/>
  <c r="C165" i="2" s="1"/>
  <c r="A164" i="2"/>
  <c r="C164" i="2" s="1"/>
  <c r="A163" i="2"/>
  <c r="C163" i="2" s="1"/>
  <c r="A162" i="2"/>
  <c r="C162" i="2" s="1"/>
  <c r="A161" i="2"/>
  <c r="B161" i="2" s="1"/>
  <c r="A160" i="2"/>
  <c r="C160" i="2" s="1"/>
  <c r="A159" i="2"/>
  <c r="C159" i="2" s="1"/>
  <c r="A158" i="2"/>
  <c r="C158" i="2" s="1"/>
  <c r="A157" i="2"/>
  <c r="C157" i="2" s="1"/>
  <c r="A156" i="2"/>
  <c r="B156" i="2" s="1"/>
  <c r="A155" i="2"/>
  <c r="C155" i="2" s="1"/>
  <c r="A154" i="2"/>
  <c r="C154" i="2" s="1"/>
  <c r="A153" i="2"/>
  <c r="B153" i="2" s="1"/>
  <c r="A152" i="2"/>
  <c r="B152" i="2" s="1"/>
  <c r="A151" i="2"/>
  <c r="C151" i="2" s="1"/>
  <c r="A150" i="2"/>
  <c r="C150" i="2" s="1"/>
  <c r="A149" i="2"/>
  <c r="C149" i="2" s="1"/>
  <c r="A148" i="2"/>
  <c r="C148" i="2" s="1"/>
  <c r="A147" i="2"/>
  <c r="C147" i="2" s="1"/>
  <c r="A146" i="2"/>
  <c r="C146" i="2" s="1"/>
  <c r="A145" i="2"/>
  <c r="B145" i="2" s="1"/>
  <c r="A144" i="2"/>
  <c r="C144" i="2" s="1"/>
  <c r="A143" i="2"/>
  <c r="C143" i="2" s="1"/>
  <c r="A142" i="2"/>
  <c r="C142" i="2" s="1"/>
  <c r="A141" i="2"/>
  <c r="C141" i="2" s="1"/>
  <c r="A140" i="2"/>
  <c r="C140" i="2" s="1"/>
  <c r="A139" i="2"/>
  <c r="C139" i="2" s="1"/>
  <c r="A138" i="2"/>
  <c r="C138" i="2" s="1"/>
  <c r="A137" i="2"/>
  <c r="B137" i="2" s="1"/>
  <c r="A136" i="2"/>
  <c r="B136" i="2" s="1"/>
  <c r="A135" i="2"/>
  <c r="C135" i="2" s="1"/>
  <c r="A134" i="2"/>
  <c r="C134" i="2" s="1"/>
  <c r="A133" i="2"/>
  <c r="C133" i="2" s="1"/>
  <c r="A132" i="2"/>
  <c r="B132" i="2" s="1"/>
  <c r="A131" i="2"/>
  <c r="C131" i="2" s="1"/>
  <c r="A130" i="2"/>
  <c r="C130" i="2" s="1"/>
  <c r="A129" i="2"/>
  <c r="B129" i="2" s="1"/>
  <c r="A128" i="2"/>
  <c r="B128" i="2" s="1"/>
  <c r="A127" i="2"/>
  <c r="C127" i="2" s="1"/>
  <c r="A126" i="2"/>
  <c r="C126" i="2" s="1"/>
  <c r="A125" i="2"/>
  <c r="C125" i="2" s="1"/>
  <c r="A124" i="2"/>
  <c r="C124" i="2" s="1"/>
  <c r="A123" i="2"/>
  <c r="C123" i="2" s="1"/>
  <c r="A122" i="2"/>
  <c r="C122" i="2" s="1"/>
  <c r="A121" i="2"/>
  <c r="B121" i="2" s="1"/>
  <c r="A120" i="2"/>
  <c r="C120" i="2" s="1"/>
  <c r="A119" i="2"/>
  <c r="C119" i="2" s="1"/>
  <c r="A118" i="2"/>
  <c r="C118" i="2" s="1"/>
  <c r="A117" i="2"/>
  <c r="C117" i="2" s="1"/>
  <c r="A116" i="2"/>
  <c r="C116" i="2" s="1"/>
  <c r="A115" i="2"/>
  <c r="C115" i="2" s="1"/>
  <c r="A114" i="2"/>
  <c r="C114" i="2" s="1"/>
  <c r="A113" i="2"/>
  <c r="B113" i="2" s="1"/>
  <c r="A112" i="2"/>
  <c r="C112" i="2" s="1"/>
  <c r="A111" i="2"/>
  <c r="C111" i="2" s="1"/>
  <c r="A110" i="2"/>
  <c r="C110" i="2" s="1"/>
  <c r="A109" i="2"/>
  <c r="C109" i="2" s="1"/>
  <c r="A108" i="2"/>
  <c r="C108" i="2" s="1"/>
  <c r="A107" i="2"/>
  <c r="C107" i="2" s="1"/>
  <c r="A106" i="2"/>
  <c r="C106" i="2" s="1"/>
  <c r="A105" i="2"/>
  <c r="B105" i="2" s="1"/>
  <c r="A104" i="2"/>
  <c r="C104" i="2" s="1"/>
  <c r="A103" i="2"/>
  <c r="C103" i="2" s="1"/>
  <c r="A102" i="2"/>
  <c r="C102" i="2" s="1"/>
  <c r="A101" i="2"/>
  <c r="B101" i="2" s="1"/>
  <c r="A100" i="2"/>
  <c r="B100" i="2" s="1"/>
  <c r="A99" i="2"/>
  <c r="C99" i="2" s="1"/>
  <c r="A98" i="2"/>
  <c r="C98" i="2" s="1"/>
  <c r="A97" i="2"/>
  <c r="B97" i="2" s="1"/>
  <c r="A96" i="2"/>
  <c r="B96" i="2" s="1"/>
  <c r="A95" i="2"/>
  <c r="B95" i="2" s="1"/>
  <c r="A94" i="2"/>
  <c r="C94" i="2" s="1"/>
  <c r="A93" i="2"/>
  <c r="B93" i="2" s="1"/>
  <c r="A92" i="2"/>
  <c r="C92" i="2" s="1"/>
  <c r="A91" i="2"/>
  <c r="C91" i="2" s="1"/>
  <c r="A90" i="2"/>
  <c r="C90" i="2" s="1"/>
  <c r="A89" i="2"/>
  <c r="B89" i="2" s="1"/>
  <c r="A88" i="2"/>
  <c r="C88" i="2" s="1"/>
  <c r="A87" i="2"/>
  <c r="C87" i="2" s="1"/>
  <c r="A86" i="2"/>
  <c r="C86" i="2" s="1"/>
  <c r="A85" i="2"/>
  <c r="B85" i="2" s="1"/>
  <c r="A84" i="2"/>
  <c r="B84" i="2" s="1"/>
  <c r="A83" i="2"/>
  <c r="C83" i="2" s="1"/>
  <c r="A82" i="2"/>
  <c r="C82" i="2" s="1"/>
  <c r="A81" i="2"/>
  <c r="B81" i="2" s="1"/>
  <c r="A80" i="2"/>
  <c r="C80" i="2" s="1"/>
  <c r="A79" i="2"/>
  <c r="C79" i="2" s="1"/>
  <c r="A78" i="2"/>
  <c r="C78" i="2" s="1"/>
  <c r="A77" i="2"/>
  <c r="B77" i="2" s="1"/>
  <c r="A76" i="2"/>
  <c r="C76" i="2" s="1"/>
  <c r="A75" i="2"/>
  <c r="C75" i="2" s="1"/>
  <c r="A74" i="2"/>
  <c r="C74" i="2" s="1"/>
  <c r="A73" i="2"/>
  <c r="B73" i="2" s="1"/>
  <c r="A72" i="2"/>
  <c r="C72" i="2" s="1"/>
  <c r="A71" i="2"/>
  <c r="C71" i="2" s="1"/>
  <c r="A70" i="2"/>
  <c r="C70" i="2" s="1"/>
  <c r="A69" i="2"/>
  <c r="B69" i="2" s="1"/>
  <c r="A68" i="2"/>
  <c r="B68" i="2" s="1"/>
  <c r="A67" i="2"/>
  <c r="C67" i="2" s="1"/>
  <c r="A66" i="2"/>
  <c r="C66" i="2" s="1"/>
  <c r="A65" i="2"/>
  <c r="B65" i="2" s="1"/>
  <c r="A64" i="2"/>
  <c r="B64" i="2" s="1"/>
  <c r="A63" i="2"/>
  <c r="C63" i="2" s="1"/>
  <c r="A62" i="2"/>
  <c r="C62" i="2" s="1"/>
  <c r="A61" i="2"/>
  <c r="B61" i="2" s="1"/>
  <c r="A60" i="2"/>
  <c r="C60" i="2" s="1"/>
  <c r="A59" i="2"/>
  <c r="C59" i="2" s="1"/>
  <c r="A58" i="2"/>
  <c r="C58" i="2" s="1"/>
  <c r="A57" i="2"/>
  <c r="B57" i="2" s="1"/>
  <c r="A56" i="2"/>
  <c r="C56" i="2" s="1"/>
  <c r="A55" i="2"/>
  <c r="B55" i="2" s="1"/>
  <c r="A54" i="2"/>
  <c r="C54" i="2" s="1"/>
  <c r="A53" i="2"/>
  <c r="B53" i="2" s="1"/>
  <c r="A52" i="2"/>
  <c r="C52" i="2" s="1"/>
  <c r="A51" i="2"/>
  <c r="B51" i="2" s="1"/>
  <c r="A50" i="2"/>
  <c r="C50" i="2" s="1"/>
  <c r="A49" i="2"/>
  <c r="B49" i="2" s="1"/>
  <c r="A48" i="2"/>
  <c r="B48" i="2" s="1"/>
  <c r="A47" i="2"/>
  <c r="B47" i="2" s="1"/>
  <c r="A46" i="2"/>
  <c r="C46" i="2" s="1"/>
  <c r="A45" i="2"/>
  <c r="B45" i="2" s="1"/>
  <c r="A44" i="2"/>
  <c r="C44" i="2" s="1"/>
  <c r="A43" i="2"/>
  <c r="C43" i="2" s="1"/>
  <c r="A42" i="2"/>
  <c r="C42" i="2" s="1"/>
  <c r="A41" i="2"/>
  <c r="B41" i="2" s="1"/>
  <c r="A40" i="2"/>
  <c r="C40" i="2" s="1"/>
  <c r="A39" i="2"/>
  <c r="C39" i="2" s="1"/>
  <c r="A38" i="2"/>
  <c r="C38" i="2" s="1"/>
  <c r="A37" i="2"/>
  <c r="B37" i="2" s="1"/>
  <c r="A36" i="2"/>
  <c r="B36" i="2" s="1"/>
  <c r="A35" i="2"/>
  <c r="B35" i="2" s="1"/>
  <c r="A34" i="2"/>
  <c r="C34" i="2" s="1"/>
  <c r="A33" i="2"/>
  <c r="B33" i="2" s="1"/>
  <c r="A32" i="2"/>
  <c r="C32" i="2" s="1"/>
  <c r="A31" i="2"/>
  <c r="C31" i="2" s="1"/>
  <c r="A30" i="2"/>
  <c r="C30" i="2" s="1"/>
  <c r="A29" i="2"/>
  <c r="B29" i="2" s="1"/>
  <c r="A28" i="2"/>
  <c r="C28" i="2" s="1"/>
  <c r="A27" i="2"/>
  <c r="C27" i="2" s="1"/>
  <c r="A26" i="2"/>
  <c r="C26" i="2" s="1"/>
  <c r="A25" i="2"/>
  <c r="B25" i="2" s="1"/>
  <c r="A24" i="2"/>
  <c r="C24" i="2" s="1"/>
  <c r="A23" i="2"/>
  <c r="A22" i="2"/>
  <c r="C22" i="2" s="1"/>
  <c r="A21" i="2"/>
  <c r="B21" i="2" s="1"/>
  <c r="A20" i="2"/>
  <c r="B20" i="2" s="1"/>
  <c r="A19" i="2"/>
  <c r="A18" i="2"/>
  <c r="A17" i="2"/>
  <c r="A16" i="2"/>
  <c r="A15" i="2"/>
  <c r="C15" i="2" s="1"/>
  <c r="A14" i="2"/>
  <c r="C14" i="2" s="1"/>
  <c r="A13" i="2"/>
  <c r="B13" i="2" s="1"/>
  <c r="A12" i="2"/>
  <c r="C12" i="2" s="1"/>
  <c r="O18" i="6" l="1"/>
  <c r="R21" i="6"/>
  <c r="R37" i="6"/>
  <c r="R14" i="6"/>
  <c r="R18" i="6"/>
  <c r="R22" i="6"/>
  <c r="R26" i="6"/>
  <c r="R30" i="6"/>
  <c r="R34" i="6"/>
  <c r="R38" i="6"/>
  <c r="R42" i="6"/>
  <c r="R46" i="6"/>
  <c r="R50" i="6"/>
  <c r="R54" i="6"/>
  <c r="R58" i="6"/>
  <c r="R62" i="6"/>
  <c r="R66" i="6"/>
  <c r="R70" i="6"/>
  <c r="R74" i="6"/>
  <c r="R78" i="6"/>
  <c r="R82" i="6"/>
  <c r="R86" i="6"/>
  <c r="R90" i="6"/>
  <c r="R94" i="6"/>
  <c r="R98" i="6"/>
  <c r="R102" i="6"/>
  <c r="R106" i="6"/>
  <c r="R15" i="6"/>
  <c r="R19" i="6"/>
  <c r="R23" i="6"/>
  <c r="R27" i="6"/>
  <c r="R31" i="6"/>
  <c r="R35" i="6"/>
  <c r="R39" i="6"/>
  <c r="R43" i="6"/>
  <c r="R47" i="6"/>
  <c r="R51" i="6"/>
  <c r="R55" i="6"/>
  <c r="R59" i="6"/>
  <c r="R63" i="6"/>
  <c r="R67" i="6"/>
  <c r="R71" i="6"/>
  <c r="R75" i="6"/>
  <c r="R79" i="6"/>
  <c r="R83" i="6"/>
  <c r="R87" i="6"/>
  <c r="R91" i="6"/>
  <c r="R95" i="6"/>
  <c r="R99" i="6"/>
  <c r="R103" i="6"/>
  <c r="R107" i="6"/>
  <c r="R12" i="6"/>
  <c r="R16" i="6"/>
  <c r="R20" i="6"/>
  <c r="R24" i="6"/>
  <c r="R28" i="6"/>
  <c r="R32" i="6"/>
  <c r="R36" i="6"/>
  <c r="R40" i="6"/>
  <c r="R44" i="6"/>
  <c r="R48" i="6"/>
  <c r="R52" i="6"/>
  <c r="R56" i="6"/>
  <c r="R60" i="6"/>
  <c r="R64" i="6"/>
  <c r="R68" i="6"/>
  <c r="R72" i="6"/>
  <c r="R76" i="6"/>
  <c r="R80" i="6"/>
  <c r="R84" i="6"/>
  <c r="R88" i="6"/>
  <c r="R92" i="6"/>
  <c r="R96" i="6"/>
  <c r="R100" i="6"/>
  <c r="R104" i="6"/>
  <c r="R108" i="6"/>
  <c r="R29" i="6"/>
  <c r="R45" i="6"/>
  <c r="R53" i="6"/>
  <c r="R61" i="6"/>
  <c r="R69" i="6"/>
  <c r="R77" i="6"/>
  <c r="R85" i="6"/>
  <c r="R93" i="6"/>
  <c r="R101" i="6"/>
  <c r="O15" i="6"/>
  <c r="O16" i="6"/>
  <c r="O57" i="6"/>
  <c r="O14" i="6"/>
  <c r="O26" i="6"/>
  <c r="Q118" i="6"/>
  <c r="O47" i="6"/>
  <c r="O23" i="6"/>
  <c r="O31" i="6"/>
  <c r="O100" i="6"/>
  <c r="O12" i="6"/>
  <c r="O17" i="6"/>
  <c r="O68" i="6"/>
  <c r="O81" i="6"/>
  <c r="P119" i="6"/>
  <c r="O19" i="6"/>
  <c r="O21" i="6"/>
  <c r="O37" i="6"/>
  <c r="O84" i="6"/>
  <c r="O24" i="6"/>
  <c r="O22" i="6"/>
  <c r="O25" i="6"/>
  <c r="O34" i="6"/>
  <c r="O42" i="6"/>
  <c r="O50" i="6"/>
  <c r="O58" i="6"/>
  <c r="O90" i="6"/>
  <c r="O27" i="6"/>
  <c r="O20" i="6"/>
  <c r="O28" i="6"/>
  <c r="O36" i="6"/>
  <c r="O44" i="6"/>
  <c r="O52" i="6"/>
  <c r="O60" i="6"/>
  <c r="P114" i="6"/>
  <c r="R121" i="6"/>
  <c r="Q124" i="6"/>
  <c r="Q113" i="6"/>
  <c r="O118" i="6"/>
  <c r="P118" i="6"/>
  <c r="P121" i="6"/>
  <c r="R116" i="6"/>
  <c r="O119" i="6"/>
  <c r="O111" i="6"/>
  <c r="R113" i="6"/>
  <c r="P111" i="6"/>
  <c r="R119" i="6"/>
  <c r="P122" i="6"/>
  <c r="R111" i="6"/>
  <c r="O110" i="6"/>
  <c r="O120" i="6"/>
  <c r="P123" i="6"/>
  <c r="P110" i="6"/>
  <c r="O112" i="6"/>
  <c r="P115" i="6"/>
  <c r="Q110" i="6"/>
  <c r="P113" i="6"/>
  <c r="Q116" i="6"/>
  <c r="Q121" i="6"/>
  <c r="R124" i="6"/>
  <c r="O109" i="6"/>
  <c r="P112" i="6"/>
  <c r="Q115" i="6"/>
  <c r="O117" i="6"/>
  <c r="P120" i="6"/>
  <c r="Q123" i="6"/>
  <c r="P109" i="6"/>
  <c r="Q112" i="6"/>
  <c r="O114" i="6"/>
  <c r="R115" i="6"/>
  <c r="P117" i="6"/>
  <c r="Q120" i="6"/>
  <c r="O122" i="6"/>
  <c r="R123" i="6"/>
  <c r="Q109" i="6"/>
  <c r="Q117" i="6"/>
  <c r="Q114" i="6"/>
  <c r="O116" i="6"/>
  <c r="Q122" i="6"/>
  <c r="O124" i="6"/>
  <c r="C16" i="2"/>
  <c r="B17" i="2"/>
  <c r="C96" i="2"/>
  <c r="B148" i="2"/>
  <c r="B127" i="2"/>
  <c r="B99" i="2"/>
  <c r="C100" i="2"/>
  <c r="C25" i="2"/>
  <c r="B92" i="2"/>
  <c r="C73" i="2"/>
  <c r="B88" i="2"/>
  <c r="B144" i="2"/>
  <c r="B131" i="2"/>
  <c r="B16" i="2"/>
  <c r="C77" i="2"/>
  <c r="C48" i="2"/>
  <c r="C53" i="2"/>
  <c r="C152" i="2"/>
  <c r="B164" i="2"/>
  <c r="B44" i="2"/>
  <c r="C61" i="2"/>
  <c r="B75" i="2"/>
  <c r="C129" i="2"/>
  <c r="C33" i="2"/>
  <c r="B40" i="2"/>
  <c r="B155" i="2"/>
  <c r="C20" i="2"/>
  <c r="B52" i="2"/>
  <c r="C57" i="2"/>
  <c r="B151" i="2"/>
  <c r="C156" i="2"/>
  <c r="B163" i="2"/>
  <c r="L33" i="3"/>
  <c r="L7" i="3"/>
  <c r="K5" i="3"/>
  <c r="AE83" i="3"/>
  <c r="AB83" i="3"/>
  <c r="X83" i="3"/>
  <c r="AH83" i="3"/>
  <c r="AC83" i="3"/>
  <c r="T83" i="3"/>
  <c r="S83" i="3"/>
  <c r="R7" i="3"/>
  <c r="AE7" i="3"/>
  <c r="AG11" i="3"/>
  <c r="AD14" i="3"/>
  <c r="AE14" i="3"/>
  <c r="R14" i="3"/>
  <c r="W15" i="3"/>
  <c r="AD19" i="3"/>
  <c r="AA19" i="3"/>
  <c r="Q19" i="3"/>
  <c r="AH19" i="3"/>
  <c r="W19" i="3"/>
  <c r="AG19" i="3"/>
  <c r="U19" i="3"/>
  <c r="AF19" i="3"/>
  <c r="AB23" i="3"/>
  <c r="Q27" i="3"/>
  <c r="U35" i="3"/>
  <c r="X37" i="3"/>
  <c r="X46" i="3"/>
  <c r="AC159" i="3"/>
  <c r="AH159" i="3"/>
  <c r="R159" i="3"/>
  <c r="AE41" i="3"/>
  <c r="U41" i="3"/>
  <c r="AH41" i="3"/>
  <c r="AG41" i="3"/>
  <c r="AD41" i="3"/>
  <c r="AC41" i="3"/>
  <c r="T7" i="3"/>
  <c r="AF7" i="3"/>
  <c r="U11" i="3"/>
  <c r="AE12" i="3"/>
  <c r="V14" i="3"/>
  <c r="Y15" i="3"/>
  <c r="R19" i="3"/>
  <c r="AC23" i="3"/>
  <c r="S27" i="3"/>
  <c r="AG28" i="3"/>
  <c r="Q28" i="3"/>
  <c r="AA28" i="3"/>
  <c r="Y28" i="3"/>
  <c r="W28" i="3"/>
  <c r="AD31" i="3"/>
  <c r="AG31" i="3"/>
  <c r="X31" i="3"/>
  <c r="AC31" i="3"/>
  <c r="T31" i="3"/>
  <c r="AB31" i="3"/>
  <c r="S31" i="3"/>
  <c r="AA31" i="3"/>
  <c r="R31" i="3"/>
  <c r="AA35" i="3"/>
  <c r="AA37" i="3"/>
  <c r="Y41" i="3"/>
  <c r="AA46" i="3"/>
  <c r="AH53" i="3"/>
  <c r="AG53" i="3"/>
  <c r="AF53" i="3"/>
  <c r="AD53" i="3"/>
  <c r="AB53" i="3"/>
  <c r="Z53" i="3"/>
  <c r="U53" i="3"/>
  <c r="AH89" i="3"/>
  <c r="AE89" i="3"/>
  <c r="Z89" i="3"/>
  <c r="AF89" i="3"/>
  <c r="V89" i="3"/>
  <c r="AA81" i="3"/>
  <c r="Q81" i="3"/>
  <c r="AG81" i="3"/>
  <c r="Z8" i="3"/>
  <c r="S11" i="3"/>
  <c r="AD12" i="3"/>
  <c r="U7" i="3"/>
  <c r="AG7" i="3"/>
  <c r="W11" i="3"/>
  <c r="AA14" i="3"/>
  <c r="Z15" i="3"/>
  <c r="AH16" i="3"/>
  <c r="AA16" i="3"/>
  <c r="Q16" i="3"/>
  <c r="S19" i="3"/>
  <c r="T27" i="3"/>
  <c r="R28" i="3"/>
  <c r="U31" i="3"/>
  <c r="AC35" i="3"/>
  <c r="AD78" i="3"/>
  <c r="X78" i="3"/>
  <c r="W78" i="3"/>
  <c r="AC78" i="3"/>
  <c r="Q78" i="3"/>
  <c r="AE78" i="3"/>
  <c r="AA78" i="3"/>
  <c r="Y78" i="3"/>
  <c r="U78" i="3"/>
  <c r="T78" i="3"/>
  <c r="S78" i="3"/>
  <c r="AB84" i="3"/>
  <c r="V84" i="3"/>
  <c r="AH84" i="3"/>
  <c r="U84" i="3"/>
  <c r="AA84" i="3"/>
  <c r="AF84" i="3"/>
  <c r="AD84" i="3"/>
  <c r="AC84" i="3"/>
  <c r="Z84" i="3"/>
  <c r="Y84" i="3"/>
  <c r="T89" i="3"/>
  <c r="AA12" i="3"/>
  <c r="Y12" i="3"/>
  <c r="S12" i="3"/>
  <c r="AH25" i="3"/>
  <c r="X25" i="3"/>
  <c r="AF25" i="3"/>
  <c r="T25" i="3"/>
  <c r="S25" i="3"/>
  <c r="AE25" i="3"/>
  <c r="AB25" i="3"/>
  <c r="Q25" i="3"/>
  <c r="AH26" i="3"/>
  <c r="AD26" i="3"/>
  <c r="Y27" i="3"/>
  <c r="AD62" i="3"/>
  <c r="AG62" i="3"/>
  <c r="U62" i="3"/>
  <c r="Y62" i="3"/>
  <c r="X62" i="3"/>
  <c r="W62" i="3"/>
  <c r="T62" i="3"/>
  <c r="AF62" i="3"/>
  <c r="S62" i="3"/>
  <c r="AE62" i="3"/>
  <c r="Q62" i="3"/>
  <c r="AF78" i="3"/>
  <c r="Z46" i="3"/>
  <c r="AH46" i="3"/>
  <c r="V46" i="3"/>
  <c r="AE46" i="3"/>
  <c r="T46" i="3"/>
  <c r="AD46" i="3"/>
  <c r="S46" i="3"/>
  <c r="AC46" i="3"/>
  <c r="R46" i="3"/>
  <c r="W7" i="3"/>
  <c r="AA23" i="3"/>
  <c r="Q23" i="3"/>
  <c r="AG23" i="3"/>
  <c r="W23" i="3"/>
  <c r="AF23" i="3"/>
  <c r="U23" i="3"/>
  <c r="AE23" i="3"/>
  <c r="T23" i="3"/>
  <c r="AB5" i="3"/>
  <c r="S5" i="3"/>
  <c r="Y5" i="3"/>
  <c r="P5" i="3"/>
  <c r="C5" i="3" s="1"/>
  <c r="Z5" i="3"/>
  <c r="AE6" i="3"/>
  <c r="AH6" i="3"/>
  <c r="N6" i="3"/>
  <c r="Z6" i="3"/>
  <c r="X7" i="3"/>
  <c r="AD9" i="3"/>
  <c r="Q9" i="3"/>
  <c r="Q12" i="3"/>
  <c r="V16" i="3"/>
  <c r="X19" i="3"/>
  <c r="R23" i="3"/>
  <c r="U25" i="3"/>
  <c r="S26" i="3"/>
  <c r="AA27" i="3"/>
  <c r="AE28" i="3"/>
  <c r="AA30" i="3"/>
  <c r="AE30" i="3"/>
  <c r="Z30" i="3"/>
  <c r="W30" i="3"/>
  <c r="Y31" i="3"/>
  <c r="AA62" i="3"/>
  <c r="AG78" i="3"/>
  <c r="AH11" i="3"/>
  <c r="X11" i="3"/>
  <c r="AE11" i="3"/>
  <c r="T11" i="3"/>
  <c r="AB11" i="3"/>
  <c r="U12" i="3"/>
  <c r="AD15" i="3"/>
  <c r="AG15" i="3"/>
  <c r="X15" i="3"/>
  <c r="AC15" i="3"/>
  <c r="T15" i="3"/>
  <c r="AE15" i="3"/>
  <c r="Y19" i="3"/>
  <c r="S23" i="3"/>
  <c r="AH24" i="3"/>
  <c r="AA24" i="3"/>
  <c r="Z24" i="3"/>
  <c r="V24" i="3"/>
  <c r="W25" i="3"/>
  <c r="AH28" i="3"/>
  <c r="Z31" i="3"/>
  <c r="AA42" i="3"/>
  <c r="X42" i="3"/>
  <c r="U42" i="3"/>
  <c r="AH42" i="3"/>
  <c r="T42" i="3"/>
  <c r="AE42" i="3"/>
  <c r="R42" i="3"/>
  <c r="AC62" i="3"/>
  <c r="Y71" i="3"/>
  <c r="V71" i="3"/>
  <c r="AH71" i="3"/>
  <c r="AD27" i="3"/>
  <c r="AB27" i="3"/>
  <c r="R27" i="3"/>
  <c r="X27" i="3"/>
  <c r="W27" i="3"/>
  <c r="AH27" i="3"/>
  <c r="AG27" i="3"/>
  <c r="U27" i="3"/>
  <c r="AB7" i="3"/>
  <c r="S7" i="3"/>
  <c r="AH7" i="3"/>
  <c r="Y7" i="3"/>
  <c r="P7" i="3"/>
  <c r="AA7" i="3"/>
  <c r="AF27" i="3"/>
  <c r="AD35" i="3"/>
  <c r="AB35" i="3"/>
  <c r="R35" i="3"/>
  <c r="Z35" i="3"/>
  <c r="AH35" i="3"/>
  <c r="Y35" i="3"/>
  <c r="AG35" i="3"/>
  <c r="X35" i="3"/>
  <c r="AF35" i="3"/>
  <c r="W35" i="3"/>
  <c r="AH37" i="3"/>
  <c r="Y37" i="3"/>
  <c r="W37" i="3"/>
  <c r="AG37" i="3"/>
  <c r="U37" i="3"/>
  <c r="AE37" i="3"/>
  <c r="T37" i="3"/>
  <c r="AC37" i="3"/>
  <c r="S37" i="3"/>
  <c r="AD47" i="3"/>
  <c r="AF47" i="3"/>
  <c r="AA47" i="3"/>
  <c r="V47" i="3"/>
  <c r="S47" i="3"/>
  <c r="R47" i="3"/>
  <c r="AH55" i="3"/>
  <c r="AB55" i="3"/>
  <c r="AG55" i="3"/>
  <c r="AF55" i="3"/>
  <c r="AD55" i="3"/>
  <c r="Z55" i="3"/>
  <c r="U55" i="3"/>
  <c r="AH59" i="3"/>
  <c r="AE59" i="3"/>
  <c r="U59" i="3"/>
  <c r="AF85" i="3"/>
  <c r="T85" i="3"/>
  <c r="AE85" i="3"/>
  <c r="X85" i="3"/>
  <c r="V85" i="3"/>
  <c r="AH128" i="3"/>
  <c r="T128" i="3"/>
  <c r="AG128" i="3"/>
  <c r="R128" i="3"/>
  <c r="AD128" i="3"/>
  <c r="AB128" i="3"/>
  <c r="Z128" i="3"/>
  <c r="AF128" i="3"/>
  <c r="X128" i="3"/>
  <c r="V128" i="3"/>
  <c r="AD108" i="3"/>
  <c r="X108" i="3"/>
  <c r="AH108" i="3"/>
  <c r="W108" i="3"/>
  <c r="AC108" i="3"/>
  <c r="S108" i="3"/>
  <c r="AB108" i="3"/>
  <c r="R108" i="3"/>
  <c r="AA111" i="3"/>
  <c r="V111" i="3"/>
  <c r="S111" i="3"/>
  <c r="R111" i="3"/>
  <c r="V117" i="3"/>
  <c r="R117" i="3"/>
  <c r="AE117" i="3"/>
  <c r="V126" i="3"/>
  <c r="U126" i="3"/>
  <c r="AF126" i="3"/>
  <c r="S126" i="3"/>
  <c r="AD126" i="3"/>
  <c r="R126" i="3"/>
  <c r="AC126" i="3"/>
  <c r="Q126" i="3"/>
  <c r="AB127" i="3"/>
  <c r="AA127" i="3"/>
  <c r="V127" i="3"/>
  <c r="R127" i="3"/>
  <c r="Q127" i="3"/>
  <c r="AG138" i="3"/>
  <c r="X138" i="3"/>
  <c r="AA21" i="3"/>
  <c r="AA29" i="3"/>
  <c r="Y33" i="3"/>
  <c r="AH40" i="3"/>
  <c r="AC45" i="3"/>
  <c r="AF48" i="3"/>
  <c r="AF50" i="3"/>
  <c r="AE52" i="3"/>
  <c r="AB54" i="3"/>
  <c r="AE56" i="3"/>
  <c r="R56" i="3"/>
  <c r="AF56" i="3"/>
  <c r="W64" i="3"/>
  <c r="X66" i="3"/>
  <c r="W68" i="3"/>
  <c r="AD69" i="3"/>
  <c r="Y70" i="3"/>
  <c r="AD74" i="3"/>
  <c r="AB74" i="3"/>
  <c r="AA74" i="3"/>
  <c r="AF74" i="3"/>
  <c r="U74" i="3"/>
  <c r="AH92" i="3"/>
  <c r="Z92" i="3"/>
  <c r="Q108" i="3"/>
  <c r="AH111" i="3"/>
  <c r="W117" i="3"/>
  <c r="T126" i="3"/>
  <c r="X127" i="3"/>
  <c r="AD135" i="3"/>
  <c r="AC135" i="3"/>
  <c r="AB135" i="3"/>
  <c r="X135" i="3"/>
  <c r="V135" i="3"/>
  <c r="T135" i="3"/>
  <c r="AA33" i="3"/>
  <c r="AD45" i="3"/>
  <c r="AH48" i="3"/>
  <c r="AH50" i="3"/>
  <c r="AF52" i="3"/>
  <c r="AE54" i="3"/>
  <c r="S56" i="3"/>
  <c r="AH56" i="3"/>
  <c r="Y66" i="3"/>
  <c r="Y67" i="3"/>
  <c r="AG67" i="3"/>
  <c r="X68" i="3"/>
  <c r="AH69" i="3"/>
  <c r="AA70" i="3"/>
  <c r="AC73" i="3"/>
  <c r="S73" i="3"/>
  <c r="AH91" i="3"/>
  <c r="T91" i="3"/>
  <c r="T108" i="3"/>
  <c r="AE109" i="3"/>
  <c r="AA109" i="3"/>
  <c r="S109" i="3"/>
  <c r="R109" i="3"/>
  <c r="AA114" i="3"/>
  <c r="AB114" i="3"/>
  <c r="Y114" i="3"/>
  <c r="W114" i="3"/>
  <c r="AG114" i="3"/>
  <c r="U114" i="3"/>
  <c r="AF114" i="3"/>
  <c r="T114" i="3"/>
  <c r="AD117" i="3"/>
  <c r="AA126" i="3"/>
  <c r="AG127" i="3"/>
  <c r="R135" i="3"/>
  <c r="AA13" i="3"/>
  <c r="AC17" i="3"/>
  <c r="AA20" i="3"/>
  <c r="S21" i="3"/>
  <c r="AC21" i="3"/>
  <c r="S29" i="3"/>
  <c r="AE29" i="3"/>
  <c r="R32" i="3"/>
  <c r="Q33" i="3"/>
  <c r="AB33" i="3"/>
  <c r="AH36" i="3"/>
  <c r="R39" i="3"/>
  <c r="T40" i="3"/>
  <c r="X44" i="3"/>
  <c r="AG45" i="3"/>
  <c r="R48" i="3"/>
  <c r="R50" i="3"/>
  <c r="R52" i="3"/>
  <c r="AH52" i="3"/>
  <c r="R54" i="3"/>
  <c r="AF54" i="3"/>
  <c r="AD64" i="3"/>
  <c r="X64" i="3"/>
  <c r="AA64" i="3"/>
  <c r="Q67" i="3"/>
  <c r="AC70" i="3"/>
  <c r="R73" i="3"/>
  <c r="AH79" i="3"/>
  <c r="V79" i="3"/>
  <c r="V80" i="3"/>
  <c r="U80" i="3"/>
  <c r="AB80" i="3"/>
  <c r="Q80" i="3"/>
  <c r="AH80" i="3"/>
  <c r="V91" i="3"/>
  <c r="AD104" i="3"/>
  <c r="AE104" i="3"/>
  <c r="U104" i="3"/>
  <c r="AC104" i="3"/>
  <c r="S104" i="3"/>
  <c r="Z104" i="3"/>
  <c r="AH104" i="3"/>
  <c r="Y104" i="3"/>
  <c r="U108" i="3"/>
  <c r="W109" i="3"/>
  <c r="Q114" i="3"/>
  <c r="AB126" i="3"/>
  <c r="AH127" i="3"/>
  <c r="Z135" i="3"/>
  <c r="AF140" i="3"/>
  <c r="X140" i="3"/>
  <c r="U140" i="3"/>
  <c r="AH45" i="3"/>
  <c r="AD66" i="3"/>
  <c r="W66" i="3"/>
  <c r="AB66" i="3"/>
  <c r="AD68" i="3"/>
  <c r="AE68" i="3"/>
  <c r="S68" i="3"/>
  <c r="AB68" i="3"/>
  <c r="AH93" i="3"/>
  <c r="V93" i="3"/>
  <c r="T93" i="3"/>
  <c r="AF93" i="3"/>
  <c r="AE103" i="3"/>
  <c r="AA103" i="3"/>
  <c r="T103" i="3"/>
  <c r="R103" i="3"/>
  <c r="AA106" i="3"/>
  <c r="AE106" i="3"/>
  <c r="AC106" i="3"/>
  <c r="X106" i="3"/>
  <c r="W106" i="3"/>
  <c r="Y108" i="3"/>
  <c r="AH126" i="3"/>
  <c r="AD70" i="3"/>
  <c r="AG70" i="3"/>
  <c r="W70" i="3"/>
  <c r="AB70" i="3"/>
  <c r="AF70" i="3"/>
  <c r="AH87" i="3"/>
  <c r="V87" i="3"/>
  <c r="U103" i="3"/>
  <c r="AH105" i="3"/>
  <c r="S105" i="3"/>
  <c r="R105" i="3"/>
  <c r="AE105" i="3"/>
  <c r="AD105" i="3"/>
  <c r="U106" i="3"/>
  <c r="AA107" i="3"/>
  <c r="AA108" i="3"/>
  <c r="AD112" i="3"/>
  <c r="AH112" i="3"/>
  <c r="Y112" i="3"/>
  <c r="AG112" i="3"/>
  <c r="X112" i="3"/>
  <c r="AE112" i="3"/>
  <c r="U112" i="3"/>
  <c r="AC112" i="3"/>
  <c r="T112" i="3"/>
  <c r="AB112" i="3"/>
  <c r="R112" i="3"/>
  <c r="AC114" i="3"/>
  <c r="AH153" i="3"/>
  <c r="AD153" i="3"/>
  <c r="AC153" i="3"/>
  <c r="T153" i="3"/>
  <c r="AE13" i="3"/>
  <c r="W17" i="3"/>
  <c r="AG17" i="3"/>
  <c r="AG20" i="3"/>
  <c r="W21" i="3"/>
  <c r="AG21" i="3"/>
  <c r="W29" i="3"/>
  <c r="AH32" i="3"/>
  <c r="U33" i="3"/>
  <c r="AG33" i="3"/>
  <c r="AB39" i="3"/>
  <c r="AB40" i="3"/>
  <c r="AD44" i="3"/>
  <c r="U45" i="3"/>
  <c r="AG49" i="3"/>
  <c r="AG51" i="3"/>
  <c r="W54" i="3"/>
  <c r="AA56" i="3"/>
  <c r="AH57" i="3"/>
  <c r="T57" i="3"/>
  <c r="AA60" i="3"/>
  <c r="Q60" i="3"/>
  <c r="AB60" i="3"/>
  <c r="AH61" i="3"/>
  <c r="AE61" i="3"/>
  <c r="S63" i="3"/>
  <c r="S64" i="3"/>
  <c r="AF64" i="3"/>
  <c r="S66" i="3"/>
  <c r="AF66" i="3"/>
  <c r="W67" i="3"/>
  <c r="R68" i="3"/>
  <c r="AF68" i="3"/>
  <c r="V69" i="3"/>
  <c r="S70" i="3"/>
  <c r="AC74" i="3"/>
  <c r="Y79" i="3"/>
  <c r="T80" i="3"/>
  <c r="T87" i="3"/>
  <c r="AE93" i="3"/>
  <c r="AD100" i="3"/>
  <c r="AH100" i="3"/>
  <c r="Y100" i="3"/>
  <c r="AG100" i="3"/>
  <c r="X100" i="3"/>
  <c r="AC100" i="3"/>
  <c r="S100" i="3"/>
  <c r="AB100" i="3"/>
  <c r="R100" i="3"/>
  <c r="Y102" i="3"/>
  <c r="X102" i="3"/>
  <c r="V102" i="3"/>
  <c r="V103" i="3"/>
  <c r="X104" i="3"/>
  <c r="W105" i="3"/>
  <c r="Y106" i="3"/>
  <c r="AE108" i="3"/>
  <c r="W112" i="3"/>
  <c r="AE114" i="3"/>
  <c r="R153" i="3"/>
  <c r="S72" i="3"/>
  <c r="AE72" i="3"/>
  <c r="AG75" i="3"/>
  <c r="T76" i="3"/>
  <c r="AF76" i="3"/>
  <c r="V77" i="3"/>
  <c r="Y96" i="3"/>
  <c r="AE97" i="3"/>
  <c r="Y110" i="3"/>
  <c r="Y116" i="3"/>
  <c r="AH116" i="3"/>
  <c r="W118" i="3"/>
  <c r="AH119" i="3"/>
  <c r="T120" i="3"/>
  <c r="AF120" i="3"/>
  <c r="AE121" i="3"/>
  <c r="U122" i="3"/>
  <c r="X124" i="3"/>
  <c r="AB125" i="3"/>
  <c r="Z131" i="3"/>
  <c r="V133" i="3"/>
  <c r="AB134" i="3"/>
  <c r="AD136" i="3"/>
  <c r="AA137" i="3"/>
  <c r="AG97" i="3"/>
  <c r="AC110" i="3"/>
  <c r="Z116" i="3"/>
  <c r="Y124" i="3"/>
  <c r="AC125" i="3"/>
  <c r="AA131" i="3"/>
  <c r="AE134" i="3"/>
  <c r="Z146" i="3"/>
  <c r="R149" i="3"/>
  <c r="AB156" i="3"/>
  <c r="AE110" i="3"/>
  <c r="AA116" i="3"/>
  <c r="AD125" i="3"/>
  <c r="X72" i="3"/>
  <c r="Y76" i="3"/>
  <c r="AF95" i="3"/>
  <c r="V97" i="3"/>
  <c r="T110" i="3"/>
  <c r="AG110" i="3"/>
  <c r="S116" i="3"/>
  <c r="AC116" i="3"/>
  <c r="AC118" i="3"/>
  <c r="S119" i="3"/>
  <c r="Y120" i="3"/>
  <c r="AB122" i="3"/>
  <c r="V123" i="3"/>
  <c r="S124" i="3"/>
  <c r="AC124" i="3"/>
  <c r="T125" i="3"/>
  <c r="AF129" i="3"/>
  <c r="AH131" i="3"/>
  <c r="AF133" i="3"/>
  <c r="S134" i="3"/>
  <c r="T136" i="3"/>
  <c r="AD149" i="3"/>
  <c r="R151" i="3"/>
  <c r="AC155" i="3"/>
  <c r="Y72" i="3"/>
  <c r="W75" i="3"/>
  <c r="W97" i="3"/>
  <c r="U110" i="3"/>
  <c r="T116" i="3"/>
  <c r="AE116" i="3"/>
  <c r="V119" i="3"/>
  <c r="AC122" i="3"/>
  <c r="AA123" i="3"/>
  <c r="T124" i="3"/>
  <c r="AE124" i="3"/>
  <c r="U125" i="3"/>
  <c r="U136" i="3"/>
  <c r="T151" i="3"/>
  <c r="AD155" i="3"/>
  <c r="AF10" i="3"/>
  <c r="X10" i="3"/>
  <c r="P10" i="3"/>
  <c r="W10" i="3"/>
  <c r="AG10" i="3"/>
  <c r="N20" i="3"/>
  <c r="K6" i="3"/>
  <c r="AB8" i="3"/>
  <c r="T8" i="3"/>
  <c r="W8" i="3"/>
  <c r="AF8" i="3"/>
  <c r="P11" i="3"/>
  <c r="Z12" i="3"/>
  <c r="Q13" i="3"/>
  <c r="S14" i="3"/>
  <c r="AB14" i="3"/>
  <c r="N25" i="3"/>
  <c r="AE26" i="3"/>
  <c r="T137" i="3"/>
  <c r="N152" i="3"/>
  <c r="N148" i="3"/>
  <c r="P140" i="3"/>
  <c r="P136" i="3"/>
  <c r="P128" i="3"/>
  <c r="N125" i="3"/>
  <c r="P124" i="3"/>
  <c r="Z144" i="3"/>
  <c r="N140" i="3"/>
  <c r="Z134" i="3"/>
  <c r="Z133" i="3"/>
  <c r="N128" i="3"/>
  <c r="Z126" i="3"/>
  <c r="P126" i="3"/>
  <c r="N124" i="3"/>
  <c r="N120" i="3"/>
  <c r="N116" i="3"/>
  <c r="N112" i="3"/>
  <c r="N108" i="3"/>
  <c r="N104" i="3"/>
  <c r="N100" i="3"/>
  <c r="T131" i="3"/>
  <c r="N154" i="3"/>
  <c r="T143" i="3"/>
  <c r="AC120" i="3"/>
  <c r="U116" i="3"/>
  <c r="T155" i="3"/>
  <c r="N144" i="3"/>
  <c r="N139" i="3"/>
  <c r="Z136" i="3"/>
  <c r="Z140" i="3"/>
  <c r="P131" i="3"/>
  <c r="P130" i="3"/>
  <c r="Z127" i="3"/>
  <c r="P127" i="3"/>
  <c r="N122" i="3"/>
  <c r="N118" i="3"/>
  <c r="N114" i="3"/>
  <c r="S112" i="3"/>
  <c r="N110" i="3"/>
  <c r="P156" i="3"/>
  <c r="Q135" i="3"/>
  <c r="AH124" i="3"/>
  <c r="Z124" i="3"/>
  <c r="Z120" i="3"/>
  <c r="Z108" i="3"/>
  <c r="P133" i="3"/>
  <c r="P122" i="3"/>
  <c r="Z121" i="3"/>
  <c r="P118" i="3"/>
  <c r="P116" i="3"/>
  <c r="T147" i="3"/>
  <c r="Z117" i="3"/>
  <c r="N138" i="3"/>
  <c r="N134" i="3"/>
  <c r="P112" i="3"/>
  <c r="AB110" i="3"/>
  <c r="Q100" i="3"/>
  <c r="Z152" i="3"/>
  <c r="N121" i="3"/>
  <c r="N135" i="3"/>
  <c r="Q128" i="3"/>
  <c r="P108" i="3"/>
  <c r="T106" i="3"/>
  <c r="N129" i="3"/>
  <c r="P120" i="3"/>
  <c r="N117" i="3"/>
  <c r="AF122" i="3"/>
  <c r="AG108" i="3"/>
  <c r="P106" i="3"/>
  <c r="U100" i="3"/>
  <c r="N96" i="3"/>
  <c r="Q105" i="3"/>
  <c r="Z103" i="3"/>
  <c r="AC97" i="3"/>
  <c r="T95" i="3"/>
  <c r="N113" i="3"/>
  <c r="Q106" i="3"/>
  <c r="N105" i="3"/>
  <c r="U102" i="3"/>
  <c r="N97" i="3"/>
  <c r="AF96" i="3"/>
  <c r="P84" i="3"/>
  <c r="N78" i="3"/>
  <c r="AA76" i="3"/>
  <c r="N74" i="3"/>
  <c r="P114" i="3"/>
  <c r="P110" i="3"/>
  <c r="N106" i="3"/>
  <c r="T104" i="3"/>
  <c r="Z76" i="3"/>
  <c r="Z72" i="3"/>
  <c r="Z68" i="3"/>
  <c r="Z64" i="3"/>
  <c r="Z60" i="3"/>
  <c r="Q112" i="3"/>
  <c r="P102" i="3"/>
  <c r="AC66" i="3"/>
  <c r="P125" i="3"/>
  <c r="N102" i="3"/>
  <c r="P101" i="3"/>
  <c r="N95" i="3"/>
  <c r="N93" i="3"/>
  <c r="Z91" i="3"/>
  <c r="N91" i="3"/>
  <c r="Q116" i="3"/>
  <c r="Q104" i="3"/>
  <c r="AD103" i="3"/>
  <c r="N103" i="3"/>
  <c r="N150" i="3"/>
  <c r="P104" i="3"/>
  <c r="P100" i="3"/>
  <c r="Z96" i="3"/>
  <c r="P96" i="3"/>
  <c r="Z80" i="3"/>
  <c r="P80" i="3"/>
  <c r="AE79" i="3"/>
  <c r="N79" i="3"/>
  <c r="Z73" i="3"/>
  <c r="P72" i="3"/>
  <c r="AC67" i="3"/>
  <c r="N67" i="3"/>
  <c r="Z61" i="3"/>
  <c r="N61" i="3"/>
  <c r="Z57" i="3"/>
  <c r="P57" i="3"/>
  <c r="V56" i="3"/>
  <c r="P55" i="3"/>
  <c r="P53" i="3"/>
  <c r="Z51" i="3"/>
  <c r="P51" i="3"/>
  <c r="P49" i="3"/>
  <c r="P46" i="3"/>
  <c r="P83" i="3"/>
  <c r="AB78" i="3"/>
  <c r="N72" i="3"/>
  <c r="P64" i="3"/>
  <c r="AB62" i="3"/>
  <c r="N46" i="3"/>
  <c r="N35" i="3"/>
  <c r="N31" i="3"/>
  <c r="AF87" i="3"/>
  <c r="T84" i="3"/>
  <c r="N83" i="3"/>
  <c r="Z79" i="3"/>
  <c r="P78" i="3"/>
  <c r="P66" i="3"/>
  <c r="N64" i="3"/>
  <c r="P62" i="3"/>
  <c r="AH5" i="3"/>
  <c r="N98" i="3"/>
  <c r="P92" i="3"/>
  <c r="P90" i="3"/>
  <c r="P76" i="3"/>
  <c r="Q75" i="3"/>
  <c r="T70" i="3"/>
  <c r="N66" i="3"/>
  <c r="N62" i="3"/>
  <c r="V55" i="3"/>
  <c r="V53" i="3"/>
  <c r="AB50" i="3"/>
  <c r="AB48" i="3"/>
  <c r="T88" i="3"/>
  <c r="Z87" i="3"/>
  <c r="AC86" i="3"/>
  <c r="Q84" i="3"/>
  <c r="N81" i="3"/>
  <c r="AD80" i="3"/>
  <c r="Z77" i="3"/>
  <c r="N76" i="3"/>
  <c r="N75" i="3"/>
  <c r="S74" i="3"/>
  <c r="AA68" i="3"/>
  <c r="AC65" i="3"/>
  <c r="AF57" i="3"/>
  <c r="P56" i="3"/>
  <c r="P94" i="3"/>
  <c r="N89" i="3"/>
  <c r="P88" i="3"/>
  <c r="Z86" i="3"/>
  <c r="N85" i="3"/>
  <c r="Z83" i="3"/>
  <c r="Q74" i="3"/>
  <c r="AC72" i="3"/>
  <c r="Q70" i="3"/>
  <c r="P68" i="3"/>
  <c r="P60" i="3"/>
  <c r="N56" i="3"/>
  <c r="N54" i="3"/>
  <c r="N52" i="3"/>
  <c r="Z50" i="3"/>
  <c r="N50" i="3"/>
  <c r="Z48" i="3"/>
  <c r="N48" i="3"/>
  <c r="N42" i="3"/>
  <c r="N37" i="3"/>
  <c r="S35" i="3"/>
  <c r="N33" i="3"/>
  <c r="P74" i="3"/>
  <c r="P70" i="3"/>
  <c r="N68" i="3"/>
  <c r="N60" i="3"/>
  <c r="Z27" i="3"/>
  <c r="Z23" i="3"/>
  <c r="Z19" i="3"/>
  <c r="V5" i="3"/>
  <c r="AD5" i="3"/>
  <c r="L6" i="3"/>
  <c r="V6" i="3"/>
  <c r="AD7" i="3"/>
  <c r="N8" i="3"/>
  <c r="X8" i="3"/>
  <c r="AG8" i="3"/>
  <c r="N9" i="3"/>
  <c r="X9" i="3"/>
  <c r="AG9" i="3"/>
  <c r="Q10" i="3"/>
  <c r="Z10" i="3"/>
  <c r="Z11" i="3"/>
  <c r="R12" i="3"/>
  <c r="S13" i="3"/>
  <c r="T14" i="3"/>
  <c r="AC14" i="3"/>
  <c r="L16" i="3"/>
  <c r="W16" i="3"/>
  <c r="P17" i="3"/>
  <c r="V18" i="3"/>
  <c r="AG18" i="3"/>
  <c r="N19" i="3"/>
  <c r="R20" i="3"/>
  <c r="AC20" i="3"/>
  <c r="Q22" i="3"/>
  <c r="AA22" i="3"/>
  <c r="L24" i="3"/>
  <c r="W24" i="3"/>
  <c r="P25" i="3"/>
  <c r="V26" i="3"/>
  <c r="AG26" i="3"/>
  <c r="N27" i="3"/>
  <c r="S28" i="3"/>
  <c r="N29" i="3"/>
  <c r="L31" i="3"/>
  <c r="S32" i="3"/>
  <c r="R34" i="3"/>
  <c r="AH34" i="3"/>
  <c r="Q35" i="3"/>
  <c r="L37" i="3"/>
  <c r="Z38" i="3"/>
  <c r="L39" i="3"/>
  <c r="L42" i="3"/>
  <c r="AA43" i="3"/>
  <c r="P44" i="3"/>
  <c r="N109" i="3"/>
  <c r="N11" i="3"/>
  <c r="S18" i="3"/>
  <c r="AD18" i="3"/>
  <c r="AF6" i="3"/>
  <c r="X6" i="3"/>
  <c r="P6" i="3"/>
  <c r="W6" i="3"/>
  <c r="AG6" i="3"/>
  <c r="N7" i="3"/>
  <c r="P8" i="3"/>
  <c r="Y8" i="3"/>
  <c r="AH8" i="3"/>
  <c r="P9" i="3"/>
  <c r="Y9" i="3"/>
  <c r="R10" i="3"/>
  <c r="AA10" i="3"/>
  <c r="U14" i="3"/>
  <c r="L15" i="3"/>
  <c r="AB16" i="3"/>
  <c r="T16" i="3"/>
  <c r="AF16" i="3"/>
  <c r="X16" i="3"/>
  <c r="P16" i="3"/>
  <c r="Y16" i="3"/>
  <c r="Q17" i="3"/>
  <c r="L18" i="3"/>
  <c r="W18" i="3"/>
  <c r="P19" i="3"/>
  <c r="L21" i="3"/>
  <c r="R22" i="3"/>
  <c r="AC22" i="3"/>
  <c r="AB24" i="3"/>
  <c r="T24" i="3"/>
  <c r="AF24" i="3"/>
  <c r="X24" i="3"/>
  <c r="P24" i="3"/>
  <c r="Y24" i="3"/>
  <c r="L26" i="3"/>
  <c r="C26" i="3" s="1"/>
  <c r="W26" i="3"/>
  <c r="P27" i="3"/>
  <c r="P29" i="3"/>
  <c r="AG30" i="3"/>
  <c r="Y30" i="3"/>
  <c r="Q30" i="3"/>
  <c r="AF30" i="3"/>
  <c r="X30" i="3"/>
  <c r="P30" i="3"/>
  <c r="AC30" i="3"/>
  <c r="U30" i="3"/>
  <c r="AB30" i="3"/>
  <c r="T30" i="3"/>
  <c r="AD30" i="3"/>
  <c r="S34" i="3"/>
  <c r="AC36" i="3"/>
  <c r="U36" i="3"/>
  <c r="AB36" i="3"/>
  <c r="T36" i="3"/>
  <c r="AG36" i="3"/>
  <c r="Y36" i="3"/>
  <c r="Q36" i="3"/>
  <c r="AF36" i="3"/>
  <c r="X36" i="3"/>
  <c r="P36" i="3"/>
  <c r="AD36" i="3"/>
  <c r="AE39" i="3"/>
  <c r="W39" i="3"/>
  <c r="N39" i="3"/>
  <c r="Z39" i="3"/>
  <c r="Q39" i="3"/>
  <c r="AH39" i="3"/>
  <c r="Y39" i="3"/>
  <c r="P39" i="3"/>
  <c r="AD39" i="3"/>
  <c r="U39" i="3"/>
  <c r="AC39" i="3"/>
  <c r="T39" i="3"/>
  <c r="AG39" i="3"/>
  <c r="AB43" i="3"/>
  <c r="S44" i="3"/>
  <c r="P50" i="3"/>
  <c r="Q53" i="3"/>
  <c r="Z69" i="3"/>
  <c r="AB10" i="3"/>
  <c r="AF18" i="3"/>
  <c r="X18" i="3"/>
  <c r="P18" i="3"/>
  <c r="AB18" i="3"/>
  <c r="T18" i="3"/>
  <c r="Y18" i="3"/>
  <c r="S22" i="3"/>
  <c r="AD22" i="3"/>
  <c r="L23" i="3"/>
  <c r="N24" i="3"/>
  <c r="AC25" i="3"/>
  <c r="AF26" i="3"/>
  <c r="X26" i="3"/>
  <c r="P26" i="3"/>
  <c r="AB26" i="3"/>
  <c r="T26" i="3"/>
  <c r="Y26" i="3"/>
  <c r="N30" i="3"/>
  <c r="P31" i="3"/>
  <c r="AF33" i="3"/>
  <c r="V34" i="3"/>
  <c r="N36" i="3"/>
  <c r="P37" i="3"/>
  <c r="AG38" i="3"/>
  <c r="AH38" i="3"/>
  <c r="Y38" i="3"/>
  <c r="Q38" i="3"/>
  <c r="AF38" i="3"/>
  <c r="X38" i="3"/>
  <c r="P38" i="3"/>
  <c r="AC38" i="3"/>
  <c r="U38" i="3"/>
  <c r="AB38" i="3"/>
  <c r="T38" i="3"/>
  <c r="AD38" i="3"/>
  <c r="P42" i="3"/>
  <c r="L43" i="3"/>
  <c r="P52" i="3"/>
  <c r="S17" i="3"/>
  <c r="AF14" i="3"/>
  <c r="X14" i="3"/>
  <c r="P14" i="3"/>
  <c r="AG14" i="3"/>
  <c r="AD23" i="3"/>
  <c r="Q24" i="3"/>
  <c r="N26" i="3"/>
  <c r="Z26" i="3"/>
  <c r="AC29" i="3"/>
  <c r="R30" i="3"/>
  <c r="Q31" i="3"/>
  <c r="Z32" i="3"/>
  <c r="W34" i="3"/>
  <c r="N38" i="3"/>
  <c r="AE38" i="3"/>
  <c r="N41" i="3"/>
  <c r="AE43" i="3"/>
  <c r="W43" i="3"/>
  <c r="N43" i="3"/>
  <c r="AD43" i="3"/>
  <c r="U43" i="3"/>
  <c r="AC43" i="3"/>
  <c r="T43" i="3"/>
  <c r="Z43" i="3"/>
  <c r="Q43" i="3"/>
  <c r="AH43" i="3"/>
  <c r="Y43" i="3"/>
  <c r="P43" i="3"/>
  <c r="AG43" i="3"/>
  <c r="L47" i="3"/>
  <c r="S10" i="3"/>
  <c r="L14" i="3"/>
  <c r="N16" i="3"/>
  <c r="R8" i="3"/>
  <c r="S9" i="3"/>
  <c r="AC10" i="3"/>
  <c r="L12" i="3"/>
  <c r="L13" i="3"/>
  <c r="N15" i="3"/>
  <c r="AB19" i="3"/>
  <c r="N21" i="3"/>
  <c r="AE22" i="3"/>
  <c r="R6" i="3"/>
  <c r="AA6" i="3"/>
  <c r="S8" i="3"/>
  <c r="AC8" i="3"/>
  <c r="T9" i="3"/>
  <c r="AC9" i="3"/>
  <c r="U10" i="3"/>
  <c r="AD10" i="3"/>
  <c r="L11" i="3"/>
  <c r="C11" i="3" s="1"/>
  <c r="AB12" i="3"/>
  <c r="T12" i="3"/>
  <c r="W12" i="3"/>
  <c r="AF12" i="3"/>
  <c r="AH13" i="3"/>
  <c r="Z13" i="3"/>
  <c r="R13" i="3"/>
  <c r="W13" i="3"/>
  <c r="AF13" i="3"/>
  <c r="N14" i="3"/>
  <c r="Y14" i="3"/>
  <c r="AH14" i="3"/>
  <c r="P15" i="3"/>
  <c r="R16" i="3"/>
  <c r="AC16" i="3"/>
  <c r="Q18" i="3"/>
  <c r="AA18" i="3"/>
  <c r="L20" i="3"/>
  <c r="W20" i="3"/>
  <c r="P21" i="3"/>
  <c r="V22" i="3"/>
  <c r="AG22" i="3"/>
  <c r="N23" i="3"/>
  <c r="R24" i="3"/>
  <c r="AC24" i="3"/>
  <c r="Q26" i="3"/>
  <c r="AA26" i="3"/>
  <c r="AC27" i="3"/>
  <c r="AC28" i="3"/>
  <c r="U28" i="3"/>
  <c r="AB28" i="3"/>
  <c r="T28" i="3"/>
  <c r="AF28" i="3"/>
  <c r="X28" i="3"/>
  <c r="P28" i="3"/>
  <c r="Z28" i="3"/>
  <c r="S30" i="3"/>
  <c r="Z34" i="3"/>
  <c r="S36" i="3"/>
  <c r="R38" i="3"/>
  <c r="V39" i="3"/>
  <c r="P41" i="3"/>
  <c r="R43" i="3"/>
  <c r="Q49" i="3"/>
  <c r="Q55" i="3"/>
  <c r="N63" i="3"/>
  <c r="AA82" i="3"/>
  <c r="S82" i="3"/>
  <c r="AE82" i="3"/>
  <c r="V82" i="3"/>
  <c r="AD82" i="3"/>
  <c r="U82" i="3"/>
  <c r="AC82" i="3"/>
  <c r="T82" i="3"/>
  <c r="AH82" i="3"/>
  <c r="Y82" i="3"/>
  <c r="P82" i="3"/>
  <c r="AB82" i="3"/>
  <c r="Z82" i="3"/>
  <c r="X82" i="3"/>
  <c r="W82" i="3"/>
  <c r="R82" i="3"/>
  <c r="Q82" i="3"/>
  <c r="AG82" i="3"/>
  <c r="N82" i="3"/>
  <c r="Z16" i="3"/>
  <c r="AA8" i="3"/>
  <c r="AB9" i="3"/>
  <c r="T10" i="3"/>
  <c r="W14" i="3"/>
  <c r="N18" i="3"/>
  <c r="Z18" i="3"/>
  <c r="U22" i="3"/>
  <c r="L158" i="3"/>
  <c r="L154" i="3"/>
  <c r="L150" i="3"/>
  <c r="L146" i="3"/>
  <c r="L142" i="3"/>
  <c r="L138" i="3"/>
  <c r="L134" i="3"/>
  <c r="L157" i="3"/>
  <c r="L156" i="3"/>
  <c r="L152" i="3"/>
  <c r="L148" i="3"/>
  <c r="L144" i="3"/>
  <c r="L159" i="3"/>
  <c r="L139" i="3"/>
  <c r="L140" i="3"/>
  <c r="L129" i="3"/>
  <c r="L155" i="3"/>
  <c r="L153" i="3"/>
  <c r="L151" i="3"/>
  <c r="L149" i="3"/>
  <c r="L147" i="3"/>
  <c r="L145" i="3"/>
  <c r="L143" i="3"/>
  <c r="L141" i="3"/>
  <c r="L132" i="3"/>
  <c r="L128" i="3"/>
  <c r="C128" i="3" s="1"/>
  <c r="L135" i="3"/>
  <c r="L136" i="3"/>
  <c r="L131" i="3"/>
  <c r="L127" i="3"/>
  <c r="L133" i="3"/>
  <c r="L121" i="3"/>
  <c r="L117" i="3"/>
  <c r="L113" i="3"/>
  <c r="L109" i="3"/>
  <c r="L105" i="3"/>
  <c r="L101" i="3"/>
  <c r="L125" i="3"/>
  <c r="C125" i="3" s="1"/>
  <c r="L126" i="3"/>
  <c r="L124" i="3"/>
  <c r="L120" i="3"/>
  <c r="L137" i="3"/>
  <c r="L123" i="3"/>
  <c r="L119" i="3"/>
  <c r="L115" i="3"/>
  <c r="L111" i="3"/>
  <c r="L114" i="3"/>
  <c r="L122" i="3"/>
  <c r="C122" i="3" s="1"/>
  <c r="L118" i="3"/>
  <c r="L116" i="3"/>
  <c r="L104" i="3"/>
  <c r="L102" i="3"/>
  <c r="L99" i="3"/>
  <c r="L95" i="3"/>
  <c r="L91" i="3"/>
  <c r="L87" i="3"/>
  <c r="L110" i="3"/>
  <c r="C110" i="3" s="1"/>
  <c r="L112" i="3"/>
  <c r="L130" i="3"/>
  <c r="L108" i="3"/>
  <c r="L103" i="3"/>
  <c r="L93" i="3"/>
  <c r="L89" i="3"/>
  <c r="L85" i="3"/>
  <c r="L81" i="3"/>
  <c r="L100" i="3"/>
  <c r="C100" i="3" s="1"/>
  <c r="L98" i="3"/>
  <c r="L96" i="3"/>
  <c r="L94" i="3"/>
  <c r="L92" i="3"/>
  <c r="L90" i="3"/>
  <c r="L88" i="3"/>
  <c r="L86" i="3"/>
  <c r="L82" i="3"/>
  <c r="L79" i="3"/>
  <c r="L75" i="3"/>
  <c r="L83" i="3"/>
  <c r="C83" i="3" s="1"/>
  <c r="L54" i="3"/>
  <c r="L50" i="3"/>
  <c r="L97" i="3"/>
  <c r="L84" i="3"/>
  <c r="L78" i="3"/>
  <c r="L74" i="3"/>
  <c r="L70" i="3"/>
  <c r="L66" i="3"/>
  <c r="L106" i="3"/>
  <c r="L107" i="3"/>
  <c r="L56" i="3"/>
  <c r="C56" i="3" s="1"/>
  <c r="L52" i="3"/>
  <c r="C52" i="3" s="1"/>
  <c r="L48" i="3"/>
  <c r="L44" i="3"/>
  <c r="L40" i="3"/>
  <c r="L68" i="3"/>
  <c r="L60" i="3"/>
  <c r="C60" i="3" s="1"/>
  <c r="L63" i="3"/>
  <c r="L36" i="3"/>
  <c r="C36" i="3" s="1"/>
  <c r="L32" i="3"/>
  <c r="L28" i="3"/>
  <c r="L80" i="3"/>
  <c r="L77" i="3"/>
  <c r="L69" i="3"/>
  <c r="L67" i="3"/>
  <c r="L61" i="3"/>
  <c r="L57" i="3"/>
  <c r="L55" i="3"/>
  <c r="L53" i="3"/>
  <c r="L51" i="3"/>
  <c r="L49" i="3"/>
  <c r="L45" i="3"/>
  <c r="L72" i="3"/>
  <c r="C72" i="3" s="1"/>
  <c r="L46" i="3"/>
  <c r="C46" i="3" s="1"/>
  <c r="L64" i="3"/>
  <c r="L71" i="3"/>
  <c r="L62" i="3"/>
  <c r="L59" i="3"/>
  <c r="L38" i="3"/>
  <c r="L34" i="3"/>
  <c r="L30" i="3"/>
  <c r="C30" i="3" s="1"/>
  <c r="L76" i="3"/>
  <c r="L73" i="3"/>
  <c r="L65" i="3"/>
  <c r="L41" i="3"/>
  <c r="S6" i="3"/>
  <c r="AB6" i="3"/>
  <c r="U8" i="3"/>
  <c r="AD8" i="3"/>
  <c r="U9" i="3"/>
  <c r="L10" i="3"/>
  <c r="V10" i="3"/>
  <c r="AE10" i="3"/>
  <c r="AD11" i="3"/>
  <c r="N12" i="3"/>
  <c r="X12" i="3"/>
  <c r="AG12" i="3"/>
  <c r="N13" i="3"/>
  <c r="X13" i="3"/>
  <c r="AG13" i="3"/>
  <c r="Q14" i="3"/>
  <c r="Z14" i="3"/>
  <c r="Q15" i="3"/>
  <c r="S16" i="3"/>
  <c r="AD16" i="3"/>
  <c r="L17" i="3"/>
  <c r="R18" i="3"/>
  <c r="AC18" i="3"/>
  <c r="AB20" i="3"/>
  <c r="T20" i="3"/>
  <c r="AF20" i="3"/>
  <c r="X20" i="3"/>
  <c r="P20" i="3"/>
  <c r="Y20" i="3"/>
  <c r="L22" i="3"/>
  <c r="W22" i="3"/>
  <c r="P23" i="3"/>
  <c r="S24" i="3"/>
  <c r="AD24" i="3"/>
  <c r="L25" i="3"/>
  <c r="R26" i="3"/>
  <c r="AC26" i="3"/>
  <c r="N28" i="3"/>
  <c r="V30" i="3"/>
  <c r="AC32" i="3"/>
  <c r="U32" i="3"/>
  <c r="AB32" i="3"/>
  <c r="T32" i="3"/>
  <c r="AG32" i="3"/>
  <c r="Y32" i="3"/>
  <c r="Q32" i="3"/>
  <c r="AF32" i="3"/>
  <c r="X32" i="3"/>
  <c r="P32" i="3"/>
  <c r="AD32" i="3"/>
  <c r="L35" i="3"/>
  <c r="V36" i="3"/>
  <c r="S38" i="3"/>
  <c r="X39" i="3"/>
  <c r="N40" i="3"/>
  <c r="T41" i="3"/>
  <c r="S43" i="3"/>
  <c r="N45" i="3"/>
  <c r="P54" i="3"/>
  <c r="AB64" i="3"/>
  <c r="Z65" i="3"/>
  <c r="N70" i="3"/>
  <c r="AF82" i="3"/>
  <c r="L8" i="3"/>
  <c r="L9" i="3"/>
  <c r="P12" i="3"/>
  <c r="L19" i="3"/>
  <c r="Z20" i="3"/>
  <c r="AF22" i="3"/>
  <c r="X22" i="3"/>
  <c r="P22" i="3"/>
  <c r="AB22" i="3"/>
  <c r="T22" i="3"/>
  <c r="Y22" i="3"/>
  <c r="L27" i="3"/>
  <c r="AD28" i="3"/>
  <c r="L29" i="3"/>
  <c r="N32" i="3"/>
  <c r="AE32" i="3"/>
  <c r="P33" i="3"/>
  <c r="AG34" i="3"/>
  <c r="Y34" i="3"/>
  <c r="Q34" i="3"/>
  <c r="AF34" i="3"/>
  <c r="X34" i="3"/>
  <c r="P34" i="3"/>
  <c r="AC34" i="3"/>
  <c r="U34" i="3"/>
  <c r="AB34" i="3"/>
  <c r="T34" i="3"/>
  <c r="AD34" i="3"/>
  <c r="AF37" i="3"/>
  <c r="V38" i="3"/>
  <c r="P40" i="3"/>
  <c r="V42" i="3"/>
  <c r="V43" i="3"/>
  <c r="P45" i="3"/>
  <c r="U46" i="3"/>
  <c r="W52" i="3"/>
  <c r="Z63" i="3"/>
  <c r="N87" i="3"/>
  <c r="P13" i="3"/>
  <c r="AH9" i="3"/>
  <c r="Z9" i="3"/>
  <c r="R9" i="3"/>
  <c r="W9" i="3"/>
  <c r="AF9" i="3"/>
  <c r="N10" i="3"/>
  <c r="Y10" i="3"/>
  <c r="AH10" i="3"/>
  <c r="S15" i="3"/>
  <c r="N17" i="3"/>
  <c r="U18" i="3"/>
  <c r="AE18" i="3"/>
  <c r="N22" i="3"/>
  <c r="Z22" i="3"/>
  <c r="U26" i="3"/>
  <c r="N34" i="3"/>
  <c r="AE34" i="3"/>
  <c r="P35" i="3"/>
  <c r="W38" i="3"/>
  <c r="X43" i="3"/>
  <c r="N44" i="3"/>
  <c r="P48" i="3"/>
  <c r="AD60" i="3"/>
  <c r="Z81" i="3"/>
  <c r="V17" i="3"/>
  <c r="AD17" i="3"/>
  <c r="V21" i="3"/>
  <c r="AD21" i="3"/>
  <c r="V25" i="3"/>
  <c r="AD25" i="3"/>
  <c r="V29" i="3"/>
  <c r="AD29" i="3"/>
  <c r="V33" i="3"/>
  <c r="AD33" i="3"/>
  <c r="V37" i="3"/>
  <c r="AD37" i="3"/>
  <c r="V40" i="3"/>
  <c r="V41" i="3"/>
  <c r="AG42" i="3"/>
  <c r="Y42" i="3"/>
  <c r="Q42" i="3"/>
  <c r="W42" i="3"/>
  <c r="AF42" i="3"/>
  <c r="Q44" i="3"/>
  <c r="Z44" i="3"/>
  <c r="Q45" i="3"/>
  <c r="Z45" i="3"/>
  <c r="T47" i="3"/>
  <c r="AC47" i="3"/>
  <c r="AG48" i="3"/>
  <c r="Y48" i="3"/>
  <c r="Q48" i="3"/>
  <c r="AC48" i="3"/>
  <c r="U48" i="3"/>
  <c r="X48" i="3"/>
  <c r="R49" i="3"/>
  <c r="AC49" i="3"/>
  <c r="AC50" i="3"/>
  <c r="U50" i="3"/>
  <c r="AG50" i="3"/>
  <c r="Y50" i="3"/>
  <c r="Q50" i="3"/>
  <c r="X50" i="3"/>
  <c r="R51" i="3"/>
  <c r="AC51" i="3"/>
  <c r="AG52" i="3"/>
  <c r="Y52" i="3"/>
  <c r="Q52" i="3"/>
  <c r="AC52" i="3"/>
  <c r="U52" i="3"/>
  <c r="X52" i="3"/>
  <c r="R53" i="3"/>
  <c r="AC53" i="3"/>
  <c r="AC54" i="3"/>
  <c r="U54" i="3"/>
  <c r="AG54" i="3"/>
  <c r="Y54" i="3"/>
  <c r="Q54" i="3"/>
  <c r="X54" i="3"/>
  <c r="R55" i="3"/>
  <c r="AC55" i="3"/>
  <c r="AG56" i="3"/>
  <c r="Y56" i="3"/>
  <c r="Q56" i="3"/>
  <c r="AC56" i="3"/>
  <c r="U56" i="3"/>
  <c r="X56" i="3"/>
  <c r="R57" i="3"/>
  <c r="AC57" i="3"/>
  <c r="V59" i="3"/>
  <c r="AG59" i="3"/>
  <c r="R61" i="3"/>
  <c r="AC61" i="3"/>
  <c r="Q63" i="3"/>
  <c r="AA63" i="3"/>
  <c r="R67" i="3"/>
  <c r="AE67" i="3"/>
  <c r="S69" i="3"/>
  <c r="AG69" i="3"/>
  <c r="W71" i="3"/>
  <c r="R79" i="3"/>
  <c r="AG85" i="3"/>
  <c r="Y85" i="3"/>
  <c r="Q85" i="3"/>
  <c r="AC85" i="3"/>
  <c r="U85" i="3"/>
  <c r="AD85" i="3"/>
  <c r="S85" i="3"/>
  <c r="AB85" i="3"/>
  <c r="R85" i="3"/>
  <c r="AA85" i="3"/>
  <c r="P85" i="3"/>
  <c r="AH85" i="3"/>
  <c r="W85" i="3"/>
  <c r="AA88" i="3"/>
  <c r="S88" i="3"/>
  <c r="AE88" i="3"/>
  <c r="W88" i="3"/>
  <c r="N88" i="3"/>
  <c r="AH88" i="3"/>
  <c r="X88" i="3"/>
  <c r="AG88" i="3"/>
  <c r="V88" i="3"/>
  <c r="AF88" i="3"/>
  <c r="U88" i="3"/>
  <c r="AC88" i="3"/>
  <c r="R88" i="3"/>
  <c r="AB88" i="3"/>
  <c r="Q88" i="3"/>
  <c r="AC40" i="3"/>
  <c r="U40" i="3"/>
  <c r="W40" i="3"/>
  <c r="AF40" i="3"/>
  <c r="AA41" i="3"/>
  <c r="S41" i="3"/>
  <c r="W41" i="3"/>
  <c r="AF41" i="3"/>
  <c r="R44" i="3"/>
  <c r="AA44" i="3"/>
  <c r="R45" i="3"/>
  <c r="AB45" i="3"/>
  <c r="U47" i="3"/>
  <c r="W59" i="3"/>
  <c r="R63" i="3"/>
  <c r="AC63" i="3"/>
  <c r="AF65" i="3"/>
  <c r="X65" i="3"/>
  <c r="P65" i="3"/>
  <c r="AE65" i="3"/>
  <c r="W65" i="3"/>
  <c r="N65" i="3"/>
  <c r="AB65" i="3"/>
  <c r="T65" i="3"/>
  <c r="AA65" i="3"/>
  <c r="AG73" i="3"/>
  <c r="Y73" i="3"/>
  <c r="Q73" i="3"/>
  <c r="AF73" i="3"/>
  <c r="X73" i="3"/>
  <c r="P73" i="3"/>
  <c r="AE73" i="3"/>
  <c r="W73" i="3"/>
  <c r="N73" i="3"/>
  <c r="AB73" i="3"/>
  <c r="T73" i="3"/>
  <c r="AD73" i="3"/>
  <c r="AC75" i="3"/>
  <c r="U75" i="3"/>
  <c r="AB75" i="3"/>
  <c r="T75" i="3"/>
  <c r="AA75" i="3"/>
  <c r="S75" i="3"/>
  <c r="AF75" i="3"/>
  <c r="X75" i="3"/>
  <c r="P75" i="3"/>
  <c r="AD75" i="3"/>
  <c r="AC81" i="3"/>
  <c r="U81" i="3"/>
  <c r="AE81" i="3"/>
  <c r="V81" i="3"/>
  <c r="AD81" i="3"/>
  <c r="T81" i="3"/>
  <c r="AB81" i="3"/>
  <c r="S81" i="3"/>
  <c r="AH81" i="3"/>
  <c r="Y81" i="3"/>
  <c r="P81" i="3"/>
  <c r="AF81" i="3"/>
  <c r="AB59" i="3"/>
  <c r="T59" i="3"/>
  <c r="AF59" i="3"/>
  <c r="X59" i="3"/>
  <c r="P59" i="3"/>
  <c r="Y59" i="3"/>
  <c r="AB71" i="3"/>
  <c r="T71" i="3"/>
  <c r="AA71" i="3"/>
  <c r="S71" i="3"/>
  <c r="AF71" i="3"/>
  <c r="X71" i="3"/>
  <c r="P71" i="3"/>
  <c r="Z71" i="3"/>
  <c r="AE90" i="3"/>
  <c r="W90" i="3"/>
  <c r="N90" i="3"/>
  <c r="AA90" i="3"/>
  <c r="S90" i="3"/>
  <c r="AH90" i="3"/>
  <c r="X90" i="3"/>
  <c r="AG90" i="3"/>
  <c r="V90" i="3"/>
  <c r="AF90" i="3"/>
  <c r="U90" i="3"/>
  <c r="AC90" i="3"/>
  <c r="R90" i="3"/>
  <c r="AB90" i="3"/>
  <c r="Q90" i="3"/>
  <c r="AG99" i="3"/>
  <c r="Y99" i="3"/>
  <c r="AF99" i="3"/>
  <c r="X99" i="3"/>
  <c r="P99" i="3"/>
  <c r="AH99" i="3"/>
  <c r="V99" i="3"/>
  <c r="AB99" i="3"/>
  <c r="R99" i="3"/>
  <c r="Z99" i="3"/>
  <c r="W99" i="3"/>
  <c r="U99" i="3"/>
  <c r="T99" i="3"/>
  <c r="AE99" i="3"/>
  <c r="S99" i="3"/>
  <c r="AD99" i="3"/>
  <c r="Q99" i="3"/>
  <c r="AC99" i="3"/>
  <c r="N99" i="3"/>
  <c r="AE47" i="3"/>
  <c r="W47" i="3"/>
  <c r="N47" i="3"/>
  <c r="X47" i="3"/>
  <c r="AG47" i="3"/>
  <c r="N59" i="3"/>
  <c r="Z59" i="3"/>
  <c r="U63" i="3"/>
  <c r="AE63" i="3"/>
  <c r="N71" i="3"/>
  <c r="AC71" i="3"/>
  <c r="V7" i="3"/>
  <c r="V11" i="3"/>
  <c r="V15" i="3"/>
  <c r="R17" i="3"/>
  <c r="Z17" i="3"/>
  <c r="V19" i="3"/>
  <c r="R21" i="3"/>
  <c r="Z21" i="3"/>
  <c r="V23" i="3"/>
  <c r="R25" i="3"/>
  <c r="Z25" i="3"/>
  <c r="V27" i="3"/>
  <c r="R29" i="3"/>
  <c r="Z29" i="3"/>
  <c r="V31" i="3"/>
  <c r="R33" i="3"/>
  <c r="Z33" i="3"/>
  <c r="V35" i="3"/>
  <c r="R37" i="3"/>
  <c r="Z37" i="3"/>
  <c r="Q40" i="3"/>
  <c r="Z40" i="3"/>
  <c r="Q41" i="3"/>
  <c r="Z41" i="3"/>
  <c r="S42" i="3"/>
  <c r="AB42" i="3"/>
  <c r="V44" i="3"/>
  <c r="V45" i="3"/>
  <c r="AG46" i="3"/>
  <c r="Y46" i="3"/>
  <c r="Q46" i="3"/>
  <c r="W46" i="3"/>
  <c r="AF46" i="3"/>
  <c r="P47" i="3"/>
  <c r="Y47" i="3"/>
  <c r="AH47" i="3"/>
  <c r="S48" i="3"/>
  <c r="AD48" i="3"/>
  <c r="X49" i="3"/>
  <c r="S50" i="3"/>
  <c r="AD50" i="3"/>
  <c r="X51" i="3"/>
  <c r="S52" i="3"/>
  <c r="AD52" i="3"/>
  <c r="X53" i="3"/>
  <c r="S54" i="3"/>
  <c r="AD54" i="3"/>
  <c r="X55" i="3"/>
  <c r="X57" i="3"/>
  <c r="Q59" i="3"/>
  <c r="AA59" i="3"/>
  <c r="W61" i="3"/>
  <c r="V63" i="3"/>
  <c r="AG63" i="3"/>
  <c r="S65" i="3"/>
  <c r="AG65" i="3"/>
  <c r="Q71" i="3"/>
  <c r="AD71" i="3"/>
  <c r="U73" i="3"/>
  <c r="R75" i="3"/>
  <c r="AH75" i="3"/>
  <c r="R81" i="3"/>
  <c r="AE86" i="3"/>
  <c r="W86" i="3"/>
  <c r="N86" i="3"/>
  <c r="AA86" i="3"/>
  <c r="S86" i="3"/>
  <c r="AH86" i="3"/>
  <c r="X86" i="3"/>
  <c r="AG86" i="3"/>
  <c r="V86" i="3"/>
  <c r="AF86" i="3"/>
  <c r="U86" i="3"/>
  <c r="AB86" i="3"/>
  <c r="Q86" i="3"/>
  <c r="Z88" i="3"/>
  <c r="T90" i="3"/>
  <c r="R40" i="3"/>
  <c r="AA40" i="3"/>
  <c r="R41" i="3"/>
  <c r="AB41" i="3"/>
  <c r="AC44" i="3"/>
  <c r="U44" i="3"/>
  <c r="W44" i="3"/>
  <c r="AF44" i="3"/>
  <c r="AA45" i="3"/>
  <c r="S45" i="3"/>
  <c r="W45" i="3"/>
  <c r="AF45" i="3"/>
  <c r="Q47" i="3"/>
  <c r="Z47" i="3"/>
  <c r="AE49" i="3"/>
  <c r="W49" i="3"/>
  <c r="N49" i="3"/>
  <c r="AA49" i="3"/>
  <c r="S49" i="3"/>
  <c r="Y49" i="3"/>
  <c r="AA51" i="3"/>
  <c r="S51" i="3"/>
  <c r="AE51" i="3"/>
  <c r="W51" i="3"/>
  <c r="N51" i="3"/>
  <c r="Y51" i="3"/>
  <c r="AE53" i="3"/>
  <c r="W53" i="3"/>
  <c r="N53" i="3"/>
  <c r="AA53" i="3"/>
  <c r="S53" i="3"/>
  <c r="Y53" i="3"/>
  <c r="AA55" i="3"/>
  <c r="S55" i="3"/>
  <c r="AE55" i="3"/>
  <c r="W55" i="3"/>
  <c r="N55" i="3"/>
  <c r="Y55" i="3"/>
  <c r="AE57" i="3"/>
  <c r="W57" i="3"/>
  <c r="N57" i="3"/>
  <c r="AA57" i="3"/>
  <c r="S57" i="3"/>
  <c r="Y57" i="3"/>
  <c r="R59" i="3"/>
  <c r="AC59" i="3"/>
  <c r="AF61" i="3"/>
  <c r="X61" i="3"/>
  <c r="P61" i="3"/>
  <c r="AB61" i="3"/>
  <c r="T61" i="3"/>
  <c r="Y61" i="3"/>
  <c r="W63" i="3"/>
  <c r="U65" i="3"/>
  <c r="AH65" i="3"/>
  <c r="AB67" i="3"/>
  <c r="T67" i="3"/>
  <c r="AA67" i="3"/>
  <c r="S67" i="3"/>
  <c r="AF67" i="3"/>
  <c r="X67" i="3"/>
  <c r="P67" i="3"/>
  <c r="Z67" i="3"/>
  <c r="AF69" i="3"/>
  <c r="X69" i="3"/>
  <c r="P69" i="3"/>
  <c r="AE69" i="3"/>
  <c r="W69" i="3"/>
  <c r="N69" i="3"/>
  <c r="AB69" i="3"/>
  <c r="T69" i="3"/>
  <c r="AA69" i="3"/>
  <c r="R71" i="3"/>
  <c r="AE71" i="3"/>
  <c r="V73" i="3"/>
  <c r="V75" i="3"/>
  <c r="AG77" i="3"/>
  <c r="Y77" i="3"/>
  <c r="Q77" i="3"/>
  <c r="AF77" i="3"/>
  <c r="X77" i="3"/>
  <c r="P77" i="3"/>
  <c r="AE77" i="3"/>
  <c r="W77" i="3"/>
  <c r="N77" i="3"/>
  <c r="AB77" i="3"/>
  <c r="T77" i="3"/>
  <c r="AD77" i="3"/>
  <c r="AC79" i="3"/>
  <c r="U79" i="3"/>
  <c r="AB79" i="3"/>
  <c r="T79" i="3"/>
  <c r="AA79" i="3"/>
  <c r="S79" i="3"/>
  <c r="AF79" i="3"/>
  <c r="X79" i="3"/>
  <c r="P79" i="3"/>
  <c r="AD79" i="3"/>
  <c r="W81" i="3"/>
  <c r="Z85" i="3"/>
  <c r="P86" i="3"/>
  <c r="AD88" i="3"/>
  <c r="Y90" i="3"/>
  <c r="S59" i="3"/>
  <c r="AD59" i="3"/>
  <c r="AB63" i="3"/>
  <c r="T63" i="3"/>
  <c r="AF63" i="3"/>
  <c r="X63" i="3"/>
  <c r="P63" i="3"/>
  <c r="Y63" i="3"/>
  <c r="U71" i="3"/>
  <c r="AG71" i="3"/>
  <c r="V60" i="3"/>
  <c r="R62" i="3"/>
  <c r="Z62" i="3"/>
  <c r="AH62" i="3"/>
  <c r="V64" i="3"/>
  <c r="R66" i="3"/>
  <c r="Z66" i="3"/>
  <c r="AH66" i="3"/>
  <c r="V68" i="3"/>
  <c r="R70" i="3"/>
  <c r="Z70" i="3"/>
  <c r="AH70" i="3"/>
  <c r="V72" i="3"/>
  <c r="R74" i="3"/>
  <c r="Z74" i="3"/>
  <c r="AH74" i="3"/>
  <c r="V76" i="3"/>
  <c r="R78" i="3"/>
  <c r="Z78" i="3"/>
  <c r="AH78" i="3"/>
  <c r="AE80" i="3"/>
  <c r="W80" i="3"/>
  <c r="N80" i="3"/>
  <c r="X80" i="3"/>
  <c r="AG80" i="3"/>
  <c r="R83" i="3"/>
  <c r="AA83" i="3"/>
  <c r="S84" i="3"/>
  <c r="W87" i="3"/>
  <c r="W89" i="3"/>
  <c r="W91" i="3"/>
  <c r="Q92" i="3"/>
  <c r="AB92" i="3"/>
  <c r="W93" i="3"/>
  <c r="Q94" i="3"/>
  <c r="AB94" i="3"/>
  <c r="W95" i="3"/>
  <c r="S97" i="3"/>
  <c r="Q98" i="3"/>
  <c r="AC98" i="3"/>
  <c r="AG103" i="3"/>
  <c r="Y103" i="3"/>
  <c r="Q103" i="3"/>
  <c r="AF103" i="3"/>
  <c r="X103" i="3"/>
  <c r="P103" i="3"/>
  <c r="AC103" i="3"/>
  <c r="S103" i="3"/>
  <c r="W103" i="3"/>
  <c r="AB103" i="3"/>
  <c r="AD107" i="3"/>
  <c r="AC87" i="3"/>
  <c r="U87" i="3"/>
  <c r="AG87" i="3"/>
  <c r="Y87" i="3"/>
  <c r="Q87" i="3"/>
  <c r="X87" i="3"/>
  <c r="AG89" i="3"/>
  <c r="Y89" i="3"/>
  <c r="Q89" i="3"/>
  <c r="AC89" i="3"/>
  <c r="U89" i="3"/>
  <c r="X89" i="3"/>
  <c r="AC91" i="3"/>
  <c r="U91" i="3"/>
  <c r="AG91" i="3"/>
  <c r="Y91" i="3"/>
  <c r="Q91" i="3"/>
  <c r="X91" i="3"/>
  <c r="R92" i="3"/>
  <c r="AC92" i="3"/>
  <c r="AG93" i="3"/>
  <c r="Y93" i="3"/>
  <c r="Q93" i="3"/>
  <c r="AC93" i="3"/>
  <c r="U93" i="3"/>
  <c r="X93" i="3"/>
  <c r="R94" i="3"/>
  <c r="AC94" i="3"/>
  <c r="AC95" i="3"/>
  <c r="U95" i="3"/>
  <c r="AG95" i="3"/>
  <c r="Y95" i="3"/>
  <c r="Q95" i="3"/>
  <c r="X95" i="3"/>
  <c r="S98" i="3"/>
  <c r="AE98" i="3"/>
  <c r="AC101" i="3"/>
  <c r="U101" i="3"/>
  <c r="AB101" i="3"/>
  <c r="T101" i="3"/>
  <c r="AE101" i="3"/>
  <c r="S101" i="3"/>
  <c r="Y101" i="3"/>
  <c r="N101" i="3"/>
  <c r="AA101" i="3"/>
  <c r="AA102" i="3"/>
  <c r="S102" i="3"/>
  <c r="AH102" i="3"/>
  <c r="Z102" i="3"/>
  <c r="R102" i="3"/>
  <c r="AG102" i="3"/>
  <c r="W102" i="3"/>
  <c r="AC102" i="3"/>
  <c r="Q102" i="3"/>
  <c r="AB102" i="3"/>
  <c r="T92" i="3"/>
  <c r="AD92" i="3"/>
  <c r="T94" i="3"/>
  <c r="AD94" i="3"/>
  <c r="AG107" i="3"/>
  <c r="Y107" i="3"/>
  <c r="Q107" i="3"/>
  <c r="AF107" i="3"/>
  <c r="X107" i="3"/>
  <c r="P107" i="3"/>
  <c r="AB107" i="3"/>
  <c r="T107" i="3"/>
  <c r="V107" i="3"/>
  <c r="AE107" i="3"/>
  <c r="S107" i="3"/>
  <c r="AC107" i="3"/>
  <c r="N107" i="3"/>
  <c r="AE141" i="3"/>
  <c r="W141" i="3"/>
  <c r="N141" i="3"/>
  <c r="AA141" i="3"/>
  <c r="S141" i="3"/>
  <c r="AB141" i="3"/>
  <c r="Q141" i="3"/>
  <c r="Z141" i="3"/>
  <c r="P141" i="3"/>
  <c r="AH141" i="3"/>
  <c r="X141" i="3"/>
  <c r="AG141" i="3"/>
  <c r="V141" i="3"/>
  <c r="AF141" i="3"/>
  <c r="U141" i="3"/>
  <c r="AD141" i="3"/>
  <c r="AC141" i="3"/>
  <c r="Y141" i="3"/>
  <c r="T141" i="3"/>
  <c r="R141" i="3"/>
  <c r="U83" i="3"/>
  <c r="AD83" i="3"/>
  <c r="P87" i="3"/>
  <c r="AA87" i="3"/>
  <c r="P89" i="3"/>
  <c r="AA89" i="3"/>
  <c r="P91" i="3"/>
  <c r="AA91" i="3"/>
  <c r="U92" i="3"/>
  <c r="AF92" i="3"/>
  <c r="P93" i="3"/>
  <c r="AA93" i="3"/>
  <c r="U94" i="3"/>
  <c r="AF94" i="3"/>
  <c r="P95" i="3"/>
  <c r="AA95" i="3"/>
  <c r="V98" i="3"/>
  <c r="AG98" i="3"/>
  <c r="Q101" i="3"/>
  <c r="AF101" i="3"/>
  <c r="R107" i="3"/>
  <c r="V62" i="3"/>
  <c r="V66" i="3"/>
  <c r="V70" i="3"/>
  <c r="V74" i="3"/>
  <c r="V78" i="3"/>
  <c r="V83" i="3"/>
  <c r="AE84" i="3"/>
  <c r="W84" i="3"/>
  <c r="N84" i="3"/>
  <c r="X84" i="3"/>
  <c r="AG84" i="3"/>
  <c r="R87" i="3"/>
  <c r="AB87" i="3"/>
  <c r="R89" i="3"/>
  <c r="AB89" i="3"/>
  <c r="R91" i="3"/>
  <c r="AB91" i="3"/>
  <c r="V92" i="3"/>
  <c r="AG92" i="3"/>
  <c r="R93" i="3"/>
  <c r="AB93" i="3"/>
  <c r="V94" i="3"/>
  <c r="AG94" i="3"/>
  <c r="R95" i="3"/>
  <c r="AB95" i="3"/>
  <c r="AB97" i="3"/>
  <c r="T97" i="3"/>
  <c r="AD97" i="3"/>
  <c r="U97" i="3"/>
  <c r="AH97" i="3"/>
  <c r="Y97" i="3"/>
  <c r="P97" i="3"/>
  <c r="Z97" i="3"/>
  <c r="W98" i="3"/>
  <c r="R101" i="3"/>
  <c r="AG101" i="3"/>
  <c r="T102" i="3"/>
  <c r="AF102" i="3"/>
  <c r="U107" i="3"/>
  <c r="AG83" i="3"/>
  <c r="Y83" i="3"/>
  <c r="Q83" i="3"/>
  <c r="W83" i="3"/>
  <c r="AF83" i="3"/>
  <c r="S87" i="3"/>
  <c r="AD87" i="3"/>
  <c r="S89" i="3"/>
  <c r="AD89" i="3"/>
  <c r="S91" i="3"/>
  <c r="AD91" i="3"/>
  <c r="X92" i="3"/>
  <c r="S93" i="3"/>
  <c r="AD93" i="3"/>
  <c r="X94" i="3"/>
  <c r="S95" i="3"/>
  <c r="AD95" i="3"/>
  <c r="V101" i="3"/>
  <c r="AH101" i="3"/>
  <c r="W107" i="3"/>
  <c r="AA92" i="3"/>
  <c r="S92" i="3"/>
  <c r="AE92" i="3"/>
  <c r="W92" i="3"/>
  <c r="N92" i="3"/>
  <c r="Y92" i="3"/>
  <c r="AE94" i="3"/>
  <c r="W94" i="3"/>
  <c r="N94" i="3"/>
  <c r="AA94" i="3"/>
  <c r="S94" i="3"/>
  <c r="Y94" i="3"/>
  <c r="AH98" i="3"/>
  <c r="Z98" i="3"/>
  <c r="R98" i="3"/>
  <c r="AD98" i="3"/>
  <c r="U98" i="3"/>
  <c r="Y98" i="3"/>
  <c r="P98" i="3"/>
  <c r="AA98" i="3"/>
  <c r="Z107" i="3"/>
  <c r="V109" i="3"/>
  <c r="V105" i="3"/>
  <c r="W111" i="3"/>
  <c r="R113" i="3"/>
  <c r="AH113" i="3"/>
  <c r="S115" i="3"/>
  <c r="AC117" i="3"/>
  <c r="U117" i="3"/>
  <c r="AB117" i="3"/>
  <c r="T117" i="3"/>
  <c r="AA117" i="3"/>
  <c r="S117" i="3"/>
  <c r="AG117" i="3"/>
  <c r="Y117" i="3"/>
  <c r="Q117" i="3"/>
  <c r="AF117" i="3"/>
  <c r="X117" i="3"/>
  <c r="P117" i="3"/>
  <c r="AH117" i="3"/>
  <c r="Z111" i="3"/>
  <c r="S113" i="3"/>
  <c r="V115" i="3"/>
  <c r="AG132" i="3"/>
  <c r="AE132" i="3"/>
  <c r="W132" i="3"/>
  <c r="N132" i="3"/>
  <c r="AC132" i="3"/>
  <c r="U132" i="3"/>
  <c r="AB132" i="3"/>
  <c r="T132" i="3"/>
  <c r="AA132" i="3"/>
  <c r="S132" i="3"/>
  <c r="Z132" i="3"/>
  <c r="Y132" i="3"/>
  <c r="X132" i="3"/>
  <c r="V132" i="3"/>
  <c r="R132" i="3"/>
  <c r="AH132" i="3"/>
  <c r="Q132" i="3"/>
  <c r="AF132" i="3"/>
  <c r="P132" i="3"/>
  <c r="Z148" i="3"/>
  <c r="AC105" i="3"/>
  <c r="U105" i="3"/>
  <c r="AB105" i="3"/>
  <c r="T105" i="3"/>
  <c r="AF105" i="3"/>
  <c r="X105" i="3"/>
  <c r="Y105" i="3"/>
  <c r="V113" i="3"/>
  <c r="W115" i="3"/>
  <c r="AC142" i="3"/>
  <c r="U142" i="3"/>
  <c r="AG142" i="3"/>
  <c r="Y142" i="3"/>
  <c r="Q142" i="3"/>
  <c r="AH142" i="3"/>
  <c r="W142" i="3"/>
  <c r="AF142" i="3"/>
  <c r="V142" i="3"/>
  <c r="AD142" i="3"/>
  <c r="S142" i="3"/>
  <c r="AB142" i="3"/>
  <c r="R142" i="3"/>
  <c r="AA142" i="3"/>
  <c r="P142" i="3"/>
  <c r="AE142" i="3"/>
  <c r="Z142" i="3"/>
  <c r="X142" i="3"/>
  <c r="T142" i="3"/>
  <c r="N142" i="3"/>
  <c r="AG111" i="3"/>
  <c r="Y111" i="3"/>
  <c r="Q111" i="3"/>
  <c r="AF111" i="3"/>
  <c r="X111" i="3"/>
  <c r="P111" i="3"/>
  <c r="AC111" i="3"/>
  <c r="U111" i="3"/>
  <c r="AB111" i="3"/>
  <c r="T111" i="3"/>
  <c r="AD111" i="3"/>
  <c r="W113" i="3"/>
  <c r="Z115" i="3"/>
  <c r="P105" i="3"/>
  <c r="AA105" i="3"/>
  <c r="AC109" i="3"/>
  <c r="U109" i="3"/>
  <c r="AB109" i="3"/>
  <c r="T109" i="3"/>
  <c r="AG109" i="3"/>
  <c r="Y109" i="3"/>
  <c r="Q109" i="3"/>
  <c r="AF109" i="3"/>
  <c r="X109" i="3"/>
  <c r="P109" i="3"/>
  <c r="AD109" i="3"/>
  <c r="N111" i="3"/>
  <c r="AE111" i="3"/>
  <c r="AG119" i="3"/>
  <c r="Y119" i="3"/>
  <c r="Q119" i="3"/>
  <c r="AF119" i="3"/>
  <c r="X119" i="3"/>
  <c r="P119" i="3"/>
  <c r="AE119" i="3"/>
  <c r="W119" i="3"/>
  <c r="N119" i="3"/>
  <c r="AC119" i="3"/>
  <c r="U119" i="3"/>
  <c r="AB119" i="3"/>
  <c r="T119" i="3"/>
  <c r="AH123" i="3"/>
  <c r="Z123" i="3"/>
  <c r="R123" i="3"/>
  <c r="AG123" i="3"/>
  <c r="Y123" i="3"/>
  <c r="Q123" i="3"/>
  <c r="AF123" i="3"/>
  <c r="X123" i="3"/>
  <c r="P123" i="3"/>
  <c r="AE123" i="3"/>
  <c r="W123" i="3"/>
  <c r="N123" i="3"/>
  <c r="AC123" i="3"/>
  <c r="U123" i="3"/>
  <c r="AB123" i="3"/>
  <c r="T123" i="3"/>
  <c r="AG115" i="3"/>
  <c r="Y115" i="3"/>
  <c r="Q115" i="3"/>
  <c r="AF115" i="3"/>
  <c r="X115" i="3"/>
  <c r="P115" i="3"/>
  <c r="AC115" i="3"/>
  <c r="U115" i="3"/>
  <c r="AB115" i="3"/>
  <c r="T115" i="3"/>
  <c r="AD115" i="3"/>
  <c r="AC113" i="3"/>
  <c r="U113" i="3"/>
  <c r="AB113" i="3"/>
  <c r="T113" i="3"/>
  <c r="AG113" i="3"/>
  <c r="Y113" i="3"/>
  <c r="Q113" i="3"/>
  <c r="AF113" i="3"/>
  <c r="X113" i="3"/>
  <c r="P113" i="3"/>
  <c r="AD113" i="3"/>
  <c r="N115" i="3"/>
  <c r="AE115" i="3"/>
  <c r="V106" i="3"/>
  <c r="AD106" i="3"/>
  <c r="V110" i="3"/>
  <c r="AD110" i="3"/>
  <c r="V114" i="3"/>
  <c r="AD114" i="3"/>
  <c r="V118" i="3"/>
  <c r="AD118" i="3"/>
  <c r="P121" i="3"/>
  <c r="X121" i="3"/>
  <c r="AF121" i="3"/>
  <c r="V122" i="3"/>
  <c r="AD122" i="3"/>
  <c r="R125" i="3"/>
  <c r="AA125" i="3"/>
  <c r="AE127" i="3"/>
  <c r="W127" i="3"/>
  <c r="N127" i="3"/>
  <c r="AC127" i="3"/>
  <c r="U127" i="3"/>
  <c r="Y127" i="3"/>
  <c r="P129" i="3"/>
  <c r="AD129" i="3"/>
  <c r="AA130" i="3"/>
  <c r="S130" i="3"/>
  <c r="AG130" i="3"/>
  <c r="Y130" i="3"/>
  <c r="Q130" i="3"/>
  <c r="AE130" i="3"/>
  <c r="W130" i="3"/>
  <c r="N130" i="3"/>
  <c r="AB130" i="3"/>
  <c r="S138" i="3"/>
  <c r="Y147" i="3"/>
  <c r="X148" i="3"/>
  <c r="X150" i="3"/>
  <c r="Q121" i="3"/>
  <c r="Y121" i="3"/>
  <c r="AG121" i="3"/>
  <c r="R129" i="3"/>
  <c r="AE129" i="3"/>
  <c r="W138" i="3"/>
  <c r="AA139" i="3"/>
  <c r="S139" i="3"/>
  <c r="AE139" i="3"/>
  <c r="V139" i="3"/>
  <c r="AD139" i="3"/>
  <c r="U139" i="3"/>
  <c r="AB139" i="3"/>
  <c r="R139" i="3"/>
  <c r="Z139" i="3"/>
  <c r="Q139" i="3"/>
  <c r="AH139" i="3"/>
  <c r="Y139" i="3"/>
  <c r="P139" i="3"/>
  <c r="AA143" i="3"/>
  <c r="S143" i="3"/>
  <c r="AE143" i="3"/>
  <c r="W143" i="3"/>
  <c r="N143" i="3"/>
  <c r="AB143" i="3"/>
  <c r="Q143" i="3"/>
  <c r="Z143" i="3"/>
  <c r="P143" i="3"/>
  <c r="AH143" i="3"/>
  <c r="X143" i="3"/>
  <c r="AG143" i="3"/>
  <c r="V143" i="3"/>
  <c r="AF143" i="3"/>
  <c r="U143" i="3"/>
  <c r="AG144" i="3"/>
  <c r="Y144" i="3"/>
  <c r="Q144" i="3"/>
  <c r="AC144" i="3"/>
  <c r="U144" i="3"/>
  <c r="AH144" i="3"/>
  <c r="W144" i="3"/>
  <c r="AF144" i="3"/>
  <c r="V144" i="3"/>
  <c r="AD144" i="3"/>
  <c r="S144" i="3"/>
  <c r="AB144" i="3"/>
  <c r="R144" i="3"/>
  <c r="AA144" i="3"/>
  <c r="P144" i="3"/>
  <c r="AC158" i="3"/>
  <c r="U158" i="3"/>
  <c r="AA158" i="3"/>
  <c r="S158" i="3"/>
  <c r="AH158" i="3"/>
  <c r="Z158" i="3"/>
  <c r="R158" i="3"/>
  <c r="AG158" i="3"/>
  <c r="Y158" i="3"/>
  <c r="Q158" i="3"/>
  <c r="AB158" i="3"/>
  <c r="X158" i="3"/>
  <c r="W158" i="3"/>
  <c r="V158" i="3"/>
  <c r="T158" i="3"/>
  <c r="AF158" i="3"/>
  <c r="P158" i="3"/>
  <c r="AE158" i="3"/>
  <c r="N158" i="3"/>
  <c r="S121" i="3"/>
  <c r="AA121" i="3"/>
  <c r="V129" i="3"/>
  <c r="AH129" i="3"/>
  <c r="AB138" i="3"/>
  <c r="AE145" i="3"/>
  <c r="W145" i="3"/>
  <c r="N145" i="3"/>
  <c r="AA145" i="3"/>
  <c r="S145" i="3"/>
  <c r="AB145" i="3"/>
  <c r="Q145" i="3"/>
  <c r="Z145" i="3"/>
  <c r="P145" i="3"/>
  <c r="AH145" i="3"/>
  <c r="X145" i="3"/>
  <c r="AG145" i="3"/>
  <c r="V145" i="3"/>
  <c r="AF145" i="3"/>
  <c r="U145" i="3"/>
  <c r="AC146" i="3"/>
  <c r="U146" i="3"/>
  <c r="AG146" i="3"/>
  <c r="Y146" i="3"/>
  <c r="Q146" i="3"/>
  <c r="AH146" i="3"/>
  <c r="W146" i="3"/>
  <c r="AF146" i="3"/>
  <c r="V146" i="3"/>
  <c r="AD146" i="3"/>
  <c r="S146" i="3"/>
  <c r="AB146" i="3"/>
  <c r="R146" i="3"/>
  <c r="AA146" i="3"/>
  <c r="P146" i="3"/>
  <c r="AD158" i="3"/>
  <c r="V96" i="3"/>
  <c r="V100" i="3"/>
  <c r="V104" i="3"/>
  <c r="R106" i="3"/>
  <c r="Z106" i="3"/>
  <c r="AH106" i="3"/>
  <c r="V108" i="3"/>
  <c r="R110" i="3"/>
  <c r="Z110" i="3"/>
  <c r="AH110" i="3"/>
  <c r="V112" i="3"/>
  <c r="R114" i="3"/>
  <c r="Z114" i="3"/>
  <c r="AH114" i="3"/>
  <c r="V116" i="3"/>
  <c r="R118" i="3"/>
  <c r="Z118" i="3"/>
  <c r="AH118" i="3"/>
  <c r="V120" i="3"/>
  <c r="T121" i="3"/>
  <c r="AB121" i="3"/>
  <c r="R122" i="3"/>
  <c r="Z122" i="3"/>
  <c r="AH122" i="3"/>
  <c r="V124" i="3"/>
  <c r="V125" i="3"/>
  <c r="AG126" i="3"/>
  <c r="Y126" i="3"/>
  <c r="AE126" i="3"/>
  <c r="W126" i="3"/>
  <c r="N126" i="3"/>
  <c r="X126" i="3"/>
  <c r="S127" i="3"/>
  <c r="AD127" i="3"/>
  <c r="AE128" i="3"/>
  <c r="W128" i="3"/>
  <c r="AC128" i="3"/>
  <c r="U128" i="3"/>
  <c r="AA128" i="3"/>
  <c r="S128" i="3"/>
  <c r="Y128" i="3"/>
  <c r="W129" i="3"/>
  <c r="U130" i="3"/>
  <c r="AH130" i="3"/>
  <c r="AF138" i="3"/>
  <c r="W139" i="3"/>
  <c r="Y143" i="3"/>
  <c r="X144" i="3"/>
  <c r="R145" i="3"/>
  <c r="N146" i="3"/>
  <c r="S106" i="3"/>
  <c r="S110" i="3"/>
  <c r="S114" i="3"/>
  <c r="S118" i="3"/>
  <c r="U121" i="3"/>
  <c r="AC121" i="3"/>
  <c r="S122" i="3"/>
  <c r="AG125" i="3"/>
  <c r="Y125" i="3"/>
  <c r="Q125" i="3"/>
  <c r="W125" i="3"/>
  <c r="AF125" i="3"/>
  <c r="T127" i="3"/>
  <c r="AF127" i="3"/>
  <c r="X139" i="3"/>
  <c r="AC143" i="3"/>
  <c r="T145" i="3"/>
  <c r="T146" i="3"/>
  <c r="AA147" i="3"/>
  <c r="S147" i="3"/>
  <c r="AE147" i="3"/>
  <c r="W147" i="3"/>
  <c r="N147" i="3"/>
  <c r="AB147" i="3"/>
  <c r="Q147" i="3"/>
  <c r="Z147" i="3"/>
  <c r="P147" i="3"/>
  <c r="AH147" i="3"/>
  <c r="X147" i="3"/>
  <c r="AG147" i="3"/>
  <c r="V147" i="3"/>
  <c r="AF147" i="3"/>
  <c r="U147" i="3"/>
  <c r="AG148" i="3"/>
  <c r="Y148" i="3"/>
  <c r="Q148" i="3"/>
  <c r="AC148" i="3"/>
  <c r="U148" i="3"/>
  <c r="AH148" i="3"/>
  <c r="W148" i="3"/>
  <c r="AF148" i="3"/>
  <c r="V148" i="3"/>
  <c r="AD148" i="3"/>
  <c r="S148" i="3"/>
  <c r="AB148" i="3"/>
  <c r="R148" i="3"/>
  <c r="AA148" i="3"/>
  <c r="P148" i="3"/>
  <c r="AG152" i="3"/>
  <c r="Y152" i="3"/>
  <c r="Q152" i="3"/>
  <c r="AC152" i="3"/>
  <c r="U152" i="3"/>
  <c r="X152" i="3"/>
  <c r="AH152" i="3"/>
  <c r="W152" i="3"/>
  <c r="AF152" i="3"/>
  <c r="V152" i="3"/>
  <c r="AE152" i="3"/>
  <c r="T152" i="3"/>
  <c r="AD152" i="3"/>
  <c r="S152" i="3"/>
  <c r="AB152" i="3"/>
  <c r="R152" i="3"/>
  <c r="AA152" i="3"/>
  <c r="P152" i="3"/>
  <c r="AE157" i="3"/>
  <c r="W157" i="3"/>
  <c r="N157" i="3"/>
  <c r="AC157" i="3"/>
  <c r="U157" i="3"/>
  <c r="AB157" i="3"/>
  <c r="AA157" i="3"/>
  <c r="S157" i="3"/>
  <c r="Y157" i="3"/>
  <c r="X157" i="3"/>
  <c r="V157" i="3"/>
  <c r="AH157" i="3"/>
  <c r="T157" i="3"/>
  <c r="AG157" i="3"/>
  <c r="R157" i="3"/>
  <c r="AF157" i="3"/>
  <c r="Q157" i="3"/>
  <c r="AD157" i="3"/>
  <c r="P157" i="3"/>
  <c r="V121" i="3"/>
  <c r="AC129" i="3"/>
  <c r="U129" i="3"/>
  <c r="AA129" i="3"/>
  <c r="S129" i="3"/>
  <c r="AG129" i="3"/>
  <c r="Y129" i="3"/>
  <c r="Q129" i="3"/>
  <c r="Z129" i="3"/>
  <c r="AC138" i="3"/>
  <c r="U138" i="3"/>
  <c r="AE138" i="3"/>
  <c r="V138" i="3"/>
  <c r="AD138" i="3"/>
  <c r="T138" i="3"/>
  <c r="AA138" i="3"/>
  <c r="R138" i="3"/>
  <c r="Z138" i="3"/>
  <c r="Q138" i="3"/>
  <c r="AH138" i="3"/>
  <c r="Y138" i="3"/>
  <c r="P138" i="3"/>
  <c r="Y145" i="3"/>
  <c r="X146" i="3"/>
  <c r="AC150" i="3"/>
  <c r="U150" i="3"/>
  <c r="AG150" i="3"/>
  <c r="Y150" i="3"/>
  <c r="Q150" i="3"/>
  <c r="AH150" i="3"/>
  <c r="W150" i="3"/>
  <c r="AF150" i="3"/>
  <c r="V150" i="3"/>
  <c r="AE150" i="3"/>
  <c r="T150" i="3"/>
  <c r="AD150" i="3"/>
  <c r="S150" i="3"/>
  <c r="AB150" i="3"/>
  <c r="R150" i="3"/>
  <c r="AA150" i="3"/>
  <c r="P150" i="3"/>
  <c r="U131" i="3"/>
  <c r="AC131" i="3"/>
  <c r="S133" i="3"/>
  <c r="AB133" i="3"/>
  <c r="T134" i="3"/>
  <c r="U135" i="3"/>
  <c r="V136" i="3"/>
  <c r="AE137" i="3"/>
  <c r="W137" i="3"/>
  <c r="N137" i="3"/>
  <c r="X137" i="3"/>
  <c r="AG137" i="3"/>
  <c r="R140" i="3"/>
  <c r="AA140" i="3"/>
  <c r="U149" i="3"/>
  <c r="AF149" i="3"/>
  <c r="U151" i="3"/>
  <c r="AF151" i="3"/>
  <c r="U153" i="3"/>
  <c r="AF153" i="3"/>
  <c r="P154" i="3"/>
  <c r="AA154" i="3"/>
  <c r="U155" i="3"/>
  <c r="AF155" i="3"/>
  <c r="R156" i="3"/>
  <c r="AD156" i="3"/>
  <c r="T159" i="3"/>
  <c r="V131" i="3"/>
  <c r="AD131" i="3"/>
  <c r="AG136" i="3"/>
  <c r="Y136" i="3"/>
  <c r="Q136" i="3"/>
  <c r="W136" i="3"/>
  <c r="AF136" i="3"/>
  <c r="P137" i="3"/>
  <c r="Y137" i="3"/>
  <c r="AH137" i="3"/>
  <c r="S140" i="3"/>
  <c r="AB140" i="3"/>
  <c r="V149" i="3"/>
  <c r="AG149" i="3"/>
  <c r="V151" i="3"/>
  <c r="AG151" i="3"/>
  <c r="V153" i="3"/>
  <c r="AG153" i="3"/>
  <c r="R154" i="3"/>
  <c r="AB154" i="3"/>
  <c r="V155" i="3"/>
  <c r="AG155" i="3"/>
  <c r="S156" i="3"/>
  <c r="AF156" i="3"/>
  <c r="U159" i="3"/>
  <c r="N131" i="3"/>
  <c r="W131" i="3"/>
  <c r="AE131" i="3"/>
  <c r="U133" i="3"/>
  <c r="AC134" i="3"/>
  <c r="U134" i="3"/>
  <c r="W134" i="3"/>
  <c r="AF134" i="3"/>
  <c r="AA135" i="3"/>
  <c r="S135" i="3"/>
  <c r="W135" i="3"/>
  <c r="AF135" i="3"/>
  <c r="N136" i="3"/>
  <c r="X136" i="3"/>
  <c r="AH136" i="3"/>
  <c r="Q137" i="3"/>
  <c r="Z137" i="3"/>
  <c r="T140" i="3"/>
  <c r="AD140" i="3"/>
  <c r="X149" i="3"/>
  <c r="X151" i="3"/>
  <c r="X153" i="3"/>
  <c r="S154" i="3"/>
  <c r="AD154" i="3"/>
  <c r="X155" i="3"/>
  <c r="T156" i="3"/>
  <c r="AH156" i="3"/>
  <c r="V159" i="3"/>
  <c r="AE149" i="3"/>
  <c r="W149" i="3"/>
  <c r="N149" i="3"/>
  <c r="AA149" i="3"/>
  <c r="S149" i="3"/>
  <c r="Y149" i="3"/>
  <c r="AA151" i="3"/>
  <c r="S151" i="3"/>
  <c r="AE151" i="3"/>
  <c r="W151" i="3"/>
  <c r="N151" i="3"/>
  <c r="Y151" i="3"/>
  <c r="AE153" i="3"/>
  <c r="W153" i="3"/>
  <c r="N153" i="3"/>
  <c r="AA153" i="3"/>
  <c r="S153" i="3"/>
  <c r="Y153" i="3"/>
  <c r="T154" i="3"/>
  <c r="AE154" i="3"/>
  <c r="AA155" i="3"/>
  <c r="S155" i="3"/>
  <c r="AE155" i="3"/>
  <c r="W155" i="3"/>
  <c r="N155" i="3"/>
  <c r="Y155" i="3"/>
  <c r="V156" i="3"/>
  <c r="Z159" i="3"/>
  <c r="Q131" i="3"/>
  <c r="Y131" i="3"/>
  <c r="AE133" i="3"/>
  <c r="W133" i="3"/>
  <c r="N133" i="3"/>
  <c r="X133" i="3"/>
  <c r="AG133" i="3"/>
  <c r="P134" i="3"/>
  <c r="Y134" i="3"/>
  <c r="AH134" i="3"/>
  <c r="P135" i="3"/>
  <c r="Y135" i="3"/>
  <c r="AH135" i="3"/>
  <c r="R136" i="3"/>
  <c r="AA136" i="3"/>
  <c r="S137" i="3"/>
  <c r="AB137" i="3"/>
  <c r="V140" i="3"/>
  <c r="P149" i="3"/>
  <c r="Z149" i="3"/>
  <c r="P151" i="3"/>
  <c r="Z151" i="3"/>
  <c r="P153" i="3"/>
  <c r="Z153" i="3"/>
  <c r="V154" i="3"/>
  <c r="AF154" i="3"/>
  <c r="P155" i="3"/>
  <c r="Z155" i="3"/>
  <c r="X156" i="3"/>
  <c r="AB159" i="3"/>
  <c r="AG140" i="3"/>
  <c r="Y140" i="3"/>
  <c r="Q140" i="3"/>
  <c r="AC140" i="3"/>
  <c r="W140" i="3"/>
  <c r="AH140" i="3"/>
  <c r="Q149" i="3"/>
  <c r="AB149" i="3"/>
  <c r="Q151" i="3"/>
  <c r="AB151" i="3"/>
  <c r="Q153" i="3"/>
  <c r="AB153" i="3"/>
  <c r="W154" i="3"/>
  <c r="Q155" i="3"/>
  <c r="AB155" i="3"/>
  <c r="AC154" i="3"/>
  <c r="U154" i="3"/>
  <c r="AG154" i="3"/>
  <c r="Y154" i="3"/>
  <c r="Q154" i="3"/>
  <c r="X154" i="3"/>
  <c r="AG156" i="3"/>
  <c r="Y156" i="3"/>
  <c r="Q156" i="3"/>
  <c r="AE156" i="3"/>
  <c r="W156" i="3"/>
  <c r="N156" i="3"/>
  <c r="AC156" i="3"/>
  <c r="U156" i="3"/>
  <c r="AA156" i="3"/>
  <c r="AA159" i="3"/>
  <c r="S159" i="3"/>
  <c r="AG159" i="3"/>
  <c r="Y159" i="3"/>
  <c r="Q159" i="3"/>
  <c r="AF159" i="3"/>
  <c r="X159" i="3"/>
  <c r="P159" i="3"/>
  <c r="AE159" i="3"/>
  <c r="W159" i="3"/>
  <c r="N159" i="3"/>
  <c r="AD159" i="3"/>
  <c r="B67" i="2"/>
  <c r="B23" i="2"/>
  <c r="B32" i="2"/>
  <c r="B72" i="2"/>
  <c r="B124" i="2"/>
  <c r="C132" i="2"/>
  <c r="C145" i="2"/>
  <c r="B167" i="2"/>
  <c r="B140" i="2"/>
  <c r="C17" i="2"/>
  <c r="C36" i="2"/>
  <c r="C45" i="2"/>
  <c r="B76" i="2"/>
  <c r="C84" i="2"/>
  <c r="C136" i="2"/>
  <c r="B28" i="2"/>
  <c r="C89" i="2"/>
  <c r="B120" i="2"/>
  <c r="C128" i="2"/>
  <c r="C19" i="2"/>
  <c r="B24" i="2"/>
  <c r="C37" i="2"/>
  <c r="B56" i="2"/>
  <c r="B60" i="2"/>
  <c r="C64" i="2"/>
  <c r="C68" i="2"/>
  <c r="C81" i="2"/>
  <c r="C85" i="2"/>
  <c r="B107" i="2"/>
  <c r="B112" i="2"/>
  <c r="B116" i="2"/>
  <c r="C137" i="2"/>
  <c r="B159" i="2"/>
  <c r="B59" i="2"/>
  <c r="C97" i="2"/>
  <c r="C153" i="2"/>
  <c r="C93" i="2"/>
  <c r="C168" i="2"/>
  <c r="C49" i="2"/>
  <c r="B80" i="2"/>
  <c r="C105" i="2"/>
  <c r="B119" i="2"/>
  <c r="B123" i="2"/>
  <c r="C161" i="2"/>
  <c r="B115" i="2"/>
  <c r="C13" i="2"/>
  <c r="C41" i="2"/>
  <c r="C29" i="2"/>
  <c r="C65" i="2"/>
  <c r="C69" i="2"/>
  <c r="B91" i="2"/>
  <c r="B104" i="2"/>
  <c r="B108" i="2"/>
  <c r="C121" i="2"/>
  <c r="B143" i="2"/>
  <c r="B147" i="2"/>
  <c r="B160" i="2"/>
  <c r="C101" i="2"/>
  <c r="C21" i="2"/>
  <c r="B83" i="2"/>
  <c r="C113" i="2"/>
  <c r="B135" i="2"/>
  <c r="B139" i="2"/>
  <c r="C169" i="2"/>
  <c r="B15" i="2"/>
  <c r="B31" i="2"/>
  <c r="B63" i="2"/>
  <c r="B71" i="2"/>
  <c r="B79" i="2"/>
  <c r="B87" i="2"/>
  <c r="B103" i="2"/>
  <c r="B111" i="2"/>
  <c r="B18" i="2"/>
  <c r="B34" i="2"/>
  <c r="C47" i="2"/>
  <c r="B50" i="2"/>
  <c r="C55" i="2"/>
  <c r="B58" i="2"/>
  <c r="B74" i="2"/>
  <c r="B90" i="2"/>
  <c r="C95" i="2"/>
  <c r="B98" i="2"/>
  <c r="B114" i="2"/>
  <c r="B122" i="2"/>
  <c r="B130" i="2"/>
  <c r="B138" i="2"/>
  <c r="B146" i="2"/>
  <c r="B154" i="2"/>
  <c r="B162" i="2"/>
  <c r="B39" i="2"/>
  <c r="C23" i="2"/>
  <c r="B26" i="2"/>
  <c r="B42" i="2"/>
  <c r="B66" i="2"/>
  <c r="B82" i="2"/>
  <c r="B106" i="2"/>
  <c r="C18" i="2"/>
  <c r="B109" i="2"/>
  <c r="B117" i="2"/>
  <c r="B125" i="2"/>
  <c r="B133" i="2"/>
  <c r="B141" i="2"/>
  <c r="B149" i="2"/>
  <c r="B157" i="2"/>
  <c r="B165" i="2"/>
  <c r="B27" i="2"/>
  <c r="B43" i="2"/>
  <c r="B19" i="2"/>
  <c r="B22" i="2"/>
  <c r="B30" i="2"/>
  <c r="C35" i="2"/>
  <c r="B38" i="2"/>
  <c r="B46" i="2"/>
  <c r="C51" i="2"/>
  <c r="B54" i="2"/>
  <c r="B62" i="2"/>
  <c r="B70" i="2"/>
  <c r="B78" i="2"/>
  <c r="B86" i="2"/>
  <c r="B94" i="2"/>
  <c r="B102" i="2"/>
  <c r="B110" i="2"/>
  <c r="B118" i="2"/>
  <c r="B126" i="2"/>
  <c r="B134" i="2"/>
  <c r="B142" i="2"/>
  <c r="B150" i="2"/>
  <c r="B158" i="2"/>
  <c r="B166" i="2"/>
  <c r="B14" i="2"/>
  <c r="B12" i="2"/>
  <c r="C74" i="3" l="1"/>
  <c r="C104" i="3"/>
  <c r="C124" i="3"/>
  <c r="C114" i="3"/>
  <c r="C108" i="3"/>
  <c r="C25" i="3"/>
  <c r="C68" i="3"/>
  <c r="C96" i="3"/>
  <c r="C9" i="3"/>
  <c r="C14" i="3"/>
  <c r="C78" i="3"/>
  <c r="C112" i="3"/>
  <c r="C7" i="3"/>
  <c r="C118" i="3"/>
  <c r="C120" i="3"/>
  <c r="C17" i="3"/>
  <c r="C76" i="3"/>
  <c r="AB1" i="3"/>
  <c r="C102" i="3"/>
  <c r="Y1" i="3"/>
  <c r="AF1" i="3"/>
  <c r="C51" i="3"/>
  <c r="C44" i="3"/>
  <c r="C79" i="3"/>
  <c r="AE1" i="3"/>
  <c r="C116" i="3"/>
  <c r="T1" i="3"/>
  <c r="C33" i="3"/>
  <c r="C65" i="3"/>
  <c r="C32" i="3"/>
  <c r="C84" i="3"/>
  <c r="C81" i="3"/>
  <c r="C117" i="3"/>
  <c r="C132" i="3"/>
  <c r="AC1" i="3"/>
  <c r="C13" i="3"/>
  <c r="C43" i="3"/>
  <c r="AG1" i="3"/>
  <c r="C64" i="3"/>
  <c r="C29" i="3"/>
  <c r="C61" i="3"/>
  <c r="C63" i="3"/>
  <c r="C90" i="3"/>
  <c r="C140" i="3"/>
  <c r="C106" i="3"/>
  <c r="C21" i="3"/>
  <c r="X1" i="3"/>
  <c r="C67" i="3"/>
  <c r="C54" i="3"/>
  <c r="C92" i="3"/>
  <c r="C93" i="3"/>
  <c r="C95" i="3"/>
  <c r="C111" i="3"/>
  <c r="C127" i="3"/>
  <c r="C145" i="3"/>
  <c r="C139" i="3"/>
  <c r="C134" i="3"/>
  <c r="R1" i="3"/>
  <c r="C42" i="3"/>
  <c r="C31" i="3"/>
  <c r="C24" i="3"/>
  <c r="C27" i="3"/>
  <c r="C19" i="3"/>
  <c r="C35" i="3"/>
  <c r="U1" i="3"/>
  <c r="C34" i="3"/>
  <c r="C45" i="3"/>
  <c r="C69" i="3"/>
  <c r="C66" i="3"/>
  <c r="C94" i="3"/>
  <c r="C103" i="3"/>
  <c r="C99" i="3"/>
  <c r="C115" i="3"/>
  <c r="C101" i="3"/>
  <c r="C131" i="3"/>
  <c r="C147" i="3"/>
  <c r="C159" i="3"/>
  <c r="C138" i="3"/>
  <c r="C23" i="3"/>
  <c r="C39" i="3"/>
  <c r="C38" i="3"/>
  <c r="C49" i="3"/>
  <c r="C77" i="3"/>
  <c r="C40" i="3"/>
  <c r="C70" i="3"/>
  <c r="C75" i="3"/>
  <c r="C119" i="3"/>
  <c r="C105" i="3"/>
  <c r="C136" i="3"/>
  <c r="C149" i="3"/>
  <c r="C144" i="3"/>
  <c r="C142" i="3"/>
  <c r="C16" i="3"/>
  <c r="C6" i="3"/>
  <c r="S1" i="3"/>
  <c r="C59" i="3"/>
  <c r="C80" i="3"/>
  <c r="C98" i="3"/>
  <c r="C130" i="3"/>
  <c r="C123" i="3"/>
  <c r="C109" i="3"/>
  <c r="C135" i="3"/>
  <c r="C151" i="3"/>
  <c r="C148" i="3"/>
  <c r="C146" i="3"/>
  <c r="C18" i="3"/>
  <c r="C15" i="3"/>
  <c r="C37" i="3"/>
  <c r="AD1" i="3"/>
  <c r="Z1" i="3"/>
  <c r="C8" i="3"/>
  <c r="C41" i="3"/>
  <c r="C62" i="3"/>
  <c r="C53" i="3"/>
  <c r="C28" i="3"/>
  <c r="C48" i="3"/>
  <c r="C82" i="3"/>
  <c r="C137" i="3"/>
  <c r="C113" i="3"/>
  <c r="C153" i="3"/>
  <c r="C152" i="3"/>
  <c r="C150" i="3"/>
  <c r="V1" i="3"/>
  <c r="AH1" i="3"/>
  <c r="C71" i="3"/>
  <c r="C55" i="3"/>
  <c r="C86" i="3"/>
  <c r="C155" i="3"/>
  <c r="C156" i="3"/>
  <c r="C154" i="3"/>
  <c r="C47" i="3"/>
  <c r="C22" i="3"/>
  <c r="C10" i="3"/>
  <c r="C73" i="3"/>
  <c r="C57" i="3"/>
  <c r="C97" i="3"/>
  <c r="C88" i="3"/>
  <c r="C85" i="3"/>
  <c r="C87" i="3"/>
  <c r="C121" i="3"/>
  <c r="C141" i="3"/>
  <c r="C129" i="3"/>
  <c r="C158" i="3"/>
  <c r="C20" i="3"/>
  <c r="C12" i="3"/>
  <c r="C107" i="3"/>
  <c r="C50" i="3"/>
  <c r="C89" i="3"/>
  <c r="C91" i="3"/>
  <c r="C126" i="3"/>
  <c r="C133" i="3"/>
  <c r="C143" i="3"/>
  <c r="C157" i="3"/>
  <c r="AA1" i="3"/>
</calcChain>
</file>

<file path=xl/comments1.xml><?xml version="1.0" encoding="utf-8"?>
<comments xmlns="http://schemas.openxmlformats.org/spreadsheetml/2006/main">
  <authors>
    <author>Michael Fitzsimmons</author>
  </authors>
  <commentList>
    <comment ref="F4" authorId="0" shapeId="0">
      <text>
        <r>
          <rPr>
            <b/>
            <sz val="9"/>
            <color indexed="81"/>
            <rFont val="Tahoma"/>
            <family val="2"/>
          </rPr>
          <t>Michael Fitzsimmons:</t>
        </r>
        <r>
          <rPr>
            <sz val="9"/>
            <color indexed="81"/>
            <rFont val="Tahoma"/>
            <family val="2"/>
          </rPr>
          <t xml:space="preserve">
=IFERROR(IF($J13&gt;=13,MIN(15-J13,COUNTIFS('Volunteers List'!A:A,$A13)),0),0)</t>
        </r>
      </text>
    </comment>
  </commentList>
</comments>
</file>

<file path=xl/sharedStrings.xml><?xml version="1.0" encoding="utf-8"?>
<sst xmlns="http://schemas.openxmlformats.org/spreadsheetml/2006/main" count="2129" uniqueCount="648">
  <si>
    <t>Townsville Road Runnners - Run of the Year</t>
  </si>
  <si>
    <t>Based on converting run time back to a 5km equivalent time and then dividing this into the WMA Record for 5km for that Age / Gender</t>
  </si>
  <si>
    <t>Conversion assumes run distance reported or taken from GPS watchs / Maps is accurate.</t>
  </si>
  <si>
    <t>Is WMA the Best</t>
  </si>
  <si>
    <t>MAX</t>
  </si>
  <si>
    <t>MEMBER / NON-MEMBER STATUS</t>
  </si>
  <si>
    <t>MEM</t>
  </si>
  <si>
    <t>Age at 31 Dec 2018</t>
  </si>
  <si>
    <t>(Multiple Items)</t>
  </si>
  <si>
    <t>RANK</t>
  </si>
  <si>
    <t xml:space="preserve"> NAME</t>
  </si>
  <si>
    <t xml:space="preserve"> DATE</t>
  </si>
  <si>
    <t xml:space="preserve"> RUN NAME</t>
  </si>
  <si>
    <t>KM</t>
  </si>
  <si>
    <t>TIME</t>
  </si>
  <si>
    <t>WMA Grading_</t>
  </si>
  <si>
    <t>&gt;80% State / National Level Performance</t>
  </si>
  <si>
    <t>VIV SCANDLYN</t>
  </si>
  <si>
    <t>2018-07-21</t>
  </si>
  <si>
    <t>The Athletes Foot 10K Series Run #3 - Ross Dam</t>
  </si>
  <si>
    <t>45.18</t>
  </si>
  <si>
    <t>MARK BUCHHOLZ</t>
  </si>
  <si>
    <t>2018-10-06</t>
  </si>
  <si>
    <t>Race in the park</t>
  </si>
  <si>
    <t>25.00</t>
  </si>
  <si>
    <t>SIMON O'REGAN</t>
  </si>
  <si>
    <t>36.24</t>
  </si>
  <si>
    <t>GERRY MAGUIRE</t>
  </si>
  <si>
    <t>2018-09-01</t>
  </si>
  <si>
    <t>North Shore Parkrun #2</t>
  </si>
  <si>
    <t>18.47</t>
  </si>
  <si>
    <t>&gt;70% Regional / State Level Performance</t>
  </si>
  <si>
    <t>DEAHNE TURNBULL</t>
  </si>
  <si>
    <t>2018-04-21</t>
  </si>
  <si>
    <t>The Athletes Foot 10K Series Run #1  Lower River Loop</t>
  </si>
  <si>
    <t>39.11</t>
  </si>
  <si>
    <t>MICHAEL FITZSIMMONS</t>
  </si>
  <si>
    <t>19.08</t>
  </si>
  <si>
    <t>TONY GORDON</t>
  </si>
  <si>
    <t>34.58</t>
  </si>
  <si>
    <t>CAMERON WALLIS</t>
  </si>
  <si>
    <t>26.07</t>
  </si>
  <si>
    <t>DEE FLYNN-PITTAR</t>
  </si>
  <si>
    <t>2018-03-10</t>
  </si>
  <si>
    <t>Riverway Park Run #1</t>
  </si>
  <si>
    <t>22.36</t>
  </si>
  <si>
    <t>PHILIP COPP</t>
  </si>
  <si>
    <t>2018-04-29</t>
  </si>
  <si>
    <t>Burdekin Sugar Rush 21K Long &amp; 5k short</t>
  </si>
  <si>
    <t>1.28.36</t>
  </si>
  <si>
    <t>JOHN NUTTALL</t>
  </si>
  <si>
    <t>2018-04-07</t>
  </si>
  <si>
    <t>North Shore Parkrun #1</t>
  </si>
  <si>
    <t>22.05</t>
  </si>
  <si>
    <t>BRIDGET WEBBER</t>
  </si>
  <si>
    <t>41.00</t>
  </si>
  <si>
    <t>ERIN STAFFORD</t>
  </si>
  <si>
    <t>20.40</t>
  </si>
  <si>
    <t>KEITH SCANDLYN</t>
  </si>
  <si>
    <t>44.49</t>
  </si>
  <si>
    <t>MARCEL ZEVENBERGEN</t>
  </si>
  <si>
    <t>18.28</t>
  </si>
  <si>
    <t>JOSH BARTON</t>
  </si>
  <si>
    <t>2018-08-05 10k</t>
  </si>
  <si>
    <t>Tvl Running Festival - 10K</t>
  </si>
  <si>
    <t>41.04</t>
  </si>
  <si>
    <t>BILL DOHERTY</t>
  </si>
  <si>
    <t>27.02</t>
  </si>
  <si>
    <t>PETER NEIMANIS</t>
  </si>
  <si>
    <t>44.14</t>
  </si>
  <si>
    <t>DAWN KINBACHER</t>
  </si>
  <si>
    <t>28.48</t>
  </si>
  <si>
    <t>HAILEY PELUCHETTI</t>
  </si>
  <si>
    <t>20.10</t>
  </si>
  <si>
    <t>SONJA SCHONFELDT-ROY</t>
  </si>
  <si>
    <t>20.28</t>
  </si>
  <si>
    <t>MEREDITH WATKINS</t>
  </si>
  <si>
    <t>20.44</t>
  </si>
  <si>
    <t>TERRY HIETTE</t>
  </si>
  <si>
    <t>29.44</t>
  </si>
  <si>
    <t>MATTHEW BOSCHEN</t>
  </si>
  <si>
    <t>2018-03-03</t>
  </si>
  <si>
    <t>Casino Run</t>
  </si>
  <si>
    <t>28.38</t>
  </si>
  <si>
    <t>LISA JONES</t>
  </si>
  <si>
    <t>2018-08-25</t>
  </si>
  <si>
    <t>Castle Hill Goat Track / King/Queen of the Castle</t>
  </si>
  <si>
    <t>35.48</t>
  </si>
  <si>
    <t>DERRICK EVANS</t>
  </si>
  <si>
    <t>42.09</t>
  </si>
  <si>
    <t>JULIE BRUNKER</t>
  </si>
  <si>
    <t>20.48</t>
  </si>
  <si>
    <t>ANDREW KINBACHER</t>
  </si>
  <si>
    <t>42.45</t>
  </si>
  <si>
    <t>LYN NEWMAN</t>
  </si>
  <si>
    <t>51.42</t>
  </si>
  <si>
    <t>BRENDAN CARTER</t>
  </si>
  <si>
    <t>21.04</t>
  </si>
  <si>
    <t>DAVID CULLEN</t>
  </si>
  <si>
    <t>2018-09-08</t>
  </si>
  <si>
    <t xml:space="preserve">Bushland Beach Ramble </t>
  </si>
  <si>
    <t>34.18</t>
  </si>
  <si>
    <t>MARIA JAMES</t>
  </si>
  <si>
    <t>23.55</t>
  </si>
  <si>
    <t>GAVIN WERBELOFF</t>
  </si>
  <si>
    <t>20.49</t>
  </si>
  <si>
    <t>DEON STRIPP</t>
  </si>
  <si>
    <t>25.05</t>
  </si>
  <si>
    <t>DAMIEN WOOLFE</t>
  </si>
  <si>
    <t>19.17</t>
  </si>
  <si>
    <t>ALAN GRAHAM</t>
  </si>
  <si>
    <t>2018-06-16</t>
  </si>
  <si>
    <t>Riverway Park Run #2</t>
  </si>
  <si>
    <t>21.13</t>
  </si>
  <si>
    <t>&gt;65% Local / Club Level Performance</t>
  </si>
  <si>
    <t>TIM KELLY</t>
  </si>
  <si>
    <t>19.04</t>
  </si>
  <si>
    <t>ROSEMARIE LABUSCHAGNE</t>
  </si>
  <si>
    <t>35.38</t>
  </si>
  <si>
    <t>DAVID WHARTON</t>
  </si>
  <si>
    <t>24.14</t>
  </si>
  <si>
    <t>STUART BORWICK</t>
  </si>
  <si>
    <t>20.53</t>
  </si>
  <si>
    <t>NICHOLAS KINBACHER</t>
  </si>
  <si>
    <t>20.43</t>
  </si>
  <si>
    <t>LARA SEWELL</t>
  </si>
  <si>
    <t>44.58</t>
  </si>
  <si>
    <t>NICOLE DESAILLY</t>
  </si>
  <si>
    <t>2018-06-02</t>
  </si>
  <si>
    <t>Townsville 10 Miler</t>
  </si>
  <si>
    <t>1.25.03</t>
  </si>
  <si>
    <t>JAMES DUNSTAN</t>
  </si>
  <si>
    <t>25.43</t>
  </si>
  <si>
    <t>SCOTT VOLLMERHAUSE</t>
  </si>
  <si>
    <t>28.19</t>
  </si>
  <si>
    <t>CONNY MUHLENBERG</t>
  </si>
  <si>
    <t>46.38</t>
  </si>
  <si>
    <t>ANDRE MENTOR</t>
  </si>
  <si>
    <t>LILY BURROW</t>
  </si>
  <si>
    <t>45.26</t>
  </si>
  <si>
    <t>ROBERT ELLERSHAW</t>
  </si>
  <si>
    <t>24.21</t>
  </si>
  <si>
    <t>GEOFF STANTON</t>
  </si>
  <si>
    <t>32.10</t>
  </si>
  <si>
    <t>STUART ILLMAN</t>
  </si>
  <si>
    <t>2018-07-14</t>
  </si>
  <si>
    <t xml:space="preserve">Riverside Figure 8 </t>
  </si>
  <si>
    <t>1.07.36</t>
  </si>
  <si>
    <t>RAEWYN MCDOWELL</t>
  </si>
  <si>
    <t>23.04</t>
  </si>
  <si>
    <t>DAN REYNOLDS</t>
  </si>
  <si>
    <t>47.12</t>
  </si>
  <si>
    <t>ISA MARRINAN</t>
  </si>
  <si>
    <t>28.26</t>
  </si>
  <si>
    <t>MICHAEL YOUNGMAN</t>
  </si>
  <si>
    <t>33.08</t>
  </si>
  <si>
    <t>MARY DONOGHUE</t>
  </si>
  <si>
    <t>29.40</t>
  </si>
  <si>
    <t>JENNY BROWN</t>
  </si>
  <si>
    <t>31.03</t>
  </si>
  <si>
    <t>GERARD SCHICK</t>
  </si>
  <si>
    <t>1.13.38</t>
  </si>
  <si>
    <t>BRIANNA HUTCHINGS</t>
  </si>
  <si>
    <t>22.38</t>
  </si>
  <si>
    <t>SUSAN MAYHEW</t>
  </si>
  <si>
    <t>1.28.39</t>
  </si>
  <si>
    <t>SIMON DI GIACOMO</t>
  </si>
  <si>
    <t>19.57</t>
  </si>
  <si>
    <t>KRYSTAL PEARSON</t>
  </si>
  <si>
    <t>22.35</t>
  </si>
  <si>
    <t>KIRSTEN TOMREN</t>
  </si>
  <si>
    <t>2018-08-05 21k</t>
  </si>
  <si>
    <t>Tvl Running Festival - Half-Marathon</t>
  </si>
  <si>
    <t>1.43.54</t>
  </si>
  <si>
    <t>SAM HATCHARD</t>
  </si>
  <si>
    <t>20.38</t>
  </si>
  <si>
    <t>LYNDIE BEIL</t>
  </si>
  <si>
    <t>43.00</t>
  </si>
  <si>
    <t>PETER DANIEL</t>
  </si>
  <si>
    <t>2018-09-29</t>
  </si>
  <si>
    <t>Palmetum Loops</t>
  </si>
  <si>
    <t>37.38</t>
  </si>
  <si>
    <t>BEN CHOI</t>
  </si>
  <si>
    <t>27.06</t>
  </si>
  <si>
    <t>JOHN WALSH</t>
  </si>
  <si>
    <t>53.14</t>
  </si>
  <si>
    <t>MICHAEL DONOGHUE</t>
  </si>
  <si>
    <t>27.09</t>
  </si>
  <si>
    <t>JOSEPH SCOTT</t>
  </si>
  <si>
    <t>29.49</t>
  </si>
  <si>
    <t>JEFF BENNETT</t>
  </si>
  <si>
    <t>27.42</t>
  </si>
  <si>
    <t>THERESE KEIR</t>
  </si>
  <si>
    <t>46.05</t>
  </si>
  <si>
    <t>BRENDA CRONIN</t>
  </si>
  <si>
    <t>2018-03-24</t>
  </si>
  <si>
    <t>Railway run (modified)</t>
  </si>
  <si>
    <t>39.47</t>
  </si>
  <si>
    <t>CAT JOHNSON</t>
  </si>
  <si>
    <t>29.27</t>
  </si>
  <si>
    <t>MATTHEW HUNTER</t>
  </si>
  <si>
    <t>29.39</t>
  </si>
  <si>
    <t>VIJAYA STEWART</t>
  </si>
  <si>
    <t>30.08</t>
  </si>
  <si>
    <t>JAMES PUMP</t>
  </si>
  <si>
    <t>32.52</t>
  </si>
  <si>
    <t>COLLEEN NEWNHAM</t>
  </si>
  <si>
    <t>26.36</t>
  </si>
  <si>
    <t>TILLEY PAIN</t>
  </si>
  <si>
    <t>59.55</t>
  </si>
  <si>
    <t>ALAN MILDREN</t>
  </si>
  <si>
    <t>24.19</t>
  </si>
  <si>
    <t>BERNIE NORRIS</t>
  </si>
  <si>
    <t>23.17</t>
  </si>
  <si>
    <t>FRASER BRADLEY</t>
  </si>
  <si>
    <t>30.28</t>
  </si>
  <si>
    <t>KATE SARGENT</t>
  </si>
  <si>
    <t>24.48</t>
  </si>
  <si>
    <t>BILLY GUY</t>
  </si>
  <si>
    <t>49.09</t>
  </si>
  <si>
    <t>SALLY MEADE</t>
  </si>
  <si>
    <t>35.42</t>
  </si>
  <si>
    <t>MEEGAN EDE</t>
  </si>
  <si>
    <t>51.56</t>
  </si>
  <si>
    <t>PAUL DAY</t>
  </si>
  <si>
    <t>53.09</t>
  </si>
  <si>
    <t>FRANCESCO TIRENDI</t>
  </si>
  <si>
    <t>1.30.59</t>
  </si>
  <si>
    <t>JESSE KINBACHER</t>
  </si>
  <si>
    <t>2018-06-17 18K</t>
  </si>
  <si>
    <t>OuterLimits Ross River Rush Trail run 18k Both Long &amp; Wolf Pack</t>
  </si>
  <si>
    <t>1.23.08</t>
  </si>
  <si>
    <t>DALE ERIKSEN</t>
  </si>
  <si>
    <t>2018-06-23</t>
  </si>
  <si>
    <t>The Athletes Foot 10K Series Run #2 - Pallarenda Trail (freshwater loop)</t>
  </si>
  <si>
    <t>59.32</t>
  </si>
  <si>
    <t>EDWINA SERGEANT</t>
  </si>
  <si>
    <t>54.34</t>
  </si>
  <si>
    <t>LIA JOHNSON</t>
  </si>
  <si>
    <t>2018-06-30</t>
  </si>
  <si>
    <t>Two Tunnels run</t>
  </si>
  <si>
    <t>1.00.31</t>
  </si>
  <si>
    <t>SUSAN DOHERTY</t>
  </si>
  <si>
    <t>1.00.53</t>
  </si>
  <si>
    <t>IAN MEADE</t>
  </si>
  <si>
    <t>52.19</t>
  </si>
  <si>
    <t>JUDY DAVIES</t>
  </si>
  <si>
    <t>35.34</t>
  </si>
  <si>
    <t>WILLIAM DAWSON</t>
  </si>
  <si>
    <t>2018-03-17</t>
  </si>
  <si>
    <t xml:space="preserve">Fairfield Waters Run </t>
  </si>
  <si>
    <t>44.35</t>
  </si>
  <si>
    <t>DAVE HAMPTON</t>
  </si>
  <si>
    <t>28.30</t>
  </si>
  <si>
    <t>JIM MCNABB</t>
  </si>
  <si>
    <t>1.02.15</t>
  </si>
  <si>
    <t>PATRICK PEACOCK</t>
  </si>
  <si>
    <t>FIONA MURAKAMI</t>
  </si>
  <si>
    <t>55.59</t>
  </si>
  <si>
    <t>MICHAEL MARTINI</t>
  </si>
  <si>
    <t>46.00</t>
  </si>
  <si>
    <t>STEVE BROOKS</t>
  </si>
  <si>
    <t>22.58</t>
  </si>
  <si>
    <t>RACHEL ALLAN</t>
  </si>
  <si>
    <t>28.11</t>
  </si>
  <si>
    <t>WILLIAM SUE YEK</t>
  </si>
  <si>
    <t>28.58</t>
  </si>
  <si>
    <t>KATE MURRY</t>
  </si>
  <si>
    <t>25.55</t>
  </si>
  <si>
    <t>CASEY HIETTE</t>
  </si>
  <si>
    <t>2018-04-29 10K</t>
  </si>
  <si>
    <t>Burdekin Sugar Rush 10k long</t>
  </si>
  <si>
    <t>47.05</t>
  </si>
  <si>
    <t>TOM RYAN</t>
  </si>
  <si>
    <t>50.36</t>
  </si>
  <si>
    <t>CHERYL HOBSON</t>
  </si>
  <si>
    <t>36.27</t>
  </si>
  <si>
    <t>THORLEY WATSON</t>
  </si>
  <si>
    <t>25.41</t>
  </si>
  <si>
    <t>SABE SABESAN</t>
  </si>
  <si>
    <t>2018-06-10</t>
  </si>
  <si>
    <t>Riverway 10k Long &amp; 5k Short</t>
  </si>
  <si>
    <t>54.13</t>
  </si>
  <si>
    <t>CELESTE LABUSCHAGNE</t>
  </si>
  <si>
    <t>26.16</t>
  </si>
  <si>
    <t>ROD PARKER</t>
  </si>
  <si>
    <t>50.50</t>
  </si>
  <si>
    <t>JEFF PEARCE</t>
  </si>
  <si>
    <t>2018-08-05 5k</t>
  </si>
  <si>
    <t>Tvl Running Festival - 5K</t>
  </si>
  <si>
    <t>24.49</t>
  </si>
  <si>
    <t>TERENCE FANNING</t>
  </si>
  <si>
    <t>54.39</t>
  </si>
  <si>
    <t>JUSTIN SMITH</t>
  </si>
  <si>
    <t>31.07</t>
  </si>
  <si>
    <t>JADE CONNOR</t>
  </si>
  <si>
    <t>55.21</t>
  </si>
  <si>
    <t>EMILY BROOKS</t>
  </si>
  <si>
    <t>55.25</t>
  </si>
  <si>
    <t>JAAP DE JONG</t>
  </si>
  <si>
    <t>1.11.41</t>
  </si>
  <si>
    <t>PAUL O'REGAN</t>
  </si>
  <si>
    <t>25.27</t>
  </si>
  <si>
    <t>NANCY NORTON</t>
  </si>
  <si>
    <t>36.26</t>
  </si>
  <si>
    <t>STEPHEN SERGEANT</t>
  </si>
  <si>
    <t>ANNE MILLER</t>
  </si>
  <si>
    <t>27.35</t>
  </si>
  <si>
    <t>KRISTYLEE CHRISTENSEN</t>
  </si>
  <si>
    <t>38.53</t>
  </si>
  <si>
    <t>CAM LEITCH</t>
  </si>
  <si>
    <t>SEAN EVANS</t>
  </si>
  <si>
    <t>33.17</t>
  </si>
  <si>
    <t>SHERRY COX</t>
  </si>
  <si>
    <t>30.18</t>
  </si>
  <si>
    <t>CHERYL OATS</t>
  </si>
  <si>
    <t>34.20</t>
  </si>
  <si>
    <t>MATHEW SMITH</t>
  </si>
  <si>
    <t>26.17</t>
  </si>
  <si>
    <t>VANA SABESAN</t>
  </si>
  <si>
    <t>1.05.59</t>
  </si>
  <si>
    <t>JOANNA RUXTON</t>
  </si>
  <si>
    <t>2.25.24</t>
  </si>
  <si>
    <t>CHRIS ISEPY</t>
  </si>
  <si>
    <t>56.50</t>
  </si>
  <si>
    <t>ANDREW HANNAY</t>
  </si>
  <si>
    <t>26.39</t>
  </si>
  <si>
    <t>BETTY BECK</t>
  </si>
  <si>
    <t>2018-08-18</t>
  </si>
  <si>
    <t>Douglas Hills/Trails</t>
  </si>
  <si>
    <t>1.23.58</t>
  </si>
  <si>
    <t>BOB JAMES</t>
  </si>
  <si>
    <t>46.55</t>
  </si>
  <si>
    <t>JODI TAMBLYN</t>
  </si>
  <si>
    <t>30.27</t>
  </si>
  <si>
    <t>HEATHER HUMPHRIES</t>
  </si>
  <si>
    <t>36.42</t>
  </si>
  <si>
    <t>LYNNE BURGESS</t>
  </si>
  <si>
    <t>2.19.20</t>
  </si>
  <si>
    <t>BRENT STOREY</t>
  </si>
  <si>
    <t>45.08</t>
  </si>
  <si>
    <t>WARREN MCDONALD</t>
  </si>
  <si>
    <t>51.26</t>
  </si>
  <si>
    <t>SCOTT MCINNES</t>
  </si>
  <si>
    <t>32.30</t>
  </si>
  <si>
    <t>JOHN OLSEN</t>
  </si>
  <si>
    <t>33.54</t>
  </si>
  <si>
    <t>DAVID BROOKE-TAYLOR</t>
  </si>
  <si>
    <t>47.41</t>
  </si>
  <si>
    <t>ANNALIESE OTTO</t>
  </si>
  <si>
    <t>1.08.42</t>
  </si>
  <si>
    <t>RUSSELL JOHNSON</t>
  </si>
  <si>
    <t>59.37</t>
  </si>
  <si>
    <t>ANDREA SHORT</t>
  </si>
  <si>
    <t>51.22</t>
  </si>
  <si>
    <t>MIKE RUBENACH</t>
  </si>
  <si>
    <t>1.23.23</t>
  </si>
  <si>
    <t>DANNY JOHNSTONE</t>
  </si>
  <si>
    <t>2018-04-28</t>
  </si>
  <si>
    <t>On Your Feet / Off Your Feet</t>
  </si>
  <si>
    <t>46.16</t>
  </si>
  <si>
    <t>ANTONY DAAMEN</t>
  </si>
  <si>
    <t>58.21</t>
  </si>
  <si>
    <t>KELLIE HOPKINS</t>
  </si>
  <si>
    <t>33.57</t>
  </si>
  <si>
    <t>CHRISTINA ZEVENBERGEN</t>
  </si>
  <si>
    <t>35.26</t>
  </si>
  <si>
    <t>MELANIE HEMMETT</t>
  </si>
  <si>
    <t>51.24</t>
  </si>
  <si>
    <t>KATIE TURNER</t>
  </si>
  <si>
    <t>SANDRA KNOWLES</t>
  </si>
  <si>
    <t>54.51</t>
  </si>
  <si>
    <t>KATRINA PUMP</t>
  </si>
  <si>
    <t>38.20</t>
  </si>
  <si>
    <t>CHRIS LAUREN</t>
  </si>
  <si>
    <t>46.36</t>
  </si>
  <si>
    <t>Pres. Cup Run (Y)</t>
  </si>
  <si>
    <t>Y</t>
  </si>
  <si>
    <t>Place In President Cup Runs</t>
  </si>
  <si>
    <t>Total Points</t>
  </si>
  <si>
    <t>Column Labels</t>
  </si>
  <si>
    <t>Sum of Pres Cup Points</t>
  </si>
  <si>
    <t xml:space="preserve">   </t>
  </si>
  <si>
    <t>Total Sum of Pres Cup Points</t>
  </si>
  <si>
    <t xml:space="preserve">Total    </t>
  </si>
  <si>
    <t>10/06/2018 21K</t>
  </si>
  <si>
    <t>Runs</t>
  </si>
  <si>
    <t>GENDER</t>
  </si>
  <si>
    <t>NAME</t>
  </si>
  <si>
    <t>North Ward Hills</t>
  </si>
  <si>
    <t>Riverway HM 21k Long &amp; WP</t>
  </si>
  <si>
    <t>M</t>
  </si>
  <si>
    <t>JOSEPH KEMEI</t>
  </si>
  <si>
    <t>TIM CONNOR</t>
  </si>
  <si>
    <t>IAN FRAZER</t>
  </si>
  <si>
    <t>MICHAEL ARCHER</t>
  </si>
  <si>
    <t>ARAN SANDRASEGARAN</t>
  </si>
  <si>
    <t>MICHAEL HARDING</t>
  </si>
  <si>
    <t>JUDAH MORRIS</t>
  </si>
  <si>
    <t>SAM HEAMES</t>
  </si>
  <si>
    <t>MICHAEL RICHARDSON</t>
  </si>
  <si>
    <t>MATT LADBROOKE</t>
  </si>
  <si>
    <t>DAVID HEDGES</t>
  </si>
  <si>
    <t>JOHN CAMPLIN</t>
  </si>
  <si>
    <t>TAKUMA KONNO</t>
  </si>
  <si>
    <t>RHYS HARTNEY</t>
  </si>
  <si>
    <t>JASON SELMAN</t>
  </si>
  <si>
    <t>BRAD WILTON</t>
  </si>
  <si>
    <t>LEE KIRBY</t>
  </si>
  <si>
    <t>ANDREW LLOYD</t>
  </si>
  <si>
    <t>RUSSELL GUSTAVSON</t>
  </si>
  <si>
    <t>CHARLES VAN CLUTUREY</t>
  </si>
  <si>
    <t>WILLIAM SARGENT</t>
  </si>
  <si>
    <t>KEN BROWN</t>
  </si>
  <si>
    <t>PAUL BRENTON</t>
  </si>
  <si>
    <t>EAMON KENNY</t>
  </si>
  <si>
    <t>MATHEW SNELL</t>
  </si>
  <si>
    <t>GRAHAM CRAWFORD</t>
  </si>
  <si>
    <t>CLAYTON SMALES</t>
  </si>
  <si>
    <t>GREG WILSON</t>
  </si>
  <si>
    <t>DAVE KELLY</t>
  </si>
  <si>
    <t>DARREN LOWE</t>
  </si>
  <si>
    <t>TICH PFUMAYARAMBA</t>
  </si>
  <si>
    <t>CHRIS PRETORIUS</t>
  </si>
  <si>
    <t>JACK SIBLEY</t>
  </si>
  <si>
    <t>BRIAN LETIZIA</t>
  </si>
  <si>
    <t>F</t>
  </si>
  <si>
    <t>MEG SENSE</t>
  </si>
  <si>
    <t>TAMARA RYAN</t>
  </si>
  <si>
    <t>FIONA WALLACE</t>
  </si>
  <si>
    <t>LIZA MARTINI</t>
  </si>
  <si>
    <t>CHARLOTTE HIETTE</t>
  </si>
  <si>
    <t>MARIE DUTON</t>
  </si>
  <si>
    <t>KAYA LAIRD</t>
  </si>
  <si>
    <t>BELLA GANKO</t>
  </si>
  <si>
    <t>SACHA WYNTER</t>
  </si>
  <si>
    <t>NICOLE BOON</t>
  </si>
  <si>
    <t>DIANE GARVIE</t>
  </si>
  <si>
    <t>Lee Dowel</t>
  </si>
  <si>
    <t>GRETA NEIMANIS</t>
  </si>
  <si>
    <t>ROSE LLOYD</t>
  </si>
  <si>
    <t>ZONIKA KENNY (SMITH)</t>
  </si>
  <si>
    <t>JILL STEPHENSON</t>
  </si>
  <si>
    <t>WENDY PASCOE</t>
  </si>
  <si>
    <t>KIM CHASE</t>
  </si>
  <si>
    <t>ELISE JACOB</t>
  </si>
  <si>
    <t>BRON REGUSON</t>
  </si>
  <si>
    <t>CAT CAMAKARIS</t>
  </si>
  <si>
    <t>Female Overall Place #</t>
  </si>
  <si>
    <t>Male Overall Place #</t>
  </si>
  <si>
    <t>TOWNSVILLE ROAD RUNNERS 2018 ADULT PRESIDENT CUP RESULTS (# MUST HAVE COMPLETED ALL 4 PRESIDENTS CUP RUNS)</t>
  </si>
  <si>
    <t>TOWNSVILLE ROAD RUNNERS 2018 ADULT LONG COURSE RESULTS</t>
  </si>
  <si>
    <t>Places for Females</t>
  </si>
  <si>
    <t>Places for Males</t>
  </si>
  <si>
    <t>Member No.</t>
  </si>
  <si>
    <t>First Name / Surname</t>
  </si>
  <si>
    <t>In Top 3</t>
  </si>
  <si>
    <t>Points from best 15</t>
  </si>
  <si>
    <t>Total Runs (Max. 15)</t>
  </si>
  <si>
    <t>Times Vol.</t>
  </si>
  <si>
    <t>No. Point Runs &amp; Volunt.</t>
  </si>
  <si>
    <t>Note</t>
  </si>
  <si>
    <t>Total Points incl. Vol.</t>
  </si>
  <si>
    <t>Average Points per Run</t>
  </si>
  <si>
    <t>Ave. Member Place Per Run</t>
  </si>
  <si>
    <t>Overall Place</t>
  </si>
  <si>
    <t>Gender</t>
  </si>
  <si>
    <t>Gender Place</t>
  </si>
  <si>
    <t>Age Group</t>
  </si>
  <si>
    <t>Gender / Age Group Place</t>
  </si>
  <si>
    <t>All Females</t>
  </si>
  <si>
    <t>1 - under 30</t>
  </si>
  <si>
    <t>2 - 30 to 39</t>
  </si>
  <si>
    <t>3 - 40 to 49</t>
  </si>
  <si>
    <t>4 - 50 to 59</t>
  </si>
  <si>
    <t>5 - 60 to 64</t>
  </si>
  <si>
    <t>6 - 65 to 69</t>
  </si>
  <si>
    <t>7 - 70 to 74</t>
  </si>
  <si>
    <t>8 - over 74</t>
  </si>
  <si>
    <t>All Males</t>
  </si>
  <si>
    <t>GORDON TONY</t>
  </si>
  <si>
    <t>STRIPP DEON</t>
  </si>
  <si>
    <t>KELLY TIM</t>
  </si>
  <si>
    <t>FITZSIMMONS MICHAEL</t>
  </si>
  <si>
    <t>WALLIS CAMERON</t>
  </si>
  <si>
    <t>DUNSTAN JAMES</t>
  </si>
  <si>
    <t>TURNBULL DEAHNE</t>
  </si>
  <si>
    <t>WEBBER BRIDGET</t>
  </si>
  <si>
    <t>SCHONFELDT-ROY SONJA</t>
  </si>
  <si>
    <t>EVANS DERRICK</t>
  </si>
  <si>
    <t>PELUCHETTI HAILEY</t>
  </si>
  <si>
    <t>STAFFORD ERIN</t>
  </si>
  <si>
    <t>BENNETT JEFF</t>
  </si>
  <si>
    <t>KINBACHER NICHOLAS</t>
  </si>
  <si>
    <t>DOHERTY BILL</t>
  </si>
  <si>
    <t>ILLMAN STUART</t>
  </si>
  <si>
    <t>SCHICK GERARD</t>
  </si>
  <si>
    <t>KINBACHER DAWN</t>
  </si>
  <si>
    <t>VOLLMERHAUSE SCOTT</t>
  </si>
  <si>
    <t>CARTER BRENDAN</t>
  </si>
  <si>
    <t>BURROW LILY</t>
  </si>
  <si>
    <t>SCANDLYN VIV</t>
  </si>
  <si>
    <t>SCANDLYN KEITH</t>
  </si>
  <si>
    <t>NUTTALL JOHN</t>
  </si>
  <si>
    <t>REYNOLDS DAN</t>
  </si>
  <si>
    <t>HUTCHINGS BRIANNA</t>
  </si>
  <si>
    <t>JONES LISA</t>
  </si>
  <si>
    <t>STANTON GEOFF</t>
  </si>
  <si>
    <t>LABUSCHAGNE ROSEMARIE</t>
  </si>
  <si>
    <t>ELLERSHAW ROBERT</t>
  </si>
  <si>
    <t>DOHERTY SUSAN</t>
  </si>
  <si>
    <t>NEWNHAM COLLEEN</t>
  </si>
  <si>
    <t>OATS CHERYL</t>
  </si>
  <si>
    <t>STEWART VIJAYA</t>
  </si>
  <si>
    <t>The following people did not complete 15 runs or 14 runs + 1 volunteer or 13 runs + 2 volunteers so were not eligible for the club championship.</t>
  </si>
  <si>
    <t>CULLEN DAVID</t>
  </si>
  <si>
    <t>MENTOR ANDRE</t>
  </si>
  <si>
    <t>PEACOCK PATRICK</t>
  </si>
  <si>
    <t>HATCHARD SAM</t>
  </si>
  <si>
    <t>BOSCHEN MATTHEW</t>
  </si>
  <si>
    <t>GUY BILLY</t>
  </si>
  <si>
    <t>BORWICK STUART</t>
  </si>
  <si>
    <t>KINBACHER JESSE</t>
  </si>
  <si>
    <t>EVANS SEAN</t>
  </si>
  <si>
    <t>WATKINS MEREDITH</t>
  </si>
  <si>
    <t>O'REGAN SIMON</t>
  </si>
  <si>
    <t>NORRIS BERNIE</t>
  </si>
  <si>
    <t>NEIMANIS PETER</t>
  </si>
  <si>
    <t>KINBACHER ANDREW</t>
  </si>
  <si>
    <t>YOUNGMAN MICHAEL</t>
  </si>
  <si>
    <t>DESAILLY NICOLE</t>
  </si>
  <si>
    <t>HUNTER MATTHEW</t>
  </si>
  <si>
    <t>OTTO ANNALIESE</t>
  </si>
  <si>
    <t>MARTINI MICHAEL</t>
  </si>
  <si>
    <t>BEIL LYNDIE</t>
  </si>
  <si>
    <t>CONNOR JADE</t>
  </si>
  <si>
    <t>FLYNN-PITTAR DEE</t>
  </si>
  <si>
    <t>PEARSON KRYSTAL</t>
  </si>
  <si>
    <t>COPP PHILIP</t>
  </si>
  <si>
    <t>NEWMAN LYN</t>
  </si>
  <si>
    <t># 15 events werent completed to be eligible for Club Championship.  15 events can be you best 15 eligble runs or 14 eligble runs + 1 volunteer or 13 eligible runs and 2 volunteers.</t>
  </si>
  <si>
    <t>TOWNSVILLE ROAD RUNNERS 2018 ADULT SHORT COURSE RESULTS</t>
  </si>
  <si>
    <t>Date as Label</t>
  </si>
  <si>
    <t>(All)</t>
  </si>
  <si>
    <t>Run Name</t>
  </si>
  <si>
    <t>JUNIOR STATUS</t>
  </si>
  <si>
    <t>Is Short Run Jun. Run (Y)</t>
  </si>
  <si>
    <t>MEMBER / NON-MEMBER STATUS2</t>
  </si>
  <si>
    <t>Club C'Ship Run</t>
  </si>
  <si>
    <t xml:space="preserve">GENDER   </t>
  </si>
  <si>
    <t>POINTS</t>
  </si>
  <si>
    <t>ELIGIBLE RUNS</t>
  </si>
  <si>
    <t>GENDER PLACE</t>
  </si>
  <si>
    <t>1 Volunteer</t>
  </si>
  <si>
    <t>2 Volunteers</t>
  </si>
  <si>
    <t>KAREN ERNEST</t>
  </si>
  <si>
    <t>JASMIN O'DONOVAN</t>
  </si>
  <si>
    <t>AMANDA FIELD</t>
  </si>
  <si>
    <t>BOB DOWN</t>
  </si>
  <si>
    <t>KEITH RICH</t>
  </si>
  <si>
    <t>Grand Total</t>
  </si>
  <si>
    <t>NO_NAME</t>
  </si>
  <si>
    <t>PFUMAYARAMBA TICH</t>
  </si>
  <si>
    <t>GARVIE DIANE</t>
  </si>
  <si>
    <t>LOWE DARREN</t>
  </si>
  <si>
    <t>BOON NICOLE</t>
  </si>
  <si>
    <t>LIZ PEVINSKY</t>
  </si>
  <si>
    <t>PEVINSKY LIZ</t>
  </si>
  <si>
    <t>TANYA LAPURTE</t>
  </si>
  <si>
    <t>LAPURTE TANYA</t>
  </si>
  <si>
    <t>ARTHUR GILBOY</t>
  </si>
  <si>
    <t>GILBOY ARTHUR</t>
  </si>
  <si>
    <t>WYNTER SACHA</t>
  </si>
  <si>
    <t>CHASE KIM</t>
  </si>
  <si>
    <t>ARCHER MICHAEL</t>
  </si>
  <si>
    <t>SENSE MEG</t>
  </si>
  <si>
    <t>BELLA GANNO</t>
  </si>
  <si>
    <t>GANNO BELLA</t>
  </si>
  <si>
    <t>MATTHEW SNELL</t>
  </si>
  <si>
    <t>SNELL MATTHEW</t>
  </si>
  <si>
    <t>BRANDI WATSON</t>
  </si>
  <si>
    <t>WATSON BRANDI</t>
  </si>
  <si>
    <t>KENNY (SMITH) ZONIKA</t>
  </si>
  <si>
    <t>FRAZER IAN</t>
  </si>
  <si>
    <t>JODIE HAYWARD</t>
  </si>
  <si>
    <t>HAYWARD JODIE</t>
  </si>
  <si>
    <t>KENNY EAMON</t>
  </si>
  <si>
    <t>ALEC STEVENSON</t>
  </si>
  <si>
    <t>STEVENSON ALEC</t>
  </si>
  <si>
    <t>KEV BROWN</t>
  </si>
  <si>
    <t>BROWN KEV</t>
  </si>
  <si>
    <t>MARTINI LIZA</t>
  </si>
  <si>
    <t>VAN CLUTUREY CHARLES</t>
  </si>
  <si>
    <t>ARNSTEIN PRYTZ</t>
  </si>
  <si>
    <t>PRYTZ ARNSTEIN</t>
  </si>
  <si>
    <t>LLOYD ANDREW</t>
  </si>
  <si>
    <t>JUSTIN HUMBER</t>
  </si>
  <si>
    <t>HUMBER JUSTIN</t>
  </si>
  <si>
    <t>RYAN TAMARA</t>
  </si>
  <si>
    <t>MARK DU TOIT</t>
  </si>
  <si>
    <t>DU TOIT MARK</t>
  </si>
  <si>
    <t>KATHLEEN NEIMANIS</t>
  </si>
  <si>
    <t>NEIMANIS KATHLEEN</t>
  </si>
  <si>
    <t>LEE DOWEL</t>
  </si>
  <si>
    <t>DOWEL LEE</t>
  </si>
  <si>
    <t>WILTON BRAD</t>
  </si>
  <si>
    <t>MARK DOWEL</t>
  </si>
  <si>
    <t>DOWEL MARK</t>
  </si>
  <si>
    <t>KEMEI JOSEPH</t>
  </si>
  <si>
    <t>KONNO TAKUMA</t>
  </si>
  <si>
    <t>RICHARDSON MICHAEL</t>
  </si>
  <si>
    <t>HEAMES SAM</t>
  </si>
  <si>
    <t>SANDRASEGARAN ARAN</t>
  </si>
  <si>
    <t>GEOFF FORD</t>
  </si>
  <si>
    <t>FORD GEOFF</t>
  </si>
  <si>
    <t>Ave. Place Per Run</t>
  </si>
  <si>
    <t>No. Of Eligible Runs 
(Min of 3/Best 5)</t>
  </si>
  <si>
    <t>Gender Rank</t>
  </si>
  <si>
    <t>Name</t>
  </si>
  <si>
    <t>OuterLimits Cape Pallarenda Trail run 42KM (Both Long &amp; Wolf Pack)</t>
  </si>
  <si>
    <t>OuterLimits Cape Pallarenda Trail run 21KM (Both Long &amp; Wolf Pack)</t>
  </si>
  <si>
    <t>Tvl Running Festival - Marathon</t>
  </si>
  <si>
    <t>3 Day Race - 3 Day Total</t>
  </si>
  <si>
    <t>OuterLimits Elliots Revenge Trail run 21K (Both Long &amp; Wolf Pack)</t>
  </si>
  <si>
    <t xml:space="preserve">GENDER </t>
  </si>
  <si>
    <t xml:space="preserve">NAME </t>
  </si>
  <si>
    <t>Row Labels</t>
  </si>
  <si>
    <t>2018-09-02 42k</t>
  </si>
  <si>
    <t>2018-09-02 21k</t>
  </si>
  <si>
    <t>2018-08-05 42k</t>
  </si>
  <si>
    <t>2018-07-08 Overall</t>
  </si>
  <si>
    <t>2018-06-10 21K</t>
  </si>
  <si>
    <t>2018-04-08 21K</t>
  </si>
  <si>
    <t xml:space="preserve">Sum of Wolf Pack Points </t>
  </si>
  <si>
    <t>WP Run Not in Top 5</t>
  </si>
  <si>
    <t>No of Eligible Runs</t>
  </si>
  <si>
    <t>Wolf Pack Run Distance</t>
  </si>
  <si>
    <t>50 points for 1st, 49 points for 2nd, 48 for 3rd etc.</t>
  </si>
  <si>
    <t>Best 5 Runs from the Wolf Pack Series (Min. of 3 Runs to qualify)</t>
  </si>
  <si>
    <t>2018 Wolf Pack Championship - Best 5 Runs from the Wolf Pack Series (Min. of 3 Runs to qualify)</t>
  </si>
  <si>
    <t>TOWNSVILLE ROAD RUNNERS 2018 WOLF PACK CHAMPIONSHIP RESULTS</t>
  </si>
  <si>
    <t>OuterLimits Ross River Rush Trail run 18k</t>
  </si>
  <si>
    <t>Riverway HM 21k</t>
  </si>
  <si>
    <t>Burdekin Sugar Rush 21K</t>
  </si>
  <si>
    <t>OuterLimits Elliots Revenge Trail run 21K</t>
  </si>
  <si>
    <t>OuterLimits Cape Pallarenda Trail run 21KM</t>
  </si>
  <si>
    <t>OuterLimits Cape Pallarenda Trail run 42KM</t>
  </si>
  <si>
    <t>Points from Runs Completed (Best 5 Runs)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</si>
</sst>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_-;\-* #,##0.0_-;_-* &quot;-&quot;??_-;_-@_-"/>
    <numFmt numFmtId="165" formatCode="0.0%"/>
    <numFmt numFmtId="166" formatCode="_-* #,##0_-;\-* #,##0_-;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sz val="12"/>
      <color theme="1" tint="4.9989318521683403E-2"/>
      <name val="Calibri"/>
      <family val="2"/>
      <scheme val="minor"/>
    </font>
    <font>
      <b/>
      <sz val="12"/>
      <color theme="1" tint="4.9989318521683403E-2"/>
      <name val="Calibri"/>
      <family val="2"/>
      <scheme val="minor"/>
    </font>
    <font>
      <b/>
      <sz val="16"/>
      <color theme="1" tint="4.9989318521683403E-2"/>
      <name val="Calibri"/>
      <family val="2"/>
      <scheme val="minor"/>
    </font>
    <font>
      <b/>
      <sz val="15"/>
      <color theme="1" tint="4.9989318521683403E-2"/>
      <name val="Calibri"/>
      <family val="2"/>
      <scheme val="minor"/>
    </font>
    <font>
      <sz val="10"/>
      <name val="Arial"/>
      <family val="2"/>
    </font>
    <font>
      <b/>
      <sz val="12"/>
      <name val="Arial"/>
      <family val="2"/>
    </font>
    <font>
      <sz val="9"/>
      <color theme="1"/>
      <name val="Calibri"/>
      <family val="2"/>
      <scheme val="minor"/>
    </font>
    <font>
      <b/>
      <sz val="12"/>
      <color theme="1"/>
      <name val="Calibri"/>
      <family val="2"/>
      <scheme val="minor"/>
    </font>
    <font>
      <b/>
      <sz val="9"/>
      <color theme="1"/>
      <name val="Calibri"/>
      <family val="2"/>
      <scheme val="minor"/>
    </font>
    <font>
      <b/>
      <sz val="14"/>
      <color theme="1"/>
      <name val="Calibri"/>
      <family val="2"/>
      <scheme val="minor"/>
    </font>
    <font>
      <sz val="12"/>
      <color theme="1"/>
      <name val="Calibri"/>
      <family val="2"/>
      <scheme val="minor"/>
    </font>
    <font>
      <sz val="6"/>
      <color theme="0"/>
      <name val="Arial"/>
      <family val="2"/>
    </font>
    <font>
      <sz val="6"/>
      <color theme="0"/>
      <name val="Calibri"/>
      <family val="2"/>
      <scheme val="minor"/>
    </font>
    <font>
      <b/>
      <sz val="6"/>
      <color theme="0"/>
      <name val="Arial"/>
      <family val="2"/>
    </font>
    <font>
      <sz val="6"/>
      <color theme="1"/>
      <name val="Calibri"/>
      <family val="2"/>
      <scheme val="minor"/>
    </font>
    <font>
      <sz val="6"/>
      <name val="Arial"/>
      <family val="2"/>
    </font>
    <font>
      <b/>
      <sz val="6"/>
      <name val="Arial"/>
      <family val="2"/>
    </font>
    <font>
      <sz val="12"/>
      <name val="Arial"/>
      <family val="2"/>
    </font>
    <font>
      <sz val="9"/>
      <name val="Arial"/>
      <family val="2"/>
    </font>
    <font>
      <b/>
      <sz val="10"/>
      <name val="Arial"/>
      <family val="2"/>
    </font>
    <font>
      <b/>
      <sz val="9"/>
      <name val="Arial"/>
      <family val="2"/>
    </font>
    <font>
      <b/>
      <sz val="12"/>
      <color rgb="FFFF0000"/>
      <name val="Arial"/>
      <family val="2"/>
    </font>
    <font>
      <sz val="12"/>
      <color rgb="FFFF0000"/>
      <name val="Arial"/>
      <family val="2"/>
    </font>
    <font>
      <b/>
      <sz val="9"/>
      <color rgb="FFFF0000"/>
      <name val="Arial"/>
      <family val="2"/>
    </font>
    <font>
      <sz val="12"/>
      <color rgb="FFFF0000"/>
      <name val="Calibri"/>
      <family val="2"/>
      <scheme val="minor"/>
    </font>
    <font>
      <sz val="10"/>
      <color theme="1"/>
      <name val="Calibri"/>
      <family val="2"/>
      <scheme val="minor"/>
    </font>
    <font>
      <sz val="10"/>
      <color rgb="FFFF0000"/>
      <name val="Arial"/>
      <family val="2"/>
    </font>
    <font>
      <b/>
      <sz val="9"/>
      <color indexed="81"/>
      <name val="Tahoma"/>
      <family val="2"/>
    </font>
    <font>
      <sz val="9"/>
      <color indexed="81"/>
      <name val="Tahoma"/>
      <family val="2"/>
    </font>
    <font>
      <sz val="8"/>
      <color theme="1"/>
      <name val="Calibri"/>
      <family val="2"/>
      <scheme val="minor"/>
    </font>
  </fonts>
  <fills count="9">
    <fill>
      <patternFill patternType="none"/>
    </fill>
    <fill>
      <patternFill patternType="gray125"/>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theme="4" tint="0.39997558519241921"/>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s>
  <cellStyleXfs count="5">
    <xf numFmtId="0" fontId="0"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0" fontId="8" fillId="0" borderId="0"/>
  </cellStyleXfs>
  <cellXfs count="254">
    <xf numFmtId="0" fontId="0" fillId="0" borderId="0" xfId="0"/>
    <xf numFmtId="0" fontId="3" fillId="0" borderId="0" xfId="0" applyFont="1"/>
    <xf numFmtId="0" fontId="4" fillId="0" borderId="0" xfId="0" applyFont="1"/>
    <xf numFmtId="0" fontId="4" fillId="0" borderId="0" xfId="0" applyFont="1" applyAlignment="1">
      <alignment horizontal="left"/>
    </xf>
    <xf numFmtId="164" fontId="4" fillId="0" borderId="0" xfId="1" applyNumberFormat="1" applyFont="1" applyAlignment="1"/>
    <xf numFmtId="0" fontId="4" fillId="0" borderId="0" xfId="0" applyFont="1" applyAlignment="1">
      <alignment horizontal="right"/>
    </xf>
    <xf numFmtId="0" fontId="4" fillId="0" borderId="0" xfId="0" applyFont="1" applyAlignment="1">
      <alignment horizontal="center"/>
    </xf>
    <xf numFmtId="0" fontId="4" fillId="0" borderId="1" xfId="0" applyFont="1" applyBorder="1"/>
    <xf numFmtId="0" fontId="4" fillId="0" borderId="2" xfId="0" applyFont="1" applyBorder="1"/>
    <xf numFmtId="0" fontId="4" fillId="0" borderId="0" xfId="0" applyFont="1" applyAlignment="1">
      <alignment vertical="top" wrapText="1"/>
    </xf>
    <xf numFmtId="0" fontId="5" fillId="2" borderId="3" xfId="0" applyFont="1" applyFill="1" applyBorder="1" applyAlignment="1">
      <alignment vertical="top"/>
    </xf>
    <xf numFmtId="0" fontId="5" fillId="2" borderId="4" xfId="0" applyFont="1" applyFill="1" applyBorder="1" applyAlignment="1">
      <alignment horizontal="center" vertical="top"/>
    </xf>
    <xf numFmtId="0" fontId="4" fillId="3" borderId="5" xfId="0" applyFont="1" applyFill="1" applyBorder="1" applyAlignment="1">
      <alignment vertical="top" wrapText="1"/>
    </xf>
    <xf numFmtId="0" fontId="4" fillId="3" borderId="5" xfId="0" applyFont="1" applyFill="1" applyBorder="1" applyAlignment="1">
      <alignment vertical="top"/>
    </xf>
    <xf numFmtId="164" fontId="4" fillId="3" borderId="5" xfId="1" applyNumberFormat="1" applyFont="1" applyFill="1" applyBorder="1" applyAlignment="1">
      <alignment horizontal="center" vertical="top"/>
    </xf>
    <xf numFmtId="0" fontId="4" fillId="3" borderId="5" xfId="0" applyFont="1" applyFill="1" applyBorder="1" applyAlignment="1">
      <alignment horizontal="center" vertical="top"/>
    </xf>
    <xf numFmtId="0" fontId="4" fillId="3" borderId="5" xfId="0" applyFont="1" applyFill="1" applyBorder="1" applyAlignment="1">
      <alignment horizontal="center" vertical="top" wrapText="1"/>
    </xf>
    <xf numFmtId="0" fontId="4" fillId="0" borderId="0" xfId="0" applyFont="1" applyAlignment="1">
      <alignment vertical="top"/>
    </xf>
    <xf numFmtId="0" fontId="6" fillId="0" borderId="6" xfId="0" applyFont="1" applyBorder="1" applyAlignment="1">
      <alignment horizontal="center"/>
    </xf>
    <xf numFmtId="0" fontId="6" fillId="0" borderId="7" xfId="0" applyFont="1" applyBorder="1" applyAlignment="1">
      <alignment horizontal="left"/>
    </xf>
    <xf numFmtId="0" fontId="6" fillId="0" borderId="5" xfId="0" applyFont="1" applyBorder="1" applyAlignment="1">
      <alignment horizontal="left"/>
    </xf>
    <xf numFmtId="164" fontId="6" fillId="0" borderId="5" xfId="1" applyNumberFormat="1" applyFont="1" applyBorder="1" applyAlignment="1"/>
    <xf numFmtId="0" fontId="6" fillId="0" borderId="5" xfId="0" applyFont="1" applyBorder="1" applyAlignment="1">
      <alignment horizontal="right"/>
    </xf>
    <xf numFmtId="165" fontId="6" fillId="4" borderId="5" xfId="0" applyNumberFormat="1" applyFont="1" applyFill="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left"/>
    </xf>
    <xf numFmtId="0" fontId="7" fillId="0" borderId="5" xfId="0" applyFont="1" applyBorder="1" applyAlignment="1">
      <alignment horizontal="left"/>
    </xf>
    <xf numFmtId="164" fontId="7" fillId="0" borderId="5" xfId="1" applyNumberFormat="1" applyFont="1" applyBorder="1" applyAlignment="1"/>
    <xf numFmtId="0" fontId="7" fillId="0" borderId="5" xfId="0" applyFont="1" applyBorder="1" applyAlignment="1">
      <alignment horizontal="right"/>
    </xf>
    <xf numFmtId="165" fontId="7" fillId="4" borderId="5" xfId="0" applyNumberFormat="1" applyFont="1" applyFill="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left"/>
    </xf>
    <xf numFmtId="0" fontId="5" fillId="0" borderId="6" xfId="0" applyFont="1" applyBorder="1" applyAlignment="1">
      <alignment horizontal="center"/>
    </xf>
    <xf numFmtId="0" fontId="4" fillId="0" borderId="10" xfId="0" applyFont="1" applyBorder="1" applyAlignment="1">
      <alignment horizontal="left"/>
    </xf>
    <xf numFmtId="0" fontId="4" fillId="0" borderId="5" xfId="0" applyFont="1" applyBorder="1" applyAlignment="1">
      <alignment horizontal="left"/>
    </xf>
    <xf numFmtId="164" fontId="4" fillId="0" borderId="5" xfId="1" applyNumberFormat="1" applyFont="1" applyBorder="1" applyAlignment="1"/>
    <xf numFmtId="0" fontId="4" fillId="0" borderId="5" xfId="0" applyFont="1" applyBorder="1" applyAlignment="1">
      <alignment horizontal="right"/>
    </xf>
    <xf numFmtId="165" fontId="4" fillId="4" borderId="13" xfId="0" applyNumberFormat="1" applyFont="1" applyFill="1" applyBorder="1" applyAlignment="1">
      <alignment horizontal="center"/>
    </xf>
    <xf numFmtId="0" fontId="5" fillId="0" borderId="9" xfId="0" applyFont="1" applyBorder="1" applyAlignment="1">
      <alignment horizontal="center"/>
    </xf>
    <xf numFmtId="0" fontId="4" fillId="0" borderId="0" xfId="0" applyFont="1" applyBorder="1" applyAlignment="1">
      <alignment horizontal="left"/>
    </xf>
    <xf numFmtId="0" fontId="5" fillId="0" borderId="12" xfId="0" applyFont="1" applyBorder="1" applyAlignment="1">
      <alignment horizontal="center"/>
    </xf>
    <xf numFmtId="0" fontId="4" fillId="0" borderId="13" xfId="0" applyFont="1" applyBorder="1" applyAlignment="1">
      <alignment horizontal="left"/>
    </xf>
    <xf numFmtId="0" fontId="4" fillId="0" borderId="7" xfId="0" applyFont="1" applyBorder="1" applyAlignment="1">
      <alignment horizontal="left"/>
    </xf>
    <xf numFmtId="0" fontId="5" fillId="5" borderId="3" xfId="0" applyFont="1" applyFill="1" applyBorder="1" applyAlignment="1">
      <alignment horizontal="center"/>
    </xf>
    <xf numFmtId="0" fontId="5" fillId="5" borderId="8" xfId="0" applyFont="1" applyFill="1" applyBorder="1" applyAlignment="1">
      <alignment horizontal="center"/>
    </xf>
    <xf numFmtId="0" fontId="5" fillId="5" borderId="11" xfId="0" applyFont="1" applyFill="1" applyBorder="1" applyAlignment="1">
      <alignment horizontal="center"/>
    </xf>
    <xf numFmtId="0" fontId="4" fillId="0" borderId="14" xfId="0" applyFont="1" applyBorder="1" applyAlignment="1">
      <alignment horizontal="left"/>
    </xf>
    <xf numFmtId="0" fontId="5" fillId="0" borderId="0" xfId="0" applyFont="1" applyBorder="1" applyAlignment="1">
      <alignment horizontal="center"/>
    </xf>
    <xf numFmtId="0" fontId="5" fillId="0" borderId="15" xfId="0" applyFont="1" applyBorder="1" applyAlignment="1">
      <alignment horizontal="center"/>
    </xf>
    <xf numFmtId="164" fontId="4" fillId="0" borderId="0" xfId="1" applyNumberFormat="1" applyFont="1"/>
    <xf numFmtId="0" fontId="4" fillId="0" borderId="0" xfId="0" applyFont="1" applyAlignment="1">
      <alignment horizontal="left" vertical="top"/>
    </xf>
    <xf numFmtId="0" fontId="0" fillId="0" borderId="0" xfId="0" applyAlignment="1">
      <alignment horizontal="center"/>
    </xf>
    <xf numFmtId="0" fontId="9" fillId="0" borderId="0" xfId="2" applyFont="1" applyAlignment="1">
      <alignment horizontal="left"/>
    </xf>
    <xf numFmtId="0" fontId="0" fillId="0" borderId="0" xfId="0" applyAlignment="1">
      <alignment horizontal="left"/>
    </xf>
    <xf numFmtId="0" fontId="0" fillId="0" borderId="0" xfId="0" applyAlignment="1">
      <alignment horizontal="left" vertical="top"/>
    </xf>
    <xf numFmtId="0" fontId="2" fillId="7" borderId="19" xfId="0" applyFont="1" applyFill="1" applyBorder="1"/>
    <xf numFmtId="0" fontId="0" fillId="0" borderId="0" xfId="0" applyAlignment="1">
      <alignment vertical="top" wrapText="1"/>
    </xf>
    <xf numFmtId="0" fontId="10" fillId="0" borderId="0" xfId="0" applyFont="1" applyAlignment="1">
      <alignment horizontal="center" vertical="top"/>
    </xf>
    <xf numFmtId="0" fontId="11" fillId="0" borderId="0" xfId="0" applyFont="1" applyAlignment="1">
      <alignment horizontal="center" vertical="top" wrapText="1"/>
    </xf>
    <xf numFmtId="0" fontId="10" fillId="0" borderId="0" xfId="0" applyFont="1" applyAlignment="1">
      <alignment vertical="top"/>
    </xf>
    <xf numFmtId="14" fontId="0" fillId="0" borderId="20" xfId="0" applyNumberFormat="1" applyBorder="1"/>
    <xf numFmtId="0" fontId="0" fillId="0" borderId="22" xfId="0" applyBorder="1"/>
    <xf numFmtId="14" fontId="0" fillId="0" borderId="22" xfId="0" applyNumberFormat="1" applyBorder="1"/>
    <xf numFmtId="14" fontId="0" fillId="0" borderId="21" xfId="0" applyNumberFormat="1" applyBorder="1"/>
    <xf numFmtId="0" fontId="11" fillId="0" borderId="7" xfId="0" applyFont="1" applyBorder="1" applyAlignment="1">
      <alignment horizontal="center" vertical="top" wrapText="1"/>
    </xf>
    <xf numFmtId="0" fontId="10" fillId="0" borderId="0" xfId="0" applyFont="1" applyAlignment="1">
      <alignment vertical="top" wrapText="1"/>
    </xf>
    <xf numFmtId="0" fontId="11" fillId="8" borderId="23" xfId="0" applyFont="1" applyFill="1" applyBorder="1" applyAlignment="1">
      <alignment horizontal="center" vertical="top" wrapText="1"/>
    </xf>
    <xf numFmtId="0" fontId="11" fillId="8" borderId="12" xfId="0" applyFont="1" applyFill="1" applyBorder="1" applyAlignment="1">
      <alignment horizontal="center" vertical="top" wrapText="1"/>
    </xf>
    <xf numFmtId="0" fontId="11" fillId="8" borderId="24" xfId="0" applyFont="1" applyFill="1" applyBorder="1" applyAlignment="1">
      <alignment horizontal="center" vertical="top" wrapText="1"/>
    </xf>
    <xf numFmtId="0" fontId="11" fillId="0" borderId="5" xfId="0" applyFont="1" applyBorder="1" applyAlignment="1">
      <alignment horizontal="center" vertical="top" wrapText="1"/>
    </xf>
    <xf numFmtId="0" fontId="11" fillId="0" borderId="5" xfId="0" applyFont="1" applyBorder="1" applyAlignment="1">
      <alignment vertical="top"/>
    </xf>
    <xf numFmtId="0" fontId="11" fillId="0" borderId="13" xfId="0" applyFont="1" applyBorder="1" applyAlignment="1">
      <alignment horizontal="center" vertical="top" wrapText="1"/>
    </xf>
    <xf numFmtId="0" fontId="2" fillId="0" borderId="0" xfId="0" applyFont="1" applyAlignment="1">
      <alignment vertical="top"/>
    </xf>
    <xf numFmtId="0" fontId="12" fillId="0" borderId="0" xfId="0" applyFont="1" applyAlignment="1">
      <alignment vertical="top" wrapText="1"/>
    </xf>
    <xf numFmtId="0" fontId="11" fillId="8" borderId="25" xfId="0" applyFont="1" applyFill="1" applyBorder="1" applyAlignment="1">
      <alignment horizontal="center"/>
    </xf>
    <xf numFmtId="0" fontId="11" fillId="8" borderId="26" xfId="0" applyFont="1" applyFill="1" applyBorder="1" applyAlignment="1">
      <alignment horizontal="center"/>
    </xf>
    <xf numFmtId="0" fontId="11" fillId="8" borderId="27" xfId="0" applyFont="1" applyFill="1" applyBorder="1" applyAlignment="1">
      <alignment horizontal="center"/>
    </xf>
    <xf numFmtId="0" fontId="11" fillId="0" borderId="28" xfId="0" applyFont="1" applyBorder="1" applyAlignment="1">
      <alignment horizontal="left"/>
    </xf>
    <xf numFmtId="0" fontId="11" fillId="0" borderId="29" xfId="0" applyNumberFormat="1" applyFont="1" applyBorder="1"/>
    <xf numFmtId="0" fontId="11" fillId="0" borderId="30" xfId="0" applyNumberFormat="1" applyFont="1" applyBorder="1"/>
    <xf numFmtId="0" fontId="11" fillId="0" borderId="31" xfId="0" applyNumberFormat="1" applyFont="1" applyBorder="1"/>
    <xf numFmtId="0" fontId="11" fillId="8" borderId="18" xfId="0" applyFont="1" applyFill="1" applyBorder="1" applyAlignment="1">
      <alignment horizontal="center"/>
    </xf>
    <xf numFmtId="0" fontId="11" fillId="8" borderId="19" xfId="0" applyFont="1" applyFill="1" applyBorder="1" applyAlignment="1">
      <alignment horizontal="center"/>
    </xf>
    <xf numFmtId="0" fontId="11" fillId="8" borderId="16" xfId="0" applyFont="1" applyFill="1" applyBorder="1" applyAlignment="1">
      <alignment horizontal="center"/>
    </xf>
    <xf numFmtId="0" fontId="11" fillId="0" borderId="32" xfId="0" applyFont="1" applyBorder="1" applyAlignment="1">
      <alignment horizontal="left"/>
    </xf>
    <xf numFmtId="0" fontId="11" fillId="0" borderId="33" xfId="0" applyNumberFormat="1" applyFont="1" applyBorder="1"/>
    <xf numFmtId="0" fontId="11" fillId="0" borderId="19" xfId="0" applyNumberFormat="1" applyFont="1" applyBorder="1"/>
    <xf numFmtId="0" fontId="11" fillId="0" borderId="34" xfId="0" applyNumberFormat="1" applyFont="1" applyBorder="1"/>
    <xf numFmtId="0" fontId="13" fillId="0" borderId="0" xfId="0" applyFont="1"/>
    <xf numFmtId="0" fontId="11" fillId="0" borderId="35" xfId="0" applyFont="1" applyBorder="1" applyAlignment="1">
      <alignment horizontal="left"/>
    </xf>
    <xf numFmtId="0" fontId="11" fillId="0" borderId="36" xfId="0" applyNumberFormat="1" applyFont="1" applyBorder="1"/>
    <xf numFmtId="0" fontId="11" fillId="0" borderId="37" xfId="0" applyNumberFormat="1" applyFont="1" applyBorder="1"/>
    <xf numFmtId="0" fontId="11" fillId="0" borderId="38" xfId="0" applyNumberFormat="1" applyFont="1" applyBorder="1"/>
    <xf numFmtId="0" fontId="0" fillId="0" borderId="0" xfId="0" pivotButton="1"/>
    <xf numFmtId="0" fontId="0" fillId="0" borderId="0" xfId="0" pivotButton="1" applyAlignment="1">
      <alignment vertical="top"/>
    </xf>
    <xf numFmtId="0" fontId="0" fillId="0" borderId="0" xfId="0" applyAlignment="1">
      <alignment horizontal="center" vertical="top" wrapText="1"/>
    </xf>
    <xf numFmtId="0" fontId="0" fillId="0" borderId="33" xfId="0" applyNumberFormat="1" applyBorder="1"/>
    <xf numFmtId="0" fontId="0" fillId="0" borderId="36" xfId="0" applyNumberFormat="1" applyBorder="1"/>
    <xf numFmtId="14" fontId="2" fillId="0" borderId="20" xfId="0" applyNumberFormat="1" applyFont="1" applyBorder="1" applyAlignment="1">
      <alignment horizontal="center" vertical="top" wrapText="1"/>
    </xf>
    <xf numFmtId="0" fontId="2" fillId="0" borderId="22" xfId="0" applyFont="1" applyBorder="1" applyAlignment="1">
      <alignment horizontal="center" vertical="top" wrapText="1"/>
    </xf>
    <xf numFmtId="14" fontId="2" fillId="0" borderId="22" xfId="0" applyNumberFormat="1" applyFont="1" applyBorder="1" applyAlignment="1">
      <alignment horizontal="center" vertical="top" wrapText="1"/>
    </xf>
    <xf numFmtId="14" fontId="2" fillId="0" borderId="21" xfId="0" applyNumberFormat="1" applyFont="1" applyBorder="1" applyAlignment="1">
      <alignment horizontal="center" vertical="top" wrapText="1"/>
    </xf>
    <xf numFmtId="0" fontId="15" fillId="0" borderId="0" xfId="2" applyFont="1" applyFill="1" applyAlignment="1">
      <alignment horizontal="right"/>
    </xf>
    <xf numFmtId="0" fontId="15" fillId="0" borderId="0" xfId="2" applyFont="1" applyFill="1"/>
    <xf numFmtId="0" fontId="15" fillId="0" borderId="0" xfId="2" applyFont="1" applyFill="1" applyAlignment="1">
      <alignment horizontal="center"/>
    </xf>
    <xf numFmtId="0" fontId="15" fillId="0" borderId="0" xfId="2" applyNumberFormat="1" applyFont="1" applyFill="1" applyAlignment="1">
      <alignment horizontal="center"/>
    </xf>
    <xf numFmtId="164" fontId="16" fillId="0" borderId="0" xfId="3" applyNumberFormat="1" applyFont="1" applyFill="1" applyAlignment="1">
      <alignment horizontal="center"/>
    </xf>
    <xf numFmtId="43" fontId="16" fillId="0" borderId="0" xfId="3" applyFont="1" applyFill="1" applyAlignment="1">
      <alignment horizontal="center"/>
    </xf>
    <xf numFmtId="0" fontId="17" fillId="0" borderId="0" xfId="2" applyFont="1" applyFill="1" applyAlignment="1">
      <alignment horizontal="center"/>
    </xf>
    <xf numFmtId="0" fontId="18" fillId="0" borderId="0" xfId="0" applyFont="1"/>
    <xf numFmtId="0" fontId="19" fillId="0" borderId="0" xfId="2" applyFont="1" applyAlignment="1">
      <alignment horizontal="right"/>
    </xf>
    <xf numFmtId="0" fontId="19" fillId="0" borderId="0" xfId="2" applyFont="1"/>
    <xf numFmtId="0" fontId="19" fillId="0" borderId="0" xfId="2" applyFont="1" applyAlignment="1">
      <alignment horizontal="center"/>
    </xf>
    <xf numFmtId="0" fontId="19" fillId="0" borderId="0" xfId="2" applyNumberFormat="1" applyFont="1" applyAlignment="1">
      <alignment horizontal="center"/>
    </xf>
    <xf numFmtId="164" fontId="18" fillId="0" borderId="0" xfId="3" applyNumberFormat="1" applyFont="1" applyAlignment="1">
      <alignment horizontal="center"/>
    </xf>
    <xf numFmtId="43" fontId="18" fillId="0" borderId="0" xfId="3" applyFont="1" applyAlignment="1">
      <alignment horizontal="center"/>
    </xf>
    <xf numFmtId="0" fontId="20" fillId="0" borderId="0" xfId="2" applyFont="1" applyAlignment="1">
      <alignment horizontal="center"/>
    </xf>
    <xf numFmtId="0" fontId="21" fillId="0" borderId="0" xfId="2" applyFont="1"/>
    <xf numFmtId="0" fontId="21" fillId="0" borderId="0" xfId="2" applyFont="1" applyAlignment="1">
      <alignment horizontal="center"/>
    </xf>
    <xf numFmtId="0" fontId="21" fillId="0" borderId="0" xfId="2" applyNumberFormat="1" applyFont="1" applyAlignment="1">
      <alignment horizontal="center"/>
    </xf>
    <xf numFmtId="164" fontId="14" fillId="0" borderId="0" xfId="3" applyNumberFormat="1" applyFont="1" applyAlignment="1">
      <alignment horizontal="center"/>
    </xf>
    <xf numFmtId="43" fontId="14" fillId="0" borderId="0" xfId="3" applyFont="1" applyAlignment="1">
      <alignment horizontal="center"/>
    </xf>
    <xf numFmtId="0" fontId="9" fillId="0" borderId="0" xfId="2" applyFont="1" applyAlignment="1">
      <alignment horizontal="center"/>
    </xf>
    <xf numFmtId="0" fontId="8" fillId="0" borderId="0" xfId="2"/>
    <xf numFmtId="0" fontId="21" fillId="0" borderId="0" xfId="2" applyFont="1" applyAlignment="1">
      <alignment horizontal="right" vertical="top" wrapText="1"/>
    </xf>
    <xf numFmtId="0" fontId="21" fillId="0" borderId="0" xfId="2" applyFont="1" applyAlignment="1">
      <alignment vertical="top" wrapText="1"/>
    </xf>
    <xf numFmtId="0" fontId="21" fillId="0" borderId="0" xfId="2" applyFont="1" applyAlignment="1">
      <alignment horizontal="center" vertical="top" wrapText="1"/>
    </xf>
    <xf numFmtId="0" fontId="21" fillId="0" borderId="0" xfId="2" applyNumberFormat="1" applyFont="1" applyAlignment="1">
      <alignment horizontal="center" vertical="top" wrapText="1"/>
    </xf>
    <xf numFmtId="0" fontId="22" fillId="0" borderId="0" xfId="2" applyNumberFormat="1" applyFont="1" applyAlignment="1">
      <alignment horizontal="center" vertical="top" textRotation="255" wrapText="1"/>
    </xf>
    <xf numFmtId="164" fontId="14" fillId="4" borderId="0" xfId="3" applyNumberFormat="1" applyFont="1" applyFill="1" applyAlignment="1">
      <alignment horizontal="center" vertical="top" wrapText="1"/>
    </xf>
    <xf numFmtId="43" fontId="14" fillId="0" borderId="0" xfId="3" applyFont="1" applyAlignment="1">
      <alignment horizontal="center" vertical="top" wrapText="1"/>
    </xf>
    <xf numFmtId="0" fontId="9" fillId="4" borderId="0" xfId="2" applyFont="1" applyFill="1" applyAlignment="1">
      <alignment horizontal="center" vertical="top" wrapText="1"/>
    </xf>
    <xf numFmtId="0" fontId="9" fillId="0" borderId="0" xfId="2" applyFont="1" applyAlignment="1">
      <alignment horizontal="center" vertical="top" wrapText="1"/>
    </xf>
    <xf numFmtId="0" fontId="23" fillId="0" borderId="29" xfId="2" applyFont="1" applyBorder="1" applyAlignment="1">
      <alignment horizontal="center" vertical="top" wrapText="1"/>
    </xf>
    <xf numFmtId="0" fontId="23" fillId="0" borderId="30" xfId="2" applyFont="1" applyBorder="1" applyAlignment="1">
      <alignment horizontal="center" vertical="top" wrapText="1"/>
    </xf>
    <xf numFmtId="0" fontId="23" fillId="0" borderId="31" xfId="2" applyFont="1" applyBorder="1" applyAlignment="1">
      <alignment horizontal="center" vertical="top" wrapText="1"/>
    </xf>
    <xf numFmtId="0" fontId="8" fillId="0" borderId="0" xfId="2" applyAlignment="1">
      <alignment vertical="top" wrapText="1"/>
    </xf>
    <xf numFmtId="0" fontId="9" fillId="0" borderId="0" xfId="2" applyFont="1" applyFill="1" applyAlignment="1">
      <alignment horizontal="right"/>
    </xf>
    <xf numFmtId="0" fontId="9" fillId="0" borderId="0" xfId="2" applyFont="1" applyFill="1"/>
    <xf numFmtId="0" fontId="9" fillId="0" borderId="0" xfId="2" applyFont="1" applyFill="1" applyAlignment="1">
      <alignment horizontal="center"/>
    </xf>
    <xf numFmtId="166" fontId="11" fillId="0" borderId="0" xfId="3" applyNumberFormat="1" applyFont="1" applyFill="1"/>
    <xf numFmtId="166" fontId="9" fillId="0" borderId="0" xfId="2" applyNumberFormat="1" applyFont="1" applyFill="1"/>
    <xf numFmtId="166" fontId="9" fillId="0" borderId="0" xfId="2" applyNumberFormat="1" applyFont="1" applyFill="1" applyAlignment="1">
      <alignment horizontal="center"/>
    </xf>
    <xf numFmtId="166" fontId="24" fillId="0" borderId="0" xfId="2" applyNumberFormat="1" applyFont="1" applyFill="1" applyAlignment="1">
      <alignment horizontal="center"/>
    </xf>
    <xf numFmtId="164" fontId="9" fillId="4" borderId="0" xfId="3" applyNumberFormat="1" applyFont="1" applyFill="1" applyAlignment="1">
      <alignment horizontal="center"/>
    </xf>
    <xf numFmtId="43" fontId="11" fillId="0" borderId="0" xfId="3" applyFont="1" applyFill="1"/>
    <xf numFmtId="43" fontId="9" fillId="0" borderId="0" xfId="3" applyFont="1" applyFill="1" applyAlignment="1">
      <alignment horizontal="center"/>
    </xf>
    <xf numFmtId="0" fontId="21" fillId="0" borderId="0" xfId="2" applyFont="1" applyFill="1" applyAlignment="1">
      <alignment horizontal="center"/>
    </xf>
    <xf numFmtId="0" fontId="9" fillId="4" borderId="0" xfId="2" applyFont="1" applyFill="1" applyAlignment="1">
      <alignment horizontal="center"/>
    </xf>
    <xf numFmtId="0" fontId="21" fillId="0" borderId="39" xfId="2" applyFont="1" applyFill="1" applyBorder="1" applyAlignment="1">
      <alignment horizontal="center"/>
    </xf>
    <xf numFmtId="0" fontId="21" fillId="0" borderId="0" xfId="2" applyFont="1" applyFill="1" applyBorder="1" applyAlignment="1">
      <alignment horizontal="center"/>
    </xf>
    <xf numFmtId="0" fontId="21" fillId="0" borderId="41" xfId="2" applyFont="1" applyFill="1" applyBorder="1" applyAlignment="1">
      <alignment horizontal="center"/>
    </xf>
    <xf numFmtId="0" fontId="8" fillId="0" borderId="0" xfId="2" applyFont="1" applyFill="1"/>
    <xf numFmtId="164" fontId="8" fillId="0" borderId="0" xfId="2" applyNumberFormat="1" applyFont="1" applyFill="1"/>
    <xf numFmtId="0" fontId="25" fillId="0" borderId="0" xfId="2" applyFont="1" applyFill="1" applyAlignment="1">
      <alignment horizontal="right"/>
    </xf>
    <xf numFmtId="0" fontId="26" fillId="0" borderId="0" xfId="2" applyFont="1" applyFill="1"/>
    <xf numFmtId="166" fontId="14" fillId="0" borderId="0" xfId="3" applyNumberFormat="1" applyFont="1" applyFill="1"/>
    <xf numFmtId="166" fontId="21" fillId="0" borderId="0" xfId="2" applyNumberFormat="1" applyFont="1" applyFill="1"/>
    <xf numFmtId="166" fontId="21" fillId="0" borderId="0" xfId="2" applyNumberFormat="1" applyFont="1" applyFill="1" applyAlignment="1">
      <alignment horizontal="center"/>
    </xf>
    <xf numFmtId="166" fontId="27" fillId="0" borderId="0" xfId="2" applyNumberFormat="1" applyFont="1" applyFill="1" applyAlignment="1">
      <alignment horizontal="center"/>
    </xf>
    <xf numFmtId="164" fontId="21" fillId="4" borderId="0" xfId="3" applyNumberFormat="1" applyFont="1" applyFill="1" applyAlignment="1">
      <alignment horizontal="center"/>
    </xf>
    <xf numFmtId="43" fontId="14" fillId="0" borderId="0" xfId="3" applyFont="1" applyFill="1"/>
    <xf numFmtId="43" fontId="21" fillId="0" borderId="0" xfId="3" applyFont="1" applyFill="1" applyAlignment="1">
      <alignment horizontal="center"/>
    </xf>
    <xf numFmtId="0" fontId="26" fillId="0" borderId="0" xfId="2" applyFont="1" applyFill="1" applyAlignment="1">
      <alignment horizontal="center"/>
    </xf>
    <xf numFmtId="0" fontId="25" fillId="0" borderId="0" xfId="2" applyFont="1" applyFill="1" applyAlignment="1">
      <alignment horizontal="center"/>
    </xf>
    <xf numFmtId="0" fontId="21" fillId="0" borderId="0" xfId="2" applyFont="1" applyFill="1" applyAlignment="1">
      <alignment horizontal="right"/>
    </xf>
    <xf numFmtId="166" fontId="28" fillId="0" borderId="0" xfId="3" applyNumberFormat="1" applyFont="1" applyFill="1"/>
    <xf numFmtId="166" fontId="26" fillId="0" borderId="0" xfId="2" applyNumberFormat="1" applyFont="1" applyFill="1"/>
    <xf numFmtId="166" fontId="25" fillId="0" borderId="0" xfId="2" applyNumberFormat="1" applyFont="1" applyFill="1" applyAlignment="1">
      <alignment horizontal="center"/>
    </xf>
    <xf numFmtId="164" fontId="26" fillId="4" borderId="0" xfId="3" applyNumberFormat="1" applyFont="1" applyFill="1" applyAlignment="1">
      <alignment horizontal="center"/>
    </xf>
    <xf numFmtId="43" fontId="28" fillId="0" borderId="0" xfId="3" applyFont="1" applyFill="1"/>
    <xf numFmtId="43" fontId="26" fillId="0" borderId="0" xfId="3" applyFont="1" applyFill="1" applyAlignment="1">
      <alignment horizontal="center"/>
    </xf>
    <xf numFmtId="0" fontId="25" fillId="4" borderId="0" xfId="2" applyFont="1" applyFill="1" applyAlignment="1">
      <alignment horizontal="center"/>
    </xf>
    <xf numFmtId="0" fontId="26" fillId="0" borderId="39" xfId="2" applyFont="1" applyFill="1" applyBorder="1" applyAlignment="1">
      <alignment horizontal="center"/>
    </xf>
    <xf numFmtId="0" fontId="26" fillId="0" borderId="0" xfId="2" applyFont="1" applyFill="1" applyBorder="1" applyAlignment="1">
      <alignment horizontal="center"/>
    </xf>
    <xf numFmtId="0" fontId="26" fillId="0" borderId="41" xfId="2" applyFont="1" applyFill="1" applyBorder="1" applyAlignment="1">
      <alignment horizontal="center"/>
    </xf>
    <xf numFmtId="0" fontId="21" fillId="0" borderId="0" xfId="2" applyFont="1" applyFill="1"/>
    <xf numFmtId="164" fontId="21" fillId="0" borderId="0" xfId="3" applyNumberFormat="1" applyFont="1" applyFill="1" applyAlignment="1">
      <alignment horizontal="center"/>
    </xf>
    <xf numFmtId="0" fontId="8" fillId="0" borderId="0" xfId="2" applyFont="1" applyFill="1" applyAlignment="1">
      <alignment horizontal="right"/>
    </xf>
    <xf numFmtId="0" fontId="8" fillId="0" borderId="0" xfId="2" applyFont="1" applyFill="1" applyAlignment="1">
      <alignment horizontal="center"/>
    </xf>
    <xf numFmtId="0" fontId="8" fillId="0" borderId="0" xfId="2" applyNumberFormat="1" applyFont="1" applyFill="1" applyAlignment="1">
      <alignment horizontal="center"/>
    </xf>
    <xf numFmtId="164" fontId="29" fillId="0" borderId="0" xfId="3" applyNumberFormat="1" applyFont="1" applyFill="1" applyAlignment="1">
      <alignment horizontal="center"/>
    </xf>
    <xf numFmtId="43" fontId="29" fillId="0" borderId="0" xfId="3" applyFont="1" applyFill="1" applyAlignment="1">
      <alignment horizontal="center"/>
    </xf>
    <xf numFmtId="0" fontId="23" fillId="0" borderId="0" xfId="2" applyFont="1" applyFill="1" applyAlignment="1">
      <alignment horizontal="center"/>
    </xf>
    <xf numFmtId="0" fontId="2" fillId="0" borderId="0" xfId="0" applyFont="1"/>
    <xf numFmtId="0" fontId="30" fillId="0" borderId="0" xfId="2" quotePrefix="1" applyFont="1" applyFill="1"/>
    <xf numFmtId="0" fontId="8" fillId="0" borderId="0" xfId="2" applyAlignment="1">
      <alignment horizontal="right"/>
    </xf>
    <xf numFmtId="0" fontId="8" fillId="0" borderId="0" xfId="2" applyAlignment="1">
      <alignment horizontal="center"/>
    </xf>
    <xf numFmtId="0" fontId="8" fillId="0" borderId="0" xfId="2" applyNumberFormat="1" applyAlignment="1">
      <alignment horizontal="center"/>
    </xf>
    <xf numFmtId="164" fontId="0" fillId="0" borderId="0" xfId="3" applyNumberFormat="1" applyFont="1" applyAlignment="1">
      <alignment horizontal="center"/>
    </xf>
    <xf numFmtId="43" fontId="0" fillId="0" borderId="0" xfId="3" applyFont="1" applyAlignment="1">
      <alignment horizontal="center"/>
    </xf>
    <xf numFmtId="0" fontId="23" fillId="0" borderId="0" xfId="2" applyFont="1" applyAlignment="1">
      <alignment horizontal="center"/>
    </xf>
    <xf numFmtId="0" fontId="11" fillId="8" borderId="42" xfId="0" applyFont="1" applyFill="1" applyBorder="1" applyAlignment="1">
      <alignment horizontal="center"/>
    </xf>
    <xf numFmtId="0" fontId="11" fillId="8" borderId="34" xfId="0" applyFont="1" applyFill="1" applyBorder="1" applyAlignment="1">
      <alignment horizontal="center"/>
    </xf>
    <xf numFmtId="0" fontId="9" fillId="0" borderId="0" xfId="2" applyFont="1"/>
    <xf numFmtId="0" fontId="11" fillId="0" borderId="0" xfId="0" applyFont="1"/>
    <xf numFmtId="0" fontId="11" fillId="0" borderId="0" xfId="0" applyFont="1" applyAlignment="1">
      <alignment horizontal="center"/>
    </xf>
    <xf numFmtId="0" fontId="11" fillId="0" borderId="21" xfId="0" applyFont="1" applyBorder="1"/>
    <xf numFmtId="0" fontId="11" fillId="0" borderId="22" xfId="0" applyFont="1" applyBorder="1" applyAlignment="1">
      <alignment horizontal="center" vertical="top" wrapText="1"/>
    </xf>
    <xf numFmtId="0" fontId="11" fillId="0" borderId="21" xfId="0" applyFont="1" applyBorder="1" applyAlignment="1">
      <alignment horizontal="center" vertical="top" wrapText="1"/>
    </xf>
    <xf numFmtId="0" fontId="11" fillId="6" borderId="21" xfId="0" applyFont="1" applyFill="1" applyBorder="1" applyAlignment="1">
      <alignment horizontal="center" vertical="top" wrapText="1"/>
    </xf>
    <xf numFmtId="0" fontId="11" fillId="0" borderId="0" xfId="0" applyFont="1" applyAlignment="1">
      <alignment vertical="top"/>
    </xf>
    <xf numFmtId="0" fontId="11" fillId="0" borderId="33" xfId="0" applyFont="1" applyBorder="1" applyAlignment="1">
      <alignment horizontal="left"/>
    </xf>
    <xf numFmtId="0" fontId="11" fillId="0" borderId="19" xfId="0" applyFont="1" applyBorder="1" applyAlignment="1">
      <alignment horizontal="center"/>
    </xf>
    <xf numFmtId="0" fontId="11" fillId="0" borderId="19" xfId="0" applyNumberFormat="1" applyFont="1" applyBorder="1" applyAlignment="1">
      <alignment horizontal="center"/>
    </xf>
    <xf numFmtId="0" fontId="11" fillId="0" borderId="34" xfId="0" applyNumberFormat="1" applyFont="1" applyBorder="1" applyAlignment="1">
      <alignment horizontal="center"/>
    </xf>
    <xf numFmtId="0" fontId="11" fillId="4" borderId="31" xfId="0" applyNumberFormat="1" applyFont="1" applyFill="1" applyBorder="1" applyAlignment="1">
      <alignment horizontal="center"/>
    </xf>
    <xf numFmtId="0" fontId="11" fillId="0" borderId="0" xfId="0" quotePrefix="1" applyFont="1"/>
    <xf numFmtId="0" fontId="11" fillId="0" borderId="36" xfId="0" applyFont="1" applyBorder="1" applyAlignment="1">
      <alignment horizontal="left"/>
    </xf>
    <xf numFmtId="0" fontId="11" fillId="0" borderId="37" xfId="0" applyFont="1" applyBorder="1" applyAlignment="1">
      <alignment horizontal="center"/>
    </xf>
    <xf numFmtId="0" fontId="11" fillId="0" borderId="37" xfId="0" applyNumberFormat="1" applyFont="1" applyBorder="1" applyAlignment="1">
      <alignment horizontal="center"/>
    </xf>
    <xf numFmtId="0" fontId="11" fillId="0" borderId="38" xfId="0" applyNumberFormat="1" applyFont="1" applyBorder="1" applyAlignment="1">
      <alignment horizontal="center"/>
    </xf>
    <xf numFmtId="0" fontId="11" fillId="0" borderId="20" xfId="0" pivotButton="1" applyFont="1" applyBorder="1"/>
    <xf numFmtId="0" fontId="11" fillId="0" borderId="20" xfId="0" pivotButton="1" applyFont="1" applyBorder="1" applyAlignment="1">
      <alignment vertical="top" wrapText="1"/>
    </xf>
    <xf numFmtId="0" fontId="11" fillId="0" borderId="22" xfId="0" pivotButton="1" applyFont="1" applyBorder="1" applyAlignment="1">
      <alignment horizontal="center" vertical="top" wrapText="1"/>
    </xf>
    <xf numFmtId="164" fontId="0" fillId="0" borderId="0" xfId="1" applyNumberFormat="1" applyFont="1"/>
    <xf numFmtId="164" fontId="0" fillId="0" borderId="0" xfId="1" applyNumberFormat="1" applyFont="1" applyAlignment="1">
      <alignment horizontal="center"/>
    </xf>
    <xf numFmtId="0" fontId="0" fillId="0" borderId="46" xfId="0" applyNumberFormat="1" applyBorder="1" applyAlignment="1">
      <alignment horizontal="center"/>
    </xf>
    <xf numFmtId="0" fontId="0" fillId="0" borderId="46" xfId="0" applyNumberFormat="1" applyBorder="1"/>
    <xf numFmtId="0" fontId="0" fillId="0" borderId="47" xfId="0" applyNumberFormat="1" applyBorder="1" applyAlignment="1">
      <alignment horizontal="center"/>
    </xf>
    <xf numFmtId="0" fontId="0" fillId="0" borderId="47" xfId="0" applyNumberFormat="1" applyBorder="1"/>
    <xf numFmtId="0" fontId="2" fillId="0" borderId="46" xfId="0" applyNumberFormat="1" applyFont="1" applyBorder="1" applyAlignment="1">
      <alignment horizontal="center"/>
    </xf>
    <xf numFmtId="0" fontId="0" fillId="0" borderId="46" xfId="0" applyBorder="1"/>
    <xf numFmtId="0" fontId="0" fillId="0" borderId="46" xfId="0" applyBorder="1" applyAlignment="1">
      <alignment horizontal="left"/>
    </xf>
    <xf numFmtId="164" fontId="0" fillId="0" borderId="38" xfId="1" applyNumberFormat="1" applyFont="1" applyBorder="1" applyAlignment="1">
      <alignment horizontal="center"/>
    </xf>
    <xf numFmtId="0" fontId="0" fillId="0" borderId="37" xfId="0" applyNumberFormat="1" applyBorder="1" applyAlignment="1">
      <alignment horizontal="center"/>
    </xf>
    <xf numFmtId="164" fontId="0" fillId="0" borderId="34" xfId="1" applyNumberFormat="1" applyFont="1" applyBorder="1" applyAlignment="1">
      <alignment horizontal="center"/>
    </xf>
    <xf numFmtId="0" fontId="0" fillId="0" borderId="19" xfId="0" applyNumberFormat="1" applyBorder="1" applyAlignment="1">
      <alignment horizontal="center"/>
    </xf>
    <xf numFmtId="0" fontId="0" fillId="0" borderId="46" xfId="0" applyFill="1" applyBorder="1" applyAlignment="1">
      <alignment horizontal="left"/>
    </xf>
    <xf numFmtId="164" fontId="2" fillId="7" borderId="42" xfId="1" applyNumberFormat="1" applyFont="1" applyFill="1" applyBorder="1" applyAlignment="1">
      <alignment vertical="top" wrapText="1"/>
    </xf>
    <xf numFmtId="0" fontId="2" fillId="7" borderId="26" xfId="0" applyFont="1" applyFill="1" applyBorder="1" applyAlignment="1">
      <alignment vertical="top" wrapText="1"/>
    </xf>
    <xf numFmtId="0" fontId="2" fillId="7" borderId="26" xfId="0" applyFont="1" applyFill="1" applyBorder="1" applyAlignment="1">
      <alignment horizontal="center" vertical="top" wrapText="1"/>
    </xf>
    <xf numFmtId="0" fontId="2" fillId="7" borderId="40" xfId="0" applyFont="1" applyFill="1" applyBorder="1" applyAlignment="1">
      <alignment vertical="top" wrapText="1"/>
    </xf>
    <xf numFmtId="0" fontId="0" fillId="0" borderId="0" xfId="0" applyAlignment="1">
      <alignment horizontal="left" vertical="top" wrapText="1"/>
    </xf>
    <xf numFmtId="0" fontId="33" fillId="0" borderId="0" xfId="0" applyFont="1" applyAlignment="1">
      <alignment horizontal="left" vertical="top" wrapText="1"/>
    </xf>
    <xf numFmtId="0" fontId="0" fillId="0" borderId="0" xfId="0" pivotButton="1" applyAlignment="1">
      <alignment horizontal="left" vertical="top" wrapText="1"/>
    </xf>
    <xf numFmtId="164" fontId="0" fillId="0" borderId="0" xfId="1" applyNumberFormat="1" applyFont="1" applyAlignment="1">
      <alignment vertical="top" wrapText="1"/>
    </xf>
    <xf numFmtId="0" fontId="9" fillId="0" borderId="0" xfId="4" applyFont="1" applyAlignment="1">
      <alignment horizontal="left"/>
    </xf>
    <xf numFmtId="0" fontId="33" fillId="7" borderId="26" xfId="0" applyFont="1" applyFill="1" applyBorder="1" applyAlignment="1">
      <alignment vertical="top" wrapText="1"/>
    </xf>
    <xf numFmtId="0" fontId="21" fillId="0" borderId="40" xfId="2" applyFont="1" applyBorder="1" applyAlignment="1">
      <alignment horizontal="center"/>
    </xf>
    <xf numFmtId="0" fontId="21" fillId="0" borderId="26" xfId="2" applyFont="1" applyBorder="1" applyAlignment="1">
      <alignment horizontal="center"/>
    </xf>
    <xf numFmtId="0" fontId="21" fillId="0" borderId="42" xfId="2" applyFont="1" applyBorder="1" applyAlignment="1">
      <alignment horizontal="center"/>
    </xf>
    <xf numFmtId="0" fontId="21" fillId="0" borderId="43" xfId="2" applyFont="1" applyBorder="1" applyAlignment="1">
      <alignment horizontal="center"/>
    </xf>
    <xf numFmtId="0" fontId="21" fillId="0" borderId="44" xfId="2" applyFont="1" applyBorder="1" applyAlignment="1">
      <alignment horizontal="center"/>
    </xf>
    <xf numFmtId="0" fontId="21" fillId="0" borderId="45" xfId="2" applyFont="1" applyBorder="1" applyAlignment="1">
      <alignment horizontal="center"/>
    </xf>
    <xf numFmtId="0" fontId="5" fillId="0" borderId="3"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2" fillId="6" borderId="16" xfId="0" applyFont="1" applyFill="1" applyBorder="1" applyAlignment="1">
      <alignment horizontal="center"/>
    </xf>
    <xf numFmtId="0" fontId="2" fillId="6" borderId="17" xfId="0" applyFont="1" applyFill="1" applyBorder="1" applyAlignment="1">
      <alignment horizontal="center"/>
    </xf>
    <xf numFmtId="0" fontId="2" fillId="6" borderId="18" xfId="0"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cellXfs>
  <cellStyles count="5">
    <cellStyle name="Comma" xfId="1" builtinId="3"/>
    <cellStyle name="Comma 2" xfId="3"/>
    <cellStyle name="Normal" xfId="0" builtinId="0"/>
    <cellStyle name="Normal 8" xfId="2"/>
    <cellStyle name="Normal 8 2" xfId="4"/>
  </cellStyles>
  <dxfs count="647">
    <dxf>
      <font>
        <b/>
      </font>
    </dxf>
    <dxf>
      <alignment horizontal="center"/>
    </dxf>
    <dxf>
      <alignment vertical="top"/>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border>
        <top style="thin">
          <color theme="4" tint="0.39994506668294322"/>
        </top>
        <bottom style="thin">
          <color theme="4" tint="0.39994506668294322"/>
        </bottom>
        <horizontal style="thin">
          <color theme="4" tint="0.39994506668294322"/>
        </horizontal>
      </border>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font>
        <sz val="8"/>
      </font>
    </dxf>
    <dxf>
      <font>
        <sz val="8"/>
      </font>
    </dxf>
    <dxf>
      <font>
        <sz val="8"/>
      </font>
    </dxf>
    <dxf>
      <font>
        <sz val="8"/>
      </font>
    </dxf>
    <dxf>
      <font>
        <sz val="8"/>
      </font>
    </dxf>
    <dxf>
      <font>
        <sz val="8"/>
      </font>
    </dxf>
    <dxf>
      <font>
        <sz val="8"/>
      </font>
    </dxf>
    <dxf>
      <font>
        <sz val="8"/>
      </font>
    </dxf>
    <dxf>
      <font>
        <sz val="9"/>
      </font>
    </dxf>
    <dxf>
      <font>
        <sz val="9"/>
      </font>
    </dxf>
    <dxf>
      <font>
        <sz val="9"/>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sz val="10"/>
      </font>
    </dxf>
    <dxf>
      <font>
        <sz val="10"/>
      </font>
    </dxf>
    <dxf>
      <font>
        <sz val="10"/>
      </font>
    </dxf>
    <dxf>
      <alignment vertical="top"/>
    </dxf>
    <dxf>
      <alignment vertical="top"/>
    </dxf>
    <dxf>
      <alignment vertical="top"/>
    </dxf>
    <dxf>
      <alignment vertical="top"/>
    </dxf>
    <dxf>
      <alignment wrapText="1"/>
    </dxf>
    <dxf>
      <alignment wrapText="1"/>
    </dxf>
    <dxf>
      <alignment wrapText="1"/>
    </dxf>
    <dxf>
      <alignment wrapText="1"/>
    </dxf>
    <dxf>
      <fill>
        <patternFill patternType="none">
          <fgColor indexed="64"/>
          <bgColor indexed="65"/>
        </patternFill>
      </fill>
    </dxf>
    <dxf>
      <fill>
        <patternFill patternType="solid">
          <bgColor rgb="FFFF0000"/>
        </patternFill>
      </fill>
    </dxf>
    <dxf>
      <font>
        <b/>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b/>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wrapText="1"/>
    </dxf>
    <dxf>
      <alignment wrapText="1"/>
    </dxf>
    <dxf>
      <alignment wrapText="1"/>
    </dxf>
    <dxf>
      <border>
        <bottom style="medium">
          <color indexed="64"/>
        </bottom>
      </border>
    </dxf>
    <dxf>
      <border>
        <bottom style="medium">
          <color indexed="64"/>
        </bottom>
      </border>
    </dxf>
    <dxf>
      <border>
        <bottom style="medium">
          <color indexed="64"/>
        </bottom>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top"/>
    </dxf>
    <dxf>
      <alignment vertical="top"/>
    </dxf>
    <dxf>
      <alignment vertical="top"/>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medium">
          <color indexed="64"/>
        </right>
        <top/>
        <bottom/>
      </border>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top/>
        <bottom/>
      </border>
    </dxf>
    <dxf>
      <border outline="0">
        <top style="thin">
          <color rgb="FF000000"/>
        </top>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medium">
          <color indexed="64"/>
        </right>
        <top/>
        <bottom/>
      </border>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top/>
        <bottom/>
      </border>
    </dxf>
    <dxf>
      <border outline="0">
        <top style="thin">
          <color rgb="FF000000"/>
        </top>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outline="0">
        <left style="thin">
          <color auto="1"/>
        </left>
        <right style="thin">
          <color auto="1"/>
        </right>
        <top/>
        <bottom/>
      </border>
    </dxf>
    <dxf>
      <font>
        <b/>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strike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5" formatCode="_-* #,##0.00_-;\-* #,##0.00_-;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5" formatCode="_-* #,##0.00_-;\-* #,##0.00_-;_-* &quot;-&quot;??_-;_-@_-"/>
      <fill>
        <patternFill patternType="none">
          <fgColor indexed="64"/>
          <bgColor indexed="65"/>
        </patternFill>
      </fill>
    </dxf>
    <dxf>
      <font>
        <b val="0"/>
        <strike val="0"/>
        <outline val="0"/>
        <shadow val="0"/>
        <u val="none"/>
        <vertAlign val="baseline"/>
        <sz val="12"/>
        <color auto="1"/>
        <name val="Arial"/>
        <family val="2"/>
        <scheme val="none"/>
      </font>
      <numFmt numFmtId="164" formatCode="_-* #,##0.0_-;\-* #,##0.0_-;_-* &quot;-&quot;??_-;_-@_-"/>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9"/>
        <color rgb="FFFF0000"/>
        <name val="Arial"/>
        <family val="2"/>
        <scheme val="none"/>
      </font>
      <numFmt numFmtId="166" formatCode="_-* #,##0_-;\-* #,##0_-;_-* &quot;-&quot;??_-;_-@_-"/>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numFmt numFmtId="166" formatCode="_-* #,##0_-;\-* #,##0_-;_-* &quot;-&quot;??_-;_-@_-"/>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2"/>
        <color auto="1"/>
        <name val="Arial"/>
        <family val="2"/>
        <scheme val="none"/>
      </font>
      <numFmt numFmtId="166" formatCode="_-* #,##0_-;\-* #,##0_-;_-* &quot;-&quot;??_-;_-@_-"/>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6" formatCode="_-* #,##0_-;\-* #,##0_-;_-* &quot;-&quot;??_-;_-@_-"/>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6" formatCode="_-* #,##0_-;\-* #,##0_-;_-* &quot;-&quot;??_-;_-@_-"/>
      <fill>
        <patternFill patternType="none">
          <fgColor indexed="64"/>
          <bgColor indexed="65"/>
        </patternFill>
      </fill>
    </dxf>
    <dxf>
      <font>
        <b val="0"/>
        <strike val="0"/>
        <outline val="0"/>
        <shadow val="0"/>
        <u val="none"/>
        <vertAlign val="baseline"/>
        <sz val="12"/>
        <color auto="1"/>
        <name val="Arial"/>
        <family val="2"/>
        <scheme val="none"/>
      </font>
      <numFmt numFmtId="0" formatCode="General"/>
      <fill>
        <patternFill patternType="none">
          <fgColor indexed="64"/>
          <bgColor indexed="65"/>
        </patternFill>
      </fill>
      <alignment horizontal="center" textRotation="0" indent="0" justifyLastLine="0" shrinkToFit="0" readingOrder="0"/>
    </dxf>
    <dxf>
      <font>
        <b val="0"/>
        <strike val="0"/>
        <outline val="0"/>
        <shadow val="0"/>
        <u val="none"/>
        <vertAlign val="baseline"/>
        <sz val="12"/>
        <color auto="1"/>
        <name val="Arial"/>
        <family val="2"/>
        <scheme val="none"/>
      </font>
      <numFmt numFmtId="0" formatCode="General"/>
      <fill>
        <patternFill patternType="none">
          <fgColor indexed="64"/>
          <bgColor indexed="65"/>
        </patternFill>
      </fill>
    </dxf>
    <dxf>
      <font>
        <b val="0"/>
        <strike val="0"/>
        <outline val="0"/>
        <shadow val="0"/>
        <u val="none"/>
        <vertAlign val="baseline"/>
        <sz val="12"/>
      </font>
      <fill>
        <patternFill patternType="none">
          <fgColor indexed="64"/>
          <bgColor auto="1"/>
        </patternFill>
      </fill>
      <alignment horizontal="right" textRotation="0" indent="0" justifyLastLine="0" shrinkToFit="0" readingOrder="0"/>
    </dxf>
    <dxf>
      <font>
        <b val="0"/>
        <strike val="0"/>
        <outline val="0"/>
        <shadow val="0"/>
        <u val="none"/>
        <vertAlign val="baseline"/>
        <sz val="12"/>
      </font>
      <fill>
        <patternFill patternType="none">
          <fgColor rgb="FF000000"/>
          <bgColor auto="1"/>
        </patternFill>
      </fill>
    </dxf>
    <dxf>
      <font>
        <strike val="0"/>
        <outline val="0"/>
        <shadow val="0"/>
        <u val="none"/>
        <vertAlign val="baseline"/>
        <sz val="12"/>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7/relationships/slicerCache" Target="slicerCaches/slicerCache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microsoft.com/office/2007/relationships/slicerCache" Target="slicerCaches/slicerCache1.xml"/><Relationship Id="rId17" Type="http://schemas.microsoft.com/office/2007/relationships/slicerCache" Target="slicerCaches/slicerCache6.xml"/><Relationship Id="rId2" Type="http://schemas.openxmlformats.org/officeDocument/2006/relationships/worksheet" Target="worksheets/sheet2.xml"/><Relationship Id="rId16" Type="http://schemas.microsoft.com/office/2007/relationships/slicerCache" Target="slicerCaches/slicerCache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07/relationships/slicerCache" Target="slicerCaches/slicerCache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xdr:col>
      <xdr:colOff>1991591</xdr:colOff>
      <xdr:row>0</xdr:row>
      <xdr:rowOff>609600</xdr:rowOff>
    </xdr:to>
    <mc:AlternateContent xmlns:mc="http://schemas.openxmlformats.org/markup-compatibility/2006" xmlns:sle15="http://schemas.microsoft.com/office/drawing/2012/slicer">
      <mc:Choice Requires="sle15">
        <xdr:graphicFrame macro="">
          <xdr:nvGraphicFramePr>
            <xdr:cNvPr id="2" name="Gender 2" title="Gender_Selection">
              <a:extLst>
                <a:ext uri="{FF2B5EF4-FFF2-40B4-BE49-F238E27FC236}">
                  <a16:creationId xmlns:a16="http://schemas.microsoft.com/office/drawing/2014/main" id="{9132A56F-CBA7-4F09-9828-84C87D8D3943}"/>
                </a:ext>
              </a:extLst>
            </xdr:cNvPr>
            <xdr:cNvGraphicFramePr/>
          </xdr:nvGraphicFramePr>
          <xdr:xfrm>
            <a:off x="0" y="0"/>
            <a:ext cx="0" cy="0"/>
          </xdr:xfrm>
          <a:graphic>
            <a:graphicData uri="http://schemas.microsoft.com/office/drawing/2010/slicer">
              <sle:slicer xmlns:sle="http://schemas.microsoft.com/office/drawing/2010/slicer" name="Gender 2"/>
            </a:graphicData>
          </a:graphic>
        </xdr:graphicFrame>
      </mc:Choice>
      <mc:Fallback xmlns="">
        <xdr:sp macro="" textlink="">
          <xdr:nvSpPr>
            <xdr:cNvPr id="0" name=""/>
            <xdr:cNvSpPr>
              <a:spLocks noTextEdit="1"/>
            </xdr:cNvSpPr>
          </xdr:nvSpPr>
          <xdr:spPr>
            <a:xfrm>
              <a:off x="0" y="1"/>
              <a:ext cx="2000250" cy="609599"/>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2051510</xdr:colOff>
      <xdr:row>0</xdr:row>
      <xdr:rowOff>26843</xdr:rowOff>
    </xdr:from>
    <xdr:to>
      <xdr:col>15</xdr:col>
      <xdr:colOff>744682</xdr:colOff>
      <xdr:row>0</xdr:row>
      <xdr:rowOff>626918</xdr:rowOff>
    </xdr:to>
    <mc:AlternateContent xmlns:mc="http://schemas.openxmlformats.org/markup-compatibility/2006" xmlns:sle15="http://schemas.microsoft.com/office/drawing/2012/slicer">
      <mc:Choice Requires="sle15">
        <xdr:graphicFrame macro="">
          <xdr:nvGraphicFramePr>
            <xdr:cNvPr id="3" name="Age Group 1">
              <a:extLst>
                <a:ext uri="{FF2B5EF4-FFF2-40B4-BE49-F238E27FC236}">
                  <a16:creationId xmlns:a16="http://schemas.microsoft.com/office/drawing/2014/main" id="{45097469-B93F-4A78-B1DE-3BB3F18C05B7}"/>
                </a:ext>
              </a:extLst>
            </xdr:cNvPr>
            <xdr:cNvGraphicFramePr/>
          </xdr:nvGraphicFramePr>
          <xdr:xfrm>
            <a:off x="0" y="0"/>
            <a:ext cx="0" cy="0"/>
          </xdr:xfrm>
          <a:graphic>
            <a:graphicData uri="http://schemas.microsoft.com/office/drawing/2010/slicer">
              <sle:slicer xmlns:sle="http://schemas.microsoft.com/office/drawing/2010/slicer" name="Age Group 1"/>
            </a:graphicData>
          </a:graphic>
        </xdr:graphicFrame>
      </mc:Choice>
      <mc:Fallback xmlns="">
        <xdr:sp macro="" textlink="">
          <xdr:nvSpPr>
            <xdr:cNvPr id="0" name=""/>
            <xdr:cNvSpPr>
              <a:spLocks noTextEdit="1"/>
            </xdr:cNvSpPr>
          </xdr:nvSpPr>
          <xdr:spPr>
            <a:xfrm>
              <a:off x="2060169" y="26843"/>
              <a:ext cx="8019013" cy="600075"/>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16</xdr:col>
      <xdr:colOff>69272</xdr:colOff>
      <xdr:row>0</xdr:row>
      <xdr:rowOff>34637</xdr:rowOff>
    </xdr:from>
    <xdr:to>
      <xdr:col>26</xdr:col>
      <xdr:colOff>126422</xdr:colOff>
      <xdr:row>0</xdr:row>
      <xdr:rowOff>434687</xdr:rowOff>
    </xdr:to>
    <xdr:pic>
      <xdr:nvPicPr>
        <xdr:cNvPr id="4" name="Picture 3" descr="C:\Users\mfitzsim\AppData\Local\Temp\SNAGHTML93d3912.PNG">
          <a:extLst>
            <a:ext uri="{FF2B5EF4-FFF2-40B4-BE49-F238E27FC236}">
              <a16:creationId xmlns:a16="http://schemas.microsoft.com/office/drawing/2014/main" id="{D1C1F367-8521-4937-8BAE-956EBC89E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1022" y="34637"/>
          <a:ext cx="2862695" cy="4000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474209</xdr:colOff>
      <xdr:row>36</xdr:row>
      <xdr:rowOff>65809</xdr:rowOff>
    </xdr:to>
    <xdr:pic>
      <xdr:nvPicPr>
        <xdr:cNvPr id="2" name="Picture 1">
          <a:extLst>
            <a:ext uri="{FF2B5EF4-FFF2-40B4-BE49-F238E27FC236}">
              <a16:creationId xmlns:a16="http://schemas.microsoft.com/office/drawing/2014/main" id="{F9F17BFB-8609-404B-8988-642ECBC972F3}"/>
            </a:ext>
          </a:extLst>
        </xdr:cNvPr>
        <xdr:cNvPicPr>
          <a:picLocks noChangeAspect="1"/>
        </xdr:cNvPicPr>
      </xdr:nvPicPr>
      <xdr:blipFill>
        <a:blip xmlns:r="http://schemas.openxmlformats.org/officeDocument/2006/relationships" r:embed="rId1"/>
        <a:stretch>
          <a:fillRect/>
        </a:stretch>
      </xdr:blipFill>
      <xdr:spPr>
        <a:xfrm>
          <a:off x="0" y="0"/>
          <a:ext cx="16323809" cy="6923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407194</xdr:colOff>
      <xdr:row>1</xdr:row>
      <xdr:rowOff>177006</xdr:rowOff>
    </xdr:to>
    <mc:AlternateContent xmlns:mc="http://schemas.openxmlformats.org/markup-compatibility/2006" xmlns:a14="http://schemas.microsoft.com/office/drawing/2010/main">
      <mc:Choice Requires="a14">
        <xdr:graphicFrame macro="">
          <xdr:nvGraphicFramePr>
            <xdr:cNvPr id="2" name="GENDER   ">
              <a:extLst>
                <a:ext uri="{FF2B5EF4-FFF2-40B4-BE49-F238E27FC236}">
                  <a16:creationId xmlns:a16="http://schemas.microsoft.com/office/drawing/2014/main" id="{CE1716D3-4180-48B1-90AE-DC660FA93BB8}"/>
                </a:ext>
              </a:extLst>
            </xdr:cNvPr>
            <xdr:cNvGraphicFramePr/>
          </xdr:nvGraphicFramePr>
          <xdr:xfrm>
            <a:off x="0" y="0"/>
            <a:ext cx="0" cy="0"/>
          </xdr:xfrm>
          <a:graphic>
            <a:graphicData uri="http://schemas.microsoft.com/office/drawing/2010/slicer">
              <sle:slicer xmlns:sle="http://schemas.microsoft.com/office/drawing/2010/slicer" name="GENDER   "/>
            </a:graphicData>
          </a:graphic>
        </xdr:graphicFrame>
      </mc:Choice>
      <mc:Fallback xmlns="">
        <xdr:sp macro="" textlink="">
          <xdr:nvSpPr>
            <xdr:cNvPr id="0" name=""/>
            <xdr:cNvSpPr>
              <a:spLocks noTextEdit="1"/>
            </xdr:cNvSpPr>
          </xdr:nvSpPr>
          <xdr:spPr>
            <a:xfrm>
              <a:off x="0" y="0"/>
              <a:ext cx="2274094" cy="64690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28574</xdr:colOff>
      <xdr:row>0</xdr:row>
      <xdr:rowOff>9526</xdr:rowOff>
    </xdr:from>
    <xdr:to>
      <xdr:col>3</xdr:col>
      <xdr:colOff>495299</xdr:colOff>
      <xdr:row>1</xdr:row>
      <xdr:rowOff>466726</xdr:rowOff>
    </xdr:to>
    <mc:AlternateContent xmlns:mc="http://schemas.openxmlformats.org/markup-compatibility/2006" xmlns:sle15="http://schemas.microsoft.com/office/drawing/2012/slicer">
      <mc:Choice Requires="sle15">
        <xdr:graphicFrame macro="">
          <xdr:nvGraphicFramePr>
            <xdr:cNvPr id="3" name="Runs">
              <a:extLst>
                <a:ext uri="{FF2B5EF4-FFF2-40B4-BE49-F238E27FC236}">
                  <a16:creationId xmlns:a16="http://schemas.microsoft.com/office/drawing/2014/main" id="{5E01CF6C-BEAE-44AD-9D95-6EB24B04DCE8}"/>
                </a:ext>
              </a:extLst>
            </xdr:cNvPr>
            <xdr:cNvGraphicFramePr/>
          </xdr:nvGraphicFramePr>
          <xdr:xfrm>
            <a:off x="0" y="0"/>
            <a:ext cx="0" cy="0"/>
          </xdr:xfrm>
          <a:graphic>
            <a:graphicData uri="http://schemas.microsoft.com/office/drawing/2010/slicer">
              <sle:slicer xmlns:sle="http://schemas.microsoft.com/office/drawing/2010/slicer" name="Runs"/>
            </a:graphicData>
          </a:graphic>
        </xdr:graphicFrame>
      </mc:Choice>
      <mc:Fallback xmlns="">
        <xdr:sp macro="" textlink="">
          <xdr:nvSpPr>
            <xdr:cNvPr id="0" name=""/>
            <xdr:cNvSpPr>
              <a:spLocks noTextEdit="1"/>
            </xdr:cNvSpPr>
          </xdr:nvSpPr>
          <xdr:spPr>
            <a:xfrm>
              <a:off x="28574" y="9526"/>
              <a:ext cx="2181225" cy="647700"/>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10</xdr:col>
      <xdr:colOff>102576</xdr:colOff>
      <xdr:row>0</xdr:row>
      <xdr:rowOff>65943</xdr:rowOff>
    </xdr:from>
    <xdr:to>
      <xdr:col>13</xdr:col>
      <xdr:colOff>239656</xdr:colOff>
      <xdr:row>1</xdr:row>
      <xdr:rowOff>275493</xdr:rowOff>
    </xdr:to>
    <xdr:pic>
      <xdr:nvPicPr>
        <xdr:cNvPr id="4" name="Picture 3" descr="C:\Users\mfitzsim\AppData\Local\Temp\SNAGHTML93d3912.PNG">
          <a:extLst>
            <a:ext uri="{FF2B5EF4-FFF2-40B4-BE49-F238E27FC236}">
              <a16:creationId xmlns:a16="http://schemas.microsoft.com/office/drawing/2014/main" id="{1575CE6A-D1EF-48C2-8499-21EAA760C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9711" y="65943"/>
          <a:ext cx="2862695" cy="4000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4</xdr:col>
      <xdr:colOff>21981</xdr:colOff>
      <xdr:row>0</xdr:row>
      <xdr:rowOff>14653</xdr:rowOff>
    </xdr:from>
    <xdr:to>
      <xdr:col>4</xdr:col>
      <xdr:colOff>1267558</xdr:colOff>
      <xdr:row>1</xdr:row>
      <xdr:rowOff>490904</xdr:rowOff>
    </xdr:to>
    <mc:AlternateContent xmlns:mc="http://schemas.openxmlformats.org/markup-compatibility/2006" xmlns:sle15="http://schemas.microsoft.com/office/drawing/2012/slicer">
      <mc:Choice Requires="sle15">
        <xdr:graphicFrame macro="">
          <xdr:nvGraphicFramePr>
            <xdr:cNvPr id="5" name="GENDER">
              <a:extLst>
                <a:ext uri="{FF2B5EF4-FFF2-40B4-BE49-F238E27FC236}">
                  <a16:creationId xmlns:a16="http://schemas.microsoft.com/office/drawing/2014/main" id="{4DCDE175-DB70-4504-B8FA-498A406ACB35}"/>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2315308" y="14653"/>
              <a:ext cx="1245577" cy="666751"/>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oneCellAnchor>
    <xdr:from>
      <xdr:col>16</xdr:col>
      <xdr:colOff>1201057</xdr:colOff>
      <xdr:row>0</xdr:row>
      <xdr:rowOff>176894</xdr:rowOff>
    </xdr:from>
    <xdr:ext cx="2058457" cy="574551"/>
    <mc:AlternateContent xmlns:mc="http://schemas.openxmlformats.org/markup-compatibility/2006" xmlns:a14="http://schemas.microsoft.com/office/drawing/2010/main">
      <mc:Choice Requires="a14">
        <xdr:graphicFrame macro="">
          <xdr:nvGraphicFramePr>
            <xdr:cNvPr id="2" name="GENDER (WP)">
              <a:extLst>
                <a:ext uri="{FF2B5EF4-FFF2-40B4-BE49-F238E27FC236}">
                  <a16:creationId xmlns:a16="http://schemas.microsoft.com/office/drawing/2014/main" id="{C93E1A42-0FB8-4E20-AE99-BBDF4DE5741A}"/>
                </a:ext>
              </a:extLst>
            </xdr:cNvPr>
            <xdr:cNvGraphicFramePr/>
          </xdr:nvGraphicFramePr>
          <xdr:xfrm>
            <a:off x="0" y="0"/>
            <a:ext cx="0" cy="0"/>
          </xdr:xfrm>
          <a:graphic>
            <a:graphicData uri="http://schemas.microsoft.com/office/drawing/2010/slicer">
              <sle:slicer xmlns:sle="http://schemas.microsoft.com/office/drawing/2010/slicer" name="GENDER (WP)"/>
            </a:graphicData>
          </a:graphic>
        </xdr:graphicFrame>
      </mc:Choice>
      <mc:Fallback xmlns="">
        <xdr:sp macro="" textlink="">
          <xdr:nvSpPr>
            <xdr:cNvPr id="0" name=""/>
            <xdr:cNvSpPr>
              <a:spLocks noTextEdit="1"/>
            </xdr:cNvSpPr>
          </xdr:nvSpPr>
          <xdr:spPr>
            <a:xfrm>
              <a:off x="5738421" y="176894"/>
              <a:ext cx="2058457" cy="57455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TRR%202018%20Results%20V10%20Final%20(27%20Oct%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R%202018\2017%20Full%20List-Final%20incl%20Sta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ecretary/Documents/Results/2016%20Results/2016%20results%20to%202016-07-26%20(Fig%208)%20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RR%202018\2018-07-06%20to%2008%203Day%20Marathon%20(9.4k%2019.4k%2013.6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s Getters"/>
      <sheetName val="PT Wolf Pack"/>
      <sheetName val="PT_Pres_Cup"/>
      <sheetName val="Long Course Summary Table"/>
      <sheetName val="Long Course Summary Table HC"/>
      <sheetName val="Short Course Adults"/>
      <sheetName val="PT_WMA_Long_Course"/>
      <sheetName val="Age Cat"/>
      <sheetName val="1 2018_Cal"/>
      <sheetName val="Handicap calc"/>
      <sheetName val="Handicap run"/>
      <sheetName val="PT_Run Count"/>
      <sheetName val="Notes _Follow Up"/>
      <sheetName val="Junior Nos"/>
      <sheetName val="Long Course Summary Table (2)"/>
      <sheetName val="Results"/>
      <sheetName val="Volunteers List"/>
      <sheetName val="PT_Long Points"/>
      <sheetName val="2 ANQ Download"/>
      <sheetName val="3 Run Sheet-Mem"/>
      <sheetName val="4 Run Sheet-NonMem"/>
      <sheetName val="5 Run Sheet-JNR"/>
      <sheetName val="8 Scan Sheet"/>
      <sheetName val="9A Timer Template"/>
      <sheetName val="9 Stopwatch download long"/>
      <sheetName val="9 Stopwatch download short"/>
      <sheetName val="Male AgeStdFactors"/>
      <sheetName val="Male AgeStdSec"/>
      <sheetName val="Male AgeStdHMS"/>
      <sheetName val="Female AgeStdFactors"/>
      <sheetName val="Female AgeStdSec"/>
      <sheetName val="Female AgeStdHMS"/>
      <sheetName val="Results TO 22 JUL before cleang"/>
      <sheetName val="9 Stopwatch download jnr"/>
      <sheetName val="9 Stopwatch download WOLF"/>
      <sheetName val="10 Results"/>
      <sheetName val="6 Run Sheet-Wolf pack"/>
      <sheetName val="Legend for Mem_Non Mem Column"/>
      <sheetName val="notes"/>
      <sheetName val="underlying formulas"/>
      <sheetName val="_TRR 2018 Results V10 Final (27"/>
    </sheetNames>
    <sheetDataSet>
      <sheetData sheetId="0"/>
      <sheetData sheetId="1"/>
      <sheetData sheetId="2"/>
      <sheetData sheetId="3"/>
      <sheetData sheetId="4"/>
      <sheetData sheetId="5"/>
      <sheetData sheetId="6"/>
      <sheetData sheetId="7">
        <row r="1">
          <cell r="A1" t="str">
            <v>Lower Age</v>
          </cell>
          <cell r="B1" t="str">
            <v>Upper Age</v>
          </cell>
          <cell r="C1" t="str">
            <v>Age Group</v>
          </cell>
          <cell r="D1" t="str">
            <v>Age Group Name</v>
          </cell>
        </row>
        <row r="2">
          <cell r="A2">
            <v>0</v>
          </cell>
          <cell r="B2">
            <v>1</v>
          </cell>
          <cell r="C2">
            <v>0</v>
          </cell>
          <cell r="D2" t="str">
            <v>0 - to 1 years</v>
          </cell>
          <cell r="F2" t="str">
            <v>N/A</v>
          </cell>
          <cell r="G2" t="str">
            <v>N/A</v>
          </cell>
        </row>
        <row r="3">
          <cell r="A3">
            <v>0</v>
          </cell>
          <cell r="B3">
            <v>29</v>
          </cell>
          <cell r="C3">
            <v>1</v>
          </cell>
          <cell r="D3" t="str">
            <v>1 - under 30</v>
          </cell>
          <cell r="F3" t="str">
            <v>Males to 29 years</v>
          </cell>
          <cell r="G3" t="str">
            <v>Females to 29 years</v>
          </cell>
        </row>
        <row r="4">
          <cell r="A4">
            <v>30</v>
          </cell>
          <cell r="B4">
            <v>39</v>
          </cell>
          <cell r="C4">
            <v>2</v>
          </cell>
          <cell r="D4" t="str">
            <v>2 - 30 to 39</v>
          </cell>
          <cell r="F4" t="str">
            <v>Male - 30 years to 39 years</v>
          </cell>
          <cell r="G4" t="str">
            <v>Female - 30 years to 39 years</v>
          </cell>
        </row>
        <row r="5">
          <cell r="A5">
            <v>40</v>
          </cell>
          <cell r="B5">
            <v>49</v>
          </cell>
          <cell r="C5">
            <v>3</v>
          </cell>
          <cell r="D5" t="str">
            <v>3 - 40 to 49</v>
          </cell>
          <cell r="F5" t="str">
            <v>Male - 40 years to 49 years</v>
          </cell>
          <cell r="G5" t="str">
            <v>Female - 40 years to 49 years</v>
          </cell>
        </row>
        <row r="6">
          <cell r="A6">
            <v>50</v>
          </cell>
          <cell r="B6">
            <v>59</v>
          </cell>
          <cell r="C6">
            <v>4</v>
          </cell>
          <cell r="D6" t="str">
            <v>4 - 50 to 59</v>
          </cell>
          <cell r="F6" t="str">
            <v>Male - 50 years to 59 years</v>
          </cell>
          <cell r="G6" t="str">
            <v>Female - 50 years to 59 years</v>
          </cell>
        </row>
        <row r="7">
          <cell r="A7">
            <v>60</v>
          </cell>
          <cell r="B7">
            <v>64</v>
          </cell>
          <cell r="C7">
            <v>5</v>
          </cell>
          <cell r="D7" t="str">
            <v>5 - 60 to 64</v>
          </cell>
          <cell r="F7" t="str">
            <v>Male - 60 years to 64 years</v>
          </cell>
          <cell r="G7" t="str">
            <v>Female - 60 years to 64 years</v>
          </cell>
        </row>
        <row r="8">
          <cell r="A8">
            <v>65</v>
          </cell>
          <cell r="B8">
            <v>69</v>
          </cell>
          <cell r="C8">
            <v>6</v>
          </cell>
          <cell r="D8" t="str">
            <v>6 - 65 to 69</v>
          </cell>
          <cell r="F8" t="str">
            <v>Male - 65 years to 69 years</v>
          </cell>
          <cell r="G8" t="str">
            <v>Female - 65 years to 69 years</v>
          </cell>
        </row>
        <row r="9">
          <cell r="A9">
            <v>70</v>
          </cell>
          <cell r="B9">
            <v>74</v>
          </cell>
          <cell r="C9">
            <v>7</v>
          </cell>
          <cell r="D9" t="str">
            <v>7 - 70 to 74</v>
          </cell>
          <cell r="F9" t="str">
            <v>Male - 70 years to 74 years</v>
          </cell>
          <cell r="G9" t="str">
            <v>Female - 70 years to 74 years</v>
          </cell>
        </row>
        <row r="10">
          <cell r="A10">
            <v>75</v>
          </cell>
          <cell r="B10">
            <v>100</v>
          </cell>
          <cell r="C10">
            <v>8</v>
          </cell>
          <cell r="D10" t="str">
            <v>8 - over 74</v>
          </cell>
          <cell r="F10" t="str">
            <v>Male - 75 years and older</v>
          </cell>
          <cell r="G10" t="str">
            <v>Female - 75 years and older</v>
          </cell>
        </row>
        <row r="11">
          <cell r="A11">
            <v>101</v>
          </cell>
          <cell r="B11">
            <v>999</v>
          </cell>
          <cell r="C11" t="str">
            <v>N/A</v>
          </cell>
          <cell r="D11" t="str">
            <v>N/A</v>
          </cell>
          <cell r="F11" t="str">
            <v>N/A</v>
          </cell>
          <cell r="G11" t="str">
            <v>N/A</v>
          </cell>
        </row>
      </sheetData>
      <sheetData sheetId="8">
        <row r="1">
          <cell r="B1">
            <v>43302</v>
          </cell>
          <cell r="E1" t="str">
            <v>The Athletes Foot 10K Series Run #3 - Ross Dam</v>
          </cell>
          <cell r="G1">
            <v>10</v>
          </cell>
          <cell r="J1">
            <v>5</v>
          </cell>
          <cell r="K1">
            <v>5</v>
          </cell>
          <cell r="L1"/>
        </row>
      </sheetData>
      <sheetData sheetId="9"/>
      <sheetData sheetId="10"/>
      <sheetData sheetId="11"/>
      <sheetData sheetId="12"/>
      <sheetData sheetId="13"/>
      <sheetData sheetId="14"/>
      <sheetData sheetId="15"/>
      <sheetData sheetId="16"/>
      <sheetData sheetId="17"/>
      <sheetData sheetId="18">
        <row r="1">
          <cell r="A1" t="str">
            <v>UserID</v>
          </cell>
          <cell r="B1" t="str">
            <v>LinkID</v>
          </cell>
          <cell r="C1" t="str">
            <v>EmailAddress</v>
          </cell>
          <cell r="D1" t="str">
            <v>Prefix</v>
          </cell>
          <cell r="E1" t="str">
            <v>Firstname</v>
          </cell>
          <cell r="F1" t="str">
            <v>Lastname</v>
          </cell>
          <cell r="G1" t="str">
            <v>OtherName</v>
          </cell>
          <cell r="H1" t="str">
            <v>CompanyName</v>
          </cell>
          <cell r="I1" t="str">
            <v>Organisation</v>
          </cell>
          <cell r="J1" t="str">
            <v>ClubCode</v>
          </cell>
          <cell r="K1" t="str">
            <v>ParentOrganisation</v>
          </cell>
          <cell r="L1" t="str">
            <v>DirectNumberAreaCode</v>
          </cell>
          <cell r="M1" t="str">
            <v>DirectNumber</v>
          </cell>
          <cell r="N1" t="str">
            <v>FaxNumberAreaCode</v>
          </cell>
          <cell r="O1" t="str">
            <v>FaxNumber</v>
          </cell>
          <cell r="P1" t="str">
            <v>MobileNumberAreaCode</v>
          </cell>
          <cell r="Q1" t="str">
            <v>MobileNumber</v>
          </cell>
          <cell r="R1" t="str">
            <v>BusinessNumberAreaCode</v>
          </cell>
          <cell r="S1" t="str">
            <v>BusinessNumber</v>
          </cell>
          <cell r="T1" t="str">
            <v>PrivateNumberAreaCode</v>
          </cell>
          <cell r="U1" t="str">
            <v>PrivateNumber</v>
          </cell>
          <cell r="V1" t="str">
            <v>Address1</v>
          </cell>
          <cell r="W1" t="str">
            <v>Address2</v>
          </cell>
          <cell r="X1" t="str">
            <v>Suburb</v>
          </cell>
          <cell r="Y1" t="str">
            <v>State</v>
          </cell>
          <cell r="Z1" t="str">
            <v>Postcode</v>
          </cell>
          <cell r="AA1" t="str">
            <v>countryName</v>
          </cell>
          <cell r="AB1" t="str">
            <v>Occupation</v>
          </cell>
          <cell r="AC1" t="str">
            <v>DOB</v>
          </cell>
          <cell r="AD1" t="str">
            <v>Gender</v>
          </cell>
          <cell r="AE1" t="str">
            <v>Status</v>
          </cell>
          <cell r="AF1" t="str">
            <v>Financial</v>
          </cell>
          <cell r="AG1" t="str">
            <v>Full Name Overide</v>
          </cell>
          <cell r="AH1" t="str">
            <v>Age at 31/12/18</v>
          </cell>
          <cell r="AI1" t="str">
            <v>Adult/Junior</v>
          </cell>
          <cell r="AJ1" t="str">
            <v>Juniors only</v>
          </cell>
          <cell r="AK1" t="str">
            <v>Age group at 31/12/18</v>
          </cell>
          <cell r="AL1" t="str">
            <v>Birthday (MM.DD)</v>
          </cell>
          <cell r="AM1" t="str">
            <v>Birthday</v>
          </cell>
          <cell r="AN1" t="str">
            <v>Name</v>
          </cell>
        </row>
        <row r="2">
          <cell r="A2">
            <v>1047376</v>
          </cell>
          <cell r="B2"/>
          <cell r="C2" t="str">
            <v>rachel_allan@ymail.com</v>
          </cell>
          <cell r="D2" t="str">
            <v>Dr</v>
          </cell>
          <cell r="E2" t="str">
            <v>Rachel</v>
          </cell>
          <cell r="F2" t="str">
            <v>Allan</v>
          </cell>
          <cell r="G2"/>
          <cell r="H2"/>
          <cell r="I2" t="str">
            <v>Townsville Road Runners</v>
          </cell>
          <cell r="J2" t="str">
            <v>TRR</v>
          </cell>
          <cell r="K2" t="str">
            <v>Athletics North Queensland</v>
          </cell>
          <cell r="L2"/>
          <cell r="M2"/>
          <cell r="N2"/>
          <cell r="O2"/>
          <cell r="P2"/>
          <cell r="Q2">
            <v>468831188</v>
          </cell>
          <cell r="R2"/>
          <cell r="S2"/>
          <cell r="T2"/>
          <cell r="U2"/>
          <cell r="V2" t="str">
            <v>17 A Baxter Street</v>
          </cell>
          <cell r="W2"/>
          <cell r="X2" t="str">
            <v>West End</v>
          </cell>
          <cell r="Y2" t="str">
            <v>Queensland</v>
          </cell>
          <cell r="Z2">
            <v>4810</v>
          </cell>
          <cell r="AA2" t="str">
            <v>Australia</v>
          </cell>
          <cell r="AB2"/>
          <cell r="AC2" t="str">
            <v>28/12/1969</v>
          </cell>
          <cell r="AD2" t="str">
            <v>Female</v>
          </cell>
          <cell r="AE2" t="str">
            <v>Active</v>
          </cell>
          <cell r="AF2" t="str">
            <v>Yes</v>
          </cell>
          <cell r="AG2" t="str">
            <v>ALLAN RACHEL</v>
          </cell>
          <cell r="AH2">
            <v>49</v>
          </cell>
          <cell r="AI2" t="str">
            <v>Adult</v>
          </cell>
          <cell r="AJ2"/>
          <cell r="AK2" t="str">
            <v>3 - 40 to 49</v>
          </cell>
          <cell r="AL2" t="str">
            <v>12.28</v>
          </cell>
          <cell r="AM2">
            <v>43462</v>
          </cell>
          <cell r="AN2" t="str">
            <v>RACHEL ALLAN</v>
          </cell>
        </row>
        <row r="3">
          <cell r="A3">
            <v>403009</v>
          </cell>
          <cell r="B3"/>
          <cell r="C3" t="str">
            <v>brianarmit@bigpond.com</v>
          </cell>
          <cell r="D3" t="str">
            <v>Mr</v>
          </cell>
          <cell r="E3" t="str">
            <v>BRIAN</v>
          </cell>
          <cell r="F3" t="str">
            <v>ARMIT</v>
          </cell>
          <cell r="G3"/>
          <cell r="H3"/>
          <cell r="I3" t="str">
            <v>Townsville Road Runners</v>
          </cell>
          <cell r="J3" t="str">
            <v>TRR</v>
          </cell>
          <cell r="K3" t="str">
            <v>Athletics North Queensland</v>
          </cell>
          <cell r="L3"/>
          <cell r="M3"/>
          <cell r="N3"/>
          <cell r="O3"/>
          <cell r="P3"/>
          <cell r="Q3" t="str">
            <v>0408 060908</v>
          </cell>
          <cell r="R3"/>
          <cell r="S3"/>
          <cell r="T3">
            <v>7</v>
          </cell>
          <cell r="U3">
            <v>47799556</v>
          </cell>
          <cell r="V3" t="str">
            <v>42 BROWNHILL STREET</v>
          </cell>
          <cell r="W3"/>
          <cell r="X3" t="str">
            <v>MUNDINGBURRA</v>
          </cell>
          <cell r="Y3" t="str">
            <v>Queensland</v>
          </cell>
          <cell r="Z3">
            <v>4812</v>
          </cell>
          <cell r="AA3" t="str">
            <v>Australia</v>
          </cell>
          <cell r="AB3"/>
          <cell r="AC3" t="str">
            <v>31/05/1955</v>
          </cell>
          <cell r="AD3" t="str">
            <v>Male</v>
          </cell>
          <cell r="AE3" t="str">
            <v>Active</v>
          </cell>
          <cell r="AF3" t="str">
            <v>Yes</v>
          </cell>
          <cell r="AG3" t="str">
            <v>ARMIT BRIAN</v>
          </cell>
          <cell r="AH3">
            <v>63</v>
          </cell>
          <cell r="AI3" t="str">
            <v>Adult</v>
          </cell>
          <cell r="AJ3"/>
          <cell r="AK3" t="str">
            <v>5 - 60 to 64</v>
          </cell>
          <cell r="AL3" t="str">
            <v>05.31</v>
          </cell>
          <cell r="AM3">
            <v>43251</v>
          </cell>
          <cell r="AN3" t="str">
            <v>BRIAN ARMIT</v>
          </cell>
        </row>
        <row r="4">
          <cell r="A4">
            <v>817705</v>
          </cell>
          <cell r="B4"/>
          <cell r="C4" t="str">
            <v>gregoryarrowsm@optusnet.com.au</v>
          </cell>
          <cell r="D4" t="str">
            <v>Mr</v>
          </cell>
          <cell r="E4" t="str">
            <v>Patrick</v>
          </cell>
          <cell r="F4" t="str">
            <v>Arrowsmith</v>
          </cell>
          <cell r="G4"/>
          <cell r="H4"/>
          <cell r="I4" t="str">
            <v>Townsville Road Runners</v>
          </cell>
          <cell r="J4" t="str">
            <v>TRR</v>
          </cell>
          <cell r="K4" t="str">
            <v>Athletics North Queensland</v>
          </cell>
          <cell r="L4">
            <v>7</v>
          </cell>
          <cell r="M4">
            <v>47725835</v>
          </cell>
          <cell r="N4"/>
          <cell r="O4"/>
          <cell r="P4"/>
          <cell r="Q4">
            <v>401183547</v>
          </cell>
          <cell r="R4"/>
          <cell r="S4"/>
          <cell r="T4"/>
          <cell r="U4"/>
          <cell r="V4" t="str">
            <v>31 Armstrong Street</v>
          </cell>
          <cell r="W4"/>
          <cell r="X4" t="str">
            <v>Hermit Park</v>
          </cell>
          <cell r="Y4" t="str">
            <v>Queensland</v>
          </cell>
          <cell r="Z4">
            <v>4812</v>
          </cell>
          <cell r="AA4" t="str">
            <v>Australia</v>
          </cell>
          <cell r="AB4"/>
          <cell r="AC4" t="str">
            <v>29/08/2001</v>
          </cell>
          <cell r="AD4" t="str">
            <v>Male</v>
          </cell>
          <cell r="AE4" t="str">
            <v>Active</v>
          </cell>
          <cell r="AF4" t="str">
            <v>Yes</v>
          </cell>
          <cell r="AG4" t="str">
            <v>ARROWSMITH PATRICK</v>
          </cell>
          <cell r="AH4">
            <v>17</v>
          </cell>
          <cell r="AI4" t="str">
            <v>Junior</v>
          </cell>
          <cell r="AJ4" t="str">
            <v>X</v>
          </cell>
          <cell r="AK4" t="str">
            <v>J4 - 16 years to 17 years</v>
          </cell>
          <cell r="AL4" t="str">
            <v>08.29</v>
          </cell>
          <cell r="AM4">
            <v>43341</v>
          </cell>
          <cell r="AN4" t="str">
            <v>PATRICK ARROWSMITH</v>
          </cell>
        </row>
        <row r="5">
          <cell r="A5">
            <v>980894</v>
          </cell>
          <cell r="B5"/>
          <cell r="C5" t="str">
            <v>aafmbms@bigpond.com</v>
          </cell>
          <cell r="D5" t="str">
            <v>Miss</v>
          </cell>
          <cell r="E5" t="str">
            <v>Elke</v>
          </cell>
          <cell r="F5" t="str">
            <v>Aulsebrook</v>
          </cell>
          <cell r="G5"/>
          <cell r="H5"/>
          <cell r="I5" t="str">
            <v>Townsville Road Runners</v>
          </cell>
          <cell r="J5" t="str">
            <v>TRR</v>
          </cell>
          <cell r="K5" t="str">
            <v>Athletics North Queensland</v>
          </cell>
          <cell r="L5"/>
          <cell r="M5"/>
          <cell r="N5"/>
          <cell r="O5"/>
          <cell r="P5"/>
          <cell r="Q5">
            <v>418462063</v>
          </cell>
          <cell r="R5"/>
          <cell r="S5"/>
          <cell r="T5"/>
          <cell r="U5"/>
          <cell r="V5" t="str">
            <v>3 Cunningham Street</v>
          </cell>
          <cell r="W5"/>
          <cell r="X5" t="str">
            <v>Torquay</v>
          </cell>
          <cell r="Y5" t="str">
            <v>Queensland</v>
          </cell>
          <cell r="Z5">
            <v>4655</v>
          </cell>
          <cell r="AA5" t="str">
            <v>Australia</v>
          </cell>
          <cell r="AB5"/>
          <cell r="AC5" t="str">
            <v>31/10/2002</v>
          </cell>
          <cell r="AD5" t="str">
            <v>Female</v>
          </cell>
          <cell r="AE5" t="str">
            <v>Active</v>
          </cell>
          <cell r="AF5" t="str">
            <v>Yes</v>
          </cell>
          <cell r="AG5" t="str">
            <v>AULSEBROOK ELKE</v>
          </cell>
          <cell r="AH5">
            <v>16</v>
          </cell>
          <cell r="AI5" t="str">
            <v>Junior</v>
          </cell>
          <cell r="AJ5" t="str">
            <v>X</v>
          </cell>
          <cell r="AK5" t="str">
            <v>J4 - 16 years to 17 years</v>
          </cell>
          <cell r="AL5" t="str">
            <v>10.31</v>
          </cell>
          <cell r="AM5">
            <v>43404</v>
          </cell>
          <cell r="AN5" t="str">
            <v>ELKE AULSEBROOK</v>
          </cell>
        </row>
        <row r="6">
          <cell r="A6">
            <v>936024</v>
          </cell>
          <cell r="B6"/>
          <cell r="C6" t="str">
            <v>jkb747@gmail.com</v>
          </cell>
          <cell r="D6" t="str">
            <v>Mr</v>
          </cell>
          <cell r="E6" t="str">
            <v>Josh</v>
          </cell>
          <cell r="F6" t="str">
            <v>Barton</v>
          </cell>
          <cell r="G6"/>
          <cell r="H6"/>
          <cell r="I6" t="str">
            <v>Townsville Road Runners</v>
          </cell>
          <cell r="J6" t="str">
            <v>TRR</v>
          </cell>
          <cell r="K6" t="str">
            <v>Athletics North Queensland</v>
          </cell>
          <cell r="L6"/>
          <cell r="M6"/>
          <cell r="N6"/>
          <cell r="O6"/>
          <cell r="P6"/>
          <cell r="Q6">
            <v>404489815</v>
          </cell>
          <cell r="R6"/>
          <cell r="S6"/>
          <cell r="T6"/>
          <cell r="U6"/>
          <cell r="V6" t="str">
            <v>74 Mallorca CCT</v>
          </cell>
          <cell r="W6"/>
          <cell r="X6" t="str">
            <v>Burdell</v>
          </cell>
          <cell r="Y6" t="str">
            <v>Queensland</v>
          </cell>
          <cell r="Z6">
            <v>4818</v>
          </cell>
          <cell r="AA6" t="str">
            <v>Australia</v>
          </cell>
          <cell r="AB6"/>
          <cell r="AC6" t="str">
            <v>03/04/1965</v>
          </cell>
          <cell r="AD6" t="str">
            <v>Male</v>
          </cell>
          <cell r="AE6" t="str">
            <v>Active</v>
          </cell>
          <cell r="AF6" t="str">
            <v>Yes</v>
          </cell>
          <cell r="AG6" t="str">
            <v>BARTON JOSH</v>
          </cell>
          <cell r="AH6">
            <v>53</v>
          </cell>
          <cell r="AI6" t="str">
            <v>Adult</v>
          </cell>
          <cell r="AJ6"/>
          <cell r="AK6" t="str">
            <v>4 - 50 to 59</v>
          </cell>
          <cell r="AL6" t="str">
            <v>04.03</v>
          </cell>
          <cell r="AM6">
            <v>43193</v>
          </cell>
          <cell r="AN6" t="str">
            <v>JOSH BARTON</v>
          </cell>
        </row>
        <row r="7">
          <cell r="A7">
            <v>403026</v>
          </cell>
          <cell r="B7">
            <v>402816</v>
          </cell>
          <cell r="C7" t="str">
            <v>info@townsvilleroadrunners.com.au</v>
          </cell>
          <cell r="D7"/>
          <cell r="E7" t="str">
            <v>BETTY</v>
          </cell>
          <cell r="F7" t="str">
            <v>BECK</v>
          </cell>
          <cell r="G7"/>
          <cell r="H7"/>
          <cell r="I7" t="str">
            <v>Townsville Road Runners</v>
          </cell>
          <cell r="J7" t="str">
            <v>TRR</v>
          </cell>
          <cell r="K7" t="str">
            <v>Athletics North Queensland</v>
          </cell>
          <cell r="L7"/>
          <cell r="M7"/>
          <cell r="N7"/>
          <cell r="O7"/>
          <cell r="P7"/>
          <cell r="Q7"/>
          <cell r="R7"/>
          <cell r="S7"/>
          <cell r="T7">
            <v>7</v>
          </cell>
          <cell r="U7">
            <v>47235692</v>
          </cell>
          <cell r="V7" t="str">
            <v>219 CARLYLE VILLAGE</v>
          </cell>
          <cell r="W7" t="str">
            <v>BECK DRIVE</v>
          </cell>
          <cell r="X7" t="str">
            <v>CONDON</v>
          </cell>
          <cell r="Y7" t="str">
            <v>QLD</v>
          </cell>
          <cell r="Z7">
            <v>4815</v>
          </cell>
          <cell r="AA7" t="str">
            <v>Australia</v>
          </cell>
          <cell r="AB7"/>
          <cell r="AC7" t="str">
            <v>14/02/1936</v>
          </cell>
          <cell r="AD7" t="str">
            <v>Female</v>
          </cell>
          <cell r="AE7" t="str">
            <v>Active</v>
          </cell>
          <cell r="AF7" t="str">
            <v>Yes</v>
          </cell>
          <cell r="AG7" t="str">
            <v>BECK BETTY</v>
          </cell>
          <cell r="AH7">
            <v>82</v>
          </cell>
          <cell r="AI7" t="str">
            <v>Adult</v>
          </cell>
          <cell r="AJ7"/>
          <cell r="AK7" t="str">
            <v>8 - over 74</v>
          </cell>
          <cell r="AL7" t="str">
            <v>02.14</v>
          </cell>
          <cell r="AM7">
            <v>43145</v>
          </cell>
          <cell r="AN7" t="str">
            <v>BETTY BECK</v>
          </cell>
        </row>
        <row r="8">
          <cell r="A8">
            <v>283914</v>
          </cell>
          <cell r="B8"/>
          <cell r="C8" t="str">
            <v>ltbeil@bigpond.net.au</v>
          </cell>
          <cell r="D8" t="str">
            <v>Ms</v>
          </cell>
          <cell r="E8" t="str">
            <v>Lyndie</v>
          </cell>
          <cell r="F8" t="str">
            <v>Beil</v>
          </cell>
          <cell r="G8"/>
          <cell r="H8"/>
          <cell r="I8" t="str">
            <v>Townsville Road Runners</v>
          </cell>
          <cell r="J8" t="str">
            <v>TRR</v>
          </cell>
          <cell r="K8" t="str">
            <v>Athletics North Queensland</v>
          </cell>
          <cell r="L8"/>
          <cell r="M8"/>
          <cell r="N8"/>
          <cell r="O8"/>
          <cell r="P8"/>
          <cell r="Q8" t="str">
            <v>0428 717 876</v>
          </cell>
          <cell r="R8"/>
          <cell r="S8"/>
          <cell r="T8">
            <v>7</v>
          </cell>
          <cell r="U8" t="str">
            <v>07 4725 1166</v>
          </cell>
          <cell r="V8" t="str">
            <v>4 Juliana Court</v>
          </cell>
          <cell r="W8"/>
          <cell r="X8" t="str">
            <v>AITKENVALE</v>
          </cell>
          <cell r="Y8" t="str">
            <v>QLD</v>
          </cell>
          <cell r="Z8">
            <v>4814</v>
          </cell>
          <cell r="AA8" t="str">
            <v>Australia</v>
          </cell>
          <cell r="AB8"/>
          <cell r="AC8" t="str">
            <v>03/09/1949</v>
          </cell>
          <cell r="AD8" t="str">
            <v>Female</v>
          </cell>
          <cell r="AE8" t="str">
            <v>Active</v>
          </cell>
          <cell r="AF8" t="str">
            <v>Yes</v>
          </cell>
          <cell r="AG8" t="str">
            <v>BEIL LYNDIE</v>
          </cell>
          <cell r="AH8">
            <v>69</v>
          </cell>
          <cell r="AI8" t="str">
            <v>Adult</v>
          </cell>
          <cell r="AJ8"/>
          <cell r="AK8" t="str">
            <v>6 - 65 to 69</v>
          </cell>
          <cell r="AL8" t="str">
            <v>09.03</v>
          </cell>
          <cell r="AM8">
            <v>43346</v>
          </cell>
          <cell r="AN8" t="str">
            <v>LYNDIE BEIL</v>
          </cell>
        </row>
        <row r="9">
          <cell r="A9">
            <v>1095044</v>
          </cell>
          <cell r="B9"/>
          <cell r="C9" t="str">
            <v>jeffery.bennett@bigpond.com</v>
          </cell>
          <cell r="D9" t="str">
            <v>Mr</v>
          </cell>
          <cell r="E9" t="str">
            <v>Jeff</v>
          </cell>
          <cell r="F9" t="str">
            <v>Bennett</v>
          </cell>
          <cell r="G9"/>
          <cell r="H9"/>
          <cell r="I9" t="str">
            <v>Townsville Road Runners</v>
          </cell>
          <cell r="J9" t="str">
            <v>TRR</v>
          </cell>
          <cell r="K9" t="str">
            <v>Athletics North Queensland</v>
          </cell>
          <cell r="L9"/>
          <cell r="M9"/>
          <cell r="N9"/>
          <cell r="O9"/>
          <cell r="P9"/>
          <cell r="Q9">
            <v>401220767</v>
          </cell>
          <cell r="R9"/>
          <cell r="S9"/>
          <cell r="T9"/>
          <cell r="U9"/>
          <cell r="V9" t="str">
            <v>6 Granville Street</v>
          </cell>
          <cell r="W9"/>
          <cell r="X9" t="str">
            <v>Pimlico</v>
          </cell>
          <cell r="Y9" t="str">
            <v>Queensland</v>
          </cell>
          <cell r="Z9">
            <v>4812</v>
          </cell>
          <cell r="AA9" t="str">
            <v>Australia</v>
          </cell>
          <cell r="AB9"/>
          <cell r="AC9" t="str">
            <v>18/12/1985</v>
          </cell>
          <cell r="AD9" t="str">
            <v>Male</v>
          </cell>
          <cell r="AE9" t="str">
            <v>Active</v>
          </cell>
          <cell r="AF9" t="str">
            <v>Yes</v>
          </cell>
          <cell r="AG9" t="str">
            <v>BENNETT JEFF</v>
          </cell>
          <cell r="AH9">
            <v>33</v>
          </cell>
          <cell r="AI9" t="str">
            <v>Adult</v>
          </cell>
          <cell r="AJ9"/>
          <cell r="AK9" t="str">
            <v>2 - 30 to 39</v>
          </cell>
          <cell r="AL9" t="str">
            <v>12.18</v>
          </cell>
          <cell r="AM9">
            <v>43452</v>
          </cell>
          <cell r="AN9" t="str">
            <v>JEFF BENNETT</v>
          </cell>
        </row>
        <row r="10">
          <cell r="A10">
            <v>402990</v>
          </cell>
          <cell r="B10"/>
          <cell r="C10" t="str">
            <v>triingharder@hotmail.com</v>
          </cell>
          <cell r="D10" t="str">
            <v>Mr</v>
          </cell>
          <cell r="E10" t="str">
            <v>STUART</v>
          </cell>
          <cell r="F10" t="str">
            <v>BORWICK</v>
          </cell>
          <cell r="G10"/>
          <cell r="H10"/>
          <cell r="I10" t="str">
            <v>Townsville Road Runners</v>
          </cell>
          <cell r="J10" t="str">
            <v>TRR</v>
          </cell>
          <cell r="K10" t="str">
            <v>Athletics North Queensland</v>
          </cell>
          <cell r="L10"/>
          <cell r="M10"/>
          <cell r="N10"/>
          <cell r="O10"/>
          <cell r="P10"/>
          <cell r="Q10" t="str">
            <v>0438 537593</v>
          </cell>
          <cell r="R10"/>
          <cell r="S10"/>
          <cell r="T10">
            <v>7</v>
          </cell>
          <cell r="U10">
            <v>47281224</v>
          </cell>
          <cell r="V10" t="str">
            <v>12/7-9 LINDSAY ST</v>
          </cell>
          <cell r="W10"/>
          <cell r="X10" t="str">
            <v>ROSSLEA</v>
          </cell>
          <cell r="Y10" t="str">
            <v>QLD</v>
          </cell>
          <cell r="Z10">
            <v>4812</v>
          </cell>
          <cell r="AA10" t="str">
            <v>Australia</v>
          </cell>
          <cell r="AB10"/>
          <cell r="AC10" t="str">
            <v>25/05/1971</v>
          </cell>
          <cell r="AD10" t="str">
            <v>Male</v>
          </cell>
          <cell r="AE10" t="str">
            <v>Active</v>
          </cell>
          <cell r="AF10" t="str">
            <v>Yes</v>
          </cell>
          <cell r="AG10" t="str">
            <v>BORWICK STUART</v>
          </cell>
          <cell r="AH10">
            <v>47</v>
          </cell>
          <cell r="AI10" t="str">
            <v>Adult</v>
          </cell>
          <cell r="AJ10"/>
          <cell r="AK10" t="str">
            <v>3 - 40 to 49</v>
          </cell>
          <cell r="AL10" t="str">
            <v>05.25</v>
          </cell>
          <cell r="AM10">
            <v>43245</v>
          </cell>
          <cell r="AN10" t="str">
            <v>STUART BORWICK</v>
          </cell>
        </row>
        <row r="11">
          <cell r="A11">
            <v>402882</v>
          </cell>
          <cell r="B11"/>
          <cell r="C11" t="str">
            <v>mattb92@hotmail.com</v>
          </cell>
          <cell r="D11" t="str">
            <v>Mr</v>
          </cell>
          <cell r="E11" t="str">
            <v>Matthew</v>
          </cell>
          <cell r="F11" t="str">
            <v>Boschen</v>
          </cell>
          <cell r="G11"/>
          <cell r="H11"/>
          <cell r="I11" t="str">
            <v>Townsville Road Runners</v>
          </cell>
          <cell r="J11" t="str">
            <v>TRR</v>
          </cell>
          <cell r="K11" t="str">
            <v>Athletics North Queensland</v>
          </cell>
          <cell r="L11"/>
          <cell r="M11"/>
          <cell r="N11"/>
          <cell r="O11"/>
          <cell r="P11"/>
          <cell r="Q11">
            <v>418514380</v>
          </cell>
          <cell r="R11">
            <v>7</v>
          </cell>
          <cell r="S11" t="str">
            <v>4772 0666</v>
          </cell>
          <cell r="T11">
            <v>7</v>
          </cell>
          <cell r="U11">
            <v>47805728</v>
          </cell>
          <cell r="V11" t="str">
            <v>Lot 7 Hancock Rd</v>
          </cell>
          <cell r="W11"/>
          <cell r="X11" t="str">
            <v>Alligator Creek</v>
          </cell>
          <cell r="Y11" t="str">
            <v>Queensland</v>
          </cell>
          <cell r="Z11">
            <v>4816</v>
          </cell>
          <cell r="AA11" t="str">
            <v>Australia</v>
          </cell>
          <cell r="AB11"/>
          <cell r="AC11" t="str">
            <v>13/12/1969</v>
          </cell>
          <cell r="AD11" t="str">
            <v>Male</v>
          </cell>
          <cell r="AE11" t="str">
            <v>Active</v>
          </cell>
          <cell r="AF11" t="str">
            <v>Yes</v>
          </cell>
          <cell r="AG11" t="str">
            <v>BOSCHEN MATTHEW</v>
          </cell>
          <cell r="AH11">
            <v>49</v>
          </cell>
          <cell r="AI11" t="str">
            <v>Adult</v>
          </cell>
          <cell r="AJ11"/>
          <cell r="AK11" t="str">
            <v>3 - 40 to 49</v>
          </cell>
          <cell r="AL11" t="str">
            <v>12.13</v>
          </cell>
          <cell r="AM11">
            <v>43447</v>
          </cell>
          <cell r="AN11" t="str">
            <v>MATTHEW BOSCHEN</v>
          </cell>
        </row>
        <row r="12">
          <cell r="A12">
            <v>1068088</v>
          </cell>
          <cell r="B12">
            <v>402849</v>
          </cell>
          <cell r="C12" t="str">
            <v>judith.davies2@bigpond.com</v>
          </cell>
          <cell r="D12" t="str">
            <v>Mr</v>
          </cell>
          <cell r="E12" t="str">
            <v>Fraser</v>
          </cell>
          <cell r="F12" t="str">
            <v>Bradley</v>
          </cell>
          <cell r="G12"/>
          <cell r="H12"/>
          <cell r="I12" t="str">
            <v>Townsville Road Runners</v>
          </cell>
          <cell r="J12" t="str">
            <v>TRR</v>
          </cell>
          <cell r="K12" t="str">
            <v>Athletics North Queensland</v>
          </cell>
          <cell r="L12"/>
          <cell r="M12"/>
          <cell r="N12"/>
          <cell r="O12"/>
          <cell r="P12"/>
          <cell r="Q12">
            <v>439781027</v>
          </cell>
          <cell r="R12"/>
          <cell r="S12"/>
          <cell r="T12"/>
          <cell r="U12"/>
          <cell r="V12" t="str">
            <v>5A/69 Palmer Street</v>
          </cell>
          <cell r="W12"/>
          <cell r="X12" t="str">
            <v>South Townsville</v>
          </cell>
          <cell r="Y12" t="str">
            <v>Queensland</v>
          </cell>
          <cell r="Z12">
            <v>4810</v>
          </cell>
          <cell r="AA12" t="str">
            <v>Australia</v>
          </cell>
          <cell r="AB12"/>
          <cell r="AC12" t="str">
            <v>28/01/1976</v>
          </cell>
          <cell r="AD12" t="str">
            <v>Male</v>
          </cell>
          <cell r="AE12" t="str">
            <v>Active</v>
          </cell>
          <cell r="AF12" t="str">
            <v>Yes</v>
          </cell>
          <cell r="AG12" t="str">
            <v>BRADLEY FRASER</v>
          </cell>
          <cell r="AH12">
            <v>42</v>
          </cell>
          <cell r="AI12" t="str">
            <v>Adult</v>
          </cell>
          <cell r="AJ12"/>
          <cell r="AK12" t="str">
            <v>3 - 40 to 49</v>
          </cell>
          <cell r="AL12" t="str">
            <v>01.28</v>
          </cell>
          <cell r="AM12">
            <v>43128</v>
          </cell>
          <cell r="AN12" t="str">
            <v>FRASER BRADLEY</v>
          </cell>
        </row>
        <row r="13">
          <cell r="A13">
            <v>402708</v>
          </cell>
          <cell r="B13"/>
          <cell r="C13" t="str">
            <v>adamsbt@gmail.com</v>
          </cell>
          <cell r="D13" t="str">
            <v>Mr</v>
          </cell>
          <cell r="E13" t="str">
            <v>David</v>
          </cell>
          <cell r="F13" t="str">
            <v>Brooke-Taylor</v>
          </cell>
          <cell r="G13"/>
          <cell r="H13"/>
          <cell r="I13" t="str">
            <v>Townsville Road Runners</v>
          </cell>
          <cell r="J13" t="str">
            <v>TRR</v>
          </cell>
          <cell r="K13" t="str">
            <v>Athletics North Queensland</v>
          </cell>
          <cell r="L13">
            <v>7</v>
          </cell>
          <cell r="M13">
            <v>47799976</v>
          </cell>
          <cell r="N13"/>
          <cell r="O13"/>
          <cell r="P13"/>
          <cell r="Q13"/>
          <cell r="R13"/>
          <cell r="S13"/>
          <cell r="T13">
            <v>7</v>
          </cell>
          <cell r="U13">
            <v>47799976</v>
          </cell>
          <cell r="V13" t="str">
            <v>13 Keesing Road</v>
          </cell>
          <cell r="W13"/>
          <cell r="X13" t="str">
            <v>Douglas</v>
          </cell>
          <cell r="Y13" t="str">
            <v>Queensland</v>
          </cell>
          <cell r="Z13">
            <v>4814</v>
          </cell>
          <cell r="AA13" t="str">
            <v>Australia</v>
          </cell>
          <cell r="AB13" t="str">
            <v>Teacher (retired)</v>
          </cell>
          <cell r="AC13" t="str">
            <v>25/08/1950</v>
          </cell>
          <cell r="AD13" t="str">
            <v>Male</v>
          </cell>
          <cell r="AE13" t="str">
            <v>Active</v>
          </cell>
          <cell r="AF13" t="str">
            <v>Yes</v>
          </cell>
          <cell r="AG13" t="str">
            <v>BROOKE-TAYLOR DAVID</v>
          </cell>
          <cell r="AH13">
            <v>68</v>
          </cell>
          <cell r="AI13" t="str">
            <v>Adult</v>
          </cell>
          <cell r="AJ13"/>
          <cell r="AK13" t="str">
            <v>6 - 65 to 69</v>
          </cell>
          <cell r="AL13" t="str">
            <v>08.25</v>
          </cell>
          <cell r="AM13">
            <v>43337</v>
          </cell>
          <cell r="AN13" t="str">
            <v>DAVID BROOKE-TAYLOR</v>
          </cell>
        </row>
        <row r="14">
          <cell r="A14">
            <v>1103121</v>
          </cell>
          <cell r="B14"/>
          <cell r="C14" t="str">
            <v>brooks.ek@gmail.com</v>
          </cell>
          <cell r="D14" t="str">
            <v>Dr</v>
          </cell>
          <cell r="E14" t="str">
            <v>Emily</v>
          </cell>
          <cell r="F14" t="str">
            <v>Brooks</v>
          </cell>
          <cell r="G14"/>
          <cell r="H14"/>
          <cell r="I14" t="str">
            <v>Townsville Road Runners</v>
          </cell>
          <cell r="J14" t="str">
            <v>TRR</v>
          </cell>
          <cell r="K14" t="str">
            <v>Athletics North Queensland</v>
          </cell>
          <cell r="L14"/>
          <cell r="M14"/>
          <cell r="N14"/>
          <cell r="O14"/>
          <cell r="P14"/>
          <cell r="Q14">
            <v>419869325</v>
          </cell>
          <cell r="R14"/>
          <cell r="S14"/>
          <cell r="T14"/>
          <cell r="U14"/>
          <cell r="V14" t="str">
            <v>27 central avenue</v>
          </cell>
          <cell r="W14"/>
          <cell r="X14" t="str">
            <v>sherwood</v>
          </cell>
          <cell r="Y14" t="str">
            <v>Queensland</v>
          </cell>
          <cell r="Z14">
            <v>4075</v>
          </cell>
          <cell r="AA14" t="str">
            <v>Australia</v>
          </cell>
          <cell r="AB14"/>
          <cell r="AC14" t="str">
            <v>27/06/1986</v>
          </cell>
          <cell r="AD14" t="str">
            <v>Female</v>
          </cell>
          <cell r="AE14" t="str">
            <v>Active</v>
          </cell>
          <cell r="AF14" t="str">
            <v>Yes</v>
          </cell>
          <cell r="AG14" t="str">
            <v>BROOKS EMILY</v>
          </cell>
          <cell r="AH14">
            <v>32</v>
          </cell>
          <cell r="AI14" t="str">
            <v>Adult</v>
          </cell>
          <cell r="AJ14"/>
          <cell r="AK14" t="str">
            <v>2 - 30 to 39</v>
          </cell>
          <cell r="AL14" t="str">
            <v>06.27</v>
          </cell>
          <cell r="AM14">
            <v>43278</v>
          </cell>
          <cell r="AN14" t="str">
            <v>EMILY BROOKS</v>
          </cell>
        </row>
        <row r="15">
          <cell r="A15">
            <v>402951</v>
          </cell>
          <cell r="B15"/>
          <cell r="C15" t="str">
            <v>sbrookseh@gmail.com</v>
          </cell>
          <cell r="D15" t="str">
            <v>Mr</v>
          </cell>
          <cell r="E15" t="str">
            <v>STEVE</v>
          </cell>
          <cell r="F15" t="str">
            <v>BROOKS</v>
          </cell>
          <cell r="G15"/>
          <cell r="H15"/>
          <cell r="I15" t="str">
            <v>Townsville Road Runners</v>
          </cell>
          <cell r="J15" t="str">
            <v>TRR</v>
          </cell>
          <cell r="K15" t="str">
            <v>Athletics North Queensland</v>
          </cell>
          <cell r="L15"/>
          <cell r="M15"/>
          <cell r="N15"/>
          <cell r="O15"/>
          <cell r="P15"/>
          <cell r="Q15">
            <v>428780830</v>
          </cell>
          <cell r="R15"/>
          <cell r="S15"/>
          <cell r="T15">
            <v>7</v>
          </cell>
          <cell r="U15"/>
          <cell r="V15" t="str">
            <v>PO BOX 5105</v>
          </cell>
          <cell r="W15"/>
          <cell r="X15" t="str">
            <v>TOWNSVILLE</v>
          </cell>
          <cell r="Y15" t="str">
            <v>Queensland</v>
          </cell>
          <cell r="Z15">
            <v>4810</v>
          </cell>
          <cell r="AA15" t="str">
            <v>Australia</v>
          </cell>
          <cell r="AB15"/>
          <cell r="AC15" t="str">
            <v>05/04/1981</v>
          </cell>
          <cell r="AD15" t="str">
            <v>Male</v>
          </cell>
          <cell r="AE15" t="str">
            <v>Active</v>
          </cell>
          <cell r="AF15" t="str">
            <v>Yes</v>
          </cell>
          <cell r="AG15" t="str">
            <v>BROOKS STEVE</v>
          </cell>
          <cell r="AH15">
            <v>37</v>
          </cell>
          <cell r="AI15" t="str">
            <v>Adult</v>
          </cell>
          <cell r="AJ15"/>
          <cell r="AK15" t="str">
            <v>2 - 30 to 39</v>
          </cell>
          <cell r="AL15" t="str">
            <v>04.05</v>
          </cell>
          <cell r="AM15">
            <v>43195</v>
          </cell>
          <cell r="AN15" t="str">
            <v>STEVE BROOKS</v>
          </cell>
        </row>
        <row r="16">
          <cell r="A16">
            <v>402830</v>
          </cell>
          <cell r="B16"/>
          <cell r="C16" t="str">
            <v>jennifer.brown@iinet.net.au</v>
          </cell>
          <cell r="D16" t="str">
            <v>Ms</v>
          </cell>
          <cell r="E16" t="str">
            <v>Jenny</v>
          </cell>
          <cell r="F16" t="str">
            <v>Brown</v>
          </cell>
          <cell r="G16"/>
          <cell r="H16"/>
          <cell r="I16" t="str">
            <v>Townsville Road Runners</v>
          </cell>
          <cell r="J16" t="str">
            <v>TRR</v>
          </cell>
          <cell r="K16" t="str">
            <v>Athletics North Queensland</v>
          </cell>
          <cell r="L16">
            <v>7</v>
          </cell>
          <cell r="M16">
            <v>47797480</v>
          </cell>
          <cell r="N16"/>
          <cell r="O16"/>
          <cell r="P16"/>
          <cell r="Q16">
            <v>401553363</v>
          </cell>
          <cell r="R16"/>
          <cell r="S16"/>
          <cell r="T16">
            <v>7</v>
          </cell>
          <cell r="U16">
            <v>47797480</v>
          </cell>
          <cell r="V16" t="str">
            <v>7 Bruce Court</v>
          </cell>
          <cell r="W16"/>
          <cell r="X16" t="str">
            <v>Douglas</v>
          </cell>
          <cell r="Y16" t="str">
            <v>Australian Capital Territory</v>
          </cell>
          <cell r="Z16">
            <v>4814</v>
          </cell>
          <cell r="AA16" t="str">
            <v>Australia</v>
          </cell>
          <cell r="AB16" t="str">
            <v>Psychologist</v>
          </cell>
          <cell r="AC16" t="str">
            <v>18/02/1950</v>
          </cell>
          <cell r="AD16" t="str">
            <v>Female</v>
          </cell>
          <cell r="AE16" t="str">
            <v>Active</v>
          </cell>
          <cell r="AF16" t="str">
            <v>Yes</v>
          </cell>
          <cell r="AG16" t="str">
            <v>BROWN JENNY</v>
          </cell>
          <cell r="AH16">
            <v>68</v>
          </cell>
          <cell r="AI16" t="str">
            <v>Adult</v>
          </cell>
          <cell r="AJ16"/>
          <cell r="AK16" t="str">
            <v>6 - 65 to 69</v>
          </cell>
          <cell r="AL16" t="str">
            <v>02.18</v>
          </cell>
          <cell r="AM16">
            <v>43149</v>
          </cell>
          <cell r="AN16" t="str">
            <v>JENNY BROWN</v>
          </cell>
        </row>
        <row r="17">
          <cell r="A17">
            <v>315561</v>
          </cell>
          <cell r="B17"/>
          <cell r="C17" t="str">
            <v>juliebrunker@gmail.com</v>
          </cell>
          <cell r="D17" t="str">
            <v>Mrs</v>
          </cell>
          <cell r="E17" t="str">
            <v>Julie</v>
          </cell>
          <cell r="F17" t="str">
            <v>Brunker</v>
          </cell>
          <cell r="G17" t="str">
            <v>Christine</v>
          </cell>
          <cell r="H17"/>
          <cell r="I17" t="str">
            <v>Townsville Road Runners</v>
          </cell>
          <cell r="J17" t="str">
            <v>TRR</v>
          </cell>
          <cell r="K17" t="str">
            <v>Athletics North Queensland</v>
          </cell>
          <cell r="L17"/>
          <cell r="M17"/>
          <cell r="N17"/>
          <cell r="O17"/>
          <cell r="P17"/>
          <cell r="Q17">
            <v>400328808</v>
          </cell>
          <cell r="R17"/>
          <cell r="S17"/>
          <cell r="T17"/>
          <cell r="U17"/>
          <cell r="V17" t="str">
            <v>28 Surrey St</v>
          </cell>
          <cell r="W17"/>
          <cell r="X17" t="str">
            <v>Hyde Park</v>
          </cell>
          <cell r="Y17" t="str">
            <v>Queensland</v>
          </cell>
          <cell r="Z17">
            <v>4812</v>
          </cell>
          <cell r="AA17" t="str">
            <v>Australia</v>
          </cell>
          <cell r="AB17" t="str">
            <v>Student</v>
          </cell>
          <cell r="AC17" t="str">
            <v>13/10/1979</v>
          </cell>
          <cell r="AD17" t="str">
            <v>Female</v>
          </cell>
          <cell r="AE17" t="str">
            <v>Active</v>
          </cell>
          <cell r="AF17" t="str">
            <v>Yes</v>
          </cell>
          <cell r="AG17" t="str">
            <v>BRUNKER JULIE</v>
          </cell>
          <cell r="AH17">
            <v>39</v>
          </cell>
          <cell r="AI17" t="str">
            <v>Adult</v>
          </cell>
          <cell r="AJ17"/>
          <cell r="AK17" t="str">
            <v>2 - 30 to 39</v>
          </cell>
          <cell r="AL17" t="str">
            <v>10.13</v>
          </cell>
          <cell r="AM17">
            <v>43386</v>
          </cell>
          <cell r="AN17" t="str">
            <v>JULIE BRUNKER</v>
          </cell>
        </row>
        <row r="18">
          <cell r="A18">
            <v>1073879</v>
          </cell>
          <cell r="B18"/>
          <cell r="C18" t="str">
            <v>sparkymb1920@gmail.com</v>
          </cell>
          <cell r="D18" t="str">
            <v>Mr</v>
          </cell>
          <cell r="E18" t="str">
            <v>Mark</v>
          </cell>
          <cell r="F18" t="str">
            <v>Buchholz</v>
          </cell>
          <cell r="G18"/>
          <cell r="H18"/>
          <cell r="I18" t="str">
            <v>Townsville Road Runners</v>
          </cell>
          <cell r="J18" t="str">
            <v>TRR</v>
          </cell>
          <cell r="K18" t="str">
            <v>Athletics North Queensland</v>
          </cell>
          <cell r="L18"/>
          <cell r="M18"/>
          <cell r="N18"/>
          <cell r="O18"/>
          <cell r="P18"/>
          <cell r="Q18">
            <v>432031800</v>
          </cell>
          <cell r="R18"/>
          <cell r="S18"/>
          <cell r="T18"/>
          <cell r="U18"/>
          <cell r="V18" t="str">
            <v>48 Jacana Crescent</v>
          </cell>
          <cell r="W18"/>
          <cell r="X18" t="str">
            <v>Condon</v>
          </cell>
          <cell r="Y18" t="str">
            <v>Queensland</v>
          </cell>
          <cell r="Z18">
            <v>4815</v>
          </cell>
          <cell r="AA18" t="str">
            <v>Australia</v>
          </cell>
          <cell r="AB18"/>
          <cell r="AC18" t="str">
            <v>19/05/1963</v>
          </cell>
          <cell r="AD18" t="str">
            <v>Male</v>
          </cell>
          <cell r="AE18" t="str">
            <v>Active</v>
          </cell>
          <cell r="AF18" t="str">
            <v>Yes</v>
          </cell>
          <cell r="AG18" t="str">
            <v>BUCHHOLZ MARK</v>
          </cell>
          <cell r="AH18">
            <v>55</v>
          </cell>
          <cell r="AI18" t="str">
            <v>Adult</v>
          </cell>
          <cell r="AJ18"/>
          <cell r="AK18" t="str">
            <v>4 - 50 to 59</v>
          </cell>
          <cell r="AL18" t="str">
            <v>05.19</v>
          </cell>
          <cell r="AM18">
            <v>43239</v>
          </cell>
          <cell r="AN18" t="str">
            <v>MARK BUCHHOLZ</v>
          </cell>
        </row>
        <row r="19">
          <cell r="A19">
            <v>1134586</v>
          </cell>
          <cell r="B19"/>
          <cell r="C19" t="str">
            <v>lynneyburgess@gmail.com</v>
          </cell>
          <cell r="D19" t="str">
            <v>Miss</v>
          </cell>
          <cell r="E19" t="str">
            <v>Lynne</v>
          </cell>
          <cell r="F19" t="str">
            <v>Burgess</v>
          </cell>
          <cell r="G19"/>
          <cell r="H19"/>
          <cell r="I19" t="str">
            <v>Townsville Road Runners</v>
          </cell>
          <cell r="J19" t="str">
            <v>TRR</v>
          </cell>
          <cell r="K19" t="str">
            <v>Athletics North Queensland</v>
          </cell>
          <cell r="L19"/>
          <cell r="M19"/>
          <cell r="N19"/>
          <cell r="O19"/>
          <cell r="P19"/>
          <cell r="Q19">
            <v>435015166</v>
          </cell>
          <cell r="R19"/>
          <cell r="S19"/>
          <cell r="T19"/>
          <cell r="U19"/>
          <cell r="V19" t="str">
            <v>12 Caspian Court</v>
          </cell>
          <cell r="W19"/>
          <cell r="X19" t="str">
            <v>Kelso</v>
          </cell>
          <cell r="Y19" t="str">
            <v>Queensland</v>
          </cell>
          <cell r="Z19">
            <v>4815</v>
          </cell>
          <cell r="AA19" t="str">
            <v>Australia</v>
          </cell>
          <cell r="AB19"/>
          <cell r="AC19" t="str">
            <v>24/10/1982</v>
          </cell>
          <cell r="AD19" t="str">
            <v>Female</v>
          </cell>
          <cell r="AE19" t="str">
            <v>Active</v>
          </cell>
          <cell r="AF19" t="str">
            <v>Yes</v>
          </cell>
          <cell r="AG19" t="str">
            <v>BURGESS LYNNE</v>
          </cell>
          <cell r="AH19">
            <v>36</v>
          </cell>
          <cell r="AI19" t="str">
            <v>Adult</v>
          </cell>
          <cell r="AJ19"/>
          <cell r="AK19" t="str">
            <v>2 - 30 to 39</v>
          </cell>
          <cell r="AL19" t="str">
            <v>10.24</v>
          </cell>
          <cell r="AM19">
            <v>43397</v>
          </cell>
          <cell r="AN19" t="str">
            <v>LYNNE BURGESS</v>
          </cell>
        </row>
        <row r="20">
          <cell r="A20">
            <v>698764</v>
          </cell>
          <cell r="B20"/>
          <cell r="C20" t="str">
            <v>lilyburrow@gmail.com</v>
          </cell>
          <cell r="D20" t="str">
            <v>Mrs</v>
          </cell>
          <cell r="E20" t="str">
            <v>Lily</v>
          </cell>
          <cell r="F20" t="str">
            <v>Burrow</v>
          </cell>
          <cell r="G20"/>
          <cell r="H20"/>
          <cell r="I20" t="str">
            <v>Townsville Road Runners</v>
          </cell>
          <cell r="J20" t="str">
            <v>TRR</v>
          </cell>
          <cell r="K20" t="str">
            <v>Athletics North Queensland</v>
          </cell>
          <cell r="L20"/>
          <cell r="M20"/>
          <cell r="N20"/>
          <cell r="O20"/>
          <cell r="P20"/>
          <cell r="Q20">
            <v>417858546</v>
          </cell>
          <cell r="R20"/>
          <cell r="S20"/>
          <cell r="T20"/>
          <cell r="U20"/>
          <cell r="V20" t="str">
            <v>2/22-24 Marks street</v>
          </cell>
          <cell r="W20"/>
          <cell r="X20" t="str">
            <v>Hermit Park</v>
          </cell>
          <cell r="Y20" t="str">
            <v>Queensland</v>
          </cell>
          <cell r="Z20">
            <v>4812</v>
          </cell>
          <cell r="AA20" t="str">
            <v>Australia</v>
          </cell>
          <cell r="AB20"/>
          <cell r="AC20" t="str">
            <v>29/05/1990</v>
          </cell>
          <cell r="AD20" t="str">
            <v>Female</v>
          </cell>
          <cell r="AE20" t="str">
            <v>Active</v>
          </cell>
          <cell r="AF20" t="str">
            <v>Yes</v>
          </cell>
          <cell r="AG20" t="str">
            <v>BURROW LILY</v>
          </cell>
          <cell r="AH20">
            <v>28</v>
          </cell>
          <cell r="AI20" t="str">
            <v>Adult</v>
          </cell>
          <cell r="AJ20"/>
          <cell r="AK20" t="str">
            <v>1 - under 30</v>
          </cell>
          <cell r="AL20" t="str">
            <v>05.29</v>
          </cell>
          <cell r="AM20">
            <v>43249</v>
          </cell>
          <cell r="AN20" t="str">
            <v>LILY BURROW</v>
          </cell>
        </row>
        <row r="21">
          <cell r="A21">
            <v>402728</v>
          </cell>
          <cell r="B21"/>
          <cell r="C21" t="str">
            <v>BRENDAN.CARTER@CITYOASIS.COM.AU</v>
          </cell>
          <cell r="D21" t="str">
            <v>Mr</v>
          </cell>
          <cell r="E21" t="str">
            <v>BRENDAN</v>
          </cell>
          <cell r="F21" t="str">
            <v>CARTER</v>
          </cell>
          <cell r="G21" t="str">
            <v>B.C.</v>
          </cell>
          <cell r="H21"/>
          <cell r="I21" t="str">
            <v>Townsville Road Runners</v>
          </cell>
          <cell r="J21" t="str">
            <v>TRR</v>
          </cell>
          <cell r="K21" t="str">
            <v>Athletics North Queensland</v>
          </cell>
          <cell r="L21">
            <v>7</v>
          </cell>
          <cell r="M21">
            <v>47716048</v>
          </cell>
          <cell r="N21"/>
          <cell r="O21">
            <v>47215076</v>
          </cell>
          <cell r="P21"/>
          <cell r="Q21">
            <v>418194282</v>
          </cell>
          <cell r="R21">
            <v>7</v>
          </cell>
          <cell r="S21">
            <v>47716048</v>
          </cell>
          <cell r="T21">
            <v>7</v>
          </cell>
          <cell r="U21">
            <v>47723672</v>
          </cell>
          <cell r="V21" t="str">
            <v>143 WILLS STREET</v>
          </cell>
          <cell r="W21"/>
          <cell r="X21" t="str">
            <v>Townsville</v>
          </cell>
          <cell r="Y21" t="str">
            <v>Queensland</v>
          </cell>
          <cell r="Z21">
            <v>4810</v>
          </cell>
          <cell r="AA21" t="str">
            <v>Australia</v>
          </cell>
          <cell r="AB21"/>
          <cell r="AC21" t="str">
            <v>12/04/1965</v>
          </cell>
          <cell r="AD21" t="str">
            <v>Male</v>
          </cell>
          <cell r="AE21" t="str">
            <v>Active</v>
          </cell>
          <cell r="AF21" t="str">
            <v>Yes</v>
          </cell>
          <cell r="AG21" t="str">
            <v>CARTER BRENDAN</v>
          </cell>
          <cell r="AH21">
            <v>53</v>
          </cell>
          <cell r="AI21" t="str">
            <v>Adult</v>
          </cell>
          <cell r="AJ21"/>
          <cell r="AK21" t="str">
            <v>4 - 50 to 59</v>
          </cell>
          <cell r="AL21" t="str">
            <v>04.12</v>
          </cell>
          <cell r="AM21">
            <v>43202</v>
          </cell>
          <cell r="AN21" t="str">
            <v>BRENDAN CARTER</v>
          </cell>
        </row>
        <row r="22">
          <cell r="A22">
            <v>402817</v>
          </cell>
          <cell r="B22"/>
          <cell r="C22" t="str">
            <v>ircatterall@gmail.com</v>
          </cell>
          <cell r="D22" t="str">
            <v>Mr</v>
          </cell>
          <cell r="E22" t="str">
            <v>Ian R</v>
          </cell>
          <cell r="F22" t="str">
            <v>Catterall</v>
          </cell>
          <cell r="G22"/>
          <cell r="H22"/>
          <cell r="I22" t="str">
            <v>Townsville Road Runners</v>
          </cell>
          <cell r="J22" t="str">
            <v>TRR</v>
          </cell>
          <cell r="K22" t="str">
            <v>Athletics North Queensland</v>
          </cell>
          <cell r="L22"/>
          <cell r="M22"/>
          <cell r="N22"/>
          <cell r="O22"/>
          <cell r="P22"/>
          <cell r="Q22">
            <v>421069732</v>
          </cell>
          <cell r="R22"/>
          <cell r="S22"/>
          <cell r="T22"/>
          <cell r="U22"/>
          <cell r="V22" t="str">
            <v>13 Magnolia Court</v>
          </cell>
          <cell r="W22"/>
          <cell r="X22" t="str">
            <v>Annandale</v>
          </cell>
          <cell r="Y22" t="str">
            <v>Queensland</v>
          </cell>
          <cell r="Z22">
            <v>4814</v>
          </cell>
          <cell r="AA22" t="str">
            <v>Australia</v>
          </cell>
          <cell r="AB22" t="str">
            <v>miner</v>
          </cell>
          <cell r="AC22" t="str">
            <v>16/02/1960</v>
          </cell>
          <cell r="AD22" t="str">
            <v>Male</v>
          </cell>
          <cell r="AE22" t="str">
            <v>Active</v>
          </cell>
          <cell r="AF22" t="str">
            <v>Yes</v>
          </cell>
          <cell r="AG22" t="str">
            <v>CATTERALL IAN R</v>
          </cell>
          <cell r="AH22">
            <v>58</v>
          </cell>
          <cell r="AI22" t="str">
            <v>Adult</v>
          </cell>
          <cell r="AJ22"/>
          <cell r="AK22" t="str">
            <v>4 - 50 to 59</v>
          </cell>
          <cell r="AL22" t="str">
            <v>02.16</v>
          </cell>
          <cell r="AM22">
            <v>43147</v>
          </cell>
          <cell r="AN22" t="str">
            <v>IAN R CATTERALL</v>
          </cell>
        </row>
        <row r="23">
          <cell r="A23">
            <v>1126594</v>
          </cell>
          <cell r="B23"/>
          <cell r="C23" t="str">
            <v>ben.choi17@gmail.com</v>
          </cell>
          <cell r="D23" t="str">
            <v>Mr</v>
          </cell>
          <cell r="E23" t="str">
            <v>Ben</v>
          </cell>
          <cell r="F23" t="str">
            <v>Choi</v>
          </cell>
          <cell r="G23"/>
          <cell r="H23"/>
          <cell r="I23" t="str">
            <v>Townsville Road Runners</v>
          </cell>
          <cell r="J23" t="str">
            <v>TRR</v>
          </cell>
          <cell r="K23" t="str">
            <v>Athletics North Queensland</v>
          </cell>
          <cell r="L23"/>
          <cell r="M23"/>
          <cell r="N23"/>
          <cell r="O23"/>
          <cell r="P23"/>
          <cell r="Q23">
            <v>411081945</v>
          </cell>
          <cell r="R23"/>
          <cell r="S23"/>
          <cell r="T23"/>
          <cell r="U23"/>
          <cell r="V23" t="str">
            <v>209/38 Gregory st</v>
          </cell>
          <cell r="W23"/>
          <cell r="X23" t="str">
            <v>Condon</v>
          </cell>
          <cell r="Y23" t="str">
            <v>Queensland</v>
          </cell>
          <cell r="Z23">
            <v>4815</v>
          </cell>
          <cell r="AA23" t="str">
            <v>Australia</v>
          </cell>
          <cell r="AB23"/>
          <cell r="AC23" t="str">
            <v>19/04/1988</v>
          </cell>
          <cell r="AD23" t="str">
            <v>Male</v>
          </cell>
          <cell r="AE23" t="str">
            <v>Active</v>
          </cell>
          <cell r="AF23" t="str">
            <v>Yes</v>
          </cell>
          <cell r="AG23" t="str">
            <v>CHOI BEN</v>
          </cell>
          <cell r="AH23">
            <v>30</v>
          </cell>
          <cell r="AI23" t="str">
            <v>Adult</v>
          </cell>
          <cell r="AJ23"/>
          <cell r="AK23" t="str">
            <v>2 - 30 to 39</v>
          </cell>
          <cell r="AL23" t="str">
            <v>04.19</v>
          </cell>
          <cell r="AM23">
            <v>43209</v>
          </cell>
          <cell r="AN23" t="str">
            <v>BEN CHOI</v>
          </cell>
        </row>
        <row r="24">
          <cell r="A24">
            <v>1044979</v>
          </cell>
          <cell r="B24"/>
          <cell r="C24" t="str">
            <v>kristylee_19@hotmail.com</v>
          </cell>
          <cell r="D24" t="str">
            <v>Miss</v>
          </cell>
          <cell r="E24" t="str">
            <v>Kristylee</v>
          </cell>
          <cell r="F24" t="str">
            <v>Christensen</v>
          </cell>
          <cell r="G24"/>
          <cell r="H24"/>
          <cell r="I24" t="str">
            <v>Townsville Road Runners</v>
          </cell>
          <cell r="J24" t="str">
            <v>TRR</v>
          </cell>
          <cell r="K24" t="str">
            <v>Athletics North Queensland</v>
          </cell>
          <cell r="L24"/>
          <cell r="M24"/>
          <cell r="N24"/>
          <cell r="O24"/>
          <cell r="P24"/>
          <cell r="Q24">
            <v>411988553</v>
          </cell>
          <cell r="R24"/>
          <cell r="S24"/>
          <cell r="T24"/>
          <cell r="U24"/>
          <cell r="V24" t="str">
            <v>5 calliope close</v>
          </cell>
          <cell r="W24"/>
          <cell r="X24" t="str">
            <v>Douglas</v>
          </cell>
          <cell r="Y24" t="str">
            <v>Queensland</v>
          </cell>
          <cell r="Z24">
            <v>4814</v>
          </cell>
          <cell r="AA24" t="str">
            <v>Australia</v>
          </cell>
          <cell r="AB24"/>
          <cell r="AC24" t="str">
            <v>19/09/1991</v>
          </cell>
          <cell r="AD24" t="str">
            <v>Female</v>
          </cell>
          <cell r="AE24" t="str">
            <v>Active</v>
          </cell>
          <cell r="AF24" t="str">
            <v>Yes</v>
          </cell>
          <cell r="AG24" t="str">
            <v>CHRISTENSEN KRISTYLEE</v>
          </cell>
          <cell r="AH24">
            <v>27</v>
          </cell>
          <cell r="AI24" t="str">
            <v>Adult</v>
          </cell>
          <cell r="AJ24"/>
          <cell r="AK24" t="str">
            <v>1 - under 30</v>
          </cell>
          <cell r="AL24" t="str">
            <v>09.19</v>
          </cell>
          <cell r="AM24">
            <v>43362</v>
          </cell>
          <cell r="AN24" t="str">
            <v>KRISTYLEE CHRISTENSEN</v>
          </cell>
        </row>
        <row r="25">
          <cell r="A25">
            <v>402900</v>
          </cell>
          <cell r="B25"/>
          <cell r="C25" t="str">
            <v>narbloc@ozemail.com.au</v>
          </cell>
          <cell r="D25" t="str">
            <v>Mr</v>
          </cell>
          <cell r="E25" t="str">
            <v>GEORGE</v>
          </cell>
          <cell r="F25" t="str">
            <v>COLBRAN</v>
          </cell>
          <cell r="G25"/>
          <cell r="H25"/>
          <cell r="I25" t="str">
            <v>Townsville Road Runners</v>
          </cell>
          <cell r="J25" t="str">
            <v>TRR</v>
          </cell>
          <cell r="K25" t="str">
            <v>Athletics North Queensland</v>
          </cell>
          <cell r="L25"/>
          <cell r="M25"/>
          <cell r="N25"/>
          <cell r="O25"/>
          <cell r="P25"/>
          <cell r="Q25" t="str">
            <v>0412 723177</v>
          </cell>
          <cell r="R25"/>
          <cell r="S25"/>
          <cell r="T25">
            <v>7</v>
          </cell>
          <cell r="U25"/>
          <cell r="V25" t="str">
            <v>117 ANNE STREET</v>
          </cell>
          <cell r="W25"/>
          <cell r="X25" t="str">
            <v>AITKENVALE</v>
          </cell>
          <cell r="Y25" t="str">
            <v>Queensland</v>
          </cell>
          <cell r="Z25">
            <v>4814</v>
          </cell>
          <cell r="AA25" t="str">
            <v>Australia</v>
          </cell>
          <cell r="AB25"/>
          <cell r="AC25" t="str">
            <v>07/07/1949</v>
          </cell>
          <cell r="AD25" t="str">
            <v>Male</v>
          </cell>
          <cell r="AE25" t="str">
            <v>Active</v>
          </cell>
          <cell r="AF25" t="str">
            <v>Yes</v>
          </cell>
          <cell r="AG25" t="str">
            <v>COLBRAN GEORGE</v>
          </cell>
          <cell r="AH25">
            <v>69</v>
          </cell>
          <cell r="AI25" t="str">
            <v>Adult</v>
          </cell>
          <cell r="AJ25"/>
          <cell r="AK25" t="str">
            <v>6 - 65 to 69</v>
          </cell>
          <cell r="AL25" t="str">
            <v>07.07</v>
          </cell>
          <cell r="AM25">
            <v>43288</v>
          </cell>
          <cell r="AN25" t="str">
            <v>GEORGE COLBRAN</v>
          </cell>
        </row>
        <row r="26">
          <cell r="A26">
            <v>526603</v>
          </cell>
          <cell r="B26"/>
          <cell r="C26" t="str">
            <v>jconnor01@hotmail.com</v>
          </cell>
          <cell r="D26" t="str">
            <v>Ms</v>
          </cell>
          <cell r="E26" t="str">
            <v>Jade</v>
          </cell>
          <cell r="F26" t="str">
            <v>Connor</v>
          </cell>
          <cell r="G26" t="str">
            <v>N/A</v>
          </cell>
          <cell r="H26"/>
          <cell r="I26" t="str">
            <v>Townsville Road Runners</v>
          </cell>
          <cell r="J26" t="str">
            <v>TRR</v>
          </cell>
          <cell r="K26" t="str">
            <v>Athletics North Queensland</v>
          </cell>
          <cell r="L26"/>
          <cell r="M26"/>
          <cell r="N26"/>
          <cell r="O26"/>
          <cell r="P26"/>
          <cell r="Q26">
            <v>402906578</v>
          </cell>
          <cell r="R26"/>
          <cell r="S26"/>
          <cell r="T26"/>
          <cell r="U26"/>
          <cell r="V26" t="str">
            <v>4 Sanctuary Drive</v>
          </cell>
          <cell r="W26"/>
          <cell r="X26" t="str">
            <v>Idalia</v>
          </cell>
          <cell r="Y26" t="str">
            <v>Queensland</v>
          </cell>
          <cell r="Z26">
            <v>4811</v>
          </cell>
          <cell r="AA26" t="str">
            <v>Australia</v>
          </cell>
          <cell r="AB26"/>
          <cell r="AC26" t="str">
            <v>14/07/1986</v>
          </cell>
          <cell r="AD26" t="str">
            <v>Female</v>
          </cell>
          <cell r="AE26" t="str">
            <v>Active</v>
          </cell>
          <cell r="AF26" t="str">
            <v>Yes</v>
          </cell>
          <cell r="AG26" t="str">
            <v>CONNOR JADE</v>
          </cell>
          <cell r="AH26">
            <v>32</v>
          </cell>
          <cell r="AI26" t="str">
            <v>Adult</v>
          </cell>
          <cell r="AJ26"/>
          <cell r="AK26" t="str">
            <v>2 - 30 to 39</v>
          </cell>
          <cell r="AL26" t="str">
            <v>07.14</v>
          </cell>
          <cell r="AM26">
            <v>43295</v>
          </cell>
          <cell r="AN26" t="str">
            <v>JADE CONNOR</v>
          </cell>
        </row>
        <row r="27">
          <cell r="A27">
            <v>402921</v>
          </cell>
          <cell r="B27"/>
          <cell r="C27" t="str">
            <v>philc1312@hotmail.com</v>
          </cell>
          <cell r="D27" t="str">
            <v>Mr</v>
          </cell>
          <cell r="E27" t="str">
            <v>Philip</v>
          </cell>
          <cell r="F27" t="str">
            <v>Copp</v>
          </cell>
          <cell r="G27"/>
          <cell r="H27"/>
          <cell r="I27" t="str">
            <v>Townsville Road Runners</v>
          </cell>
          <cell r="J27" t="str">
            <v>TRR</v>
          </cell>
          <cell r="K27" t="str">
            <v>Athletics North Queensland</v>
          </cell>
          <cell r="L27"/>
          <cell r="M27"/>
          <cell r="N27"/>
          <cell r="O27"/>
          <cell r="P27"/>
          <cell r="Q27">
            <v>439575340</v>
          </cell>
          <cell r="R27"/>
          <cell r="S27"/>
          <cell r="T27"/>
          <cell r="U27"/>
          <cell r="V27" t="str">
            <v>33 Champagne Cres</v>
          </cell>
          <cell r="W27"/>
          <cell r="X27" t="str">
            <v>Kelso</v>
          </cell>
          <cell r="Y27" t="str">
            <v>QLD</v>
          </cell>
          <cell r="Z27">
            <v>4815</v>
          </cell>
          <cell r="AA27" t="str">
            <v>Australia</v>
          </cell>
          <cell r="AB27"/>
          <cell r="AC27" t="str">
            <v>13/12/1965</v>
          </cell>
          <cell r="AD27" t="str">
            <v>Male</v>
          </cell>
          <cell r="AE27" t="str">
            <v>Active</v>
          </cell>
          <cell r="AF27" t="str">
            <v>Yes</v>
          </cell>
          <cell r="AG27" t="str">
            <v>COPP PHILIP</v>
          </cell>
          <cell r="AH27">
            <v>53</v>
          </cell>
          <cell r="AI27" t="str">
            <v>Adult</v>
          </cell>
          <cell r="AJ27"/>
          <cell r="AK27" t="str">
            <v>4 - 50 to 59</v>
          </cell>
          <cell r="AL27" t="str">
            <v>12.13</v>
          </cell>
          <cell r="AM27">
            <v>43447</v>
          </cell>
          <cell r="AN27" t="str">
            <v>PHILIP COPP</v>
          </cell>
        </row>
        <row r="28">
          <cell r="A28">
            <v>468177</v>
          </cell>
          <cell r="B28"/>
          <cell r="C28" t="str">
            <v>scox.1971@bigpond.com</v>
          </cell>
          <cell r="D28" t="str">
            <v>Miss</v>
          </cell>
          <cell r="E28" t="str">
            <v>Sherry</v>
          </cell>
          <cell r="F28" t="str">
            <v>Cox</v>
          </cell>
          <cell r="G28"/>
          <cell r="H28"/>
          <cell r="I28" t="str">
            <v>Townsville Road Runners</v>
          </cell>
          <cell r="J28" t="str">
            <v>TRR</v>
          </cell>
          <cell r="K28" t="str">
            <v>Athletics North Queensland</v>
          </cell>
          <cell r="L28"/>
          <cell r="M28"/>
          <cell r="N28"/>
          <cell r="O28"/>
          <cell r="P28"/>
          <cell r="Q28"/>
          <cell r="R28"/>
          <cell r="S28"/>
          <cell r="T28"/>
          <cell r="U28"/>
          <cell r="V28" t="str">
            <v>2/28 Gladstone street</v>
          </cell>
          <cell r="W28"/>
          <cell r="X28" t="str">
            <v>Pimlico</v>
          </cell>
          <cell r="Y28" t="str">
            <v>Queensland</v>
          </cell>
          <cell r="Z28">
            <v>4812</v>
          </cell>
          <cell r="AA28" t="str">
            <v>Australia</v>
          </cell>
          <cell r="AB28" t="str">
            <v>Registers</v>
          </cell>
          <cell r="AC28" t="str">
            <v>27/12/1971</v>
          </cell>
          <cell r="AD28" t="str">
            <v>Female</v>
          </cell>
          <cell r="AE28" t="str">
            <v>Active</v>
          </cell>
          <cell r="AF28" t="str">
            <v>Yes</v>
          </cell>
          <cell r="AG28" t="str">
            <v>COX SHERRY</v>
          </cell>
          <cell r="AH28">
            <v>47</v>
          </cell>
          <cell r="AI28" t="str">
            <v>Adult</v>
          </cell>
          <cell r="AJ28"/>
          <cell r="AK28" t="str">
            <v>3 - 40 to 49</v>
          </cell>
          <cell r="AL28" t="str">
            <v>12.27</v>
          </cell>
          <cell r="AM28">
            <v>43461</v>
          </cell>
          <cell r="AN28" t="str">
            <v>SHERRY COX</v>
          </cell>
        </row>
        <row r="29">
          <cell r="A29">
            <v>1043052</v>
          </cell>
          <cell r="B29"/>
          <cell r="C29" t="str">
            <v>bcronin08@gmail.com</v>
          </cell>
          <cell r="D29" t="str">
            <v>Ms</v>
          </cell>
          <cell r="E29" t="str">
            <v>Brenda</v>
          </cell>
          <cell r="F29" t="str">
            <v>Cronin</v>
          </cell>
          <cell r="G29"/>
          <cell r="H29"/>
          <cell r="I29" t="str">
            <v>Townsville Road Runners</v>
          </cell>
          <cell r="J29" t="str">
            <v>TRR</v>
          </cell>
          <cell r="K29" t="str">
            <v>Athletics North Queensland</v>
          </cell>
          <cell r="L29"/>
          <cell r="M29"/>
          <cell r="N29"/>
          <cell r="O29"/>
          <cell r="P29"/>
          <cell r="Q29">
            <v>415527543</v>
          </cell>
          <cell r="R29"/>
          <cell r="S29"/>
          <cell r="T29"/>
          <cell r="U29"/>
          <cell r="V29" t="str">
            <v>85 Primrose Street</v>
          </cell>
          <cell r="W29"/>
          <cell r="X29" t="str">
            <v>Belgian gardens</v>
          </cell>
          <cell r="Y29" t="str">
            <v>Queensland</v>
          </cell>
          <cell r="Z29">
            <v>4810</v>
          </cell>
          <cell r="AA29" t="str">
            <v>Australia</v>
          </cell>
          <cell r="AB29"/>
          <cell r="AC29" t="str">
            <v>29/08/1983</v>
          </cell>
          <cell r="AD29" t="str">
            <v>Female</v>
          </cell>
          <cell r="AE29" t="str">
            <v>Active</v>
          </cell>
          <cell r="AF29" t="str">
            <v>Yes</v>
          </cell>
          <cell r="AG29" t="str">
            <v>CRONIN BRENDA</v>
          </cell>
          <cell r="AH29">
            <v>35</v>
          </cell>
          <cell r="AI29" t="str">
            <v>Adult</v>
          </cell>
          <cell r="AJ29"/>
          <cell r="AK29" t="str">
            <v>2 - 30 to 39</v>
          </cell>
          <cell r="AL29" t="str">
            <v>08.29</v>
          </cell>
          <cell r="AM29">
            <v>43341</v>
          </cell>
          <cell r="AN29" t="str">
            <v>BRENDA CRONIN</v>
          </cell>
        </row>
        <row r="30">
          <cell r="A30">
            <v>583257</v>
          </cell>
          <cell r="B30"/>
          <cell r="C30" t="str">
            <v>davidcullen100@gmail.com</v>
          </cell>
          <cell r="D30" t="str">
            <v>Dr</v>
          </cell>
          <cell r="E30" t="str">
            <v>David</v>
          </cell>
          <cell r="F30" t="str">
            <v>Cullen</v>
          </cell>
          <cell r="G30"/>
          <cell r="H30"/>
          <cell r="I30" t="str">
            <v>Townsville Road Runners</v>
          </cell>
          <cell r="J30" t="str">
            <v>TRR</v>
          </cell>
          <cell r="K30" t="str">
            <v>Athletics North Queensland</v>
          </cell>
          <cell r="L30"/>
          <cell r="M30">
            <v>976792</v>
          </cell>
          <cell r="N30"/>
          <cell r="O30"/>
          <cell r="P30"/>
          <cell r="Q30">
            <v>61416976792</v>
          </cell>
          <cell r="R30"/>
          <cell r="S30"/>
          <cell r="T30"/>
          <cell r="U30"/>
          <cell r="V30" t="str">
            <v>76 Urban Quarter, 11-17 Stanley Street</v>
          </cell>
          <cell r="W30"/>
          <cell r="X30" t="str">
            <v>Townsville</v>
          </cell>
          <cell r="Y30" t="str">
            <v>Queensland</v>
          </cell>
          <cell r="Z30">
            <v>4810</v>
          </cell>
          <cell r="AA30" t="str">
            <v>Australia</v>
          </cell>
          <cell r="AB30" t="str">
            <v>Dentist</v>
          </cell>
          <cell r="AC30" t="str">
            <v>09/08/1968</v>
          </cell>
          <cell r="AD30" t="str">
            <v>Male</v>
          </cell>
          <cell r="AE30" t="str">
            <v>Active</v>
          </cell>
          <cell r="AF30" t="str">
            <v>Yes</v>
          </cell>
          <cell r="AG30" t="str">
            <v>CULLEN DAVID</v>
          </cell>
          <cell r="AH30">
            <v>50</v>
          </cell>
          <cell r="AI30" t="str">
            <v>Adult</v>
          </cell>
          <cell r="AJ30"/>
          <cell r="AK30" t="str">
            <v>4 - 50 to 59</v>
          </cell>
          <cell r="AL30" t="str">
            <v>08.09</v>
          </cell>
          <cell r="AM30">
            <v>43321</v>
          </cell>
          <cell r="AN30" t="str">
            <v>DAVID CULLEN</v>
          </cell>
        </row>
        <row r="31">
          <cell r="A31">
            <v>402706</v>
          </cell>
          <cell r="B31"/>
          <cell r="C31" t="str">
            <v>a3ons@live.com.au</v>
          </cell>
          <cell r="D31" t="str">
            <v>Mr</v>
          </cell>
          <cell r="E31" t="str">
            <v>ANTONY</v>
          </cell>
          <cell r="F31" t="str">
            <v>DAAMEN</v>
          </cell>
          <cell r="G31"/>
          <cell r="H31"/>
          <cell r="I31" t="str">
            <v>Townsville Road Runners</v>
          </cell>
          <cell r="J31" t="str">
            <v>TRR</v>
          </cell>
          <cell r="K31" t="str">
            <v>Athletics North Queensland</v>
          </cell>
          <cell r="L31"/>
          <cell r="M31"/>
          <cell r="N31"/>
          <cell r="O31"/>
          <cell r="P31"/>
          <cell r="Q31">
            <v>403027654</v>
          </cell>
          <cell r="R31"/>
          <cell r="S31"/>
          <cell r="T31">
            <v>7</v>
          </cell>
          <cell r="U31"/>
          <cell r="V31" t="str">
            <v>PO BOX 1473</v>
          </cell>
          <cell r="W31"/>
          <cell r="X31" t="str">
            <v>AITKENVALE</v>
          </cell>
          <cell r="Y31" t="str">
            <v>Queensland</v>
          </cell>
          <cell r="Z31">
            <v>4814</v>
          </cell>
          <cell r="AA31" t="str">
            <v>Australia</v>
          </cell>
          <cell r="AB31" t="str">
            <v>Teacher Aide: Educational Interpreter</v>
          </cell>
          <cell r="AC31" t="str">
            <v>13/12/1961</v>
          </cell>
          <cell r="AD31" t="str">
            <v>Male</v>
          </cell>
          <cell r="AE31" t="str">
            <v>Active</v>
          </cell>
          <cell r="AF31" t="str">
            <v>Yes</v>
          </cell>
          <cell r="AG31" t="str">
            <v>DAAMEN ANTONY</v>
          </cell>
          <cell r="AH31">
            <v>57</v>
          </cell>
          <cell r="AI31" t="str">
            <v>Adult</v>
          </cell>
          <cell r="AJ31"/>
          <cell r="AK31" t="str">
            <v>4 - 50 to 59</v>
          </cell>
          <cell r="AL31" t="str">
            <v>12.13</v>
          </cell>
          <cell r="AM31">
            <v>43447</v>
          </cell>
          <cell r="AN31" t="str">
            <v>ANTONY DAAMEN</v>
          </cell>
        </row>
        <row r="32">
          <cell r="A32">
            <v>866395</v>
          </cell>
          <cell r="B32"/>
          <cell r="C32" t="str">
            <v>peter@daniel10.com.au</v>
          </cell>
          <cell r="D32" t="str">
            <v>Mr</v>
          </cell>
          <cell r="E32" t="str">
            <v>Peter</v>
          </cell>
          <cell r="F32" t="str">
            <v>Daniel</v>
          </cell>
          <cell r="G32"/>
          <cell r="H32"/>
          <cell r="I32" t="str">
            <v>Townsville Road Runners</v>
          </cell>
          <cell r="J32" t="str">
            <v>TRR</v>
          </cell>
          <cell r="K32" t="str">
            <v>Athletics North Queensland</v>
          </cell>
          <cell r="L32">
            <v>7</v>
          </cell>
          <cell r="M32">
            <v>47793852</v>
          </cell>
          <cell r="N32"/>
          <cell r="O32"/>
          <cell r="P32"/>
          <cell r="Q32"/>
          <cell r="R32"/>
          <cell r="S32"/>
          <cell r="T32"/>
          <cell r="U32"/>
          <cell r="V32" t="str">
            <v>10 Mimosa Court</v>
          </cell>
          <cell r="W32"/>
          <cell r="X32" t="str">
            <v>Annandale</v>
          </cell>
          <cell r="Y32" t="str">
            <v>Queensland</v>
          </cell>
          <cell r="Z32">
            <v>4814</v>
          </cell>
          <cell r="AA32" t="str">
            <v>Australia</v>
          </cell>
          <cell r="AB32"/>
          <cell r="AC32" t="str">
            <v>16/11/1944</v>
          </cell>
          <cell r="AD32" t="str">
            <v>Male</v>
          </cell>
          <cell r="AE32" t="str">
            <v>Active</v>
          </cell>
          <cell r="AF32" t="str">
            <v>Yes</v>
          </cell>
          <cell r="AG32" t="str">
            <v>DANIEL PETER</v>
          </cell>
          <cell r="AH32">
            <v>74</v>
          </cell>
          <cell r="AI32" t="str">
            <v>Adult</v>
          </cell>
          <cell r="AJ32"/>
          <cell r="AK32" t="str">
            <v>7 - 70 to 74</v>
          </cell>
          <cell r="AL32" t="str">
            <v>11.16</v>
          </cell>
          <cell r="AM32">
            <v>43420</v>
          </cell>
          <cell r="AN32" t="str">
            <v>PETER DANIEL</v>
          </cell>
        </row>
        <row r="33">
          <cell r="A33">
            <v>402849</v>
          </cell>
          <cell r="B33"/>
          <cell r="C33" t="str">
            <v>judith.davies2@bigpond.com</v>
          </cell>
          <cell r="D33" t="str">
            <v>Ms</v>
          </cell>
          <cell r="E33" t="str">
            <v>Judy</v>
          </cell>
          <cell r="F33" t="str">
            <v>Davies</v>
          </cell>
          <cell r="G33"/>
          <cell r="H33"/>
          <cell r="I33" t="str">
            <v>Townsville Road Runners</v>
          </cell>
          <cell r="J33" t="str">
            <v>TRR</v>
          </cell>
          <cell r="K33" t="str">
            <v>Athletics North Queensland</v>
          </cell>
          <cell r="L33"/>
          <cell r="M33"/>
          <cell r="N33"/>
          <cell r="O33"/>
          <cell r="P33"/>
          <cell r="Q33">
            <v>408195420</v>
          </cell>
          <cell r="R33"/>
          <cell r="S33"/>
          <cell r="T33"/>
          <cell r="U33"/>
          <cell r="V33" t="str">
            <v>19 Eden Street</v>
          </cell>
          <cell r="W33"/>
          <cell r="X33" t="str">
            <v>Belgian Gardens</v>
          </cell>
          <cell r="Y33" t="str">
            <v>Australian Capital Territory</v>
          </cell>
          <cell r="Z33">
            <v>4810</v>
          </cell>
          <cell r="AA33" t="str">
            <v>Australia</v>
          </cell>
          <cell r="AB33" t="str">
            <v>Office</v>
          </cell>
          <cell r="AC33" t="str">
            <v>11/11/1948</v>
          </cell>
          <cell r="AD33" t="str">
            <v>Female</v>
          </cell>
          <cell r="AE33" t="str">
            <v>Active</v>
          </cell>
          <cell r="AF33" t="str">
            <v>Yes</v>
          </cell>
          <cell r="AG33" t="str">
            <v>DAVIES JUDY</v>
          </cell>
          <cell r="AH33">
            <v>70</v>
          </cell>
          <cell r="AI33" t="str">
            <v>Adult</v>
          </cell>
          <cell r="AJ33"/>
          <cell r="AK33" t="str">
            <v>7 - 70 to 74</v>
          </cell>
          <cell r="AL33" t="str">
            <v>11.11</v>
          </cell>
          <cell r="AM33">
            <v>43415</v>
          </cell>
          <cell r="AN33" t="str">
            <v>JUDY DAVIES</v>
          </cell>
        </row>
        <row r="34">
          <cell r="A34">
            <v>402783</v>
          </cell>
          <cell r="B34"/>
          <cell r="C34" t="str">
            <v>ejd@ozemail.com.au</v>
          </cell>
          <cell r="D34" t="str">
            <v>Mr</v>
          </cell>
          <cell r="E34" t="str">
            <v>Edward</v>
          </cell>
          <cell r="F34" t="str">
            <v>Dawson</v>
          </cell>
          <cell r="G34"/>
          <cell r="H34"/>
          <cell r="I34" t="str">
            <v>Townsville Road Runners</v>
          </cell>
          <cell r="J34" t="str">
            <v>TRR</v>
          </cell>
          <cell r="K34" t="str">
            <v>Athletics North Queensland</v>
          </cell>
          <cell r="L34"/>
          <cell r="M34"/>
          <cell r="N34"/>
          <cell r="O34"/>
          <cell r="P34"/>
          <cell r="Q34">
            <v>419738246</v>
          </cell>
          <cell r="R34"/>
          <cell r="S34"/>
          <cell r="T34"/>
          <cell r="U34"/>
          <cell r="V34" t="str">
            <v>98 Alligator Creek Road</v>
          </cell>
          <cell r="W34"/>
          <cell r="X34" t="str">
            <v>Alligator Creek</v>
          </cell>
          <cell r="Y34" t="str">
            <v>Queensland</v>
          </cell>
          <cell r="Z34">
            <v>4816</v>
          </cell>
          <cell r="AA34" t="str">
            <v>Australia</v>
          </cell>
          <cell r="AB34"/>
          <cell r="AC34" t="str">
            <v>14/10/1992</v>
          </cell>
          <cell r="AD34" t="str">
            <v>Male</v>
          </cell>
          <cell r="AE34" t="str">
            <v>Active</v>
          </cell>
          <cell r="AF34" t="str">
            <v>Yes</v>
          </cell>
          <cell r="AG34" t="str">
            <v>DAWSON EDWARD</v>
          </cell>
          <cell r="AH34">
            <v>26</v>
          </cell>
          <cell r="AI34" t="str">
            <v>Adult</v>
          </cell>
          <cell r="AJ34"/>
          <cell r="AK34" t="str">
            <v>1 - under 30</v>
          </cell>
          <cell r="AL34" t="str">
            <v>10.14</v>
          </cell>
          <cell r="AM34">
            <v>43387</v>
          </cell>
          <cell r="AN34" t="str">
            <v>EDWARD DAWSON</v>
          </cell>
        </row>
        <row r="35">
          <cell r="A35">
            <v>402781</v>
          </cell>
          <cell r="B35"/>
          <cell r="C35" t="str">
            <v>drinmore@ozemail.com.au</v>
          </cell>
          <cell r="D35" t="str">
            <v>Mr</v>
          </cell>
          <cell r="E35" t="str">
            <v>William</v>
          </cell>
          <cell r="F35" t="str">
            <v>Dawson</v>
          </cell>
          <cell r="G35"/>
          <cell r="H35"/>
          <cell r="I35" t="str">
            <v>Townsville Road Runners</v>
          </cell>
          <cell r="J35" t="str">
            <v>TRR</v>
          </cell>
          <cell r="K35" t="str">
            <v>Athletics North Queensland</v>
          </cell>
          <cell r="L35">
            <v>7</v>
          </cell>
          <cell r="M35">
            <v>47788017</v>
          </cell>
          <cell r="N35">
            <v>7</v>
          </cell>
          <cell r="O35">
            <v>47716280</v>
          </cell>
          <cell r="P35"/>
          <cell r="Q35">
            <v>419203787</v>
          </cell>
          <cell r="R35">
            <v>7</v>
          </cell>
          <cell r="S35">
            <v>47725460</v>
          </cell>
          <cell r="T35"/>
          <cell r="U35"/>
          <cell r="V35" t="str">
            <v>98 Alligator Creek Road</v>
          </cell>
          <cell r="W35"/>
          <cell r="X35" t="str">
            <v>Alligator Creek</v>
          </cell>
          <cell r="Y35" t="str">
            <v>Queensland</v>
          </cell>
          <cell r="Z35">
            <v>4816</v>
          </cell>
          <cell r="AA35" t="str">
            <v>Australia</v>
          </cell>
          <cell r="AB35"/>
          <cell r="AC35" t="str">
            <v>21/09/1957</v>
          </cell>
          <cell r="AD35" t="str">
            <v>Male</v>
          </cell>
          <cell r="AE35" t="str">
            <v>Active</v>
          </cell>
          <cell r="AF35" t="str">
            <v>Yes</v>
          </cell>
          <cell r="AG35" t="str">
            <v>DAWSON WILLIAM</v>
          </cell>
          <cell r="AH35">
            <v>61</v>
          </cell>
          <cell r="AI35" t="str">
            <v>Adult</v>
          </cell>
          <cell r="AJ35"/>
          <cell r="AK35" t="str">
            <v>5 - 60 to 64</v>
          </cell>
          <cell r="AL35" t="str">
            <v>09.21</v>
          </cell>
          <cell r="AM35">
            <v>43364</v>
          </cell>
          <cell r="AN35" t="str">
            <v>WILLIAM DAWSON</v>
          </cell>
        </row>
        <row r="36">
          <cell r="A36">
            <v>1048558</v>
          </cell>
          <cell r="B36"/>
          <cell r="C36" t="str">
            <v>yadluap@gmail.com</v>
          </cell>
          <cell r="D36" t="str">
            <v>Mr</v>
          </cell>
          <cell r="E36" t="str">
            <v>Paul</v>
          </cell>
          <cell r="F36" t="str">
            <v>Day</v>
          </cell>
          <cell r="G36"/>
          <cell r="H36"/>
          <cell r="I36" t="str">
            <v>Townsville Road Runners</v>
          </cell>
          <cell r="J36" t="str">
            <v>TRR</v>
          </cell>
          <cell r="K36" t="str">
            <v>Athletics North Queensland</v>
          </cell>
          <cell r="L36"/>
          <cell r="M36"/>
          <cell r="N36"/>
          <cell r="O36"/>
          <cell r="P36"/>
          <cell r="Q36">
            <v>432320670</v>
          </cell>
          <cell r="R36"/>
          <cell r="S36"/>
          <cell r="T36"/>
          <cell r="U36"/>
          <cell r="V36" t="str">
            <v>48 Stagpole Street</v>
          </cell>
          <cell r="W36"/>
          <cell r="X36" t="str">
            <v>West End</v>
          </cell>
          <cell r="Y36" t="str">
            <v>Queensland</v>
          </cell>
          <cell r="Z36">
            <v>4810</v>
          </cell>
          <cell r="AA36" t="str">
            <v>Australia</v>
          </cell>
          <cell r="AB36"/>
          <cell r="AC36" t="str">
            <v>17/10/1962</v>
          </cell>
          <cell r="AD36" t="str">
            <v>Male</v>
          </cell>
          <cell r="AE36" t="str">
            <v>Active</v>
          </cell>
          <cell r="AF36" t="str">
            <v>Yes</v>
          </cell>
          <cell r="AG36" t="str">
            <v>DAY PAUL</v>
          </cell>
          <cell r="AH36">
            <v>56</v>
          </cell>
          <cell r="AI36" t="str">
            <v>Adult</v>
          </cell>
          <cell r="AJ36"/>
          <cell r="AK36" t="str">
            <v>4 - 50 to 59</v>
          </cell>
          <cell r="AL36" t="str">
            <v>10.17</v>
          </cell>
          <cell r="AM36">
            <v>43390</v>
          </cell>
          <cell r="AN36" t="str">
            <v>PAUL DAY</v>
          </cell>
        </row>
        <row r="37">
          <cell r="A37">
            <v>694185</v>
          </cell>
          <cell r="B37"/>
          <cell r="C37" t="str">
            <v>jaap@dejong.net</v>
          </cell>
          <cell r="D37" t="str">
            <v>Mr</v>
          </cell>
          <cell r="E37" t="str">
            <v>Jaap</v>
          </cell>
          <cell r="F37" t="str">
            <v>de Jong</v>
          </cell>
          <cell r="G37"/>
          <cell r="H37"/>
          <cell r="I37" t="str">
            <v>Townsville Road Runners</v>
          </cell>
          <cell r="J37" t="str">
            <v>TRR</v>
          </cell>
          <cell r="K37" t="str">
            <v>Athletics North Queensland</v>
          </cell>
          <cell r="L37"/>
          <cell r="M37"/>
          <cell r="N37"/>
          <cell r="O37"/>
          <cell r="P37"/>
          <cell r="Q37">
            <v>418456158</v>
          </cell>
          <cell r="R37"/>
          <cell r="S37"/>
          <cell r="T37"/>
          <cell r="U37"/>
          <cell r="V37" t="str">
            <v>19 Eden Street</v>
          </cell>
          <cell r="W37"/>
          <cell r="X37" t="str">
            <v>Belgian Gardens</v>
          </cell>
          <cell r="Y37" t="str">
            <v>Queensland</v>
          </cell>
          <cell r="Z37">
            <v>4810</v>
          </cell>
          <cell r="AA37" t="str">
            <v>Australia</v>
          </cell>
          <cell r="AB37"/>
          <cell r="AC37" t="str">
            <v>13/06/1942</v>
          </cell>
          <cell r="AD37" t="str">
            <v>Male</v>
          </cell>
          <cell r="AE37" t="str">
            <v>Active</v>
          </cell>
          <cell r="AF37" t="str">
            <v>Yes</v>
          </cell>
          <cell r="AG37" t="str">
            <v>DE JONG JAAP</v>
          </cell>
          <cell r="AH37">
            <v>76</v>
          </cell>
          <cell r="AI37" t="str">
            <v>Adult</v>
          </cell>
          <cell r="AJ37"/>
          <cell r="AK37" t="str">
            <v>8 - over 74</v>
          </cell>
          <cell r="AL37" t="str">
            <v>06.13</v>
          </cell>
          <cell r="AM37">
            <v>43264</v>
          </cell>
          <cell r="AN37" t="str">
            <v>JAAP DE JONG</v>
          </cell>
        </row>
        <row r="38">
          <cell r="A38">
            <v>402906</v>
          </cell>
          <cell r="B38"/>
          <cell r="C38" t="str">
            <v>nicnrow@westnet.com.au</v>
          </cell>
          <cell r="D38" t="str">
            <v>Mrs</v>
          </cell>
          <cell r="E38" t="str">
            <v>NICOLE</v>
          </cell>
          <cell r="F38" t="str">
            <v>DESAILLY</v>
          </cell>
          <cell r="G38"/>
          <cell r="H38"/>
          <cell r="I38" t="str">
            <v>Townsville Road Runners</v>
          </cell>
          <cell r="J38" t="str">
            <v>TRR</v>
          </cell>
          <cell r="K38" t="str">
            <v>Athletics North Queensland</v>
          </cell>
          <cell r="L38">
            <v>417</v>
          </cell>
          <cell r="M38">
            <v>382483</v>
          </cell>
          <cell r="N38">
            <v>7</v>
          </cell>
          <cell r="O38" t="str">
            <v>4728 1114</v>
          </cell>
          <cell r="P38"/>
          <cell r="Q38">
            <v>417382483</v>
          </cell>
          <cell r="R38"/>
          <cell r="S38"/>
          <cell r="T38">
            <v>7</v>
          </cell>
          <cell r="U38">
            <v>47720462</v>
          </cell>
          <cell r="V38" t="str">
            <v>30 HOOPER STREET</v>
          </cell>
          <cell r="W38"/>
          <cell r="X38" t="str">
            <v>BELGIAN GARDENS</v>
          </cell>
          <cell r="Y38" t="str">
            <v>Queensland</v>
          </cell>
          <cell r="Z38">
            <v>4810</v>
          </cell>
          <cell r="AA38" t="str">
            <v>Australia</v>
          </cell>
          <cell r="AB38"/>
          <cell r="AC38" t="str">
            <v>13/03/1965</v>
          </cell>
          <cell r="AD38" t="str">
            <v>Female</v>
          </cell>
          <cell r="AE38" t="str">
            <v>Active</v>
          </cell>
          <cell r="AF38" t="str">
            <v>Yes</v>
          </cell>
          <cell r="AG38" t="str">
            <v>DESAILLY NICOLE</v>
          </cell>
          <cell r="AH38">
            <v>53</v>
          </cell>
          <cell r="AI38" t="str">
            <v>Adult</v>
          </cell>
          <cell r="AJ38"/>
          <cell r="AK38" t="str">
            <v>4 - 50 to 59</v>
          </cell>
          <cell r="AL38" t="str">
            <v>03.13</v>
          </cell>
          <cell r="AM38">
            <v>43172</v>
          </cell>
          <cell r="AN38" t="str">
            <v>NICOLE DESAILLY</v>
          </cell>
        </row>
        <row r="39">
          <cell r="A39">
            <v>854210</v>
          </cell>
          <cell r="B39"/>
          <cell r="C39" t="str">
            <v>simondg16@gmail.com</v>
          </cell>
          <cell r="D39" t="str">
            <v>Mr</v>
          </cell>
          <cell r="E39" t="str">
            <v>Simon</v>
          </cell>
          <cell r="F39" t="str">
            <v>Di Giacomo</v>
          </cell>
          <cell r="G39"/>
          <cell r="H39"/>
          <cell r="I39" t="str">
            <v>Townsville Road Runners</v>
          </cell>
          <cell r="J39" t="str">
            <v>TRR</v>
          </cell>
          <cell r="K39" t="str">
            <v>Athletics North Queensland</v>
          </cell>
          <cell r="L39"/>
          <cell r="M39"/>
          <cell r="N39"/>
          <cell r="O39"/>
          <cell r="P39"/>
          <cell r="Q39">
            <v>428720058</v>
          </cell>
          <cell r="R39"/>
          <cell r="S39"/>
          <cell r="T39"/>
          <cell r="U39"/>
          <cell r="V39" t="str">
            <v>2 First Street</v>
          </cell>
          <cell r="W39"/>
          <cell r="X39" t="str">
            <v>Railway estate</v>
          </cell>
          <cell r="Y39" t="str">
            <v>Queensland</v>
          </cell>
          <cell r="Z39">
            <v>4810</v>
          </cell>
          <cell r="AA39" t="str">
            <v>Australia</v>
          </cell>
          <cell r="AB39"/>
          <cell r="AC39" t="str">
            <v>03/12/1987</v>
          </cell>
          <cell r="AD39" t="str">
            <v>Male</v>
          </cell>
          <cell r="AE39" t="str">
            <v>Active</v>
          </cell>
          <cell r="AF39" t="str">
            <v>Yes</v>
          </cell>
          <cell r="AG39" t="str">
            <v>DI GIACOMO SIMON</v>
          </cell>
          <cell r="AH39">
            <v>31</v>
          </cell>
          <cell r="AI39" t="str">
            <v>Adult</v>
          </cell>
          <cell r="AJ39"/>
          <cell r="AK39" t="str">
            <v>2 - 30 to 39</v>
          </cell>
          <cell r="AL39" t="str">
            <v>12.03</v>
          </cell>
          <cell r="AM39">
            <v>43437</v>
          </cell>
          <cell r="AN39" t="str">
            <v>SIMON DI GIACOMO</v>
          </cell>
        </row>
        <row r="40">
          <cell r="A40">
            <v>402950</v>
          </cell>
          <cell r="B40"/>
          <cell r="C40" t="str">
            <v>sb3doherty@gmail.com</v>
          </cell>
          <cell r="D40" t="str">
            <v>Mr</v>
          </cell>
          <cell r="E40" t="str">
            <v>Bill</v>
          </cell>
          <cell r="F40" t="str">
            <v>Doherty</v>
          </cell>
          <cell r="G40"/>
          <cell r="H40"/>
          <cell r="I40" t="str">
            <v>Townsville Road Runners</v>
          </cell>
          <cell r="J40" t="str">
            <v>TRR</v>
          </cell>
          <cell r="K40" t="str">
            <v>Athletics North Queensland</v>
          </cell>
          <cell r="L40"/>
          <cell r="M40"/>
          <cell r="N40"/>
          <cell r="O40"/>
          <cell r="P40"/>
          <cell r="Q40">
            <v>438877899</v>
          </cell>
          <cell r="R40"/>
          <cell r="S40"/>
          <cell r="T40">
            <v>7</v>
          </cell>
          <cell r="U40">
            <v>47286392</v>
          </cell>
          <cell r="V40" t="str">
            <v>47 MAYNESIDE CCT</v>
          </cell>
          <cell r="W40"/>
          <cell r="X40" t="str">
            <v>ANNANDALE</v>
          </cell>
          <cell r="Y40" t="str">
            <v>QLD</v>
          </cell>
          <cell r="Z40">
            <v>4814</v>
          </cell>
          <cell r="AA40" t="str">
            <v>Australia</v>
          </cell>
          <cell r="AB40"/>
          <cell r="AC40" t="str">
            <v>25/06/1963</v>
          </cell>
          <cell r="AD40" t="str">
            <v>Male</v>
          </cell>
          <cell r="AE40" t="str">
            <v>Active</v>
          </cell>
          <cell r="AF40" t="str">
            <v>Yes</v>
          </cell>
          <cell r="AG40" t="str">
            <v>DOHERTY BILL</v>
          </cell>
          <cell r="AH40">
            <v>55</v>
          </cell>
          <cell r="AI40" t="str">
            <v>Adult</v>
          </cell>
          <cell r="AJ40"/>
          <cell r="AK40" t="str">
            <v>4 - 50 to 59</v>
          </cell>
          <cell r="AL40" t="str">
            <v>06.25</v>
          </cell>
          <cell r="AM40">
            <v>43276</v>
          </cell>
          <cell r="AN40" t="str">
            <v>BILL DOHERTY</v>
          </cell>
        </row>
        <row r="41">
          <cell r="A41">
            <v>403055</v>
          </cell>
          <cell r="B41">
            <v>402950</v>
          </cell>
          <cell r="C41" t="str">
            <v>sb3doherty@gmail.com</v>
          </cell>
          <cell r="D41" t="str">
            <v>Mrs</v>
          </cell>
          <cell r="E41" t="str">
            <v>SUSAN</v>
          </cell>
          <cell r="F41" t="str">
            <v>DOHERTY</v>
          </cell>
          <cell r="G41"/>
          <cell r="H41"/>
          <cell r="I41" t="str">
            <v>Townsville Road Runners</v>
          </cell>
          <cell r="J41" t="str">
            <v>TRR</v>
          </cell>
          <cell r="K41" t="str">
            <v>Athletics North Queensland</v>
          </cell>
          <cell r="L41"/>
          <cell r="M41"/>
          <cell r="N41"/>
          <cell r="O41"/>
          <cell r="P41"/>
          <cell r="Q41">
            <v>448948106</v>
          </cell>
          <cell r="R41"/>
          <cell r="S41"/>
          <cell r="T41">
            <v>7</v>
          </cell>
          <cell r="U41">
            <v>47286392</v>
          </cell>
          <cell r="V41" t="str">
            <v>47 MAYNESIDE CCT</v>
          </cell>
          <cell r="W41"/>
          <cell r="X41" t="str">
            <v>ANNANDALE</v>
          </cell>
          <cell r="Y41" t="str">
            <v>QLD</v>
          </cell>
          <cell r="Z41">
            <v>4814</v>
          </cell>
          <cell r="AA41" t="str">
            <v>Australia</v>
          </cell>
          <cell r="AB41"/>
          <cell r="AC41" t="str">
            <v>05/06/1963</v>
          </cell>
          <cell r="AD41" t="str">
            <v>Female</v>
          </cell>
          <cell r="AE41" t="str">
            <v>Active</v>
          </cell>
          <cell r="AF41" t="str">
            <v>Yes</v>
          </cell>
          <cell r="AG41" t="str">
            <v>DOHERTY SUSAN</v>
          </cell>
          <cell r="AH41">
            <v>55</v>
          </cell>
          <cell r="AI41" t="str">
            <v>Adult</v>
          </cell>
          <cell r="AJ41"/>
          <cell r="AK41" t="str">
            <v>4 - 50 to 59</v>
          </cell>
          <cell r="AL41" t="str">
            <v>06.05</v>
          </cell>
          <cell r="AM41">
            <v>43256</v>
          </cell>
          <cell r="AN41" t="str">
            <v>SUSAN DOHERTY</v>
          </cell>
        </row>
        <row r="42">
          <cell r="A42">
            <v>402887</v>
          </cell>
          <cell r="B42"/>
          <cell r="C42" t="str">
            <v>mdmdjddd@tpg.com.au</v>
          </cell>
          <cell r="D42" t="str">
            <v>Mrs</v>
          </cell>
          <cell r="E42" t="str">
            <v>Mary</v>
          </cell>
          <cell r="F42" t="str">
            <v>Donoghue</v>
          </cell>
          <cell r="G42"/>
          <cell r="H42"/>
          <cell r="I42" t="str">
            <v>Townsville Road Runners</v>
          </cell>
          <cell r="J42" t="str">
            <v>TRR</v>
          </cell>
          <cell r="K42" t="str">
            <v>Athletics North Queensland</v>
          </cell>
          <cell r="L42">
            <v>7</v>
          </cell>
          <cell r="M42">
            <v>47887403</v>
          </cell>
          <cell r="N42"/>
          <cell r="O42"/>
          <cell r="P42"/>
          <cell r="Q42"/>
          <cell r="R42"/>
          <cell r="S42"/>
          <cell r="T42">
            <v>7</v>
          </cell>
          <cell r="U42">
            <v>47887403</v>
          </cell>
          <cell r="V42" t="str">
            <v>10 Rangewood Drive</v>
          </cell>
          <cell r="W42"/>
          <cell r="X42" t="str">
            <v>Rangewood</v>
          </cell>
          <cell r="Y42" t="str">
            <v>Queensland</v>
          </cell>
          <cell r="Z42">
            <v>4817</v>
          </cell>
          <cell r="AA42" t="str">
            <v>Australia</v>
          </cell>
          <cell r="AB42" t="str">
            <v>Teachers Aide</v>
          </cell>
          <cell r="AC42" t="str">
            <v>26/05/1953</v>
          </cell>
          <cell r="AD42" t="str">
            <v>Female</v>
          </cell>
          <cell r="AE42" t="str">
            <v>Active</v>
          </cell>
          <cell r="AF42" t="str">
            <v>Yes</v>
          </cell>
          <cell r="AG42" t="str">
            <v>DONOGHUE MARY</v>
          </cell>
          <cell r="AH42">
            <v>65</v>
          </cell>
          <cell r="AI42" t="str">
            <v>Adult</v>
          </cell>
          <cell r="AJ42"/>
          <cell r="AK42" t="str">
            <v>6 - 65 to 69</v>
          </cell>
          <cell r="AL42" t="str">
            <v>05.26</v>
          </cell>
          <cell r="AM42">
            <v>43246</v>
          </cell>
          <cell r="AN42" t="str">
            <v>MARY DONOGHUE</v>
          </cell>
        </row>
        <row r="43">
          <cell r="A43">
            <v>403037</v>
          </cell>
          <cell r="B43">
            <v>402887</v>
          </cell>
          <cell r="C43" t="str">
            <v>mdmdjddd@tpg.com.au</v>
          </cell>
          <cell r="D43" t="str">
            <v>Mr</v>
          </cell>
          <cell r="E43" t="str">
            <v>Michael</v>
          </cell>
          <cell r="F43" t="str">
            <v>Donoghue</v>
          </cell>
          <cell r="G43"/>
          <cell r="H43"/>
          <cell r="I43" t="str">
            <v>Townsville Road Runners</v>
          </cell>
          <cell r="J43" t="str">
            <v>TRR</v>
          </cell>
          <cell r="K43" t="str">
            <v>Athletics North Queensland</v>
          </cell>
          <cell r="L43">
            <v>747887403</v>
          </cell>
          <cell r="M43"/>
          <cell r="N43"/>
          <cell r="O43"/>
          <cell r="P43"/>
          <cell r="Q43"/>
          <cell r="R43"/>
          <cell r="S43"/>
          <cell r="T43">
            <v>7</v>
          </cell>
          <cell r="U43">
            <v>47887403</v>
          </cell>
          <cell r="V43" t="str">
            <v>10 Rangewood Drive</v>
          </cell>
          <cell r="W43"/>
          <cell r="X43" t="str">
            <v>Rangewood</v>
          </cell>
          <cell r="Y43" t="str">
            <v>Queensland</v>
          </cell>
          <cell r="Z43">
            <v>4817</v>
          </cell>
          <cell r="AA43" t="str">
            <v>Australia</v>
          </cell>
          <cell r="AB43" t="str">
            <v>Gardener</v>
          </cell>
          <cell r="AC43" t="str">
            <v>14/05/1948</v>
          </cell>
          <cell r="AD43" t="str">
            <v>Male</v>
          </cell>
          <cell r="AE43" t="str">
            <v>Active</v>
          </cell>
          <cell r="AF43" t="str">
            <v>Yes</v>
          </cell>
          <cell r="AG43" t="str">
            <v>DONOGHUE MICHAEL</v>
          </cell>
          <cell r="AH43">
            <v>70</v>
          </cell>
          <cell r="AI43" t="str">
            <v>Adult</v>
          </cell>
          <cell r="AJ43"/>
          <cell r="AK43" t="str">
            <v>7 - 70 to 74</v>
          </cell>
          <cell r="AL43" t="str">
            <v>05.14</v>
          </cell>
          <cell r="AM43">
            <v>43234</v>
          </cell>
          <cell r="AN43" t="str">
            <v>MICHAEL DONOGHUE</v>
          </cell>
        </row>
        <row r="44">
          <cell r="A44">
            <v>402943</v>
          </cell>
          <cell r="B44"/>
          <cell r="C44" t="str">
            <v>rydown@bigpond.com</v>
          </cell>
          <cell r="D44" t="str">
            <v>Mr</v>
          </cell>
          <cell r="E44" t="str">
            <v>BOB</v>
          </cell>
          <cell r="F44" t="str">
            <v>DOWN</v>
          </cell>
          <cell r="G44"/>
          <cell r="H44"/>
          <cell r="I44" t="str">
            <v>Townsville Road Runners</v>
          </cell>
          <cell r="J44" t="str">
            <v>TRR</v>
          </cell>
          <cell r="K44" t="str">
            <v>Athletics North Queensland</v>
          </cell>
          <cell r="L44"/>
          <cell r="M44"/>
          <cell r="N44"/>
          <cell r="O44"/>
          <cell r="P44"/>
          <cell r="Q44" t="str">
            <v>0417 154489</v>
          </cell>
          <cell r="R44"/>
          <cell r="S44"/>
          <cell r="T44">
            <v>7</v>
          </cell>
          <cell r="U44"/>
          <cell r="V44" t="str">
            <v>70 WHEELER CIRCUIT</v>
          </cell>
          <cell r="W44"/>
          <cell r="X44" t="str">
            <v>KIRWAN</v>
          </cell>
          <cell r="Y44" t="str">
            <v>Queensland</v>
          </cell>
          <cell r="Z44">
            <v>4817</v>
          </cell>
          <cell r="AA44" t="str">
            <v>Australia</v>
          </cell>
          <cell r="AB44"/>
          <cell r="AC44" t="str">
            <v>19/05/1938</v>
          </cell>
          <cell r="AD44" t="str">
            <v>Male</v>
          </cell>
          <cell r="AE44" t="str">
            <v>Active</v>
          </cell>
          <cell r="AF44" t="str">
            <v>Yes</v>
          </cell>
          <cell r="AG44" t="str">
            <v>DOWN BOB</v>
          </cell>
          <cell r="AH44">
            <v>80</v>
          </cell>
          <cell r="AI44" t="str">
            <v>Adult</v>
          </cell>
          <cell r="AJ44"/>
          <cell r="AK44" t="str">
            <v>8 - over 74</v>
          </cell>
          <cell r="AL44" t="str">
            <v>05.19</v>
          </cell>
          <cell r="AM44">
            <v>43239</v>
          </cell>
          <cell r="AN44" t="str">
            <v>BOB DOWN</v>
          </cell>
        </row>
        <row r="45">
          <cell r="A45">
            <v>1031691</v>
          </cell>
          <cell r="B45"/>
          <cell r="C45" t="str">
            <v>jdunstan1@gmail.com</v>
          </cell>
          <cell r="D45" t="str">
            <v>Mr</v>
          </cell>
          <cell r="E45" t="str">
            <v>James</v>
          </cell>
          <cell r="F45" t="str">
            <v>Dunstan</v>
          </cell>
          <cell r="G45"/>
          <cell r="H45"/>
          <cell r="I45" t="str">
            <v>Townsville Road Runners</v>
          </cell>
          <cell r="J45" t="str">
            <v>TRR</v>
          </cell>
          <cell r="K45" t="str">
            <v>Athletics North Queensland</v>
          </cell>
          <cell r="L45"/>
          <cell r="M45"/>
          <cell r="N45"/>
          <cell r="O45"/>
          <cell r="P45"/>
          <cell r="Q45">
            <v>404850281</v>
          </cell>
          <cell r="R45"/>
          <cell r="S45"/>
          <cell r="T45"/>
          <cell r="U45"/>
          <cell r="V45" t="str">
            <v>14 Cummins Street</v>
          </cell>
          <cell r="W45"/>
          <cell r="X45" t="str">
            <v>Townsville</v>
          </cell>
          <cell r="Y45" t="str">
            <v>Queensland</v>
          </cell>
          <cell r="Z45">
            <v>4812</v>
          </cell>
          <cell r="AA45" t="str">
            <v>Australia</v>
          </cell>
          <cell r="AB45"/>
          <cell r="AC45" t="str">
            <v>03/02/1987</v>
          </cell>
          <cell r="AD45" t="str">
            <v>Male</v>
          </cell>
          <cell r="AE45" t="str">
            <v>Active</v>
          </cell>
          <cell r="AF45" t="str">
            <v>Yes</v>
          </cell>
          <cell r="AG45" t="str">
            <v>DUNSTAN JAMES</v>
          </cell>
          <cell r="AH45">
            <v>31</v>
          </cell>
          <cell r="AI45" t="str">
            <v>Adult</v>
          </cell>
          <cell r="AJ45"/>
          <cell r="AK45" t="str">
            <v>2 - 30 to 39</v>
          </cell>
          <cell r="AL45" t="str">
            <v>02.03</v>
          </cell>
          <cell r="AM45">
            <v>43134</v>
          </cell>
          <cell r="AN45" t="str">
            <v>JAMES DUNSTAN</v>
          </cell>
        </row>
        <row r="46">
          <cell r="A46">
            <v>1075825</v>
          </cell>
          <cell r="B46"/>
          <cell r="C46" t="str">
            <v>m.l.ede@hotmail.com</v>
          </cell>
          <cell r="D46" t="str">
            <v>Ms</v>
          </cell>
          <cell r="E46" t="str">
            <v>Meegan</v>
          </cell>
          <cell r="F46" t="str">
            <v>EDE</v>
          </cell>
          <cell r="G46"/>
          <cell r="H46"/>
          <cell r="I46" t="str">
            <v>Townsville Road Runners</v>
          </cell>
          <cell r="J46" t="str">
            <v>TRR</v>
          </cell>
          <cell r="K46" t="str">
            <v>Athletics North Queensland</v>
          </cell>
          <cell r="L46"/>
          <cell r="M46"/>
          <cell r="N46"/>
          <cell r="O46"/>
          <cell r="P46"/>
          <cell r="Q46">
            <v>61439086624</v>
          </cell>
          <cell r="R46"/>
          <cell r="S46"/>
          <cell r="T46"/>
          <cell r="U46"/>
          <cell r="V46" t="str">
            <v>12A Stagpole Street</v>
          </cell>
          <cell r="W46"/>
          <cell r="X46" t="str">
            <v>West End</v>
          </cell>
          <cell r="Y46" t="str">
            <v>Queensland</v>
          </cell>
          <cell r="Z46">
            <v>4810</v>
          </cell>
          <cell r="AA46" t="str">
            <v>Australia</v>
          </cell>
          <cell r="AB46"/>
          <cell r="AC46" t="str">
            <v>25/04/1978</v>
          </cell>
          <cell r="AD46" t="str">
            <v>Female</v>
          </cell>
          <cell r="AE46" t="str">
            <v>Active</v>
          </cell>
          <cell r="AF46" t="str">
            <v>Yes</v>
          </cell>
          <cell r="AG46" t="str">
            <v>EDE MEEGAN</v>
          </cell>
          <cell r="AH46">
            <v>40</v>
          </cell>
          <cell r="AI46" t="str">
            <v>Adult</v>
          </cell>
          <cell r="AJ46"/>
          <cell r="AK46" t="str">
            <v>3 - 40 to 49</v>
          </cell>
          <cell r="AL46" t="str">
            <v>04.25</v>
          </cell>
          <cell r="AM46">
            <v>43215</v>
          </cell>
          <cell r="AN46" t="str">
            <v>MEEGAN EDE</v>
          </cell>
        </row>
        <row r="47">
          <cell r="A47">
            <v>402939</v>
          </cell>
          <cell r="B47"/>
          <cell r="C47" t="str">
            <v>robert.ellershaw@bigpond.com</v>
          </cell>
          <cell r="D47" t="str">
            <v>Mr</v>
          </cell>
          <cell r="E47" t="str">
            <v>Robert</v>
          </cell>
          <cell r="F47" t="str">
            <v>Ellershaw</v>
          </cell>
          <cell r="G47"/>
          <cell r="H47"/>
          <cell r="I47" t="str">
            <v>Townsville Road Runners</v>
          </cell>
          <cell r="J47" t="str">
            <v>TRR</v>
          </cell>
          <cell r="K47" t="str">
            <v>Athletics North Queensland</v>
          </cell>
          <cell r="L47">
            <v>7</v>
          </cell>
          <cell r="M47">
            <v>47797644</v>
          </cell>
          <cell r="N47"/>
          <cell r="O47"/>
          <cell r="P47"/>
          <cell r="Q47">
            <v>455668873</v>
          </cell>
          <cell r="R47"/>
          <cell r="S47"/>
          <cell r="T47">
            <v>7</v>
          </cell>
          <cell r="U47">
            <v>47797644</v>
          </cell>
          <cell r="V47" t="str">
            <v>11 SCHOLARS PLACE</v>
          </cell>
          <cell r="W47"/>
          <cell r="X47" t="str">
            <v>DOUGLAS</v>
          </cell>
          <cell r="Y47" t="str">
            <v>QLD</v>
          </cell>
          <cell r="Z47">
            <v>4814</v>
          </cell>
          <cell r="AA47" t="str">
            <v>Australia</v>
          </cell>
          <cell r="AB47"/>
          <cell r="AC47" t="str">
            <v>15/09/1955</v>
          </cell>
          <cell r="AD47" t="str">
            <v>Male</v>
          </cell>
          <cell r="AE47" t="str">
            <v>Active</v>
          </cell>
          <cell r="AF47" t="str">
            <v>Yes</v>
          </cell>
          <cell r="AG47" t="str">
            <v>ELLERSHAW ROBERT</v>
          </cell>
          <cell r="AH47">
            <v>63</v>
          </cell>
          <cell r="AI47" t="str">
            <v>Adult</v>
          </cell>
          <cell r="AJ47"/>
          <cell r="AK47" t="str">
            <v>5 - 60 to 64</v>
          </cell>
          <cell r="AL47" t="str">
            <v>09.15</v>
          </cell>
          <cell r="AM47">
            <v>43358</v>
          </cell>
          <cell r="AN47" t="str">
            <v>ROBERT ELLERSHAW</v>
          </cell>
        </row>
        <row r="48">
          <cell r="A48">
            <v>891972</v>
          </cell>
          <cell r="B48"/>
          <cell r="C48" t="str">
            <v>dale.eriksen@bigpond.com</v>
          </cell>
          <cell r="D48" t="str">
            <v>Ms</v>
          </cell>
          <cell r="E48" t="str">
            <v>Dale</v>
          </cell>
          <cell r="F48" t="str">
            <v>Eriksen</v>
          </cell>
          <cell r="G48"/>
          <cell r="H48"/>
          <cell r="I48" t="str">
            <v>Townsville Road Runners</v>
          </cell>
          <cell r="J48" t="str">
            <v>TRR</v>
          </cell>
          <cell r="K48" t="str">
            <v>Athletics North Queensland</v>
          </cell>
          <cell r="L48"/>
          <cell r="M48"/>
          <cell r="N48"/>
          <cell r="O48"/>
          <cell r="P48"/>
          <cell r="Q48">
            <v>428155311</v>
          </cell>
          <cell r="R48"/>
          <cell r="S48"/>
          <cell r="T48"/>
          <cell r="U48"/>
          <cell r="V48" t="str">
            <v>5 Mears Street</v>
          </cell>
          <cell r="W48"/>
          <cell r="X48" t="str">
            <v>Mysreron</v>
          </cell>
          <cell r="Y48" t="str">
            <v>Queensland</v>
          </cell>
          <cell r="Z48">
            <v>4812</v>
          </cell>
          <cell r="AA48" t="str">
            <v>Australia</v>
          </cell>
          <cell r="AB48"/>
          <cell r="AC48" t="str">
            <v>30/04/1964</v>
          </cell>
          <cell r="AD48" t="str">
            <v>Female</v>
          </cell>
          <cell r="AE48" t="str">
            <v>Active</v>
          </cell>
          <cell r="AF48" t="str">
            <v>Yes</v>
          </cell>
          <cell r="AG48" t="str">
            <v>ERIKSEN DALE</v>
          </cell>
          <cell r="AH48">
            <v>54</v>
          </cell>
          <cell r="AI48" t="str">
            <v>Adult</v>
          </cell>
          <cell r="AJ48"/>
          <cell r="AK48" t="str">
            <v>4 - 50 to 59</v>
          </cell>
          <cell r="AL48" t="str">
            <v>04.30</v>
          </cell>
          <cell r="AM48">
            <v>43220</v>
          </cell>
          <cell r="AN48" t="str">
            <v>DALE ERIKSEN</v>
          </cell>
        </row>
        <row r="49">
          <cell r="A49">
            <v>513282</v>
          </cell>
          <cell r="B49"/>
          <cell r="C49" t="str">
            <v>karen@jgre.com.au</v>
          </cell>
          <cell r="D49" t="str">
            <v>Mrs</v>
          </cell>
          <cell r="E49" t="str">
            <v>Karen</v>
          </cell>
          <cell r="F49" t="str">
            <v>Ernest</v>
          </cell>
          <cell r="G49"/>
          <cell r="H49"/>
          <cell r="I49" t="str">
            <v>Townsville Road Runners</v>
          </cell>
          <cell r="J49" t="str">
            <v>TRR</v>
          </cell>
          <cell r="K49" t="str">
            <v>Athletics North Queensland</v>
          </cell>
          <cell r="L49"/>
          <cell r="M49"/>
          <cell r="N49"/>
          <cell r="O49"/>
          <cell r="P49"/>
          <cell r="Q49">
            <v>417140997</v>
          </cell>
          <cell r="R49"/>
          <cell r="S49"/>
          <cell r="T49"/>
          <cell r="U49"/>
          <cell r="V49" t="str">
            <v>47 Warland Street</v>
          </cell>
          <cell r="W49"/>
          <cell r="X49" t="str">
            <v>Kirwan</v>
          </cell>
          <cell r="Y49" t="str">
            <v>Queensland</v>
          </cell>
          <cell r="Z49">
            <v>4817</v>
          </cell>
          <cell r="AA49" t="str">
            <v>Australia</v>
          </cell>
          <cell r="AB49" t="str">
            <v>Admin Manager</v>
          </cell>
          <cell r="AC49" t="str">
            <v>20/05/1958</v>
          </cell>
          <cell r="AD49" t="str">
            <v>Female</v>
          </cell>
          <cell r="AE49" t="str">
            <v>Active</v>
          </cell>
          <cell r="AF49" t="str">
            <v>Yes</v>
          </cell>
          <cell r="AG49" t="str">
            <v>ERNEST KAREN</v>
          </cell>
          <cell r="AH49">
            <v>60</v>
          </cell>
          <cell r="AI49" t="str">
            <v>Adult</v>
          </cell>
          <cell r="AJ49"/>
          <cell r="AK49" t="str">
            <v>5 - 60 to 64</v>
          </cell>
          <cell r="AL49" t="str">
            <v>05.20</v>
          </cell>
          <cell r="AM49">
            <v>43240</v>
          </cell>
          <cell r="AN49" t="str">
            <v>KAREN ERNEST</v>
          </cell>
        </row>
        <row r="50">
          <cell r="A50">
            <v>265710</v>
          </cell>
          <cell r="B50"/>
          <cell r="C50" t="str">
            <v>derrickalana@bigpond.com</v>
          </cell>
          <cell r="D50" t="str">
            <v>Mr</v>
          </cell>
          <cell r="E50" t="str">
            <v>Derrick</v>
          </cell>
          <cell r="F50" t="str">
            <v>Evans</v>
          </cell>
          <cell r="G50" t="str">
            <v>Townsville Road Runners</v>
          </cell>
          <cell r="H50"/>
          <cell r="I50" t="str">
            <v>Townsville Road Runners</v>
          </cell>
          <cell r="J50" t="str">
            <v>TRR</v>
          </cell>
          <cell r="K50" t="str">
            <v>Athletics North Queensland</v>
          </cell>
          <cell r="L50"/>
          <cell r="M50"/>
          <cell r="N50"/>
          <cell r="O50"/>
          <cell r="P50"/>
          <cell r="Q50">
            <v>400118563</v>
          </cell>
          <cell r="R50">
            <v>7</v>
          </cell>
          <cell r="S50" t="str">
            <v>07 4722 3255</v>
          </cell>
          <cell r="T50">
            <v>7</v>
          </cell>
          <cell r="U50" t="str">
            <v>07 4772 0507</v>
          </cell>
          <cell r="V50" t="str">
            <v>8 Leigh Street</v>
          </cell>
          <cell r="W50"/>
          <cell r="X50" t="str">
            <v>West End</v>
          </cell>
          <cell r="Y50" t="str">
            <v>QLD</v>
          </cell>
          <cell r="Z50">
            <v>4810</v>
          </cell>
          <cell r="AA50" t="str">
            <v>Australia</v>
          </cell>
          <cell r="AB50" t="str">
            <v>Manager</v>
          </cell>
          <cell r="AC50" t="str">
            <v>23/07/1968</v>
          </cell>
          <cell r="AD50" t="str">
            <v>Male</v>
          </cell>
          <cell r="AE50" t="str">
            <v>Active</v>
          </cell>
          <cell r="AF50" t="str">
            <v>Yes</v>
          </cell>
          <cell r="AG50" t="str">
            <v>EVANS DERRICK</v>
          </cell>
          <cell r="AH50">
            <v>50</v>
          </cell>
          <cell r="AI50" t="str">
            <v>Adult</v>
          </cell>
          <cell r="AJ50"/>
          <cell r="AK50" t="str">
            <v>4 - 50 to 59</v>
          </cell>
          <cell r="AL50" t="str">
            <v>07.23</v>
          </cell>
          <cell r="AM50">
            <v>43304</v>
          </cell>
          <cell r="AN50" t="str">
            <v>DERRICK EVANS</v>
          </cell>
        </row>
        <row r="51">
          <cell r="A51">
            <v>1059518</v>
          </cell>
          <cell r="B51"/>
          <cell r="C51" t="str">
            <v>s.p.evans.83@gmail.com</v>
          </cell>
          <cell r="D51" t="str">
            <v>Mr</v>
          </cell>
          <cell r="E51" t="str">
            <v>Sean</v>
          </cell>
          <cell r="F51" t="str">
            <v>Evans</v>
          </cell>
          <cell r="G51"/>
          <cell r="H51"/>
          <cell r="I51" t="str">
            <v>Townsville Road Runners</v>
          </cell>
          <cell r="J51" t="str">
            <v>TRR</v>
          </cell>
          <cell r="K51" t="str">
            <v>Athletics North Queensland</v>
          </cell>
          <cell r="L51"/>
          <cell r="M51"/>
          <cell r="N51"/>
          <cell r="O51"/>
          <cell r="P51"/>
          <cell r="Q51">
            <v>428893410</v>
          </cell>
          <cell r="R51"/>
          <cell r="S51"/>
          <cell r="T51"/>
          <cell r="U51"/>
          <cell r="V51" t="str">
            <v>5/38 Percy Street</v>
          </cell>
          <cell r="W51"/>
          <cell r="X51" t="str">
            <v>West End</v>
          </cell>
          <cell r="Y51" t="str">
            <v>Queensland</v>
          </cell>
          <cell r="Z51">
            <v>4810</v>
          </cell>
          <cell r="AA51" t="str">
            <v>Australia</v>
          </cell>
          <cell r="AB51"/>
          <cell r="AC51" t="str">
            <v>07/07/1983</v>
          </cell>
          <cell r="AD51" t="str">
            <v>Male</v>
          </cell>
          <cell r="AE51" t="str">
            <v>Active</v>
          </cell>
          <cell r="AF51" t="str">
            <v>Yes</v>
          </cell>
          <cell r="AG51" t="str">
            <v>EVANS SEAN</v>
          </cell>
          <cell r="AH51">
            <v>35</v>
          </cell>
          <cell r="AI51" t="str">
            <v>Adult</v>
          </cell>
          <cell r="AJ51"/>
          <cell r="AK51" t="str">
            <v>2 - 30 to 39</v>
          </cell>
          <cell r="AL51" t="str">
            <v>07.07</v>
          </cell>
          <cell r="AM51">
            <v>43288</v>
          </cell>
          <cell r="AN51" t="str">
            <v>SEAN EVANS</v>
          </cell>
        </row>
        <row r="52">
          <cell r="A52">
            <v>1084514</v>
          </cell>
          <cell r="B52"/>
          <cell r="C52" t="str">
            <v>leo.fairley@outlook.com</v>
          </cell>
          <cell r="D52" t="str">
            <v>Master</v>
          </cell>
          <cell r="E52" t="str">
            <v>Leo</v>
          </cell>
          <cell r="F52" t="str">
            <v>Fairley</v>
          </cell>
          <cell r="G52"/>
          <cell r="H52"/>
          <cell r="I52" t="str">
            <v>Townsville Road Runners</v>
          </cell>
          <cell r="J52" t="str">
            <v>TRR</v>
          </cell>
          <cell r="K52" t="str">
            <v>Athletics North Queensland</v>
          </cell>
          <cell r="L52"/>
          <cell r="M52"/>
          <cell r="N52"/>
          <cell r="O52"/>
          <cell r="P52"/>
          <cell r="Q52">
            <v>407747411</v>
          </cell>
          <cell r="R52"/>
          <cell r="S52"/>
          <cell r="T52"/>
          <cell r="U52"/>
          <cell r="V52" t="str">
            <v>16 Moondarga Drive</v>
          </cell>
          <cell r="W52"/>
          <cell r="X52" t="str">
            <v>Cranbrook</v>
          </cell>
          <cell r="Y52" t="str">
            <v>Queensland</v>
          </cell>
          <cell r="Z52">
            <v>4814</v>
          </cell>
          <cell r="AA52" t="str">
            <v>Australia</v>
          </cell>
          <cell r="AB52"/>
          <cell r="AC52" t="str">
            <v>19/06/2003</v>
          </cell>
          <cell r="AD52" t="str">
            <v>Male</v>
          </cell>
          <cell r="AE52" t="str">
            <v>Active</v>
          </cell>
          <cell r="AF52" t="str">
            <v>Yes</v>
          </cell>
          <cell r="AG52" t="str">
            <v>FAIRLEY LEO</v>
          </cell>
          <cell r="AH52">
            <v>15</v>
          </cell>
          <cell r="AI52" t="str">
            <v>Junior</v>
          </cell>
          <cell r="AJ52" t="str">
            <v>X</v>
          </cell>
          <cell r="AK52" t="str">
            <v>J3 - 14 years to 15 years</v>
          </cell>
          <cell r="AL52" t="str">
            <v>06.19</v>
          </cell>
          <cell r="AM52">
            <v>43270</v>
          </cell>
          <cell r="AN52" t="str">
            <v>LEO FAIRLEY</v>
          </cell>
        </row>
        <row r="53">
          <cell r="A53">
            <v>402979</v>
          </cell>
          <cell r="B53"/>
          <cell r="C53" t="str">
            <v>Tfanning@mackeywales.com.au</v>
          </cell>
          <cell r="D53" t="str">
            <v>Mr</v>
          </cell>
          <cell r="E53" t="str">
            <v>Terence</v>
          </cell>
          <cell r="F53" t="str">
            <v>Fanning</v>
          </cell>
          <cell r="G53"/>
          <cell r="H53"/>
          <cell r="I53" t="str">
            <v>Townsville Road Runners</v>
          </cell>
          <cell r="J53" t="str">
            <v>TRR</v>
          </cell>
          <cell r="K53" t="str">
            <v>Athletics North Queensland</v>
          </cell>
          <cell r="L53"/>
          <cell r="M53"/>
          <cell r="N53"/>
          <cell r="O53"/>
          <cell r="P53"/>
          <cell r="Q53">
            <v>408062286</v>
          </cell>
          <cell r="R53">
            <v>7</v>
          </cell>
          <cell r="S53" t="str">
            <v>4772 6699</v>
          </cell>
          <cell r="T53">
            <v>7</v>
          </cell>
          <cell r="U53">
            <v>47216995</v>
          </cell>
          <cell r="V53" t="str">
            <v>25 Alexandra St</v>
          </cell>
          <cell r="W53"/>
          <cell r="X53" t="str">
            <v>North ward</v>
          </cell>
          <cell r="Y53" t="str">
            <v>Qld</v>
          </cell>
          <cell r="Z53">
            <v>4810</v>
          </cell>
          <cell r="AA53" t="str">
            <v>Australia</v>
          </cell>
          <cell r="AB53" t="str">
            <v>Lawyer</v>
          </cell>
          <cell r="AC53" t="str">
            <v>10/12/1969</v>
          </cell>
          <cell r="AD53" t="str">
            <v>Male</v>
          </cell>
          <cell r="AE53" t="str">
            <v>Active</v>
          </cell>
          <cell r="AF53" t="str">
            <v>Yes</v>
          </cell>
          <cell r="AG53" t="str">
            <v>FANNING TERENCE</v>
          </cell>
          <cell r="AH53">
            <v>49</v>
          </cell>
          <cell r="AI53" t="str">
            <v>Adult</v>
          </cell>
          <cell r="AJ53"/>
          <cell r="AK53" t="str">
            <v>3 - 40 to 49</v>
          </cell>
          <cell r="AL53" t="str">
            <v>12.10</v>
          </cell>
          <cell r="AM53">
            <v>43444</v>
          </cell>
          <cell r="AN53" t="str">
            <v>TERENCE FANNING</v>
          </cell>
        </row>
        <row r="54">
          <cell r="A54">
            <v>513275</v>
          </cell>
          <cell r="B54"/>
          <cell r="C54" t="str">
            <v>amandaf@jgre.com.au</v>
          </cell>
          <cell r="D54" t="str">
            <v>Mrs</v>
          </cell>
          <cell r="E54" t="str">
            <v>Amanda</v>
          </cell>
          <cell r="F54" t="str">
            <v>Field</v>
          </cell>
          <cell r="G54"/>
          <cell r="H54"/>
          <cell r="I54" t="str">
            <v>Townsville Road Runners</v>
          </cell>
          <cell r="J54" t="str">
            <v>TRR</v>
          </cell>
          <cell r="K54" t="str">
            <v>Athletics North Queensland</v>
          </cell>
          <cell r="L54"/>
          <cell r="M54"/>
          <cell r="N54"/>
          <cell r="O54"/>
          <cell r="P54"/>
          <cell r="Q54">
            <v>407178740</v>
          </cell>
          <cell r="R54"/>
          <cell r="S54"/>
          <cell r="T54"/>
          <cell r="U54"/>
          <cell r="V54" t="str">
            <v>7 Eklund Street</v>
          </cell>
          <cell r="W54"/>
          <cell r="X54" t="str">
            <v>Kirwan</v>
          </cell>
          <cell r="Y54" t="str">
            <v>Queensland</v>
          </cell>
          <cell r="Z54">
            <v>4817</v>
          </cell>
          <cell r="AA54" t="str">
            <v>Australia</v>
          </cell>
          <cell r="AB54" t="str">
            <v>Body Corporate Manager</v>
          </cell>
          <cell r="AC54" t="str">
            <v>28/03/1976</v>
          </cell>
          <cell r="AD54" t="str">
            <v>Female</v>
          </cell>
          <cell r="AE54" t="str">
            <v>Active</v>
          </cell>
          <cell r="AF54" t="str">
            <v>Yes</v>
          </cell>
          <cell r="AG54" t="str">
            <v>FIELD AMANDA</v>
          </cell>
          <cell r="AH54">
            <v>42</v>
          </cell>
          <cell r="AI54" t="str">
            <v>Adult</v>
          </cell>
          <cell r="AJ54"/>
          <cell r="AK54" t="str">
            <v>3 - 40 to 49</v>
          </cell>
          <cell r="AL54" t="str">
            <v>03.28</v>
          </cell>
          <cell r="AM54">
            <v>43187</v>
          </cell>
          <cell r="AN54" t="str">
            <v>AMANDA FIELD</v>
          </cell>
        </row>
        <row r="55">
          <cell r="A55">
            <v>593499</v>
          </cell>
          <cell r="B55"/>
          <cell r="C55" t="str">
            <v>megan_f_@hotmail.com</v>
          </cell>
          <cell r="D55" t="str">
            <v>Miss</v>
          </cell>
          <cell r="E55" t="str">
            <v>Megan</v>
          </cell>
          <cell r="F55" t="str">
            <v>Filtness</v>
          </cell>
          <cell r="G55"/>
          <cell r="H55"/>
          <cell r="I55" t="str">
            <v>Townsville Road Runners</v>
          </cell>
          <cell r="J55" t="str">
            <v>TRR</v>
          </cell>
          <cell r="K55" t="str">
            <v>Athletics North Queensland</v>
          </cell>
          <cell r="L55"/>
          <cell r="M55"/>
          <cell r="N55"/>
          <cell r="O55"/>
          <cell r="P55"/>
          <cell r="Q55">
            <v>400891582</v>
          </cell>
          <cell r="R55"/>
          <cell r="S55"/>
          <cell r="T55"/>
          <cell r="U55"/>
          <cell r="V55" t="str">
            <v>PO Box 86</v>
          </cell>
          <cell r="W55"/>
          <cell r="X55" t="str">
            <v>Belgian Gardens</v>
          </cell>
          <cell r="Y55" t="str">
            <v>Queensland</v>
          </cell>
          <cell r="Z55">
            <v>4810</v>
          </cell>
          <cell r="AA55" t="str">
            <v>Australia</v>
          </cell>
          <cell r="AB55"/>
          <cell r="AC55" t="str">
            <v>03/07/1977</v>
          </cell>
          <cell r="AD55" t="str">
            <v>Female</v>
          </cell>
          <cell r="AE55" t="str">
            <v>Active</v>
          </cell>
          <cell r="AF55" t="str">
            <v>Yes</v>
          </cell>
          <cell r="AG55" t="str">
            <v>FILTNESS MEGAN</v>
          </cell>
          <cell r="AH55">
            <v>41</v>
          </cell>
          <cell r="AI55" t="str">
            <v>Adult</v>
          </cell>
          <cell r="AJ55"/>
          <cell r="AK55" t="str">
            <v>3 - 40 to 49</v>
          </cell>
          <cell r="AL55" t="str">
            <v>07.03</v>
          </cell>
          <cell r="AM55">
            <v>43284</v>
          </cell>
          <cell r="AN55" t="str">
            <v>MEGAN FILTNESS</v>
          </cell>
        </row>
        <row r="56">
          <cell r="A56">
            <v>402773</v>
          </cell>
          <cell r="B56"/>
          <cell r="C56" t="str">
            <v>dentrish@bigpond.com</v>
          </cell>
          <cell r="D56" t="str">
            <v>Mrs</v>
          </cell>
          <cell r="E56" t="str">
            <v>Patricia</v>
          </cell>
          <cell r="F56" t="str">
            <v>Fisher</v>
          </cell>
          <cell r="G56"/>
          <cell r="H56"/>
          <cell r="I56" t="str">
            <v>Townsville Road Runners</v>
          </cell>
          <cell r="J56" t="str">
            <v>TRR</v>
          </cell>
          <cell r="K56" t="str">
            <v>Athletics North Queensland</v>
          </cell>
          <cell r="L56"/>
          <cell r="M56"/>
          <cell r="N56"/>
          <cell r="O56"/>
          <cell r="P56"/>
          <cell r="Q56">
            <v>412155885</v>
          </cell>
          <cell r="R56"/>
          <cell r="S56"/>
          <cell r="T56"/>
          <cell r="U56"/>
          <cell r="V56" t="str">
            <v>80 Peel Street</v>
          </cell>
          <cell r="W56"/>
          <cell r="X56" t="str">
            <v>Garbutt</v>
          </cell>
          <cell r="Y56" t="str">
            <v>Queensland</v>
          </cell>
          <cell r="Z56">
            <v>4814</v>
          </cell>
          <cell r="AA56" t="str">
            <v>Australia</v>
          </cell>
          <cell r="AB56"/>
          <cell r="AC56" t="str">
            <v>26/03/1953</v>
          </cell>
          <cell r="AD56" t="str">
            <v>Female</v>
          </cell>
          <cell r="AE56" t="str">
            <v>Active</v>
          </cell>
          <cell r="AF56" t="str">
            <v>Yes</v>
          </cell>
          <cell r="AG56" t="str">
            <v>FISHER PATRICIA</v>
          </cell>
          <cell r="AH56">
            <v>65</v>
          </cell>
          <cell r="AI56" t="str">
            <v>Adult</v>
          </cell>
          <cell r="AJ56"/>
          <cell r="AK56" t="str">
            <v>6 - 65 to 69</v>
          </cell>
          <cell r="AL56" t="str">
            <v>03.26</v>
          </cell>
          <cell r="AM56">
            <v>43185</v>
          </cell>
          <cell r="AN56" t="str">
            <v>PATRICIA FISHER</v>
          </cell>
        </row>
        <row r="57">
          <cell r="A57">
            <v>402890</v>
          </cell>
          <cell r="B57"/>
          <cell r="C57" t="str">
            <v>mfitzsimmons@telstra.com</v>
          </cell>
          <cell r="D57" t="str">
            <v>Mr</v>
          </cell>
          <cell r="E57" t="str">
            <v>Michael</v>
          </cell>
          <cell r="F57" t="str">
            <v>Fitzsimmons</v>
          </cell>
          <cell r="G57"/>
          <cell r="H57"/>
          <cell r="I57" t="str">
            <v>Townsville Road Runners</v>
          </cell>
          <cell r="J57" t="str">
            <v>TRR</v>
          </cell>
          <cell r="K57" t="str">
            <v>Athletics North Queensland</v>
          </cell>
          <cell r="L57">
            <v>409</v>
          </cell>
          <cell r="M57">
            <v>635392</v>
          </cell>
          <cell r="N57"/>
          <cell r="O57"/>
          <cell r="P57"/>
          <cell r="Q57">
            <v>409635392</v>
          </cell>
          <cell r="R57"/>
          <cell r="S57"/>
          <cell r="T57"/>
          <cell r="U57"/>
          <cell r="V57" t="str">
            <v>7 Annaville Road</v>
          </cell>
          <cell r="W57"/>
          <cell r="X57" t="str">
            <v>Jensen</v>
          </cell>
          <cell r="Y57" t="str">
            <v>Queensland</v>
          </cell>
          <cell r="Z57">
            <v>4818</v>
          </cell>
          <cell r="AA57" t="str">
            <v>Australia</v>
          </cell>
          <cell r="AB57"/>
          <cell r="AC57" t="str">
            <v>26/09/1965</v>
          </cell>
          <cell r="AD57" t="str">
            <v>Male</v>
          </cell>
          <cell r="AE57" t="str">
            <v>Active</v>
          </cell>
          <cell r="AF57" t="str">
            <v>Yes</v>
          </cell>
          <cell r="AG57" t="str">
            <v>FITZSIMMONS MICHAEL</v>
          </cell>
          <cell r="AH57">
            <v>53</v>
          </cell>
          <cell r="AI57" t="str">
            <v>Adult</v>
          </cell>
          <cell r="AJ57"/>
          <cell r="AK57" t="str">
            <v>4 - 50 to 59</v>
          </cell>
          <cell r="AL57" t="str">
            <v>09.26</v>
          </cell>
          <cell r="AM57">
            <v>43369</v>
          </cell>
          <cell r="AN57" t="str">
            <v>MICHAEL FITZSIMMONS</v>
          </cell>
        </row>
        <row r="58">
          <cell r="A58">
            <v>402808</v>
          </cell>
          <cell r="B58"/>
          <cell r="C58" t="str">
            <v>guntar@westnet.com.au</v>
          </cell>
          <cell r="D58" t="str">
            <v>Ms</v>
          </cell>
          <cell r="E58" t="str">
            <v>DEE</v>
          </cell>
          <cell r="F58" t="str">
            <v>FLYNN-PITTAR</v>
          </cell>
          <cell r="G58"/>
          <cell r="H58"/>
          <cell r="I58" t="str">
            <v>Townsville Road Runners</v>
          </cell>
          <cell r="J58" t="str">
            <v>TRR</v>
          </cell>
          <cell r="K58" t="str">
            <v>Athletics North Queensland</v>
          </cell>
          <cell r="L58"/>
          <cell r="M58">
            <v>408480036</v>
          </cell>
          <cell r="N58"/>
          <cell r="O58"/>
          <cell r="P58"/>
          <cell r="Q58">
            <v>408480036</v>
          </cell>
          <cell r="R58"/>
          <cell r="S58"/>
          <cell r="T58">
            <v>7</v>
          </cell>
          <cell r="U58"/>
          <cell r="V58" t="str">
            <v>10 Marlow Street</v>
          </cell>
          <cell r="W58"/>
          <cell r="X58" t="str">
            <v>Pallarenda</v>
          </cell>
          <cell r="Y58" t="str">
            <v>Queensland</v>
          </cell>
          <cell r="Z58">
            <v>4810</v>
          </cell>
          <cell r="AA58" t="str">
            <v>Australia</v>
          </cell>
          <cell r="AB58" t="str">
            <v>Physiotherapist</v>
          </cell>
          <cell r="AC58" t="str">
            <v>17/11/1963</v>
          </cell>
          <cell r="AD58" t="str">
            <v>Female</v>
          </cell>
          <cell r="AE58" t="str">
            <v>Active</v>
          </cell>
          <cell r="AF58" t="str">
            <v>Yes</v>
          </cell>
          <cell r="AG58" t="str">
            <v>FLYNN-PITTAR DEE</v>
          </cell>
          <cell r="AH58">
            <v>55</v>
          </cell>
          <cell r="AI58" t="str">
            <v>Adult</v>
          </cell>
          <cell r="AJ58"/>
          <cell r="AK58" t="str">
            <v>4 - 50 to 59</v>
          </cell>
          <cell r="AL58" t="str">
            <v>11.17</v>
          </cell>
          <cell r="AM58">
            <v>43421</v>
          </cell>
          <cell r="AN58" t="str">
            <v>DEE FLYNN-PITTAR</v>
          </cell>
        </row>
        <row r="59">
          <cell r="A59">
            <v>531249</v>
          </cell>
          <cell r="B59">
            <v>15244</v>
          </cell>
          <cell r="C59" t="str">
            <v>fordfamily55@bigpond.com</v>
          </cell>
          <cell r="D59"/>
          <cell r="E59" t="str">
            <v>Olivia</v>
          </cell>
          <cell r="F59" t="str">
            <v>Ford</v>
          </cell>
          <cell r="G59"/>
          <cell r="H59"/>
          <cell r="I59" t="str">
            <v>Townsville Road Runners</v>
          </cell>
          <cell r="J59" t="str">
            <v>TRR</v>
          </cell>
          <cell r="K59" t="str">
            <v>Athletics North Queensland</v>
          </cell>
          <cell r="L59"/>
          <cell r="M59"/>
          <cell r="N59"/>
          <cell r="O59"/>
          <cell r="P59"/>
          <cell r="Q59">
            <v>402623641</v>
          </cell>
          <cell r="R59"/>
          <cell r="S59"/>
          <cell r="T59"/>
          <cell r="U59"/>
          <cell r="V59" t="str">
            <v>29 Waterview Drive</v>
          </cell>
          <cell r="W59"/>
          <cell r="X59" t="str">
            <v>Bushland Beach</v>
          </cell>
          <cell r="Y59" t="str">
            <v>Queensland</v>
          </cell>
          <cell r="Z59">
            <v>4818</v>
          </cell>
          <cell r="AA59" t="str">
            <v>Australia</v>
          </cell>
          <cell r="AB59"/>
          <cell r="AC59" t="str">
            <v>16/05/2003</v>
          </cell>
          <cell r="AD59" t="str">
            <v>Female</v>
          </cell>
          <cell r="AE59" t="str">
            <v>Active</v>
          </cell>
          <cell r="AF59" t="str">
            <v>Yes</v>
          </cell>
          <cell r="AG59" t="str">
            <v>FORD OLIVIA</v>
          </cell>
          <cell r="AH59">
            <v>15</v>
          </cell>
          <cell r="AI59" t="str">
            <v>Junior</v>
          </cell>
          <cell r="AJ59" t="str">
            <v>X</v>
          </cell>
          <cell r="AK59" t="str">
            <v>J3 - 14 years to 15 years</v>
          </cell>
          <cell r="AL59" t="str">
            <v>05.16</v>
          </cell>
          <cell r="AM59">
            <v>43236</v>
          </cell>
          <cell r="AN59" t="str">
            <v>OLIVIA FORD</v>
          </cell>
        </row>
        <row r="60">
          <cell r="A60">
            <v>402934</v>
          </cell>
          <cell r="B60"/>
          <cell r="C60" t="str">
            <v>rful2284@bigpond.net.au</v>
          </cell>
          <cell r="D60" t="str">
            <v>Mr</v>
          </cell>
          <cell r="E60" t="str">
            <v>Robert</v>
          </cell>
          <cell r="F60" t="str">
            <v>Fuller</v>
          </cell>
          <cell r="G60"/>
          <cell r="H60"/>
          <cell r="I60" t="str">
            <v>Townsville Road Runners</v>
          </cell>
          <cell r="J60" t="str">
            <v>TRR</v>
          </cell>
          <cell r="K60" t="str">
            <v>Athletics North Queensland</v>
          </cell>
          <cell r="L60"/>
          <cell r="M60">
            <v>47550161</v>
          </cell>
          <cell r="N60"/>
          <cell r="O60"/>
          <cell r="P60"/>
          <cell r="Q60">
            <v>438896393</v>
          </cell>
          <cell r="R60">
            <v>7</v>
          </cell>
          <cell r="S60">
            <v>47550161</v>
          </cell>
          <cell r="T60">
            <v>7</v>
          </cell>
          <cell r="U60">
            <v>47550161</v>
          </cell>
          <cell r="V60" t="str">
            <v>31 Ashburton Place</v>
          </cell>
          <cell r="W60"/>
          <cell r="X60" t="str">
            <v>Douglas</v>
          </cell>
          <cell r="Y60" t="str">
            <v>Queensland</v>
          </cell>
          <cell r="Z60">
            <v>4814</v>
          </cell>
          <cell r="AA60" t="str">
            <v>Australia</v>
          </cell>
          <cell r="AB60"/>
          <cell r="AC60" t="str">
            <v>15/03/1958</v>
          </cell>
          <cell r="AD60" t="str">
            <v>Male</v>
          </cell>
          <cell r="AE60" t="str">
            <v>Active</v>
          </cell>
          <cell r="AF60" t="str">
            <v>Yes</v>
          </cell>
          <cell r="AG60" t="str">
            <v>FULLER ROBERT</v>
          </cell>
          <cell r="AH60">
            <v>60</v>
          </cell>
          <cell r="AI60" t="str">
            <v>Adult</v>
          </cell>
          <cell r="AJ60"/>
          <cell r="AK60" t="str">
            <v>5 - 60 to 64</v>
          </cell>
          <cell r="AL60" t="str">
            <v>03.15</v>
          </cell>
          <cell r="AM60">
            <v>43174</v>
          </cell>
          <cell r="AN60" t="str">
            <v>ROBERT FULLER</v>
          </cell>
        </row>
        <row r="61">
          <cell r="A61">
            <v>402975</v>
          </cell>
          <cell r="B61"/>
          <cell r="C61" t="str">
            <v>tagnz@hotmail.com</v>
          </cell>
          <cell r="D61" t="str">
            <v>Mr</v>
          </cell>
          <cell r="E61" t="str">
            <v>Tony</v>
          </cell>
          <cell r="F61" t="str">
            <v>Gordon</v>
          </cell>
          <cell r="G61"/>
          <cell r="H61"/>
          <cell r="I61" t="str">
            <v>Townsville Road Runners</v>
          </cell>
          <cell r="J61" t="str">
            <v>TRR</v>
          </cell>
          <cell r="K61" t="str">
            <v>Athletics North Queensland</v>
          </cell>
          <cell r="L61"/>
          <cell r="M61"/>
          <cell r="N61"/>
          <cell r="O61"/>
          <cell r="P61"/>
          <cell r="Q61">
            <v>437401878</v>
          </cell>
          <cell r="R61"/>
          <cell r="S61"/>
          <cell r="T61"/>
          <cell r="U61"/>
          <cell r="V61" t="str">
            <v>56 Klewarra blvd</v>
          </cell>
          <cell r="W61"/>
          <cell r="X61" t="str">
            <v>Douglas</v>
          </cell>
          <cell r="Y61" t="str">
            <v>Queensland</v>
          </cell>
          <cell r="Z61">
            <v>4812</v>
          </cell>
          <cell r="AA61" t="str">
            <v>Australia</v>
          </cell>
          <cell r="AB61" t="str">
            <v>Motor Mechanic/Chef/dapper lad</v>
          </cell>
          <cell r="AC61" t="str">
            <v>01/07/1985</v>
          </cell>
          <cell r="AD61" t="str">
            <v>Male</v>
          </cell>
          <cell r="AE61" t="str">
            <v>Active</v>
          </cell>
          <cell r="AF61" t="str">
            <v>Yes</v>
          </cell>
          <cell r="AG61" t="str">
            <v>GORDON TONY</v>
          </cell>
          <cell r="AH61">
            <v>33</v>
          </cell>
          <cell r="AI61" t="str">
            <v>Adult</v>
          </cell>
          <cell r="AJ61"/>
          <cell r="AK61" t="str">
            <v>2 - 30 to 39</v>
          </cell>
          <cell r="AL61" t="str">
            <v>07.01</v>
          </cell>
          <cell r="AM61">
            <v>43282</v>
          </cell>
          <cell r="AN61" t="str">
            <v>TONY GORDON</v>
          </cell>
        </row>
        <row r="62">
          <cell r="A62">
            <v>1057334</v>
          </cell>
          <cell r="B62"/>
          <cell r="C62" t="str">
            <v>alanic7608@bigpond.com</v>
          </cell>
          <cell r="D62" t="str">
            <v>Mr</v>
          </cell>
          <cell r="E62" t="str">
            <v>Alan</v>
          </cell>
          <cell r="F62" t="str">
            <v>Graham</v>
          </cell>
          <cell r="G62"/>
          <cell r="H62"/>
          <cell r="I62" t="str">
            <v>Townsville Road Runners</v>
          </cell>
          <cell r="J62" t="str">
            <v>TRR</v>
          </cell>
          <cell r="K62" t="str">
            <v>Athletics North Queensland</v>
          </cell>
          <cell r="L62">
            <v>7</v>
          </cell>
          <cell r="M62" t="str">
            <v>4725 4659</v>
          </cell>
          <cell r="N62"/>
          <cell r="O62"/>
          <cell r="P62"/>
          <cell r="Q62" t="str">
            <v>0475 829 786</v>
          </cell>
          <cell r="R62"/>
          <cell r="S62"/>
          <cell r="T62"/>
          <cell r="U62"/>
          <cell r="V62" t="str">
            <v>48 Park Street</v>
          </cell>
          <cell r="W62"/>
          <cell r="X62" t="str">
            <v>Pimlico</v>
          </cell>
          <cell r="Y62" t="str">
            <v>Queensland</v>
          </cell>
          <cell r="Z62">
            <v>4812</v>
          </cell>
          <cell r="AA62" t="str">
            <v>Australia</v>
          </cell>
          <cell r="AB62"/>
          <cell r="AC62" t="str">
            <v>09/01/1967</v>
          </cell>
          <cell r="AD62" t="str">
            <v>Male</v>
          </cell>
          <cell r="AE62" t="str">
            <v>Active</v>
          </cell>
          <cell r="AF62" t="str">
            <v>Yes</v>
          </cell>
          <cell r="AG62" t="str">
            <v>GRAHAM ALAN</v>
          </cell>
          <cell r="AH62">
            <v>51</v>
          </cell>
          <cell r="AI62" t="str">
            <v>Adult</v>
          </cell>
          <cell r="AJ62"/>
          <cell r="AK62" t="str">
            <v>4 - 50 to 59</v>
          </cell>
          <cell r="AL62" t="str">
            <v>01.09</v>
          </cell>
          <cell r="AM62">
            <v>43109</v>
          </cell>
          <cell r="AN62" t="str">
            <v>ALAN GRAHAM</v>
          </cell>
        </row>
        <row r="63">
          <cell r="A63">
            <v>402704</v>
          </cell>
          <cell r="B63">
            <v>284106</v>
          </cell>
          <cell r="C63" t="str">
            <v>willaby@bigpond.net.au</v>
          </cell>
          <cell r="D63" t="str">
            <v>Mr</v>
          </cell>
          <cell r="E63" t="str">
            <v>Billy</v>
          </cell>
          <cell r="F63" t="str">
            <v>Guy</v>
          </cell>
          <cell r="G63"/>
          <cell r="H63"/>
          <cell r="I63" t="str">
            <v>Townsville Road Runners</v>
          </cell>
          <cell r="J63" t="str">
            <v>TRR</v>
          </cell>
          <cell r="K63" t="str">
            <v>Athletics North Queensland</v>
          </cell>
          <cell r="L63"/>
          <cell r="M63"/>
          <cell r="N63"/>
          <cell r="O63"/>
          <cell r="P63"/>
          <cell r="Q63">
            <v>409056242</v>
          </cell>
          <cell r="R63"/>
          <cell r="S63"/>
          <cell r="T63">
            <v>7</v>
          </cell>
          <cell r="U63">
            <v>47215039</v>
          </cell>
          <cell r="V63" t="str">
            <v>65/ 42 Warburton St</v>
          </cell>
          <cell r="W63"/>
          <cell r="X63" t="str">
            <v>North Ward</v>
          </cell>
          <cell r="Y63" t="str">
            <v>Qld</v>
          </cell>
          <cell r="Z63">
            <v>4810</v>
          </cell>
          <cell r="AA63" t="str">
            <v>Australia</v>
          </cell>
          <cell r="AB63"/>
          <cell r="AC63" t="str">
            <v>01/04/1971</v>
          </cell>
          <cell r="AD63" t="str">
            <v>Male</v>
          </cell>
          <cell r="AE63" t="str">
            <v>Active</v>
          </cell>
          <cell r="AF63" t="str">
            <v>Yes</v>
          </cell>
          <cell r="AG63" t="str">
            <v>GUY BILLY</v>
          </cell>
          <cell r="AH63">
            <v>47</v>
          </cell>
          <cell r="AI63" t="str">
            <v>Adult</v>
          </cell>
          <cell r="AJ63"/>
          <cell r="AK63" t="str">
            <v>3 - 40 to 49</v>
          </cell>
          <cell r="AL63" t="str">
            <v>04.01</v>
          </cell>
          <cell r="AM63">
            <v>43191</v>
          </cell>
          <cell r="AN63" t="str">
            <v>BILLY GUY</v>
          </cell>
        </row>
        <row r="64">
          <cell r="A64">
            <v>402993</v>
          </cell>
          <cell r="B64"/>
          <cell r="C64" t="str">
            <v>tsvtrainer@gmail.com</v>
          </cell>
          <cell r="D64" t="str">
            <v>Mr</v>
          </cell>
          <cell r="E64" t="str">
            <v>Dave</v>
          </cell>
          <cell r="F64" t="str">
            <v>Hampton</v>
          </cell>
          <cell r="G64"/>
          <cell r="H64"/>
          <cell r="I64" t="str">
            <v>Townsville Road Runners</v>
          </cell>
          <cell r="J64" t="str">
            <v>TRR</v>
          </cell>
          <cell r="K64" t="str">
            <v>Athletics North Queensland</v>
          </cell>
          <cell r="L64"/>
          <cell r="M64"/>
          <cell r="N64"/>
          <cell r="O64"/>
          <cell r="P64"/>
          <cell r="Q64">
            <v>447240222</v>
          </cell>
          <cell r="R64"/>
          <cell r="S64"/>
          <cell r="T64"/>
          <cell r="U64"/>
          <cell r="V64" t="str">
            <v>PO Box 5418</v>
          </cell>
          <cell r="W64"/>
          <cell r="X64" t="str">
            <v>Townsville</v>
          </cell>
          <cell r="Y64" t="str">
            <v>Queensland</v>
          </cell>
          <cell r="Z64">
            <v>4810</v>
          </cell>
          <cell r="AA64" t="str">
            <v>Australia</v>
          </cell>
          <cell r="AB64" t="str">
            <v>Retired</v>
          </cell>
          <cell r="AC64" t="str">
            <v>18/01/1952</v>
          </cell>
          <cell r="AD64" t="str">
            <v>Male</v>
          </cell>
          <cell r="AE64" t="str">
            <v>Active</v>
          </cell>
          <cell r="AF64" t="str">
            <v>Yes</v>
          </cell>
          <cell r="AG64" t="str">
            <v>HAMPTON DAVE</v>
          </cell>
          <cell r="AH64">
            <v>66</v>
          </cell>
          <cell r="AI64" t="str">
            <v>Adult</v>
          </cell>
          <cell r="AJ64"/>
          <cell r="AK64" t="str">
            <v>6 - 65 to 69</v>
          </cell>
          <cell r="AL64" t="str">
            <v>01.18</v>
          </cell>
          <cell r="AM64">
            <v>43118</v>
          </cell>
          <cell r="AN64" t="str">
            <v>DAVE HAMPTON</v>
          </cell>
        </row>
        <row r="65">
          <cell r="A65">
            <v>491347</v>
          </cell>
          <cell r="B65"/>
          <cell r="C65" t="str">
            <v>andrew.hannay@gmail.com</v>
          </cell>
          <cell r="D65" t="str">
            <v>Mr</v>
          </cell>
          <cell r="E65" t="str">
            <v>Andrew</v>
          </cell>
          <cell r="F65" t="str">
            <v>Hannay</v>
          </cell>
          <cell r="G65"/>
          <cell r="H65"/>
          <cell r="I65" t="str">
            <v>Townsville Road Runners</v>
          </cell>
          <cell r="J65" t="str">
            <v>TRR</v>
          </cell>
          <cell r="K65" t="str">
            <v>Athletics North Queensland</v>
          </cell>
          <cell r="L65"/>
          <cell r="M65"/>
          <cell r="N65"/>
          <cell r="O65"/>
          <cell r="P65"/>
          <cell r="Q65" t="str">
            <v>0402 363395</v>
          </cell>
          <cell r="R65"/>
          <cell r="S65"/>
          <cell r="T65"/>
          <cell r="U65"/>
          <cell r="V65" t="str">
            <v>Unit 1  30 The Strand</v>
          </cell>
          <cell r="W65" t="str">
            <v>North Ward</v>
          </cell>
          <cell r="X65" t="str">
            <v>Townsville</v>
          </cell>
          <cell r="Y65" t="str">
            <v>Qld</v>
          </cell>
          <cell r="Z65">
            <v>4810</v>
          </cell>
          <cell r="AA65" t="str">
            <v>Australia</v>
          </cell>
          <cell r="AB65"/>
          <cell r="AC65" t="str">
            <v>02/10/1981</v>
          </cell>
          <cell r="AD65" t="str">
            <v>Male</v>
          </cell>
          <cell r="AE65" t="str">
            <v>Active</v>
          </cell>
          <cell r="AF65" t="str">
            <v>Yes</v>
          </cell>
          <cell r="AG65" t="str">
            <v>HANNAY ANDREW</v>
          </cell>
          <cell r="AH65">
            <v>37</v>
          </cell>
          <cell r="AI65" t="str">
            <v>Adult</v>
          </cell>
          <cell r="AJ65"/>
          <cell r="AK65" t="str">
            <v>2 - 30 to 39</v>
          </cell>
          <cell r="AL65" t="str">
            <v>10.02</v>
          </cell>
          <cell r="AM65">
            <v>43375</v>
          </cell>
          <cell r="AN65" t="str">
            <v>ANDREW HANNAY</v>
          </cell>
        </row>
        <row r="66">
          <cell r="A66">
            <v>1074033</v>
          </cell>
          <cell r="B66"/>
          <cell r="C66" t="str">
            <v>sam.hatchard@outlook.com</v>
          </cell>
          <cell r="D66" t="str">
            <v>Mr</v>
          </cell>
          <cell r="E66" t="str">
            <v>Sam</v>
          </cell>
          <cell r="F66" t="str">
            <v>Hatchard</v>
          </cell>
          <cell r="G66"/>
          <cell r="H66"/>
          <cell r="I66" t="str">
            <v>Townsville Road Runners</v>
          </cell>
          <cell r="J66" t="str">
            <v>TRR</v>
          </cell>
          <cell r="K66" t="str">
            <v>Athletics North Queensland</v>
          </cell>
          <cell r="L66"/>
          <cell r="M66"/>
          <cell r="N66"/>
          <cell r="O66"/>
          <cell r="P66"/>
          <cell r="Q66">
            <v>401893994</v>
          </cell>
          <cell r="R66"/>
          <cell r="S66"/>
          <cell r="T66"/>
          <cell r="U66"/>
          <cell r="V66" t="str">
            <v>9 Euston Court</v>
          </cell>
          <cell r="W66"/>
          <cell r="X66" t="str">
            <v>Burdell</v>
          </cell>
          <cell r="Y66" t="str">
            <v>Queensland</v>
          </cell>
          <cell r="Z66">
            <v>4818</v>
          </cell>
          <cell r="AA66" t="str">
            <v>Australia</v>
          </cell>
          <cell r="AB66"/>
          <cell r="AC66" t="str">
            <v>22/07/1981</v>
          </cell>
          <cell r="AD66" t="str">
            <v>Male</v>
          </cell>
          <cell r="AE66" t="str">
            <v>Active</v>
          </cell>
          <cell r="AF66" t="str">
            <v>Yes</v>
          </cell>
          <cell r="AG66" t="str">
            <v>HATCHARD SAM</v>
          </cell>
          <cell r="AH66">
            <v>37</v>
          </cell>
          <cell r="AI66" t="str">
            <v>Adult</v>
          </cell>
          <cell r="AJ66"/>
          <cell r="AK66" t="str">
            <v>2 - 30 to 39</v>
          </cell>
          <cell r="AL66" t="str">
            <v>07.22</v>
          </cell>
          <cell r="AM66">
            <v>43303</v>
          </cell>
          <cell r="AN66" t="str">
            <v>SAM HATCHARD</v>
          </cell>
        </row>
        <row r="67">
          <cell r="A67">
            <v>1069525</v>
          </cell>
          <cell r="B67"/>
          <cell r="C67" t="str">
            <v>rmhemmett@bigpond.com</v>
          </cell>
          <cell r="D67" t="str">
            <v>Mrs</v>
          </cell>
          <cell r="E67" t="str">
            <v>Melanie</v>
          </cell>
          <cell r="F67" t="str">
            <v>Hemmett</v>
          </cell>
          <cell r="G67"/>
          <cell r="H67"/>
          <cell r="I67" t="str">
            <v>Townsville Road Runners</v>
          </cell>
          <cell r="J67" t="str">
            <v>TRR</v>
          </cell>
          <cell r="K67" t="str">
            <v>Athletics North Queensland</v>
          </cell>
          <cell r="L67"/>
          <cell r="M67"/>
          <cell r="N67"/>
          <cell r="O67"/>
          <cell r="P67"/>
          <cell r="Q67">
            <v>429449336</v>
          </cell>
          <cell r="R67"/>
          <cell r="S67"/>
          <cell r="T67"/>
          <cell r="U67"/>
          <cell r="V67" t="str">
            <v>3 Starcross Crt</v>
          </cell>
          <cell r="W67"/>
          <cell r="X67" t="str">
            <v>Annandale</v>
          </cell>
          <cell r="Y67" t="str">
            <v>Queensland</v>
          </cell>
          <cell r="Z67">
            <v>4814</v>
          </cell>
          <cell r="AA67" t="str">
            <v>Australia</v>
          </cell>
          <cell r="AB67"/>
          <cell r="AC67" t="str">
            <v>03/06/1978</v>
          </cell>
          <cell r="AD67" t="str">
            <v>Female</v>
          </cell>
          <cell r="AE67" t="str">
            <v>Active</v>
          </cell>
          <cell r="AF67" t="str">
            <v>Yes</v>
          </cell>
          <cell r="AG67" t="str">
            <v>HEMMETT MELANIE</v>
          </cell>
          <cell r="AH67">
            <v>40</v>
          </cell>
          <cell r="AI67" t="str">
            <v>Adult</v>
          </cell>
          <cell r="AJ67"/>
          <cell r="AK67" t="str">
            <v>3 - 40 to 49</v>
          </cell>
          <cell r="AL67" t="str">
            <v>06.03</v>
          </cell>
          <cell r="AM67">
            <v>43254</v>
          </cell>
          <cell r="AN67" t="str">
            <v>MELANIE HEMMETT</v>
          </cell>
        </row>
        <row r="68">
          <cell r="A68">
            <v>861364</v>
          </cell>
          <cell r="B68"/>
          <cell r="C68" t="str">
            <v>casey.hiette@my.jcu.edu.au</v>
          </cell>
          <cell r="D68" t="str">
            <v>Mr</v>
          </cell>
          <cell r="E68" t="str">
            <v>Casey</v>
          </cell>
          <cell r="F68" t="str">
            <v>Hiette</v>
          </cell>
          <cell r="G68"/>
          <cell r="H68"/>
          <cell r="I68" t="str">
            <v>Townsville Road Runners</v>
          </cell>
          <cell r="J68" t="str">
            <v>TRR</v>
          </cell>
          <cell r="K68" t="str">
            <v>Athletics North Queensland</v>
          </cell>
          <cell r="L68"/>
          <cell r="M68"/>
          <cell r="N68"/>
          <cell r="O68"/>
          <cell r="P68"/>
          <cell r="Q68">
            <v>418731678</v>
          </cell>
          <cell r="R68"/>
          <cell r="S68"/>
          <cell r="T68"/>
          <cell r="U68"/>
          <cell r="V68" t="str">
            <v>8/29-32 Victoria Street</v>
          </cell>
          <cell r="W68"/>
          <cell r="X68" t="str">
            <v>North Ward</v>
          </cell>
          <cell r="Y68" t="str">
            <v>Queensland</v>
          </cell>
          <cell r="Z68">
            <v>4810</v>
          </cell>
          <cell r="AA68" t="str">
            <v>Australia</v>
          </cell>
          <cell r="AB68"/>
          <cell r="AC68" t="str">
            <v>10/12/1991</v>
          </cell>
          <cell r="AD68" t="str">
            <v>Male</v>
          </cell>
          <cell r="AE68" t="str">
            <v>Active</v>
          </cell>
          <cell r="AF68" t="str">
            <v>Yes</v>
          </cell>
          <cell r="AG68" t="str">
            <v>HIETTE CASEY</v>
          </cell>
          <cell r="AH68">
            <v>27</v>
          </cell>
          <cell r="AI68" t="str">
            <v>Adult</v>
          </cell>
          <cell r="AJ68"/>
          <cell r="AK68" t="str">
            <v>1 - under 30</v>
          </cell>
          <cell r="AL68" t="str">
            <v>12.10</v>
          </cell>
          <cell r="AM68">
            <v>43444</v>
          </cell>
          <cell r="AN68" t="str">
            <v>CASEY HIETTE</v>
          </cell>
        </row>
        <row r="69">
          <cell r="A69">
            <v>509212</v>
          </cell>
          <cell r="B69"/>
          <cell r="C69" t="str">
            <v>terryhiette@bigpond.com</v>
          </cell>
          <cell r="D69" t="str">
            <v>Mr</v>
          </cell>
          <cell r="E69" t="str">
            <v>Terry</v>
          </cell>
          <cell r="F69" t="str">
            <v>Hiette</v>
          </cell>
          <cell r="G69"/>
          <cell r="H69"/>
          <cell r="I69" t="str">
            <v>Townsville Road Runners</v>
          </cell>
          <cell r="J69" t="str">
            <v>TRR</v>
          </cell>
          <cell r="K69" t="str">
            <v>Athletics North Queensland</v>
          </cell>
          <cell r="L69">
            <v>7</v>
          </cell>
          <cell r="M69" t="str">
            <v>4724 1339</v>
          </cell>
          <cell r="N69"/>
          <cell r="O69"/>
          <cell r="P69"/>
          <cell r="Q69" t="str">
            <v>0427 117 052</v>
          </cell>
          <cell r="R69"/>
          <cell r="S69"/>
          <cell r="T69"/>
          <cell r="U69"/>
          <cell r="V69" t="str">
            <v>26 Mary Street</v>
          </cell>
          <cell r="W69"/>
          <cell r="X69" t="str">
            <v>West End</v>
          </cell>
          <cell r="Y69" t="str">
            <v>Queensland</v>
          </cell>
          <cell r="Z69">
            <v>4810</v>
          </cell>
          <cell r="AA69" t="str">
            <v>Australia</v>
          </cell>
          <cell r="AB69" t="str">
            <v>Architect</v>
          </cell>
          <cell r="AC69" t="str">
            <v>06/06/1956</v>
          </cell>
          <cell r="AD69" t="str">
            <v>Male</v>
          </cell>
          <cell r="AE69" t="str">
            <v>Active</v>
          </cell>
          <cell r="AF69" t="str">
            <v>Yes</v>
          </cell>
          <cell r="AG69" t="str">
            <v>HIETTE TERRY</v>
          </cell>
          <cell r="AH69">
            <v>62</v>
          </cell>
          <cell r="AI69" t="str">
            <v>Adult</v>
          </cell>
          <cell r="AJ69"/>
          <cell r="AK69" t="str">
            <v>5 - 60 to 64</v>
          </cell>
          <cell r="AL69" t="str">
            <v>06.06</v>
          </cell>
          <cell r="AM69">
            <v>43257</v>
          </cell>
          <cell r="AN69" t="str">
            <v>TERRY HIETTE</v>
          </cell>
        </row>
        <row r="70">
          <cell r="A70">
            <v>402895</v>
          </cell>
          <cell r="B70"/>
          <cell r="C70" t="str">
            <v>midget10@bigpond.com</v>
          </cell>
          <cell r="D70" t="str">
            <v>Ms</v>
          </cell>
          <cell r="E70" t="str">
            <v>CHERYL</v>
          </cell>
          <cell r="F70" t="str">
            <v>HOBSON</v>
          </cell>
          <cell r="G70"/>
          <cell r="H70"/>
          <cell r="I70" t="str">
            <v>Townsville Road Runners</v>
          </cell>
          <cell r="J70" t="str">
            <v>TRR</v>
          </cell>
          <cell r="K70" t="str">
            <v>Athletics North Queensland</v>
          </cell>
          <cell r="L70">
            <v>417</v>
          </cell>
          <cell r="M70">
            <v>789048</v>
          </cell>
          <cell r="N70"/>
          <cell r="O70"/>
          <cell r="P70"/>
          <cell r="Q70">
            <v>417789048</v>
          </cell>
          <cell r="R70"/>
          <cell r="S70"/>
          <cell r="T70">
            <v>7</v>
          </cell>
          <cell r="U70">
            <v>47289205</v>
          </cell>
          <cell r="V70" t="str">
            <v>23 Barbeler St</v>
          </cell>
          <cell r="W70"/>
          <cell r="X70" t="str">
            <v>Currajong</v>
          </cell>
          <cell r="Y70" t="str">
            <v>QLD</v>
          </cell>
          <cell r="Z70">
            <v>4812</v>
          </cell>
          <cell r="AA70" t="str">
            <v>Australia</v>
          </cell>
          <cell r="AB70"/>
          <cell r="AC70" t="str">
            <v>11/11/1949</v>
          </cell>
          <cell r="AD70" t="str">
            <v>Female</v>
          </cell>
          <cell r="AE70" t="str">
            <v>Active</v>
          </cell>
          <cell r="AF70" t="str">
            <v>Yes</v>
          </cell>
          <cell r="AG70" t="str">
            <v>HOBSON CHERYL</v>
          </cell>
          <cell r="AH70">
            <v>69</v>
          </cell>
          <cell r="AI70" t="str">
            <v>Adult</v>
          </cell>
          <cell r="AJ70"/>
          <cell r="AK70" t="str">
            <v>6 - 65 to 69</v>
          </cell>
          <cell r="AL70" t="str">
            <v>11.11</v>
          </cell>
          <cell r="AM70">
            <v>43415</v>
          </cell>
          <cell r="AN70" t="str">
            <v>CHERYL HOBSON</v>
          </cell>
        </row>
        <row r="71">
          <cell r="A71">
            <v>1069328</v>
          </cell>
          <cell r="B71"/>
          <cell r="C71" t="str">
            <v>kellie.hopkins@my.jcu.edu.au</v>
          </cell>
          <cell r="D71" t="str">
            <v>Miss</v>
          </cell>
          <cell r="E71" t="str">
            <v>Kellie</v>
          </cell>
          <cell r="F71" t="str">
            <v>Hopkins</v>
          </cell>
          <cell r="G71"/>
          <cell r="H71"/>
          <cell r="I71" t="str">
            <v>Townsville Road Runners</v>
          </cell>
          <cell r="J71" t="str">
            <v>TRR</v>
          </cell>
          <cell r="K71" t="str">
            <v>Athletics North Queensland</v>
          </cell>
          <cell r="L71"/>
          <cell r="M71"/>
          <cell r="N71"/>
          <cell r="O71"/>
          <cell r="P71"/>
          <cell r="Q71">
            <v>448154913</v>
          </cell>
          <cell r="R71"/>
          <cell r="S71"/>
          <cell r="T71"/>
          <cell r="U71"/>
          <cell r="V71" t="str">
            <v>1/316 Stanley Street</v>
          </cell>
          <cell r="W71"/>
          <cell r="X71" t="str">
            <v>North Ward</v>
          </cell>
          <cell r="Y71" t="str">
            <v>Queensland</v>
          </cell>
          <cell r="Z71">
            <v>4810</v>
          </cell>
          <cell r="AA71" t="str">
            <v>Australia</v>
          </cell>
          <cell r="AB71"/>
          <cell r="AC71" t="str">
            <v>19/05/1991</v>
          </cell>
          <cell r="AD71" t="str">
            <v>Female</v>
          </cell>
          <cell r="AE71" t="str">
            <v>Active</v>
          </cell>
          <cell r="AF71" t="str">
            <v>Yes</v>
          </cell>
          <cell r="AG71" t="str">
            <v>HOPKINS KELLIE</v>
          </cell>
          <cell r="AH71">
            <v>27</v>
          </cell>
          <cell r="AI71" t="str">
            <v>Adult</v>
          </cell>
          <cell r="AJ71"/>
          <cell r="AK71" t="str">
            <v>1 - under 30</v>
          </cell>
          <cell r="AL71" t="str">
            <v>05.19</v>
          </cell>
          <cell r="AM71">
            <v>43239</v>
          </cell>
          <cell r="AN71" t="str">
            <v>KELLIE HOPKINS</v>
          </cell>
        </row>
        <row r="72">
          <cell r="A72">
            <v>1057539</v>
          </cell>
          <cell r="B72"/>
          <cell r="C72" t="str">
            <v>hhumphries@mackeywales.com.au</v>
          </cell>
          <cell r="D72" t="str">
            <v>Mrs</v>
          </cell>
          <cell r="E72" t="str">
            <v>Heather</v>
          </cell>
          <cell r="F72" t="str">
            <v>Humphries</v>
          </cell>
          <cell r="G72"/>
          <cell r="H72"/>
          <cell r="I72" t="str">
            <v>Townsville Road Runners</v>
          </cell>
          <cell r="J72" t="str">
            <v>TRR</v>
          </cell>
          <cell r="K72" t="str">
            <v>Athletics North Queensland</v>
          </cell>
          <cell r="L72"/>
          <cell r="M72"/>
          <cell r="N72"/>
          <cell r="O72"/>
          <cell r="P72"/>
          <cell r="Q72">
            <v>407762439</v>
          </cell>
          <cell r="R72"/>
          <cell r="S72"/>
          <cell r="T72"/>
          <cell r="U72"/>
          <cell r="V72" t="str">
            <v>43 Victoria Street</v>
          </cell>
          <cell r="W72"/>
          <cell r="X72" t="str">
            <v>North Ward</v>
          </cell>
          <cell r="Y72" t="str">
            <v>Queensland</v>
          </cell>
          <cell r="Z72">
            <v>4810</v>
          </cell>
          <cell r="AA72" t="str">
            <v>Australia</v>
          </cell>
          <cell r="AB72"/>
          <cell r="AC72" t="str">
            <v>02/08/1960</v>
          </cell>
          <cell r="AD72" t="str">
            <v>Female</v>
          </cell>
          <cell r="AE72" t="str">
            <v>Active</v>
          </cell>
          <cell r="AF72" t="str">
            <v>Yes</v>
          </cell>
          <cell r="AG72" t="str">
            <v>HUMPHRIES HEATHER</v>
          </cell>
          <cell r="AH72">
            <v>58</v>
          </cell>
          <cell r="AI72" t="str">
            <v>Adult</v>
          </cell>
          <cell r="AJ72"/>
          <cell r="AK72" t="str">
            <v>4 - 50 to 59</v>
          </cell>
          <cell r="AL72" t="str">
            <v>08.02</v>
          </cell>
          <cell r="AM72">
            <v>43314</v>
          </cell>
          <cell r="AN72" t="str">
            <v>HEATHER HUMPHRIES</v>
          </cell>
        </row>
        <row r="73">
          <cell r="A73">
            <v>609664</v>
          </cell>
          <cell r="B73"/>
          <cell r="C73" t="str">
            <v>matt.h17@icloud.com</v>
          </cell>
          <cell r="D73" t="str">
            <v>Mr</v>
          </cell>
          <cell r="E73" t="str">
            <v>Matthew</v>
          </cell>
          <cell r="F73" t="str">
            <v>Hunter</v>
          </cell>
          <cell r="G73"/>
          <cell r="H73"/>
          <cell r="I73" t="str">
            <v>Townsville Road Runners</v>
          </cell>
          <cell r="J73" t="str">
            <v>TRR</v>
          </cell>
          <cell r="K73" t="str">
            <v>Athletics North Queensland</v>
          </cell>
          <cell r="L73"/>
          <cell r="M73"/>
          <cell r="N73"/>
          <cell r="O73"/>
          <cell r="P73"/>
          <cell r="Q73">
            <v>408001883</v>
          </cell>
          <cell r="R73"/>
          <cell r="S73"/>
          <cell r="T73"/>
          <cell r="U73"/>
          <cell r="V73" t="str">
            <v>43 Carmody street</v>
          </cell>
          <cell r="W73"/>
          <cell r="X73" t="str">
            <v>Hermit park</v>
          </cell>
          <cell r="Y73" t="str">
            <v>Queensland</v>
          </cell>
          <cell r="Z73">
            <v>4812</v>
          </cell>
          <cell r="AA73" t="str">
            <v>Australia</v>
          </cell>
          <cell r="AB73" t="str">
            <v>Accountant</v>
          </cell>
          <cell r="AC73" t="str">
            <v>17/07/1976</v>
          </cell>
          <cell r="AD73" t="str">
            <v>Male</v>
          </cell>
          <cell r="AE73" t="str">
            <v>Active</v>
          </cell>
          <cell r="AF73" t="str">
            <v>Yes</v>
          </cell>
          <cell r="AG73" t="str">
            <v>HUNTER MATTHEW</v>
          </cell>
          <cell r="AH73">
            <v>42</v>
          </cell>
          <cell r="AI73" t="str">
            <v>Adult</v>
          </cell>
          <cell r="AJ73"/>
          <cell r="AK73" t="str">
            <v>3 - 40 to 49</v>
          </cell>
          <cell r="AL73" t="str">
            <v>07.17</v>
          </cell>
          <cell r="AM73">
            <v>43298</v>
          </cell>
          <cell r="AN73" t="str">
            <v>MATTHEW HUNTER</v>
          </cell>
        </row>
        <row r="74">
          <cell r="A74">
            <v>1064085</v>
          </cell>
          <cell r="B74"/>
          <cell r="C74" t="str">
            <v>briannah69@hotmail.com</v>
          </cell>
          <cell r="D74" t="str">
            <v>Miss</v>
          </cell>
          <cell r="E74" t="str">
            <v>Brianna</v>
          </cell>
          <cell r="F74" t="str">
            <v>Hutchings</v>
          </cell>
          <cell r="G74"/>
          <cell r="H74"/>
          <cell r="I74" t="str">
            <v>Townsville Road Runners</v>
          </cell>
          <cell r="J74" t="str">
            <v>TRR</v>
          </cell>
          <cell r="K74" t="str">
            <v>Athletics North Queensland</v>
          </cell>
          <cell r="L74"/>
          <cell r="M74"/>
          <cell r="N74"/>
          <cell r="O74"/>
          <cell r="P74"/>
          <cell r="Q74"/>
          <cell r="R74"/>
          <cell r="S74"/>
          <cell r="T74"/>
          <cell r="U74"/>
          <cell r="V74" t="str">
            <v>12 Gibbard st</v>
          </cell>
          <cell r="W74"/>
          <cell r="X74" t="str">
            <v>Condon</v>
          </cell>
          <cell r="Y74" t="str">
            <v>Queensland</v>
          </cell>
          <cell r="Z74">
            <v>4815</v>
          </cell>
          <cell r="AA74" t="str">
            <v>Australia</v>
          </cell>
          <cell r="AB74"/>
          <cell r="AC74" t="str">
            <v>14/05/1983</v>
          </cell>
          <cell r="AD74" t="str">
            <v>Female</v>
          </cell>
          <cell r="AE74" t="str">
            <v>Active</v>
          </cell>
          <cell r="AF74" t="str">
            <v>Yes</v>
          </cell>
          <cell r="AG74" t="str">
            <v>HUTCHINGS BRIANNA</v>
          </cell>
          <cell r="AH74">
            <v>35</v>
          </cell>
          <cell r="AI74" t="str">
            <v>Adult</v>
          </cell>
          <cell r="AJ74"/>
          <cell r="AK74" t="str">
            <v>2 - 30 to 39</v>
          </cell>
          <cell r="AL74" t="str">
            <v>05.14</v>
          </cell>
          <cell r="AM74">
            <v>43234</v>
          </cell>
          <cell r="AN74" t="str">
            <v>BRIANNA HUTCHINGS</v>
          </cell>
        </row>
        <row r="75">
          <cell r="A75">
            <v>402769</v>
          </cell>
          <cell r="B75"/>
          <cell r="C75" t="str">
            <v>dearstu@hotmail.com</v>
          </cell>
          <cell r="D75" t="str">
            <v>Mr</v>
          </cell>
          <cell r="E75" t="str">
            <v>STUART</v>
          </cell>
          <cell r="F75" t="str">
            <v>ILLMAN</v>
          </cell>
          <cell r="G75"/>
          <cell r="H75"/>
          <cell r="I75" t="str">
            <v>Townsville Road Runners</v>
          </cell>
          <cell r="J75" t="str">
            <v>TRR</v>
          </cell>
          <cell r="K75" t="str">
            <v>Athletics North Queensland</v>
          </cell>
          <cell r="L75"/>
          <cell r="M75"/>
          <cell r="N75"/>
          <cell r="O75"/>
          <cell r="P75"/>
          <cell r="Q75">
            <v>433410520</v>
          </cell>
          <cell r="R75"/>
          <cell r="S75"/>
          <cell r="T75">
            <v>7</v>
          </cell>
          <cell r="U75"/>
          <cell r="V75" t="str">
            <v>46 ANNANDALE DRIVE</v>
          </cell>
          <cell r="W75"/>
          <cell r="X75" t="str">
            <v>ANNANDALE</v>
          </cell>
          <cell r="Y75" t="str">
            <v>Queensland</v>
          </cell>
          <cell r="Z75">
            <v>4814</v>
          </cell>
          <cell r="AA75" t="str">
            <v>Australia</v>
          </cell>
          <cell r="AB75"/>
          <cell r="AC75" t="str">
            <v>06/08/1979</v>
          </cell>
          <cell r="AD75" t="str">
            <v>Male</v>
          </cell>
          <cell r="AE75" t="str">
            <v>Active</v>
          </cell>
          <cell r="AF75" t="str">
            <v>Yes</v>
          </cell>
          <cell r="AG75" t="str">
            <v>ILLMAN STUART</v>
          </cell>
          <cell r="AH75">
            <v>39</v>
          </cell>
          <cell r="AI75" t="str">
            <v>Adult</v>
          </cell>
          <cell r="AJ75"/>
          <cell r="AK75" t="str">
            <v>2 - 30 to 39</v>
          </cell>
          <cell r="AL75" t="str">
            <v>08.06</v>
          </cell>
          <cell r="AM75">
            <v>43318</v>
          </cell>
          <cell r="AN75" t="str">
            <v>STUART ILLMAN</v>
          </cell>
        </row>
        <row r="76">
          <cell r="A76">
            <v>513936</v>
          </cell>
          <cell r="B76"/>
          <cell r="C76" t="str">
            <v>chrisisepy@hotmail.com</v>
          </cell>
          <cell r="D76" t="str">
            <v>Mr</v>
          </cell>
          <cell r="E76" t="str">
            <v>Chris</v>
          </cell>
          <cell r="F76" t="str">
            <v>Isepy</v>
          </cell>
          <cell r="G76"/>
          <cell r="H76"/>
          <cell r="I76" t="str">
            <v>Townsville Road Runners</v>
          </cell>
          <cell r="J76" t="str">
            <v>TRR</v>
          </cell>
          <cell r="K76" t="str">
            <v>Athletics North Queensland</v>
          </cell>
          <cell r="L76"/>
          <cell r="M76"/>
          <cell r="N76"/>
          <cell r="O76"/>
          <cell r="P76"/>
          <cell r="Q76">
            <v>403474258</v>
          </cell>
          <cell r="R76"/>
          <cell r="S76"/>
          <cell r="T76"/>
          <cell r="U76"/>
          <cell r="V76" t="str">
            <v>3 Dacosta court</v>
          </cell>
          <cell r="W76"/>
          <cell r="X76" t="str">
            <v>Vincent</v>
          </cell>
          <cell r="Y76" t="str">
            <v>Queensland</v>
          </cell>
          <cell r="Z76">
            <v>4814</v>
          </cell>
          <cell r="AA76" t="str">
            <v>Australia</v>
          </cell>
          <cell r="AB76" t="str">
            <v>Student</v>
          </cell>
          <cell r="AC76" t="str">
            <v>24/02/1977</v>
          </cell>
          <cell r="AD76" t="str">
            <v>Male</v>
          </cell>
          <cell r="AE76" t="str">
            <v>Active</v>
          </cell>
          <cell r="AF76" t="str">
            <v>Yes</v>
          </cell>
          <cell r="AG76" t="str">
            <v>ISEPY CHRIS</v>
          </cell>
          <cell r="AH76">
            <v>41</v>
          </cell>
          <cell r="AI76" t="str">
            <v>Adult</v>
          </cell>
          <cell r="AJ76"/>
          <cell r="AK76" t="str">
            <v>3 - 40 to 49</v>
          </cell>
          <cell r="AL76" t="str">
            <v>02.24</v>
          </cell>
          <cell r="AM76">
            <v>43155</v>
          </cell>
          <cell r="AN76" t="str">
            <v>CHRIS ISEPY</v>
          </cell>
        </row>
        <row r="77">
          <cell r="A77">
            <v>402726</v>
          </cell>
          <cell r="B77"/>
          <cell r="C77" t="str">
            <v>bobjames@ozemail.com.au</v>
          </cell>
          <cell r="D77" t="str">
            <v>Mr</v>
          </cell>
          <cell r="E77" t="str">
            <v>Bob</v>
          </cell>
          <cell r="F77" t="str">
            <v>James</v>
          </cell>
          <cell r="G77"/>
          <cell r="H77"/>
          <cell r="I77" t="str">
            <v>Townsville Road Runners</v>
          </cell>
          <cell r="J77" t="str">
            <v>TRR</v>
          </cell>
          <cell r="K77" t="str">
            <v>Athletics North Queensland</v>
          </cell>
          <cell r="L77">
            <v>7</v>
          </cell>
          <cell r="M77">
            <v>47757552</v>
          </cell>
          <cell r="N77"/>
          <cell r="O77"/>
          <cell r="P77"/>
          <cell r="Q77">
            <v>417078192</v>
          </cell>
          <cell r="R77"/>
          <cell r="S77"/>
          <cell r="T77">
            <v>7</v>
          </cell>
          <cell r="U77">
            <v>47757552</v>
          </cell>
          <cell r="V77" t="str">
            <v>47 Marabou Drive</v>
          </cell>
          <cell r="W77"/>
          <cell r="X77" t="str">
            <v>Annandale</v>
          </cell>
          <cell r="Y77" t="str">
            <v>QLD</v>
          </cell>
          <cell r="Z77">
            <v>4814</v>
          </cell>
          <cell r="AA77" t="str">
            <v>Australia</v>
          </cell>
          <cell r="AB77"/>
          <cell r="AC77" t="str">
            <v>05/12/1948</v>
          </cell>
          <cell r="AD77" t="str">
            <v>Male</v>
          </cell>
          <cell r="AE77" t="str">
            <v>Active</v>
          </cell>
          <cell r="AF77" t="str">
            <v>Yes</v>
          </cell>
          <cell r="AG77" t="str">
            <v>JAMES BOB</v>
          </cell>
          <cell r="AH77">
            <v>70</v>
          </cell>
          <cell r="AI77" t="str">
            <v>Adult</v>
          </cell>
          <cell r="AJ77"/>
          <cell r="AK77" t="str">
            <v>7 - 70 to 74</v>
          </cell>
          <cell r="AL77" t="str">
            <v>12.05</v>
          </cell>
          <cell r="AM77">
            <v>43439</v>
          </cell>
          <cell r="AN77" t="str">
            <v>BOB JAMES</v>
          </cell>
        </row>
        <row r="78">
          <cell r="A78">
            <v>683281</v>
          </cell>
          <cell r="B78"/>
          <cell r="C78" t="str">
            <v>mariaritajames@hotmail.com</v>
          </cell>
          <cell r="D78" t="str">
            <v>Ms</v>
          </cell>
          <cell r="E78" t="str">
            <v>Elena</v>
          </cell>
          <cell r="F78" t="str">
            <v>James</v>
          </cell>
          <cell r="G78"/>
          <cell r="H78"/>
          <cell r="I78" t="str">
            <v>Townsville Road Runners</v>
          </cell>
          <cell r="J78" t="str">
            <v>TRR</v>
          </cell>
          <cell r="K78" t="str">
            <v>Athletics North Queensland</v>
          </cell>
          <cell r="L78">
            <v>7</v>
          </cell>
          <cell r="M78">
            <v>47727823</v>
          </cell>
          <cell r="N78"/>
          <cell r="O78"/>
          <cell r="P78"/>
          <cell r="Q78">
            <v>407011483</v>
          </cell>
          <cell r="R78"/>
          <cell r="S78"/>
          <cell r="T78"/>
          <cell r="U78"/>
          <cell r="V78" t="str">
            <v>28 Palm Street</v>
          </cell>
          <cell r="W78"/>
          <cell r="X78" t="str">
            <v>Rowes Bay</v>
          </cell>
          <cell r="Y78" t="str">
            <v>Queensland</v>
          </cell>
          <cell r="Z78">
            <v>4810</v>
          </cell>
          <cell r="AA78" t="str">
            <v>Australia</v>
          </cell>
          <cell r="AB78"/>
          <cell r="AC78" t="str">
            <v>12/12/2001</v>
          </cell>
          <cell r="AD78" t="str">
            <v>Female</v>
          </cell>
          <cell r="AE78" t="str">
            <v>Active</v>
          </cell>
          <cell r="AF78" t="str">
            <v>Yes</v>
          </cell>
          <cell r="AG78" t="str">
            <v>JAMES ELENA</v>
          </cell>
          <cell r="AH78">
            <v>17</v>
          </cell>
          <cell r="AI78" t="str">
            <v>Junior</v>
          </cell>
          <cell r="AJ78" t="str">
            <v>X</v>
          </cell>
          <cell r="AK78" t="str">
            <v>J4 - 16 years to 17 years</v>
          </cell>
          <cell r="AL78" t="str">
            <v>12.12</v>
          </cell>
          <cell r="AM78">
            <v>43446</v>
          </cell>
          <cell r="AN78" t="str">
            <v>ELENA JAMES</v>
          </cell>
        </row>
        <row r="79">
          <cell r="A79">
            <v>1071114</v>
          </cell>
          <cell r="B79"/>
          <cell r="C79" t="str">
            <v>mjames@townsvilleport.com.au</v>
          </cell>
          <cell r="D79" t="str">
            <v>Mrs</v>
          </cell>
          <cell r="E79" t="str">
            <v>Maria</v>
          </cell>
          <cell r="F79" t="str">
            <v>James</v>
          </cell>
          <cell r="G79"/>
          <cell r="H79"/>
          <cell r="I79" t="str">
            <v>Townsville Road Runners</v>
          </cell>
          <cell r="J79" t="str">
            <v>TRR</v>
          </cell>
          <cell r="K79" t="str">
            <v>Athletics North Queensland</v>
          </cell>
          <cell r="L79">
            <v>7</v>
          </cell>
          <cell r="M79">
            <v>47811548</v>
          </cell>
          <cell r="N79"/>
          <cell r="O79"/>
          <cell r="P79"/>
          <cell r="Q79">
            <v>407011483</v>
          </cell>
          <cell r="R79"/>
          <cell r="S79"/>
          <cell r="T79"/>
          <cell r="U79"/>
          <cell r="V79" t="str">
            <v>28 Palm Street</v>
          </cell>
          <cell r="W79"/>
          <cell r="X79" t="str">
            <v>Rowes Bay</v>
          </cell>
          <cell r="Y79" t="str">
            <v>Queensland</v>
          </cell>
          <cell r="Z79">
            <v>4810</v>
          </cell>
          <cell r="AA79" t="str">
            <v>Australia</v>
          </cell>
          <cell r="AB79"/>
          <cell r="AC79" t="str">
            <v>11/03/1966</v>
          </cell>
          <cell r="AD79" t="str">
            <v>Female</v>
          </cell>
          <cell r="AE79" t="str">
            <v>Active</v>
          </cell>
          <cell r="AF79" t="str">
            <v>Yes</v>
          </cell>
          <cell r="AG79" t="str">
            <v>JAMES MARIA</v>
          </cell>
          <cell r="AH79">
            <v>52</v>
          </cell>
          <cell r="AI79" t="str">
            <v>Adult</v>
          </cell>
          <cell r="AJ79"/>
          <cell r="AK79" t="str">
            <v>4 - 50 to 59</v>
          </cell>
          <cell r="AL79" t="str">
            <v>03.11</v>
          </cell>
          <cell r="AM79">
            <v>43170</v>
          </cell>
          <cell r="AN79" t="str">
            <v>MARIA JAMES</v>
          </cell>
        </row>
        <row r="80">
          <cell r="A80">
            <v>402739</v>
          </cell>
          <cell r="B80"/>
          <cell r="C80" t="str">
            <v>cat03@bigpond.net.au</v>
          </cell>
          <cell r="D80" t="str">
            <v>Mrs</v>
          </cell>
          <cell r="E80" t="str">
            <v>Cat</v>
          </cell>
          <cell r="F80" t="str">
            <v>Johnson</v>
          </cell>
          <cell r="G80"/>
          <cell r="H80"/>
          <cell r="I80" t="str">
            <v>Townsville Road Runners</v>
          </cell>
          <cell r="J80" t="str">
            <v>TRR</v>
          </cell>
          <cell r="K80" t="str">
            <v>Athletics North Queensland</v>
          </cell>
          <cell r="L80">
            <v>747</v>
          </cell>
          <cell r="M80">
            <v>783209</v>
          </cell>
          <cell r="N80"/>
          <cell r="O80"/>
          <cell r="P80"/>
          <cell r="Q80">
            <v>423864911</v>
          </cell>
          <cell r="R80"/>
          <cell r="S80"/>
          <cell r="T80"/>
          <cell r="U80"/>
          <cell r="V80" t="str">
            <v>5 MacFarlane St</v>
          </cell>
          <cell r="W80"/>
          <cell r="X80" t="str">
            <v>Wulguru</v>
          </cell>
          <cell r="Y80" t="str">
            <v>Queensland</v>
          </cell>
          <cell r="Z80">
            <v>4811</v>
          </cell>
          <cell r="AA80" t="str">
            <v>Australia</v>
          </cell>
          <cell r="AB80"/>
          <cell r="AC80" t="str">
            <v>03/11/1958</v>
          </cell>
          <cell r="AD80" t="str">
            <v>Female</v>
          </cell>
          <cell r="AE80" t="str">
            <v>Active</v>
          </cell>
          <cell r="AF80" t="str">
            <v>Yes</v>
          </cell>
          <cell r="AG80" t="str">
            <v>JOHNSON CAT</v>
          </cell>
          <cell r="AH80">
            <v>60</v>
          </cell>
          <cell r="AI80" t="str">
            <v>Adult</v>
          </cell>
          <cell r="AJ80"/>
          <cell r="AK80" t="str">
            <v>5 - 60 to 64</v>
          </cell>
          <cell r="AL80" t="str">
            <v>11.03</v>
          </cell>
          <cell r="AM80">
            <v>43407</v>
          </cell>
          <cell r="AN80" t="str">
            <v>CAT JOHNSON</v>
          </cell>
        </row>
        <row r="81">
          <cell r="A81">
            <v>402866</v>
          </cell>
          <cell r="B81"/>
          <cell r="C81" t="str">
            <v>liajohnson90@gmail.com</v>
          </cell>
          <cell r="D81" t="str">
            <v>Ms</v>
          </cell>
          <cell r="E81" t="str">
            <v>Lia</v>
          </cell>
          <cell r="F81" t="str">
            <v>Johnson</v>
          </cell>
          <cell r="G81"/>
          <cell r="H81"/>
          <cell r="I81" t="str">
            <v>Townsville Road Runners</v>
          </cell>
          <cell r="J81" t="str">
            <v>TRR</v>
          </cell>
          <cell r="K81" t="str">
            <v>Athletics North Queensland</v>
          </cell>
          <cell r="L81"/>
          <cell r="M81"/>
          <cell r="N81"/>
          <cell r="O81"/>
          <cell r="P81"/>
          <cell r="Q81">
            <v>407139688</v>
          </cell>
          <cell r="R81"/>
          <cell r="S81"/>
          <cell r="T81">
            <v>7</v>
          </cell>
          <cell r="U81"/>
          <cell r="V81" t="str">
            <v>50 Sixth Street</v>
          </cell>
          <cell r="W81"/>
          <cell r="X81" t="str">
            <v>South Townsville</v>
          </cell>
          <cell r="Y81" t="str">
            <v>Qld</v>
          </cell>
          <cell r="Z81">
            <v>4810</v>
          </cell>
          <cell r="AA81" t="str">
            <v>Australia</v>
          </cell>
          <cell r="AB81"/>
          <cell r="AC81" t="str">
            <v>25/05/1966</v>
          </cell>
          <cell r="AD81" t="str">
            <v>Female</v>
          </cell>
          <cell r="AE81" t="str">
            <v>Active</v>
          </cell>
          <cell r="AF81" t="str">
            <v>Yes</v>
          </cell>
          <cell r="AG81" t="str">
            <v>JOHNSON LIA</v>
          </cell>
          <cell r="AH81">
            <v>52</v>
          </cell>
          <cell r="AI81" t="str">
            <v>Adult</v>
          </cell>
          <cell r="AJ81"/>
          <cell r="AK81" t="str">
            <v>4 - 50 to 59</v>
          </cell>
          <cell r="AL81" t="str">
            <v>05.25</v>
          </cell>
          <cell r="AM81">
            <v>43245</v>
          </cell>
          <cell r="AN81" t="str">
            <v>LIA JOHNSON</v>
          </cell>
        </row>
        <row r="82">
          <cell r="A82">
            <v>30</v>
          </cell>
          <cell r="B82"/>
          <cell r="D82" t="str">
            <v>Mr</v>
          </cell>
          <cell r="E82" t="str">
            <v>Russell</v>
          </cell>
          <cell r="F82" t="str">
            <v>Johnson</v>
          </cell>
          <cell r="G82"/>
          <cell r="H82"/>
          <cell r="I82" t="str">
            <v>Townsville Road Runners</v>
          </cell>
          <cell r="J82" t="str">
            <v>TRR</v>
          </cell>
          <cell r="K82" t="str">
            <v>Athletics North Queensland</v>
          </cell>
          <cell r="L82"/>
          <cell r="M82"/>
          <cell r="N82"/>
          <cell r="O82"/>
          <cell r="P82"/>
          <cell r="Y82" t="str">
            <v>Qld</v>
          </cell>
          <cell r="Z82">
            <v>4810</v>
          </cell>
          <cell r="AA82" t="str">
            <v>Australia</v>
          </cell>
          <cell r="AB82"/>
          <cell r="AC82">
            <v>19360</v>
          </cell>
          <cell r="AD82" t="str">
            <v>Male</v>
          </cell>
          <cell r="AE82" t="str">
            <v>Active</v>
          </cell>
          <cell r="AF82" t="str">
            <v>Yes</v>
          </cell>
          <cell r="AG82" t="str">
            <v>JOHNSON RUSSELL</v>
          </cell>
          <cell r="AH82">
            <v>66</v>
          </cell>
          <cell r="AI82" t="str">
            <v>Adult</v>
          </cell>
          <cell r="AJ82"/>
          <cell r="AK82" t="str">
            <v>6 - 65 to 69</v>
          </cell>
          <cell r="AL82" t="str">
            <v>01.01</v>
          </cell>
          <cell r="AM82">
            <v>43101</v>
          </cell>
          <cell r="AN82" t="str">
            <v>RUSSELL JOHNSON</v>
          </cell>
        </row>
        <row r="83">
          <cell r="A83">
            <v>402779</v>
          </cell>
          <cell r="B83"/>
          <cell r="C83" t="str">
            <v>djohnstone@lcjengineers.com.au</v>
          </cell>
          <cell r="D83" t="str">
            <v>Mr</v>
          </cell>
          <cell r="E83" t="str">
            <v>Danny</v>
          </cell>
          <cell r="F83" t="str">
            <v>Johnstone</v>
          </cell>
          <cell r="G83"/>
          <cell r="H83"/>
          <cell r="I83" t="str">
            <v>Townsville Road Runners</v>
          </cell>
          <cell r="J83" t="str">
            <v>TRR</v>
          </cell>
          <cell r="K83" t="str">
            <v>Athletics North Queensland</v>
          </cell>
          <cell r="L83"/>
          <cell r="M83"/>
          <cell r="N83"/>
          <cell r="O83"/>
          <cell r="P83"/>
          <cell r="Q83">
            <v>419023656</v>
          </cell>
          <cell r="R83"/>
          <cell r="S83">
            <v>408713520</v>
          </cell>
          <cell r="T83"/>
          <cell r="U83"/>
          <cell r="V83" t="str">
            <v>22 Winifred Street</v>
          </cell>
          <cell r="W83"/>
          <cell r="X83" t="str">
            <v>Mundingburra</v>
          </cell>
          <cell r="Y83" t="str">
            <v>Queensland</v>
          </cell>
          <cell r="Z83">
            <v>4812</v>
          </cell>
          <cell r="AA83" t="str">
            <v>Australia</v>
          </cell>
          <cell r="AB83"/>
          <cell r="AC83" t="str">
            <v>07/01/1974</v>
          </cell>
          <cell r="AD83" t="str">
            <v>Male</v>
          </cell>
          <cell r="AE83" t="str">
            <v>Active</v>
          </cell>
          <cell r="AF83" t="str">
            <v>Yes</v>
          </cell>
          <cell r="AG83" t="str">
            <v>JOHNSTONE DANNY</v>
          </cell>
          <cell r="AH83">
            <v>44</v>
          </cell>
          <cell r="AI83" t="str">
            <v>Adult</v>
          </cell>
          <cell r="AJ83"/>
          <cell r="AK83" t="str">
            <v>3 - 40 to 49</v>
          </cell>
          <cell r="AL83" t="str">
            <v>01.07</v>
          </cell>
          <cell r="AM83">
            <v>43107</v>
          </cell>
          <cell r="AN83" t="str">
            <v>DANNY JOHNSTONE</v>
          </cell>
        </row>
        <row r="84">
          <cell r="A84">
            <v>402792</v>
          </cell>
          <cell r="B84"/>
          <cell r="C84" t="str">
            <v>gavljones@optusnet.com.au</v>
          </cell>
          <cell r="D84" t="str">
            <v>Mrs</v>
          </cell>
          <cell r="E84" t="str">
            <v>LISA</v>
          </cell>
          <cell r="F84" t="str">
            <v>JONES</v>
          </cell>
          <cell r="G84"/>
          <cell r="H84"/>
          <cell r="I84" t="str">
            <v>Townsville Road Runners</v>
          </cell>
          <cell r="J84" t="str">
            <v>TRR</v>
          </cell>
          <cell r="K84" t="str">
            <v>Athletics North Queensland</v>
          </cell>
          <cell r="L84"/>
          <cell r="M84">
            <v>47404940</v>
          </cell>
          <cell r="N84"/>
          <cell r="O84"/>
          <cell r="P84"/>
          <cell r="Q84">
            <v>431409211</v>
          </cell>
          <cell r="R84"/>
          <cell r="S84"/>
          <cell r="T84">
            <v>7</v>
          </cell>
          <cell r="U84"/>
          <cell r="V84" t="str">
            <v>31 BURKE STREET</v>
          </cell>
          <cell r="W84"/>
          <cell r="X84" t="str">
            <v>TOWNSVILLE</v>
          </cell>
          <cell r="Y84" t="str">
            <v>Queensland</v>
          </cell>
          <cell r="Z84">
            <v>4810</v>
          </cell>
          <cell r="AA84" t="str">
            <v>Australia</v>
          </cell>
          <cell r="AB84"/>
          <cell r="AC84" t="str">
            <v>09/02/1968</v>
          </cell>
          <cell r="AD84" t="str">
            <v>Female</v>
          </cell>
          <cell r="AE84" t="str">
            <v>Active</v>
          </cell>
          <cell r="AF84" t="str">
            <v>Yes</v>
          </cell>
          <cell r="AG84" t="str">
            <v>JONES LISA</v>
          </cell>
          <cell r="AH84">
            <v>50</v>
          </cell>
          <cell r="AI84" t="str">
            <v>Adult</v>
          </cell>
          <cell r="AJ84"/>
          <cell r="AK84" t="str">
            <v>4 - 50 to 59</v>
          </cell>
          <cell r="AL84" t="str">
            <v>02.09</v>
          </cell>
          <cell r="AM84">
            <v>43140</v>
          </cell>
          <cell r="AN84" t="str">
            <v>LISA JONES</v>
          </cell>
        </row>
        <row r="85">
          <cell r="A85">
            <v>402981</v>
          </cell>
          <cell r="B85"/>
          <cell r="C85" t="str">
            <v>theresekeir@live.com</v>
          </cell>
          <cell r="D85" t="str">
            <v>Ms</v>
          </cell>
          <cell r="E85" t="str">
            <v>THERESE</v>
          </cell>
          <cell r="F85" t="str">
            <v>KEIR</v>
          </cell>
          <cell r="G85"/>
          <cell r="H85"/>
          <cell r="I85" t="str">
            <v>Townsville Road Runners</v>
          </cell>
          <cell r="J85" t="str">
            <v>TRR</v>
          </cell>
          <cell r="K85" t="str">
            <v>Athletics North Queensland</v>
          </cell>
          <cell r="L85"/>
          <cell r="M85"/>
          <cell r="N85"/>
          <cell r="O85"/>
          <cell r="P85"/>
          <cell r="Q85">
            <v>488080750</v>
          </cell>
          <cell r="R85"/>
          <cell r="S85"/>
          <cell r="T85">
            <v>7</v>
          </cell>
          <cell r="U85">
            <v>47888694</v>
          </cell>
          <cell r="V85" t="str">
            <v>P.O.BOX 35</v>
          </cell>
          <cell r="W85"/>
          <cell r="X85" t="str">
            <v>AITKENVALE</v>
          </cell>
          <cell r="Y85" t="str">
            <v>Queensland</v>
          </cell>
          <cell r="Z85">
            <v>4814</v>
          </cell>
          <cell r="AA85" t="str">
            <v>Australia</v>
          </cell>
          <cell r="AB85"/>
          <cell r="AC85" t="str">
            <v>08/07/1950</v>
          </cell>
          <cell r="AD85" t="str">
            <v>Female</v>
          </cell>
          <cell r="AE85" t="str">
            <v>Active</v>
          </cell>
          <cell r="AF85" t="str">
            <v>Yes</v>
          </cell>
          <cell r="AG85" t="str">
            <v>KEIR THERESE</v>
          </cell>
          <cell r="AH85">
            <v>68</v>
          </cell>
          <cell r="AI85" t="str">
            <v>Adult</v>
          </cell>
          <cell r="AJ85"/>
          <cell r="AK85" t="str">
            <v>6 - 65 to 69</v>
          </cell>
          <cell r="AL85" t="str">
            <v>07.08</v>
          </cell>
          <cell r="AM85">
            <v>43289</v>
          </cell>
          <cell r="AN85" t="str">
            <v>THERESE KEIR</v>
          </cell>
        </row>
        <row r="86">
          <cell r="A86">
            <v>1069159</v>
          </cell>
          <cell r="B86"/>
          <cell r="C86" t="str">
            <v>kels938@hotmail.com</v>
          </cell>
          <cell r="D86" t="str">
            <v>Mr</v>
          </cell>
          <cell r="E86" t="str">
            <v>Tim</v>
          </cell>
          <cell r="F86" t="str">
            <v>Kelly</v>
          </cell>
          <cell r="G86"/>
          <cell r="H86"/>
          <cell r="I86" t="str">
            <v>Townsville Road Runners</v>
          </cell>
          <cell r="J86" t="str">
            <v>TRR</v>
          </cell>
          <cell r="K86" t="str">
            <v>Athletics North Queensland</v>
          </cell>
          <cell r="L86"/>
          <cell r="M86"/>
          <cell r="N86"/>
          <cell r="O86"/>
          <cell r="P86"/>
          <cell r="Q86">
            <v>423302732</v>
          </cell>
          <cell r="R86"/>
          <cell r="S86"/>
          <cell r="T86"/>
          <cell r="U86"/>
          <cell r="V86" t="str">
            <v>53 Miller cct</v>
          </cell>
          <cell r="W86"/>
          <cell r="X86" t="str">
            <v>Kirwan</v>
          </cell>
          <cell r="Y86" t="str">
            <v>Queensland</v>
          </cell>
          <cell r="Z86">
            <v>4817</v>
          </cell>
          <cell r="AA86" t="str">
            <v>Australia</v>
          </cell>
          <cell r="AB86"/>
          <cell r="AC86" t="str">
            <v>19/06/1982</v>
          </cell>
          <cell r="AD86" t="str">
            <v>Male</v>
          </cell>
          <cell r="AE86" t="str">
            <v>Active</v>
          </cell>
          <cell r="AF86" t="str">
            <v>Yes</v>
          </cell>
          <cell r="AG86" t="str">
            <v>KELLY TIM</v>
          </cell>
          <cell r="AH86">
            <v>36</v>
          </cell>
          <cell r="AI86" t="str">
            <v>Adult</v>
          </cell>
          <cell r="AJ86"/>
          <cell r="AK86" t="str">
            <v>2 - 30 to 39</v>
          </cell>
          <cell r="AL86" t="str">
            <v>06.19</v>
          </cell>
          <cell r="AM86">
            <v>43270</v>
          </cell>
          <cell r="AN86" t="str">
            <v>TIM KELLY</v>
          </cell>
        </row>
        <row r="87">
          <cell r="A87">
            <v>830521</v>
          </cell>
          <cell r="B87"/>
          <cell r="C87" t="str">
            <v>andrewkinbacher@gmail.com</v>
          </cell>
          <cell r="D87" t="str">
            <v>Mr</v>
          </cell>
          <cell r="E87" t="str">
            <v>Andrew</v>
          </cell>
          <cell r="F87" t="str">
            <v>Kinbacher</v>
          </cell>
          <cell r="G87"/>
          <cell r="H87"/>
          <cell r="I87" t="str">
            <v>Townsville Road Runners</v>
          </cell>
          <cell r="J87" t="str">
            <v>TRR</v>
          </cell>
          <cell r="K87" t="str">
            <v>Athletics North Queensland</v>
          </cell>
          <cell r="L87"/>
          <cell r="M87"/>
          <cell r="N87"/>
          <cell r="O87"/>
          <cell r="P87"/>
          <cell r="Q87">
            <v>447032203</v>
          </cell>
          <cell r="R87"/>
          <cell r="S87"/>
          <cell r="T87"/>
          <cell r="U87"/>
          <cell r="V87" t="str">
            <v>Jamaica Crescent</v>
          </cell>
          <cell r="W87"/>
          <cell r="X87" t="str">
            <v>Bushland Beach</v>
          </cell>
          <cell r="Y87" t="str">
            <v>Queensland</v>
          </cell>
          <cell r="Z87">
            <v>4818</v>
          </cell>
          <cell r="AA87" t="str">
            <v>Australia</v>
          </cell>
          <cell r="AB87"/>
          <cell r="AC87" t="str">
            <v>10/07/1967</v>
          </cell>
          <cell r="AD87" t="str">
            <v>Male</v>
          </cell>
          <cell r="AE87" t="str">
            <v>Active</v>
          </cell>
          <cell r="AF87" t="str">
            <v>Yes</v>
          </cell>
          <cell r="AG87" t="str">
            <v>KINBACHER ANDREW</v>
          </cell>
          <cell r="AH87">
            <v>51</v>
          </cell>
          <cell r="AI87" t="str">
            <v>Adult</v>
          </cell>
          <cell r="AJ87"/>
          <cell r="AK87" t="str">
            <v>4 - 50 to 59</v>
          </cell>
          <cell r="AL87" t="str">
            <v>07.10</v>
          </cell>
          <cell r="AM87">
            <v>43291</v>
          </cell>
          <cell r="AN87" t="str">
            <v>ANDREW KINBACHER</v>
          </cell>
        </row>
        <row r="88">
          <cell r="A88">
            <v>562013</v>
          </cell>
          <cell r="B88"/>
          <cell r="C88" t="str">
            <v>nicholasdawn@bigpond.com</v>
          </cell>
          <cell r="D88" t="str">
            <v>Mrs</v>
          </cell>
          <cell r="E88" t="str">
            <v>Dawn</v>
          </cell>
          <cell r="F88" t="str">
            <v>KINBACHER</v>
          </cell>
          <cell r="G88"/>
          <cell r="H88"/>
          <cell r="I88" t="str">
            <v>Townsville Road Runners</v>
          </cell>
          <cell r="J88" t="str">
            <v>TRR</v>
          </cell>
          <cell r="K88" t="str">
            <v>Athletics North Queensland</v>
          </cell>
          <cell r="L88"/>
          <cell r="M88"/>
          <cell r="N88"/>
          <cell r="O88"/>
          <cell r="P88"/>
          <cell r="Q88"/>
          <cell r="R88"/>
          <cell r="S88"/>
          <cell r="T88"/>
          <cell r="U88"/>
          <cell r="V88" t="str">
            <v>7 Raja Aho Rd</v>
          </cell>
          <cell r="W88"/>
          <cell r="X88" t="str">
            <v>Rangewood</v>
          </cell>
          <cell r="Y88" t="str">
            <v>Queensland</v>
          </cell>
          <cell r="Z88">
            <v>4817</v>
          </cell>
          <cell r="AA88" t="str">
            <v>Australia</v>
          </cell>
          <cell r="AB88"/>
          <cell r="AC88" t="str">
            <v>31/07/1972</v>
          </cell>
          <cell r="AD88" t="str">
            <v>Female</v>
          </cell>
          <cell r="AE88" t="str">
            <v>Active</v>
          </cell>
          <cell r="AF88" t="str">
            <v>Yes</v>
          </cell>
          <cell r="AG88" t="str">
            <v>KINBACHER DAWN</v>
          </cell>
          <cell r="AH88">
            <v>46</v>
          </cell>
          <cell r="AI88" t="str">
            <v>Adult</v>
          </cell>
          <cell r="AJ88"/>
          <cell r="AK88" t="str">
            <v>3 - 40 to 49</v>
          </cell>
          <cell r="AL88" t="str">
            <v>07.31</v>
          </cell>
          <cell r="AM88">
            <v>43312</v>
          </cell>
          <cell r="AN88" t="str">
            <v>DAWN KINBACHER</v>
          </cell>
        </row>
        <row r="89">
          <cell r="A89">
            <v>1074141</v>
          </cell>
          <cell r="B89"/>
          <cell r="C89" t="str">
            <v>kinbacher95@gmail.com</v>
          </cell>
          <cell r="D89" t="str">
            <v>Mr</v>
          </cell>
          <cell r="E89" t="str">
            <v>Jesse</v>
          </cell>
          <cell r="F89" t="str">
            <v>Kinbacher</v>
          </cell>
          <cell r="G89"/>
          <cell r="H89"/>
          <cell r="I89" t="str">
            <v>Townsville Road Runners</v>
          </cell>
          <cell r="J89" t="str">
            <v>TRR</v>
          </cell>
          <cell r="K89" t="str">
            <v>Athletics North Queensland</v>
          </cell>
          <cell r="L89"/>
          <cell r="M89"/>
          <cell r="N89"/>
          <cell r="O89"/>
          <cell r="P89"/>
          <cell r="Q89">
            <v>447564899</v>
          </cell>
          <cell r="R89"/>
          <cell r="S89"/>
          <cell r="T89"/>
          <cell r="U89"/>
          <cell r="V89" t="str">
            <v>5 Jamaica Crescent</v>
          </cell>
          <cell r="W89" t="str">
            <v>Bushland Beach</v>
          </cell>
          <cell r="X89" t="str">
            <v>Australia</v>
          </cell>
          <cell r="Y89" t="str">
            <v>Queensland</v>
          </cell>
          <cell r="Z89">
            <v>4818</v>
          </cell>
          <cell r="AA89" t="str">
            <v>Australia</v>
          </cell>
          <cell r="AB89"/>
          <cell r="AC89" t="str">
            <v>15/10/1995</v>
          </cell>
          <cell r="AD89" t="str">
            <v>Male</v>
          </cell>
          <cell r="AE89" t="str">
            <v>Active</v>
          </cell>
          <cell r="AF89" t="str">
            <v>Yes</v>
          </cell>
          <cell r="AG89" t="str">
            <v>KINBACHER JESSE</v>
          </cell>
          <cell r="AH89">
            <v>23</v>
          </cell>
          <cell r="AI89" t="str">
            <v>Adult</v>
          </cell>
          <cell r="AJ89"/>
          <cell r="AK89" t="str">
            <v>1 - under 30</v>
          </cell>
          <cell r="AL89" t="str">
            <v>10.15</v>
          </cell>
          <cell r="AM89">
            <v>43388</v>
          </cell>
          <cell r="AN89" t="str">
            <v>JESSE KINBACHER</v>
          </cell>
        </row>
        <row r="90">
          <cell r="A90">
            <v>1090286</v>
          </cell>
          <cell r="B90"/>
          <cell r="C90" t="str">
            <v>nick@bcqld.com.au</v>
          </cell>
          <cell r="D90" t="str">
            <v>Mr</v>
          </cell>
          <cell r="E90" t="str">
            <v>Nicholas</v>
          </cell>
          <cell r="F90" t="str">
            <v>Kinbacher</v>
          </cell>
          <cell r="G90"/>
          <cell r="H90"/>
          <cell r="I90" t="str">
            <v>Townsville Road Runners</v>
          </cell>
          <cell r="J90" t="str">
            <v>TRR</v>
          </cell>
          <cell r="K90" t="str">
            <v>Athletics North Queensland</v>
          </cell>
          <cell r="L90"/>
          <cell r="M90"/>
          <cell r="N90"/>
          <cell r="O90"/>
          <cell r="P90"/>
          <cell r="Q90">
            <v>434741655</v>
          </cell>
          <cell r="R90"/>
          <cell r="S90"/>
          <cell r="T90"/>
          <cell r="U90"/>
          <cell r="V90" t="str">
            <v>7 Raja Aho</v>
          </cell>
          <cell r="W90"/>
          <cell r="X90" t="str">
            <v>Rangewood</v>
          </cell>
          <cell r="Y90" t="str">
            <v>Queensland</v>
          </cell>
          <cell r="Z90">
            <v>4817</v>
          </cell>
          <cell r="AA90" t="str">
            <v>Australia</v>
          </cell>
          <cell r="AB90"/>
          <cell r="AC90" t="str">
            <v>16/09/1973</v>
          </cell>
          <cell r="AD90" t="str">
            <v>Male</v>
          </cell>
          <cell r="AE90" t="str">
            <v>Active</v>
          </cell>
          <cell r="AF90" t="str">
            <v>Yes</v>
          </cell>
          <cell r="AG90" t="str">
            <v>KINBACHER NICHOLAS</v>
          </cell>
          <cell r="AH90">
            <v>45</v>
          </cell>
          <cell r="AI90" t="str">
            <v>Adult</v>
          </cell>
          <cell r="AJ90"/>
          <cell r="AK90" t="str">
            <v>3 - 40 to 49</v>
          </cell>
          <cell r="AL90" t="str">
            <v>09.16</v>
          </cell>
          <cell r="AM90">
            <v>43359</v>
          </cell>
          <cell r="AN90" t="str">
            <v>NICHOLAS KINBACHER</v>
          </cell>
        </row>
        <row r="91">
          <cell r="A91">
            <v>515961</v>
          </cell>
          <cell r="B91"/>
          <cell r="C91" t="str">
            <v>sandraknowles@hotmail.com</v>
          </cell>
          <cell r="D91" t="str">
            <v>Mrs</v>
          </cell>
          <cell r="E91" t="str">
            <v>Sandra</v>
          </cell>
          <cell r="F91" t="str">
            <v>Knowles</v>
          </cell>
          <cell r="G91"/>
          <cell r="H91"/>
          <cell r="I91" t="str">
            <v>Townsville Road Runners</v>
          </cell>
          <cell r="J91" t="str">
            <v>TRR</v>
          </cell>
          <cell r="K91" t="str">
            <v>Athletics North Queensland</v>
          </cell>
          <cell r="L91"/>
          <cell r="M91"/>
          <cell r="N91"/>
          <cell r="O91"/>
          <cell r="P91"/>
          <cell r="Q91">
            <v>422281991</v>
          </cell>
          <cell r="R91"/>
          <cell r="S91"/>
          <cell r="T91"/>
          <cell r="U91"/>
          <cell r="V91" t="str">
            <v>15 Maskell St</v>
          </cell>
          <cell r="W91"/>
          <cell r="X91" t="str">
            <v>Pallarenda</v>
          </cell>
          <cell r="Y91" t="str">
            <v>Queensland</v>
          </cell>
          <cell r="Z91">
            <v>4810</v>
          </cell>
          <cell r="AA91" t="str">
            <v>Australia</v>
          </cell>
          <cell r="AB91" t="str">
            <v>Primary School Teacher</v>
          </cell>
          <cell r="AC91" t="str">
            <v>18/06/1976</v>
          </cell>
          <cell r="AD91" t="str">
            <v>Female</v>
          </cell>
          <cell r="AE91" t="str">
            <v>Active</v>
          </cell>
          <cell r="AF91" t="str">
            <v>Yes</v>
          </cell>
          <cell r="AG91" t="str">
            <v>KNOWLES SANDRA</v>
          </cell>
          <cell r="AH91">
            <v>42</v>
          </cell>
          <cell r="AI91" t="str">
            <v>Adult</v>
          </cell>
          <cell r="AJ91"/>
          <cell r="AK91" t="str">
            <v>3 - 40 to 49</v>
          </cell>
          <cell r="AL91" t="str">
            <v>06.18</v>
          </cell>
          <cell r="AM91">
            <v>43269</v>
          </cell>
          <cell r="AN91" t="str">
            <v>SANDRA KNOWLES</v>
          </cell>
        </row>
        <row r="92">
          <cell r="A92">
            <v>685714</v>
          </cell>
          <cell r="B92">
            <v>402881</v>
          </cell>
          <cell r="C92" t="str">
            <v>mathewsmithqld@gmail.com</v>
          </cell>
          <cell r="D92" t="str">
            <v>Miss</v>
          </cell>
          <cell r="E92" t="str">
            <v>Celeste</v>
          </cell>
          <cell r="F92" t="str">
            <v>Labuschagne</v>
          </cell>
          <cell r="G92"/>
          <cell r="H92"/>
          <cell r="I92" t="str">
            <v>Townsville Road Runners</v>
          </cell>
          <cell r="J92" t="str">
            <v>TRR</v>
          </cell>
          <cell r="K92" t="str">
            <v>Athletics North Queensland</v>
          </cell>
          <cell r="L92"/>
          <cell r="M92"/>
          <cell r="N92"/>
          <cell r="O92"/>
          <cell r="P92"/>
          <cell r="Q92">
            <v>61439808585</v>
          </cell>
          <cell r="R92"/>
          <cell r="S92"/>
          <cell r="T92">
            <v>7</v>
          </cell>
          <cell r="U92">
            <v>47747456</v>
          </cell>
          <cell r="V92" t="str">
            <v>17 Alpine Court</v>
          </cell>
          <cell r="W92"/>
          <cell r="X92" t="str">
            <v>Mount Louisa/Townsville</v>
          </cell>
          <cell r="Y92" t="str">
            <v>Queensland</v>
          </cell>
          <cell r="Z92">
            <v>4814</v>
          </cell>
          <cell r="AA92" t="str">
            <v>Australia</v>
          </cell>
          <cell r="AB92"/>
          <cell r="AC92" t="str">
            <v>28/08/1985</v>
          </cell>
          <cell r="AD92" t="str">
            <v>Female</v>
          </cell>
          <cell r="AE92" t="str">
            <v>Active</v>
          </cell>
          <cell r="AF92" t="str">
            <v>Yes</v>
          </cell>
          <cell r="AG92" t="str">
            <v>LABUSCHAGNE CELESTE</v>
          </cell>
          <cell r="AH92">
            <v>33</v>
          </cell>
          <cell r="AI92" t="str">
            <v>Adult</v>
          </cell>
          <cell r="AJ92"/>
          <cell r="AK92" t="str">
            <v>2 - 30 to 39</v>
          </cell>
          <cell r="AL92" t="str">
            <v>08.28</v>
          </cell>
          <cell r="AM92">
            <v>43340</v>
          </cell>
          <cell r="AN92" t="str">
            <v>CELESTE LABUSCHAGNE</v>
          </cell>
        </row>
        <row r="93">
          <cell r="A93">
            <v>685718</v>
          </cell>
          <cell r="B93">
            <v>402881</v>
          </cell>
          <cell r="C93" t="str">
            <v>mathewsmithqld@gmail.com</v>
          </cell>
          <cell r="D93" t="str">
            <v>Mrs</v>
          </cell>
          <cell r="E93" t="str">
            <v>Rosemarie</v>
          </cell>
          <cell r="F93" t="str">
            <v>Labuschagne</v>
          </cell>
          <cell r="G93"/>
          <cell r="H93"/>
          <cell r="I93" t="str">
            <v>Townsville Road Runners</v>
          </cell>
          <cell r="J93" t="str">
            <v>TRR</v>
          </cell>
          <cell r="K93" t="str">
            <v>Athletics North Queensland</v>
          </cell>
          <cell r="L93"/>
          <cell r="M93"/>
          <cell r="N93"/>
          <cell r="O93"/>
          <cell r="P93"/>
          <cell r="Q93">
            <v>61487747456</v>
          </cell>
          <cell r="R93"/>
          <cell r="S93"/>
          <cell r="T93">
            <v>7</v>
          </cell>
          <cell r="U93">
            <v>47747456</v>
          </cell>
          <cell r="V93" t="str">
            <v>17 Alpine Court Mount Louisa</v>
          </cell>
          <cell r="W93"/>
          <cell r="X93" t="str">
            <v>Townsville</v>
          </cell>
          <cell r="Y93" t="str">
            <v>Queensland</v>
          </cell>
          <cell r="Z93">
            <v>4814</v>
          </cell>
          <cell r="AA93" t="str">
            <v>Australia</v>
          </cell>
          <cell r="AB93"/>
          <cell r="AC93" t="str">
            <v>23/04/1958</v>
          </cell>
          <cell r="AD93" t="str">
            <v>Female</v>
          </cell>
          <cell r="AE93" t="str">
            <v>Active</v>
          </cell>
          <cell r="AF93" t="str">
            <v>Yes</v>
          </cell>
          <cell r="AG93" t="str">
            <v>LABUSCHAGNE ROSEMARIE</v>
          </cell>
          <cell r="AH93">
            <v>60</v>
          </cell>
          <cell r="AI93" t="str">
            <v>Adult</v>
          </cell>
          <cell r="AJ93"/>
          <cell r="AK93" t="str">
            <v>5 - 60 to 64</v>
          </cell>
          <cell r="AL93" t="str">
            <v>04.23</v>
          </cell>
          <cell r="AM93">
            <v>43213</v>
          </cell>
          <cell r="AN93" t="str">
            <v>ROSEMARIE LABUSCHAGNE</v>
          </cell>
        </row>
        <row r="94">
          <cell r="A94">
            <v>283774</v>
          </cell>
          <cell r="B94"/>
          <cell r="C94" t="str">
            <v>chris@nqld.net.au</v>
          </cell>
          <cell r="D94" t="str">
            <v>Mr</v>
          </cell>
          <cell r="E94" t="str">
            <v>Chris</v>
          </cell>
          <cell r="F94" t="str">
            <v>Lauren</v>
          </cell>
          <cell r="G94"/>
          <cell r="H94"/>
          <cell r="I94" t="str">
            <v>Townsville Road Runners</v>
          </cell>
          <cell r="J94" t="str">
            <v>TRR</v>
          </cell>
          <cell r="K94" t="str">
            <v>Athletics North Queensland</v>
          </cell>
          <cell r="L94"/>
          <cell r="M94"/>
          <cell r="N94"/>
          <cell r="O94"/>
          <cell r="P94"/>
          <cell r="Q94" t="str">
            <v>0407 763 350</v>
          </cell>
          <cell r="R94"/>
          <cell r="S94"/>
          <cell r="T94"/>
          <cell r="U94"/>
          <cell r="V94" t="str">
            <v>9 Alice Court</v>
          </cell>
          <cell r="W94"/>
          <cell r="X94" t="str">
            <v>ALICE RIVER</v>
          </cell>
          <cell r="Y94" t="str">
            <v>QLD</v>
          </cell>
          <cell r="Z94">
            <v>4817</v>
          </cell>
          <cell r="AA94" t="str">
            <v>Australia</v>
          </cell>
          <cell r="AB94"/>
          <cell r="AC94" t="str">
            <v>06/04/1958</v>
          </cell>
          <cell r="AD94" t="str">
            <v>Male</v>
          </cell>
          <cell r="AE94" t="str">
            <v>Active</v>
          </cell>
          <cell r="AF94" t="str">
            <v>Yes</v>
          </cell>
          <cell r="AG94" t="str">
            <v>LAUREN CHRIS</v>
          </cell>
          <cell r="AH94">
            <v>60</v>
          </cell>
          <cell r="AI94" t="str">
            <v>Adult</v>
          </cell>
          <cell r="AJ94"/>
          <cell r="AK94" t="str">
            <v>5 - 60 to 64</v>
          </cell>
          <cell r="AL94" t="str">
            <v>04.06</v>
          </cell>
          <cell r="AM94">
            <v>43196</v>
          </cell>
          <cell r="AN94" t="str">
            <v>CHRIS LAUREN</v>
          </cell>
        </row>
        <row r="95">
          <cell r="A95">
            <v>1073877</v>
          </cell>
          <cell r="B95"/>
          <cell r="C95" t="str">
            <v>campbell.leitch@bigpond.com</v>
          </cell>
          <cell r="D95" t="str">
            <v>Mr</v>
          </cell>
          <cell r="E95" t="str">
            <v>Cam</v>
          </cell>
          <cell r="F95" t="str">
            <v>Leitch</v>
          </cell>
          <cell r="G95"/>
          <cell r="H95"/>
          <cell r="I95" t="str">
            <v>Townsville Road Runners</v>
          </cell>
          <cell r="J95" t="str">
            <v>TRR</v>
          </cell>
          <cell r="K95" t="str">
            <v>Athletics North Queensland</v>
          </cell>
          <cell r="L95"/>
          <cell r="M95"/>
          <cell r="N95"/>
          <cell r="O95"/>
          <cell r="P95"/>
          <cell r="Q95">
            <v>409169405</v>
          </cell>
          <cell r="R95"/>
          <cell r="S95"/>
          <cell r="T95"/>
          <cell r="U95"/>
          <cell r="V95" t="str">
            <v>4 O'Harris Court</v>
          </cell>
          <cell r="W95"/>
          <cell r="X95" t="str">
            <v>Douglas</v>
          </cell>
          <cell r="Y95" t="str">
            <v>Queensland</v>
          </cell>
          <cell r="Z95">
            <v>4814</v>
          </cell>
          <cell r="AA95" t="str">
            <v>Australia</v>
          </cell>
          <cell r="AB95"/>
          <cell r="AC95" t="str">
            <v>24/03/1952</v>
          </cell>
          <cell r="AD95" t="str">
            <v>Male</v>
          </cell>
          <cell r="AE95" t="str">
            <v>Active</v>
          </cell>
          <cell r="AF95" t="str">
            <v>Yes</v>
          </cell>
          <cell r="AG95" t="str">
            <v>LEITCH CAM</v>
          </cell>
          <cell r="AH95">
            <v>66</v>
          </cell>
          <cell r="AI95" t="str">
            <v>Adult</v>
          </cell>
          <cell r="AJ95"/>
          <cell r="AK95" t="str">
            <v>6 - 65 to 69</v>
          </cell>
          <cell r="AL95" t="str">
            <v>03.24</v>
          </cell>
          <cell r="AM95">
            <v>43183</v>
          </cell>
          <cell r="AN95" t="str">
            <v>CAM LEITCH</v>
          </cell>
        </row>
        <row r="96">
          <cell r="A96">
            <v>850617</v>
          </cell>
          <cell r="B96"/>
          <cell r="C96" t="str">
            <v>gerrymaguire@bigpond.com</v>
          </cell>
          <cell r="D96" t="str">
            <v>Mr</v>
          </cell>
          <cell r="E96" t="str">
            <v>Gerry</v>
          </cell>
          <cell r="F96" t="str">
            <v>Maguire</v>
          </cell>
          <cell r="G96"/>
          <cell r="H96"/>
          <cell r="I96" t="str">
            <v>Townsville Road Runners</v>
          </cell>
          <cell r="J96" t="str">
            <v>TRR</v>
          </cell>
          <cell r="K96" t="str">
            <v>Athletics North Queensland</v>
          </cell>
          <cell r="L96"/>
          <cell r="M96"/>
          <cell r="N96"/>
          <cell r="O96"/>
          <cell r="P96"/>
          <cell r="Q96"/>
          <cell r="R96"/>
          <cell r="S96"/>
          <cell r="T96"/>
          <cell r="U96"/>
          <cell r="V96" t="str">
            <v>29 Stanton Tce</v>
          </cell>
          <cell r="W96"/>
          <cell r="X96" t="str">
            <v>North Ward</v>
          </cell>
          <cell r="Y96" t="str">
            <v>Queensland</v>
          </cell>
          <cell r="Z96">
            <v>4810</v>
          </cell>
          <cell r="AA96" t="str">
            <v>Australia</v>
          </cell>
          <cell r="AB96"/>
          <cell r="AC96" t="str">
            <v>30/11/1964</v>
          </cell>
          <cell r="AD96" t="str">
            <v>Male</v>
          </cell>
          <cell r="AE96" t="str">
            <v>Active</v>
          </cell>
          <cell r="AF96" t="str">
            <v>Yes</v>
          </cell>
          <cell r="AG96" t="str">
            <v>MAGUIRE GERRY</v>
          </cell>
          <cell r="AH96">
            <v>54</v>
          </cell>
          <cell r="AI96" t="str">
            <v>Adult</v>
          </cell>
          <cell r="AJ96"/>
          <cell r="AK96" t="str">
            <v>4 - 50 to 59</v>
          </cell>
          <cell r="AL96" t="str">
            <v>11.30</v>
          </cell>
          <cell r="AM96">
            <v>43434</v>
          </cell>
          <cell r="AN96" t="str">
            <v>GERRY MAGUIRE</v>
          </cell>
        </row>
        <row r="97">
          <cell r="A97">
            <v>323017</v>
          </cell>
          <cell r="B97"/>
          <cell r="C97" t="str">
            <v>cmarchioni@bigpond.com</v>
          </cell>
          <cell r="D97" t="str">
            <v>Master</v>
          </cell>
          <cell r="E97" t="str">
            <v>Declan</v>
          </cell>
          <cell r="F97" t="str">
            <v>Marchioni</v>
          </cell>
          <cell r="G97"/>
          <cell r="H97"/>
          <cell r="I97" t="str">
            <v>Townsville Road Runners</v>
          </cell>
          <cell r="J97" t="str">
            <v>TRR</v>
          </cell>
          <cell r="K97" t="str">
            <v>Athletics North Queensland</v>
          </cell>
          <cell r="L97">
            <v>7</v>
          </cell>
          <cell r="M97">
            <v>47827504</v>
          </cell>
          <cell r="N97"/>
          <cell r="O97"/>
          <cell r="P97"/>
          <cell r="Q97">
            <v>427827504</v>
          </cell>
          <cell r="R97"/>
          <cell r="S97"/>
          <cell r="T97"/>
          <cell r="U97"/>
          <cell r="V97" t="str">
            <v>276 Shepherd Rd</v>
          </cell>
          <cell r="W97"/>
          <cell r="X97" t="str">
            <v>Mona Park</v>
          </cell>
          <cell r="Y97" t="str">
            <v>Qld</v>
          </cell>
          <cell r="Z97">
            <v>4807</v>
          </cell>
          <cell r="AA97" t="str">
            <v>Australia</v>
          </cell>
          <cell r="AB97" t="str">
            <v>School student</v>
          </cell>
          <cell r="AC97" t="str">
            <v>11/11/2002</v>
          </cell>
          <cell r="AD97" t="str">
            <v>Male</v>
          </cell>
          <cell r="AE97" t="str">
            <v>Active</v>
          </cell>
          <cell r="AF97" t="str">
            <v>Yes</v>
          </cell>
          <cell r="AG97" t="str">
            <v>MARCHIONI DECLAN</v>
          </cell>
          <cell r="AH97">
            <v>16</v>
          </cell>
          <cell r="AI97" t="str">
            <v>Junior</v>
          </cell>
          <cell r="AJ97" t="str">
            <v>X</v>
          </cell>
          <cell r="AK97" t="str">
            <v>J4 - 16 years to 17 years</v>
          </cell>
          <cell r="AL97" t="str">
            <v>11.11</v>
          </cell>
          <cell r="AM97">
            <v>43415</v>
          </cell>
          <cell r="AN97" t="str">
            <v>DECLAN MARCHIONI</v>
          </cell>
        </row>
        <row r="98">
          <cell r="A98">
            <v>513300</v>
          </cell>
          <cell r="B98"/>
          <cell r="C98" t="str">
            <v>paulandisa@bigpond.com</v>
          </cell>
          <cell r="D98" t="str">
            <v>Mrs</v>
          </cell>
          <cell r="E98" t="str">
            <v>Isa</v>
          </cell>
          <cell r="F98" t="str">
            <v>Marrinan</v>
          </cell>
          <cell r="G98"/>
          <cell r="H98"/>
          <cell r="I98" t="str">
            <v>Townsville Road Runners</v>
          </cell>
          <cell r="J98" t="str">
            <v>TRR</v>
          </cell>
          <cell r="K98" t="str">
            <v>Athletics North Queensland</v>
          </cell>
          <cell r="L98"/>
          <cell r="M98"/>
          <cell r="N98"/>
          <cell r="O98"/>
          <cell r="P98"/>
          <cell r="Q98">
            <v>458782705</v>
          </cell>
          <cell r="R98"/>
          <cell r="S98"/>
          <cell r="T98"/>
          <cell r="U98"/>
          <cell r="V98" t="str">
            <v>22 Benalla Road</v>
          </cell>
          <cell r="W98"/>
          <cell r="X98" t="str">
            <v>Oak Valley</v>
          </cell>
          <cell r="Y98" t="str">
            <v>Queensland</v>
          </cell>
          <cell r="Z98">
            <v>4811</v>
          </cell>
          <cell r="AA98" t="str">
            <v>Australia</v>
          </cell>
          <cell r="AB98"/>
          <cell r="AC98" t="str">
            <v>09/09/1956</v>
          </cell>
          <cell r="AD98" t="str">
            <v>Female</v>
          </cell>
          <cell r="AE98" t="str">
            <v>Active</v>
          </cell>
          <cell r="AF98" t="str">
            <v>Yes</v>
          </cell>
          <cell r="AG98" t="str">
            <v>MARRINAN ISA</v>
          </cell>
          <cell r="AH98">
            <v>62</v>
          </cell>
          <cell r="AI98" t="str">
            <v>Adult</v>
          </cell>
          <cell r="AJ98"/>
          <cell r="AK98" t="str">
            <v>5 - 60 to 64</v>
          </cell>
          <cell r="AL98" t="str">
            <v>09.09</v>
          </cell>
          <cell r="AM98">
            <v>43352</v>
          </cell>
          <cell r="AN98" t="str">
            <v>ISA MARRINAN</v>
          </cell>
        </row>
        <row r="99">
          <cell r="A99">
            <v>875720</v>
          </cell>
          <cell r="B99"/>
          <cell r="C99" t="str">
            <v>mcmartini@msn.com</v>
          </cell>
          <cell r="D99" t="str">
            <v>Mr</v>
          </cell>
          <cell r="E99" t="str">
            <v>Michael</v>
          </cell>
          <cell r="F99" t="str">
            <v>Martini</v>
          </cell>
          <cell r="G99"/>
          <cell r="H99"/>
          <cell r="I99" t="str">
            <v>Townsville Road Runners</v>
          </cell>
          <cell r="J99" t="str">
            <v>TRR</v>
          </cell>
          <cell r="K99" t="str">
            <v>Athletics North Queensland</v>
          </cell>
          <cell r="L99"/>
          <cell r="M99"/>
          <cell r="N99"/>
          <cell r="O99"/>
          <cell r="P99"/>
          <cell r="Q99">
            <v>488443543</v>
          </cell>
          <cell r="R99"/>
          <cell r="S99"/>
          <cell r="T99"/>
          <cell r="U99"/>
          <cell r="V99" t="str">
            <v>2/5 Martin St</v>
          </cell>
          <cell r="W99"/>
          <cell r="X99" t="str">
            <v>South Townsville</v>
          </cell>
          <cell r="Y99" t="str">
            <v>Queensland</v>
          </cell>
          <cell r="Z99">
            <v>4810</v>
          </cell>
          <cell r="AA99" t="str">
            <v>Australia</v>
          </cell>
          <cell r="AB99"/>
          <cell r="AC99" t="str">
            <v>22/09/1988</v>
          </cell>
          <cell r="AD99" t="str">
            <v>Male</v>
          </cell>
          <cell r="AE99" t="str">
            <v>Active</v>
          </cell>
          <cell r="AF99" t="str">
            <v>Yes</v>
          </cell>
          <cell r="AG99" t="str">
            <v>MARTINI MICHAEL</v>
          </cell>
          <cell r="AH99">
            <v>30</v>
          </cell>
          <cell r="AI99" t="str">
            <v>Adult</v>
          </cell>
          <cell r="AJ99"/>
          <cell r="AK99" t="str">
            <v>2 - 30 to 39</v>
          </cell>
          <cell r="AL99" t="str">
            <v>09.22</v>
          </cell>
          <cell r="AM99">
            <v>43365</v>
          </cell>
          <cell r="AN99" t="str">
            <v>MICHAEL MARTINI</v>
          </cell>
        </row>
        <row r="100">
          <cell r="A100">
            <v>402885</v>
          </cell>
          <cell r="B100"/>
          <cell r="C100" t="str">
            <v>mayhew_opt@yahoo.com</v>
          </cell>
          <cell r="D100" t="str">
            <v>Ms</v>
          </cell>
          <cell r="E100" t="str">
            <v>SUSAN</v>
          </cell>
          <cell r="F100" t="str">
            <v>MAYHEW</v>
          </cell>
          <cell r="G100"/>
          <cell r="H100"/>
          <cell r="I100" t="str">
            <v>Townsville Road Runners</v>
          </cell>
          <cell r="J100" t="str">
            <v>TRR</v>
          </cell>
          <cell r="K100" t="str">
            <v>Athletics North Queensland</v>
          </cell>
          <cell r="L100"/>
          <cell r="M100"/>
          <cell r="N100"/>
          <cell r="O100"/>
          <cell r="P100"/>
          <cell r="Q100">
            <v>405199476</v>
          </cell>
          <cell r="R100"/>
          <cell r="S100"/>
          <cell r="T100">
            <v>7</v>
          </cell>
          <cell r="U100"/>
          <cell r="V100" t="str">
            <v>1 Cottesmore cresent</v>
          </cell>
          <cell r="W100"/>
          <cell r="X100" t="str">
            <v>Castle hill</v>
          </cell>
          <cell r="Y100" t="str">
            <v>Australian Capital Territory</v>
          </cell>
          <cell r="Z100">
            <v>4810</v>
          </cell>
          <cell r="AA100" t="str">
            <v>Australia</v>
          </cell>
          <cell r="AB100" t="str">
            <v>Optometrist</v>
          </cell>
          <cell r="AC100" t="str">
            <v>05/05/1963</v>
          </cell>
          <cell r="AD100" t="str">
            <v>Female</v>
          </cell>
          <cell r="AE100" t="str">
            <v>Active</v>
          </cell>
          <cell r="AF100" t="str">
            <v>Yes</v>
          </cell>
          <cell r="AG100" t="str">
            <v>MAYHEW SUSAN</v>
          </cell>
          <cell r="AH100">
            <v>55</v>
          </cell>
          <cell r="AI100" t="str">
            <v>Adult</v>
          </cell>
          <cell r="AJ100"/>
          <cell r="AK100" t="str">
            <v>4 - 50 to 59</v>
          </cell>
          <cell r="AL100" t="str">
            <v>05.05</v>
          </cell>
          <cell r="AM100">
            <v>43225</v>
          </cell>
          <cell r="AN100" t="str">
            <v>SUSAN MAYHEW</v>
          </cell>
        </row>
        <row r="101">
          <cell r="A101">
            <v>402996</v>
          </cell>
          <cell r="B101"/>
          <cell r="C101" t="str">
            <v>warrenmc51@bigpond.com</v>
          </cell>
          <cell r="D101" t="str">
            <v>Mr</v>
          </cell>
          <cell r="E101" t="str">
            <v>Warren</v>
          </cell>
          <cell r="F101" t="str">
            <v>Mcdonald</v>
          </cell>
          <cell r="G101"/>
          <cell r="H101"/>
          <cell r="I101" t="str">
            <v>Townsville Road Runners</v>
          </cell>
          <cell r="J101" t="str">
            <v>TRR</v>
          </cell>
          <cell r="K101" t="str">
            <v>Athletics North Queensland</v>
          </cell>
          <cell r="L101">
            <v>428</v>
          </cell>
          <cell r="M101">
            <v>881961</v>
          </cell>
          <cell r="N101"/>
          <cell r="O101"/>
          <cell r="P101"/>
          <cell r="Q101">
            <v>428881961</v>
          </cell>
          <cell r="R101"/>
          <cell r="S101"/>
          <cell r="T101"/>
          <cell r="U101"/>
          <cell r="V101" t="str">
            <v>34 dunbar crescent</v>
          </cell>
          <cell r="W101" t="str">
            <v>34 dunbar crescent</v>
          </cell>
          <cell r="X101" t="str">
            <v>townsville</v>
          </cell>
          <cell r="Y101" t="str">
            <v>QLD</v>
          </cell>
          <cell r="Z101">
            <v>4811</v>
          </cell>
          <cell r="AA101" t="str">
            <v>Australia</v>
          </cell>
          <cell r="AB101" t="str">
            <v>retired</v>
          </cell>
          <cell r="AC101" t="str">
            <v>28/11/1948</v>
          </cell>
          <cell r="AD101" t="str">
            <v>Male</v>
          </cell>
          <cell r="AE101" t="str">
            <v>Active</v>
          </cell>
          <cell r="AF101" t="str">
            <v>Yes</v>
          </cell>
          <cell r="AG101" t="str">
            <v>MCDONALD WARREN</v>
          </cell>
          <cell r="AH101">
            <v>70</v>
          </cell>
          <cell r="AI101" t="str">
            <v>Adult</v>
          </cell>
          <cell r="AJ101"/>
          <cell r="AK101" t="str">
            <v>7 - 70 to 74</v>
          </cell>
          <cell r="AL101" t="str">
            <v>11.28</v>
          </cell>
          <cell r="AM101">
            <v>43432</v>
          </cell>
          <cell r="AN101" t="str">
            <v>WARREN MCDONALD</v>
          </cell>
        </row>
        <row r="102">
          <cell r="A102">
            <v>1071479</v>
          </cell>
          <cell r="B102"/>
          <cell r="C102" t="str">
            <v>raewynmcdowell@hotmail.com</v>
          </cell>
          <cell r="D102" t="str">
            <v>Ms</v>
          </cell>
          <cell r="E102" t="str">
            <v>Raewyn</v>
          </cell>
          <cell r="F102" t="str">
            <v>McDowell</v>
          </cell>
          <cell r="G102"/>
          <cell r="H102"/>
          <cell r="I102" t="str">
            <v>Townsville Road Runners</v>
          </cell>
          <cell r="J102" t="str">
            <v>TRR</v>
          </cell>
          <cell r="K102" t="str">
            <v>Athletics North Queensland</v>
          </cell>
          <cell r="L102"/>
          <cell r="M102">
            <v>405086222</v>
          </cell>
          <cell r="N102"/>
          <cell r="O102"/>
          <cell r="P102"/>
          <cell r="Q102">
            <v>405086222</v>
          </cell>
          <cell r="R102"/>
          <cell r="S102"/>
          <cell r="T102"/>
          <cell r="U102"/>
          <cell r="V102" t="str">
            <v>34 Eureka Crescent</v>
          </cell>
          <cell r="W102"/>
          <cell r="X102" t="str">
            <v>Kirwan</v>
          </cell>
          <cell r="Y102" t="str">
            <v>Queensland</v>
          </cell>
          <cell r="Z102">
            <v>4817</v>
          </cell>
          <cell r="AA102" t="str">
            <v>Australia</v>
          </cell>
          <cell r="AB102"/>
          <cell r="AC102" t="str">
            <v>26/08/1975</v>
          </cell>
          <cell r="AD102" t="str">
            <v>Female</v>
          </cell>
          <cell r="AE102" t="str">
            <v>Active</v>
          </cell>
          <cell r="AF102" t="str">
            <v>Yes</v>
          </cell>
          <cell r="AG102" t="str">
            <v>MCDOWELL RAEWYN</v>
          </cell>
          <cell r="AH102">
            <v>43</v>
          </cell>
          <cell r="AI102" t="str">
            <v>Adult</v>
          </cell>
          <cell r="AJ102"/>
          <cell r="AK102" t="str">
            <v>3 - 40 to 49</v>
          </cell>
          <cell r="AL102" t="str">
            <v>08.26</v>
          </cell>
          <cell r="AM102">
            <v>43338</v>
          </cell>
          <cell r="AN102" t="str">
            <v>RAEWYN MCDOWELL</v>
          </cell>
        </row>
        <row r="103">
          <cell r="A103">
            <v>847748</v>
          </cell>
          <cell r="B103"/>
          <cell r="C103" t="str">
            <v>scottmcinnes09@gmail.com</v>
          </cell>
          <cell r="D103" t="str">
            <v>Mr</v>
          </cell>
          <cell r="E103" t="str">
            <v>scott</v>
          </cell>
          <cell r="F103" t="str">
            <v>McInnes</v>
          </cell>
          <cell r="G103"/>
          <cell r="H103"/>
          <cell r="I103" t="str">
            <v>Townsville Road Runners</v>
          </cell>
          <cell r="J103" t="str">
            <v>TRR</v>
          </cell>
          <cell r="K103" t="str">
            <v>Athletics North Queensland</v>
          </cell>
          <cell r="L103"/>
          <cell r="M103"/>
          <cell r="N103"/>
          <cell r="O103"/>
          <cell r="P103"/>
          <cell r="Q103">
            <v>400912627</v>
          </cell>
          <cell r="R103"/>
          <cell r="S103"/>
          <cell r="T103"/>
          <cell r="U103"/>
          <cell r="V103" t="str">
            <v>2/6 grange crt</v>
          </cell>
          <cell r="W103"/>
          <cell r="X103" t="str">
            <v>Castle Hill</v>
          </cell>
          <cell r="Y103" t="str">
            <v>Queensland</v>
          </cell>
          <cell r="Z103">
            <v>4810</v>
          </cell>
          <cell r="AA103" t="str">
            <v>Australia</v>
          </cell>
          <cell r="AB103"/>
          <cell r="AC103" t="str">
            <v>26/03/1960</v>
          </cell>
          <cell r="AD103" t="str">
            <v>Male</v>
          </cell>
          <cell r="AE103" t="str">
            <v>Active</v>
          </cell>
          <cell r="AF103" t="str">
            <v>Yes</v>
          </cell>
          <cell r="AG103" t="str">
            <v>MCINNES SCOTT</v>
          </cell>
          <cell r="AH103">
            <v>58</v>
          </cell>
          <cell r="AI103" t="str">
            <v>Adult</v>
          </cell>
          <cell r="AJ103"/>
          <cell r="AK103" t="str">
            <v>4 - 50 to 59</v>
          </cell>
          <cell r="AL103" t="str">
            <v>03.26</v>
          </cell>
          <cell r="AM103">
            <v>43185</v>
          </cell>
          <cell r="AN103" t="str">
            <v>SCOTT MCINNES</v>
          </cell>
        </row>
        <row r="104">
          <cell r="A104">
            <v>402816</v>
          </cell>
          <cell r="B104"/>
          <cell r="C104" t="str">
            <v>info@townsvilleroadrunners.com.au</v>
          </cell>
          <cell r="D104" t="str">
            <v>Mr</v>
          </cell>
          <cell r="E104" t="str">
            <v>JIM</v>
          </cell>
          <cell r="F104" t="str">
            <v>McNABB</v>
          </cell>
          <cell r="G104"/>
          <cell r="H104"/>
          <cell r="I104" t="str">
            <v>Townsville Road Runners</v>
          </cell>
          <cell r="J104" t="str">
            <v>TRR</v>
          </cell>
          <cell r="K104" t="str">
            <v>Athletics North Queensland</v>
          </cell>
          <cell r="L104"/>
          <cell r="M104"/>
          <cell r="N104"/>
          <cell r="O104"/>
          <cell r="P104"/>
          <cell r="Q104" t="str">
            <v>0401 929494</v>
          </cell>
          <cell r="R104"/>
          <cell r="S104"/>
          <cell r="T104">
            <v>7</v>
          </cell>
          <cell r="U104"/>
          <cell r="V104" t="str">
            <v>17 BAMFORD LANE</v>
          </cell>
          <cell r="W104"/>
          <cell r="X104" t="str">
            <v>KIRWAN</v>
          </cell>
          <cell r="Y104" t="str">
            <v>QLD</v>
          </cell>
          <cell r="Z104">
            <v>4817</v>
          </cell>
          <cell r="AA104" t="str">
            <v>Australia</v>
          </cell>
          <cell r="AB104"/>
          <cell r="AC104" t="str">
            <v>23/03/1950</v>
          </cell>
          <cell r="AD104" t="str">
            <v>Male</v>
          </cell>
          <cell r="AE104" t="str">
            <v>Active</v>
          </cell>
          <cell r="AF104" t="str">
            <v>Yes</v>
          </cell>
          <cell r="AG104" t="str">
            <v>MCNABB JIM</v>
          </cell>
          <cell r="AH104">
            <v>68</v>
          </cell>
          <cell r="AI104" t="str">
            <v>Adult</v>
          </cell>
          <cell r="AJ104"/>
          <cell r="AK104" t="str">
            <v>6 - 65 to 69</v>
          </cell>
          <cell r="AL104" t="str">
            <v>03.23</v>
          </cell>
          <cell r="AM104">
            <v>43182</v>
          </cell>
          <cell r="AN104" t="str">
            <v>JIM MCNABB</v>
          </cell>
        </row>
        <row r="105">
          <cell r="A105">
            <v>934385</v>
          </cell>
          <cell r="B105"/>
          <cell r="C105" t="str">
            <v>smeade@nqmis.com.au</v>
          </cell>
          <cell r="D105" t="str">
            <v>Miss</v>
          </cell>
          <cell r="E105" t="str">
            <v>Charlotte</v>
          </cell>
          <cell r="F105" t="str">
            <v>Meade</v>
          </cell>
          <cell r="G105"/>
          <cell r="H105"/>
          <cell r="I105" t="str">
            <v>Townsville Road Runners</v>
          </cell>
          <cell r="J105" t="str">
            <v>TRR</v>
          </cell>
          <cell r="K105" t="str">
            <v>Athletics North Queensland</v>
          </cell>
          <cell r="L105"/>
          <cell r="M105"/>
          <cell r="N105"/>
          <cell r="O105"/>
          <cell r="P105"/>
          <cell r="Q105"/>
          <cell r="R105"/>
          <cell r="S105"/>
          <cell r="T105"/>
          <cell r="U105"/>
          <cell r="V105" t="str">
            <v>9 Brentnall Street</v>
          </cell>
          <cell r="W105"/>
          <cell r="X105" t="str">
            <v>Mystertn</v>
          </cell>
          <cell r="Y105" t="str">
            <v>Queensland</v>
          </cell>
          <cell r="Z105">
            <v>4812</v>
          </cell>
          <cell r="AA105" t="str">
            <v>Australia</v>
          </cell>
          <cell r="AB105"/>
          <cell r="AC105" t="str">
            <v>22/12/2003</v>
          </cell>
          <cell r="AD105" t="str">
            <v>Female</v>
          </cell>
          <cell r="AE105" t="str">
            <v>Active</v>
          </cell>
          <cell r="AF105" t="str">
            <v>Yes</v>
          </cell>
          <cell r="AG105" t="str">
            <v>MEADE CHARLOTTE</v>
          </cell>
          <cell r="AH105">
            <v>15</v>
          </cell>
          <cell r="AI105" t="str">
            <v>Junior</v>
          </cell>
          <cell r="AJ105" t="str">
            <v>X</v>
          </cell>
          <cell r="AK105" t="str">
            <v>J3 - 14 years to 15 years</v>
          </cell>
          <cell r="AL105" t="str">
            <v>12.22</v>
          </cell>
          <cell r="AM105">
            <v>43456</v>
          </cell>
          <cell r="AN105" t="str">
            <v>CHARLOTTE MEADE</v>
          </cell>
        </row>
        <row r="106">
          <cell r="A106">
            <v>1062691</v>
          </cell>
          <cell r="B106">
            <v>934385</v>
          </cell>
          <cell r="C106" t="str">
            <v>smeade@nqmis.com.au</v>
          </cell>
          <cell r="D106" t="str">
            <v>Mr</v>
          </cell>
          <cell r="E106" t="str">
            <v>Ian</v>
          </cell>
          <cell r="F106" t="str">
            <v>Meade</v>
          </cell>
          <cell r="G106"/>
          <cell r="H106"/>
          <cell r="I106" t="str">
            <v>Townsville Road Runners</v>
          </cell>
          <cell r="J106" t="str">
            <v>TRR</v>
          </cell>
          <cell r="K106" t="str">
            <v>Athletics North Queensland</v>
          </cell>
          <cell r="L106"/>
          <cell r="M106"/>
          <cell r="N106"/>
          <cell r="O106"/>
          <cell r="P106"/>
          <cell r="Q106">
            <v>411100284</v>
          </cell>
          <cell r="R106"/>
          <cell r="S106"/>
          <cell r="T106"/>
          <cell r="U106"/>
          <cell r="V106" t="str">
            <v>9 Brentnall Street</v>
          </cell>
          <cell r="W106"/>
          <cell r="X106" t="str">
            <v>Mysterton</v>
          </cell>
          <cell r="Y106" t="str">
            <v>Queensland</v>
          </cell>
          <cell r="Z106">
            <v>4812</v>
          </cell>
          <cell r="AA106" t="str">
            <v>Australia</v>
          </cell>
          <cell r="AB106"/>
          <cell r="AC106" t="str">
            <v>06/08/1966</v>
          </cell>
          <cell r="AD106" t="str">
            <v>Male</v>
          </cell>
          <cell r="AE106" t="str">
            <v>Active</v>
          </cell>
          <cell r="AF106" t="str">
            <v>Yes</v>
          </cell>
          <cell r="AG106" t="str">
            <v>MEADE IAN</v>
          </cell>
          <cell r="AH106">
            <v>52</v>
          </cell>
          <cell r="AI106" t="str">
            <v>Adult</v>
          </cell>
          <cell r="AJ106"/>
          <cell r="AK106" t="str">
            <v>4 - 50 to 59</v>
          </cell>
          <cell r="AL106" t="str">
            <v>08.06</v>
          </cell>
          <cell r="AM106">
            <v>43318</v>
          </cell>
          <cell r="AN106" t="str">
            <v>IAN MEADE</v>
          </cell>
        </row>
        <row r="107">
          <cell r="A107">
            <v>1062687</v>
          </cell>
          <cell r="B107">
            <v>934385</v>
          </cell>
          <cell r="C107" t="str">
            <v>smeade@nqmis.com.au</v>
          </cell>
          <cell r="D107" t="str">
            <v>Dr</v>
          </cell>
          <cell r="E107" t="str">
            <v>Sally</v>
          </cell>
          <cell r="F107" t="str">
            <v>Meade</v>
          </cell>
          <cell r="G107"/>
          <cell r="H107"/>
          <cell r="I107" t="str">
            <v>Townsville Road Runners</v>
          </cell>
          <cell r="J107" t="str">
            <v>TRR</v>
          </cell>
          <cell r="K107" t="str">
            <v>Athletics North Queensland</v>
          </cell>
          <cell r="L107"/>
          <cell r="M107"/>
          <cell r="N107"/>
          <cell r="O107"/>
          <cell r="P107"/>
          <cell r="Q107">
            <v>411112752</v>
          </cell>
          <cell r="R107"/>
          <cell r="S107"/>
          <cell r="T107"/>
          <cell r="U107"/>
          <cell r="V107" t="str">
            <v>9 Brentnall Street</v>
          </cell>
          <cell r="W107"/>
          <cell r="X107" t="str">
            <v>Mysterton</v>
          </cell>
          <cell r="Y107" t="str">
            <v>Queensland</v>
          </cell>
          <cell r="Z107">
            <v>4812</v>
          </cell>
          <cell r="AA107" t="str">
            <v>Australia</v>
          </cell>
          <cell r="AB107"/>
          <cell r="AC107" t="str">
            <v>10/03/1970</v>
          </cell>
          <cell r="AD107" t="str">
            <v>Female</v>
          </cell>
          <cell r="AE107" t="str">
            <v>Active</v>
          </cell>
          <cell r="AF107" t="str">
            <v>Yes</v>
          </cell>
          <cell r="AG107" t="str">
            <v>MEADE SALLY</v>
          </cell>
          <cell r="AH107">
            <v>48</v>
          </cell>
          <cell r="AI107" t="str">
            <v>Adult</v>
          </cell>
          <cell r="AJ107"/>
          <cell r="AK107" t="str">
            <v>3 - 40 to 49</v>
          </cell>
          <cell r="AL107" t="str">
            <v>03.10</v>
          </cell>
          <cell r="AM107">
            <v>43169</v>
          </cell>
          <cell r="AN107" t="str">
            <v>SALLY MEADE</v>
          </cell>
        </row>
        <row r="108">
          <cell r="A108">
            <v>402716</v>
          </cell>
          <cell r="B108"/>
          <cell r="C108" t="str">
            <v>andre.mentor@gmail.com</v>
          </cell>
          <cell r="D108" t="str">
            <v>Mr</v>
          </cell>
          <cell r="E108" t="str">
            <v>ANDRE</v>
          </cell>
          <cell r="F108" t="str">
            <v>MENTOR</v>
          </cell>
          <cell r="G108"/>
          <cell r="H108"/>
          <cell r="I108" t="str">
            <v>Townsville Road Runners</v>
          </cell>
          <cell r="J108" t="str">
            <v>TRR</v>
          </cell>
          <cell r="K108" t="str">
            <v>Athletics North Queensland</v>
          </cell>
          <cell r="L108"/>
          <cell r="M108"/>
          <cell r="N108"/>
          <cell r="O108"/>
          <cell r="P108"/>
          <cell r="Q108">
            <v>411812872</v>
          </cell>
          <cell r="R108"/>
          <cell r="S108"/>
          <cell r="T108">
            <v>7</v>
          </cell>
          <cell r="U108">
            <v>47257152</v>
          </cell>
          <cell r="V108" t="str">
            <v>19 Gadsden Loop</v>
          </cell>
          <cell r="W108"/>
          <cell r="X108" t="str">
            <v>Mount Louisa</v>
          </cell>
          <cell r="Y108" t="str">
            <v>Queensland</v>
          </cell>
          <cell r="Z108">
            <v>4814</v>
          </cell>
          <cell r="AA108" t="str">
            <v>Australia</v>
          </cell>
          <cell r="AB108" t="str">
            <v>Retail</v>
          </cell>
          <cell r="AC108" t="str">
            <v>02/02/1975</v>
          </cell>
          <cell r="AD108" t="str">
            <v>Male</v>
          </cell>
          <cell r="AE108" t="str">
            <v>Active</v>
          </cell>
          <cell r="AF108" t="str">
            <v>Yes</v>
          </cell>
          <cell r="AG108" t="str">
            <v>MENTOR ANDRE</v>
          </cell>
          <cell r="AH108">
            <v>43</v>
          </cell>
          <cell r="AI108" t="str">
            <v>Adult</v>
          </cell>
          <cell r="AJ108"/>
          <cell r="AK108" t="str">
            <v>3 - 40 to 49</v>
          </cell>
          <cell r="AL108" t="str">
            <v>02.02</v>
          </cell>
          <cell r="AM108">
            <v>43133</v>
          </cell>
          <cell r="AN108" t="str">
            <v>ANDRE MENTOR</v>
          </cell>
        </row>
        <row r="109">
          <cell r="A109">
            <v>1052278</v>
          </cell>
          <cell r="B109"/>
          <cell r="C109" t="str">
            <v>alanmildren@hotmail.com</v>
          </cell>
          <cell r="D109" t="str">
            <v>Mr</v>
          </cell>
          <cell r="E109" t="str">
            <v>Alan</v>
          </cell>
          <cell r="F109" t="str">
            <v>Mildren</v>
          </cell>
          <cell r="G109"/>
          <cell r="H109"/>
          <cell r="I109" t="str">
            <v>Townsville Road Runners</v>
          </cell>
          <cell r="J109" t="str">
            <v>TRR</v>
          </cell>
          <cell r="K109" t="str">
            <v>Athletics North Queensland</v>
          </cell>
          <cell r="L109"/>
          <cell r="M109"/>
          <cell r="N109"/>
          <cell r="O109"/>
          <cell r="P109"/>
          <cell r="Q109">
            <v>438131433</v>
          </cell>
          <cell r="R109"/>
          <cell r="S109"/>
          <cell r="T109"/>
          <cell r="U109"/>
          <cell r="V109" t="str">
            <v>4/25a Ramsay street</v>
          </cell>
          <cell r="W109"/>
          <cell r="X109" t="str">
            <v>Garbutt</v>
          </cell>
          <cell r="Y109" t="str">
            <v>Queensland</v>
          </cell>
          <cell r="Z109">
            <v>4814</v>
          </cell>
          <cell r="AA109" t="str">
            <v>Australia</v>
          </cell>
          <cell r="AB109"/>
          <cell r="AC109" t="str">
            <v>14/11/1966</v>
          </cell>
          <cell r="AD109" t="str">
            <v>Male</v>
          </cell>
          <cell r="AE109" t="str">
            <v>Active</v>
          </cell>
          <cell r="AF109" t="str">
            <v>Yes</v>
          </cell>
          <cell r="AG109" t="str">
            <v>MILDREN ALAN</v>
          </cell>
          <cell r="AH109">
            <v>52</v>
          </cell>
          <cell r="AI109" t="str">
            <v>Adult</v>
          </cell>
          <cell r="AJ109"/>
          <cell r="AK109" t="str">
            <v>4 - 50 to 59</v>
          </cell>
          <cell r="AL109" t="str">
            <v>11.14</v>
          </cell>
          <cell r="AM109">
            <v>43418</v>
          </cell>
          <cell r="AN109" t="str">
            <v>ALAN MILDREN</v>
          </cell>
        </row>
        <row r="110">
          <cell r="A110">
            <v>827187</v>
          </cell>
          <cell r="B110"/>
          <cell r="C110" t="str">
            <v>anne.edwina.miller@gmail.com</v>
          </cell>
          <cell r="D110" t="str">
            <v>Dr</v>
          </cell>
          <cell r="E110" t="str">
            <v>Anne</v>
          </cell>
          <cell r="F110" t="str">
            <v>Miller</v>
          </cell>
          <cell r="G110"/>
          <cell r="H110"/>
          <cell r="I110" t="str">
            <v>Townsville Road Runners</v>
          </cell>
          <cell r="J110" t="str">
            <v>TRR</v>
          </cell>
          <cell r="K110" t="str">
            <v>Athletics North Queensland</v>
          </cell>
          <cell r="L110"/>
          <cell r="M110"/>
          <cell r="N110"/>
          <cell r="O110"/>
          <cell r="P110"/>
          <cell r="Q110">
            <v>431650259</v>
          </cell>
          <cell r="R110"/>
          <cell r="S110"/>
          <cell r="T110"/>
          <cell r="U110"/>
          <cell r="V110" t="str">
            <v>Unit 1, 30 The Strand</v>
          </cell>
          <cell r="W110"/>
          <cell r="X110" t="str">
            <v>North Ward</v>
          </cell>
          <cell r="Y110" t="str">
            <v>Queensland</v>
          </cell>
          <cell r="Z110">
            <v>4810</v>
          </cell>
          <cell r="AA110" t="str">
            <v>Australia</v>
          </cell>
          <cell r="AB110"/>
          <cell r="AC110" t="str">
            <v>27/04/1981</v>
          </cell>
          <cell r="AD110" t="str">
            <v>Female</v>
          </cell>
          <cell r="AE110" t="str">
            <v>Active</v>
          </cell>
          <cell r="AF110" t="str">
            <v>Yes</v>
          </cell>
          <cell r="AG110" t="str">
            <v>MILLER ANNE</v>
          </cell>
          <cell r="AH110">
            <v>37</v>
          </cell>
          <cell r="AI110" t="str">
            <v>Adult</v>
          </cell>
          <cell r="AJ110"/>
          <cell r="AK110" t="str">
            <v>2 - 30 to 39</v>
          </cell>
          <cell r="AL110" t="str">
            <v>04.27</v>
          </cell>
          <cell r="AM110">
            <v>43217</v>
          </cell>
          <cell r="AN110" t="str">
            <v>ANNE MILLER</v>
          </cell>
        </row>
        <row r="111">
          <cell r="A111">
            <v>598623</v>
          </cell>
          <cell r="B111"/>
          <cell r="C111" t="str">
            <v>mic.r.mueller@gmail.com</v>
          </cell>
          <cell r="D111" t="str">
            <v>Mr</v>
          </cell>
          <cell r="E111" t="str">
            <v>Mic</v>
          </cell>
          <cell r="F111" t="str">
            <v>Mueller-Coons</v>
          </cell>
          <cell r="G111"/>
          <cell r="H111"/>
          <cell r="I111" t="str">
            <v>Townsville Road Runners</v>
          </cell>
          <cell r="J111" t="str">
            <v>TRR</v>
          </cell>
          <cell r="K111" t="str">
            <v>Athletics North Queensland</v>
          </cell>
          <cell r="L111"/>
          <cell r="M111"/>
          <cell r="N111"/>
          <cell r="O111"/>
          <cell r="P111"/>
          <cell r="Q111">
            <v>448943246</v>
          </cell>
          <cell r="R111"/>
          <cell r="S111"/>
          <cell r="T111"/>
          <cell r="U111"/>
          <cell r="V111" t="str">
            <v>1 Wackett Street</v>
          </cell>
          <cell r="W111"/>
          <cell r="X111" t="str">
            <v>Pllarenda</v>
          </cell>
          <cell r="Y111" t="str">
            <v>Queensland</v>
          </cell>
          <cell r="Z111">
            <v>4810</v>
          </cell>
          <cell r="AA111" t="str">
            <v>Australia</v>
          </cell>
          <cell r="AB111" t="str">
            <v>Massage therapist</v>
          </cell>
          <cell r="AC111" t="str">
            <v>01/08/1966</v>
          </cell>
          <cell r="AD111" t="str">
            <v>Male</v>
          </cell>
          <cell r="AE111" t="str">
            <v>Active</v>
          </cell>
          <cell r="AF111" t="str">
            <v>Yes</v>
          </cell>
          <cell r="AG111" t="str">
            <v>MUELLER-COONS MIC</v>
          </cell>
          <cell r="AH111">
            <v>52</v>
          </cell>
          <cell r="AI111" t="str">
            <v>Adult</v>
          </cell>
          <cell r="AJ111"/>
          <cell r="AK111" t="str">
            <v>4 - 50 to 59</v>
          </cell>
          <cell r="AL111" t="str">
            <v>08.01</v>
          </cell>
          <cell r="AM111">
            <v>43313</v>
          </cell>
          <cell r="AN111" t="str">
            <v>MIC MUELLER-COONS</v>
          </cell>
        </row>
        <row r="112">
          <cell r="A112">
            <v>402754</v>
          </cell>
          <cell r="B112"/>
          <cell r="C112" t="str">
            <v>connym22@hotmail.com</v>
          </cell>
          <cell r="D112" t="str">
            <v>Mrs</v>
          </cell>
          <cell r="E112" t="str">
            <v>CONNY</v>
          </cell>
          <cell r="F112" t="str">
            <v>MUHLENBERG</v>
          </cell>
          <cell r="G112"/>
          <cell r="H112"/>
          <cell r="I112" t="str">
            <v>Townsville Road Runners</v>
          </cell>
          <cell r="J112" t="str">
            <v>TRR</v>
          </cell>
          <cell r="K112" t="str">
            <v>Athletics North Queensland</v>
          </cell>
          <cell r="L112"/>
          <cell r="M112"/>
          <cell r="N112"/>
          <cell r="O112"/>
          <cell r="P112"/>
          <cell r="Q112" t="str">
            <v>0403 269217</v>
          </cell>
          <cell r="R112"/>
          <cell r="S112"/>
          <cell r="T112">
            <v>7</v>
          </cell>
          <cell r="U112">
            <v>47781525</v>
          </cell>
          <cell r="V112" t="str">
            <v>49 TWINVIEW TERRACE</v>
          </cell>
          <cell r="W112"/>
          <cell r="X112" t="str">
            <v>IDALIA</v>
          </cell>
          <cell r="Y112" t="str">
            <v>Queensland</v>
          </cell>
          <cell r="Z112">
            <v>4811</v>
          </cell>
          <cell r="AA112" t="str">
            <v>Australia</v>
          </cell>
          <cell r="AB112" t="str">
            <v>job seeker</v>
          </cell>
          <cell r="AC112" t="str">
            <v>10/11/1955</v>
          </cell>
          <cell r="AD112" t="str">
            <v>Female</v>
          </cell>
          <cell r="AE112" t="str">
            <v>Active</v>
          </cell>
          <cell r="AF112" t="str">
            <v>Yes</v>
          </cell>
          <cell r="AG112" t="str">
            <v>MUHLENBERG CONNY</v>
          </cell>
          <cell r="AH112">
            <v>63</v>
          </cell>
          <cell r="AI112" t="str">
            <v>Adult</v>
          </cell>
          <cell r="AJ112"/>
          <cell r="AK112" t="str">
            <v>5 - 60 to 64</v>
          </cell>
          <cell r="AL112" t="str">
            <v>11.10</v>
          </cell>
          <cell r="AM112">
            <v>43414</v>
          </cell>
          <cell r="AN112" t="str">
            <v>CONNY MUHLENBERG</v>
          </cell>
        </row>
        <row r="113">
          <cell r="A113">
            <v>928173</v>
          </cell>
          <cell r="B113"/>
          <cell r="C113" t="str">
            <v>femurakami@yahoo.com.au</v>
          </cell>
          <cell r="D113" t="str">
            <v>Ms</v>
          </cell>
          <cell r="E113" t="str">
            <v>Fiona</v>
          </cell>
          <cell r="F113" t="str">
            <v>Murakami</v>
          </cell>
          <cell r="G113"/>
          <cell r="H113"/>
          <cell r="I113" t="str">
            <v>Townsville Road Runners</v>
          </cell>
          <cell r="J113" t="str">
            <v>TRR</v>
          </cell>
          <cell r="K113" t="str">
            <v>Athletics North Queensland</v>
          </cell>
          <cell r="L113"/>
          <cell r="M113"/>
          <cell r="N113"/>
          <cell r="O113"/>
          <cell r="P113"/>
          <cell r="Q113">
            <v>420748369</v>
          </cell>
          <cell r="R113"/>
          <cell r="S113"/>
          <cell r="T113"/>
          <cell r="U113"/>
          <cell r="V113" t="str">
            <v>7 Fitzroy street cranbrook</v>
          </cell>
          <cell r="W113"/>
          <cell r="X113" t="str">
            <v>Annandale</v>
          </cell>
          <cell r="Y113" t="str">
            <v>Queensland</v>
          </cell>
          <cell r="Z113">
            <v>4814</v>
          </cell>
          <cell r="AA113" t="str">
            <v>Australia</v>
          </cell>
          <cell r="AB113"/>
          <cell r="AC113" t="str">
            <v>26/04/1972</v>
          </cell>
          <cell r="AD113" t="str">
            <v>Female</v>
          </cell>
          <cell r="AE113" t="str">
            <v>Active</v>
          </cell>
          <cell r="AF113" t="str">
            <v>Yes</v>
          </cell>
          <cell r="AG113" t="str">
            <v>MURAKAMI FIONA</v>
          </cell>
          <cell r="AH113">
            <v>46</v>
          </cell>
          <cell r="AI113" t="str">
            <v>Adult</v>
          </cell>
          <cell r="AJ113"/>
          <cell r="AK113" t="str">
            <v>3 - 40 to 49</v>
          </cell>
          <cell r="AL113" t="str">
            <v>04.26</v>
          </cell>
          <cell r="AM113">
            <v>43216</v>
          </cell>
          <cell r="AN113" t="str">
            <v>FIONA MURAKAMI</v>
          </cell>
        </row>
        <row r="114">
          <cell r="A114">
            <v>1069413</v>
          </cell>
          <cell r="B114"/>
          <cell r="C114" t="str">
            <v>kateandjackson@bigpond.com</v>
          </cell>
          <cell r="D114" t="str">
            <v>Miss</v>
          </cell>
          <cell r="E114" t="str">
            <v>Kate</v>
          </cell>
          <cell r="F114" t="str">
            <v>Murry</v>
          </cell>
          <cell r="G114"/>
          <cell r="H114"/>
          <cell r="I114" t="str">
            <v>Townsville Road Runners</v>
          </cell>
          <cell r="J114" t="str">
            <v>TRR</v>
          </cell>
          <cell r="K114" t="str">
            <v>Athletics North Queensland</v>
          </cell>
          <cell r="L114"/>
          <cell r="M114"/>
          <cell r="N114"/>
          <cell r="O114"/>
          <cell r="P114"/>
          <cell r="Q114">
            <v>409764549</v>
          </cell>
          <cell r="R114"/>
          <cell r="S114"/>
          <cell r="T114"/>
          <cell r="U114"/>
          <cell r="V114" t="str">
            <v>21 Hilton Way</v>
          </cell>
          <cell r="W114"/>
          <cell r="X114" t="str">
            <v>MOUNT LOUISA</v>
          </cell>
          <cell r="Y114" t="str">
            <v>Queensland</v>
          </cell>
          <cell r="Z114">
            <v>4814</v>
          </cell>
          <cell r="AA114" t="str">
            <v>Australia</v>
          </cell>
          <cell r="AB114"/>
          <cell r="AC114" t="str">
            <v>30/07/1984</v>
          </cell>
          <cell r="AD114" t="str">
            <v>Female</v>
          </cell>
          <cell r="AE114" t="str">
            <v>Active</v>
          </cell>
          <cell r="AF114" t="str">
            <v>Yes</v>
          </cell>
          <cell r="AG114" t="str">
            <v>MURRY KATE</v>
          </cell>
          <cell r="AH114">
            <v>34</v>
          </cell>
          <cell r="AI114" t="str">
            <v>Adult</v>
          </cell>
          <cell r="AJ114"/>
          <cell r="AK114" t="str">
            <v>2 - 30 to 39</v>
          </cell>
          <cell r="AL114" t="str">
            <v>07.30</v>
          </cell>
          <cell r="AM114">
            <v>43311</v>
          </cell>
          <cell r="AN114" t="str">
            <v>KATE MURRY</v>
          </cell>
        </row>
        <row r="115">
          <cell r="A115">
            <v>1037755</v>
          </cell>
          <cell r="B115"/>
          <cell r="C115" t="str">
            <v>shelleynmark@bigpond.com</v>
          </cell>
          <cell r="D115" t="str">
            <v>Mr</v>
          </cell>
          <cell r="E115" t="str">
            <v>Mark</v>
          </cell>
          <cell r="F115" t="str">
            <v>Muscat</v>
          </cell>
          <cell r="G115"/>
          <cell r="H115"/>
          <cell r="I115" t="str">
            <v>Townsville Road Runners</v>
          </cell>
          <cell r="J115" t="str">
            <v>TRR</v>
          </cell>
          <cell r="K115" t="str">
            <v>Athletics North Queensland</v>
          </cell>
          <cell r="L115"/>
          <cell r="M115"/>
          <cell r="N115"/>
          <cell r="O115"/>
          <cell r="P115"/>
          <cell r="Q115">
            <v>400809055</v>
          </cell>
          <cell r="R115"/>
          <cell r="S115"/>
          <cell r="T115"/>
          <cell r="U115"/>
          <cell r="V115" t="str">
            <v>5 coomera circuit</v>
          </cell>
          <cell r="W115"/>
          <cell r="X115" t="str">
            <v>Bohle Plains</v>
          </cell>
          <cell r="Y115" t="str">
            <v>Queensland</v>
          </cell>
          <cell r="Z115">
            <v>4817</v>
          </cell>
          <cell r="AA115" t="str">
            <v>Australia</v>
          </cell>
          <cell r="AB115"/>
          <cell r="AC115" t="str">
            <v>12/05/1977</v>
          </cell>
          <cell r="AD115" t="str">
            <v>Male</v>
          </cell>
          <cell r="AE115" t="str">
            <v>Active</v>
          </cell>
          <cell r="AF115" t="str">
            <v>Yes</v>
          </cell>
          <cell r="AG115" t="str">
            <v>MUSCAT MARK</v>
          </cell>
          <cell r="AH115">
            <v>41</v>
          </cell>
          <cell r="AI115" t="str">
            <v>Adult</v>
          </cell>
          <cell r="AJ115"/>
          <cell r="AK115" t="str">
            <v>3 - 40 to 49</v>
          </cell>
          <cell r="AL115" t="str">
            <v>05.12</v>
          </cell>
          <cell r="AM115">
            <v>43232</v>
          </cell>
          <cell r="AN115" t="str">
            <v>MARK MUSCAT</v>
          </cell>
        </row>
        <row r="116">
          <cell r="A116">
            <v>402917</v>
          </cell>
          <cell r="B116"/>
          <cell r="C116" t="str">
            <v>peter.neimanis@runningworks.com.au</v>
          </cell>
          <cell r="D116" t="str">
            <v>Mr</v>
          </cell>
          <cell r="E116" t="str">
            <v>PETER</v>
          </cell>
          <cell r="F116" t="str">
            <v>NEIMANIS</v>
          </cell>
          <cell r="G116"/>
          <cell r="H116"/>
          <cell r="I116" t="str">
            <v>Townsville Road Runners</v>
          </cell>
          <cell r="J116" t="str">
            <v>TRR</v>
          </cell>
          <cell r="K116" t="str">
            <v>Athletics North Queensland</v>
          </cell>
          <cell r="L116"/>
          <cell r="M116"/>
          <cell r="N116"/>
          <cell r="O116"/>
          <cell r="P116"/>
          <cell r="Q116">
            <v>417006782</v>
          </cell>
          <cell r="R116"/>
          <cell r="S116"/>
          <cell r="T116">
            <v>7</v>
          </cell>
          <cell r="U116">
            <v>47733652</v>
          </cell>
          <cell r="V116" t="str">
            <v>24A Rose Street</v>
          </cell>
          <cell r="W116"/>
          <cell r="X116" t="str">
            <v>North Ward</v>
          </cell>
          <cell r="Y116" t="str">
            <v>Queensland</v>
          </cell>
          <cell r="Z116">
            <v>4810</v>
          </cell>
          <cell r="AA116" t="str">
            <v>Australia</v>
          </cell>
          <cell r="AB116"/>
          <cell r="AC116" t="str">
            <v>16/03/1957</v>
          </cell>
          <cell r="AD116" t="str">
            <v>Male</v>
          </cell>
          <cell r="AE116" t="str">
            <v>Active</v>
          </cell>
          <cell r="AF116" t="str">
            <v>Yes</v>
          </cell>
          <cell r="AG116" t="str">
            <v>NEIMANIS PETER</v>
          </cell>
          <cell r="AH116">
            <v>61</v>
          </cell>
          <cell r="AI116" t="str">
            <v>Adult</v>
          </cell>
          <cell r="AJ116"/>
          <cell r="AK116" t="str">
            <v>5 - 60 to 64</v>
          </cell>
          <cell r="AL116" t="str">
            <v>03.16</v>
          </cell>
          <cell r="AM116">
            <v>43175</v>
          </cell>
          <cell r="AN116" t="str">
            <v>PETER NEIMANIS</v>
          </cell>
        </row>
        <row r="117">
          <cell r="A117">
            <v>1163031</v>
          </cell>
          <cell r="B117"/>
          <cell r="C117" t="str">
            <v>noel.nethery@tgs.qld.edu.au</v>
          </cell>
          <cell r="D117" t="str">
            <v>Master</v>
          </cell>
          <cell r="E117" t="str">
            <v>Yideg</v>
          </cell>
          <cell r="F117" t="str">
            <v>Nethery</v>
          </cell>
          <cell r="G117"/>
          <cell r="H117"/>
          <cell r="I117" t="str">
            <v>Townsville Road Runners</v>
          </cell>
          <cell r="J117" t="str">
            <v>TRR</v>
          </cell>
          <cell r="K117" t="str">
            <v>Athletics North Queensland</v>
          </cell>
          <cell r="L117">
            <v>7</v>
          </cell>
          <cell r="M117">
            <v>47782189</v>
          </cell>
          <cell r="N117"/>
          <cell r="O117"/>
          <cell r="P117"/>
          <cell r="Q117">
            <v>419658263</v>
          </cell>
          <cell r="R117"/>
          <cell r="S117"/>
          <cell r="T117"/>
          <cell r="U117"/>
          <cell r="V117" t="str">
            <v>29riverwood dr</v>
          </cell>
          <cell r="W117" t="str">
            <v>Townsville</v>
          </cell>
          <cell r="X117" t="str">
            <v>Idalia</v>
          </cell>
          <cell r="Y117" t="str">
            <v>Queensland</v>
          </cell>
          <cell r="Z117">
            <v>4811</v>
          </cell>
          <cell r="AA117" t="str">
            <v>Australia</v>
          </cell>
          <cell r="AB117"/>
          <cell r="AC117" t="str">
            <v>02/02/2002</v>
          </cell>
          <cell r="AD117" t="str">
            <v>Male</v>
          </cell>
          <cell r="AE117" t="str">
            <v>Active</v>
          </cell>
          <cell r="AF117" t="str">
            <v>Yes</v>
          </cell>
          <cell r="AG117" t="str">
            <v>NETHERY YIDEG</v>
          </cell>
          <cell r="AH117">
            <v>16</v>
          </cell>
          <cell r="AI117" t="str">
            <v>Junior</v>
          </cell>
          <cell r="AJ117" t="str">
            <v>X</v>
          </cell>
          <cell r="AK117" t="str">
            <v>J4 - 16 years to 17 years</v>
          </cell>
          <cell r="AL117" t="str">
            <v>02.02</v>
          </cell>
          <cell r="AM117">
            <v>43133</v>
          </cell>
          <cell r="AN117" t="str">
            <v>YIDEG NETHERY</v>
          </cell>
        </row>
        <row r="118">
          <cell r="A118">
            <v>265818</v>
          </cell>
          <cell r="B118"/>
          <cell r="C118" t="str">
            <v>lynnewman7@bigpond.com</v>
          </cell>
          <cell r="D118" t="str">
            <v>Ms</v>
          </cell>
          <cell r="E118" t="str">
            <v>Lyn</v>
          </cell>
          <cell r="F118" t="str">
            <v>Newman</v>
          </cell>
          <cell r="G118"/>
          <cell r="H118"/>
          <cell r="I118" t="str">
            <v>Townsville Road Runners</v>
          </cell>
          <cell r="J118" t="str">
            <v>TRR</v>
          </cell>
          <cell r="K118" t="str">
            <v>Athletics North Queensland</v>
          </cell>
          <cell r="L118"/>
          <cell r="M118"/>
          <cell r="N118"/>
          <cell r="O118"/>
          <cell r="P118"/>
          <cell r="Q118" t="str">
            <v>0429 338 613</v>
          </cell>
          <cell r="R118"/>
          <cell r="S118"/>
          <cell r="T118">
            <v>7</v>
          </cell>
          <cell r="U118" t="str">
            <v>07 4778 4687</v>
          </cell>
          <cell r="V118" t="str">
            <v>39 Downey Crescent</v>
          </cell>
          <cell r="W118"/>
          <cell r="X118" t="str">
            <v>Annandale</v>
          </cell>
          <cell r="Y118" t="str">
            <v>Queensland</v>
          </cell>
          <cell r="Z118">
            <v>4814</v>
          </cell>
          <cell r="AA118" t="str">
            <v>Australia</v>
          </cell>
          <cell r="AB118" t="str">
            <v>Administrator</v>
          </cell>
          <cell r="AC118" t="str">
            <v>02/11/1961</v>
          </cell>
          <cell r="AD118" t="str">
            <v>Female</v>
          </cell>
          <cell r="AE118" t="str">
            <v>Active</v>
          </cell>
          <cell r="AF118" t="str">
            <v>Yes</v>
          </cell>
          <cell r="AG118" t="str">
            <v>NEWMAN LYN</v>
          </cell>
          <cell r="AH118">
            <v>57</v>
          </cell>
          <cell r="AI118" t="str">
            <v>Adult</v>
          </cell>
          <cell r="AJ118"/>
          <cell r="AK118" t="str">
            <v>4 - 50 to 59</v>
          </cell>
          <cell r="AL118" t="str">
            <v>11.02</v>
          </cell>
          <cell r="AM118">
            <v>43406</v>
          </cell>
          <cell r="AN118" t="str">
            <v>LYN NEWMAN</v>
          </cell>
        </row>
        <row r="119">
          <cell r="A119">
            <v>403015</v>
          </cell>
          <cell r="B119">
            <v>402753</v>
          </cell>
          <cell r="C119" t="str">
            <v>conkirholdings@gmail.com</v>
          </cell>
          <cell r="D119" t="str">
            <v>Ms</v>
          </cell>
          <cell r="E119" t="str">
            <v>Colleen</v>
          </cell>
          <cell r="F119" t="str">
            <v>Newnham</v>
          </cell>
          <cell r="G119"/>
          <cell r="H119"/>
          <cell r="I119" t="str">
            <v>Townsville Road Runners</v>
          </cell>
          <cell r="J119" t="str">
            <v>TRR</v>
          </cell>
          <cell r="K119" t="str">
            <v>Athletics North Queensland</v>
          </cell>
          <cell r="L119"/>
          <cell r="M119"/>
          <cell r="N119"/>
          <cell r="O119"/>
          <cell r="P119"/>
          <cell r="Q119">
            <v>400550616</v>
          </cell>
          <cell r="R119"/>
          <cell r="S119">
            <v>47593444</v>
          </cell>
          <cell r="T119"/>
          <cell r="U119"/>
          <cell r="V119" t="str">
            <v>21 Wallace Cct</v>
          </cell>
          <cell r="W119"/>
          <cell r="X119" t="str">
            <v>Kirwan</v>
          </cell>
          <cell r="Y119" t="str">
            <v>Queensland</v>
          </cell>
          <cell r="Z119">
            <v>4817</v>
          </cell>
          <cell r="AA119" t="str">
            <v>Australia</v>
          </cell>
          <cell r="AB119"/>
          <cell r="AC119" t="str">
            <v>21/08/1968</v>
          </cell>
          <cell r="AD119" t="str">
            <v>Female</v>
          </cell>
          <cell r="AE119" t="str">
            <v>Active</v>
          </cell>
          <cell r="AF119" t="str">
            <v>Yes</v>
          </cell>
          <cell r="AG119" t="str">
            <v>NEWNHAM COLLEEN</v>
          </cell>
          <cell r="AH119">
            <v>50</v>
          </cell>
          <cell r="AI119" t="str">
            <v>Adult</v>
          </cell>
          <cell r="AJ119"/>
          <cell r="AK119" t="str">
            <v>4 - 50 to 59</v>
          </cell>
          <cell r="AL119" t="str">
            <v>08.21</v>
          </cell>
          <cell r="AM119">
            <v>43333</v>
          </cell>
          <cell r="AN119" t="str">
            <v>COLLEEN NEWNHAM</v>
          </cell>
        </row>
        <row r="120">
          <cell r="A120">
            <v>941714</v>
          </cell>
          <cell r="B120">
            <v>870043</v>
          </cell>
          <cell r="C120" t="str">
            <v>annebernie@bigpond.com</v>
          </cell>
          <cell r="D120" t="str">
            <v>Miss</v>
          </cell>
          <cell r="E120" t="str">
            <v>Bella</v>
          </cell>
          <cell r="F120" t="str">
            <v>Norris</v>
          </cell>
          <cell r="G120"/>
          <cell r="H120"/>
          <cell r="I120" t="str">
            <v>Townsville Road Runners</v>
          </cell>
          <cell r="J120" t="str">
            <v>TRR</v>
          </cell>
          <cell r="K120" t="str">
            <v>Athletics North Queensland</v>
          </cell>
          <cell r="L120"/>
          <cell r="M120"/>
          <cell r="N120"/>
          <cell r="O120"/>
          <cell r="P120"/>
          <cell r="Q120">
            <v>413815998</v>
          </cell>
          <cell r="R120"/>
          <cell r="S120"/>
          <cell r="T120"/>
          <cell r="U120"/>
          <cell r="V120" t="str">
            <v>9 cabot street</v>
          </cell>
          <cell r="W120"/>
          <cell r="X120" t="str">
            <v>aitkenvale</v>
          </cell>
          <cell r="Y120" t="str">
            <v>Queensland</v>
          </cell>
          <cell r="Z120">
            <v>4814</v>
          </cell>
          <cell r="AA120" t="str">
            <v>Australia</v>
          </cell>
          <cell r="AB120"/>
          <cell r="AC120" t="str">
            <v>22/02/2009</v>
          </cell>
          <cell r="AD120" t="str">
            <v>Female</v>
          </cell>
          <cell r="AE120" t="str">
            <v>Active</v>
          </cell>
          <cell r="AF120" t="str">
            <v>Yes</v>
          </cell>
          <cell r="AG120" t="str">
            <v>NORRIS BELLA</v>
          </cell>
          <cell r="AH120">
            <v>9</v>
          </cell>
          <cell r="AI120" t="str">
            <v>Junior</v>
          </cell>
          <cell r="AJ120" t="str">
            <v>X</v>
          </cell>
          <cell r="AK120" t="str">
            <v>J1 - to 11 years</v>
          </cell>
          <cell r="AL120" t="str">
            <v>02.22</v>
          </cell>
          <cell r="AM120">
            <v>43153</v>
          </cell>
          <cell r="AN120" t="str">
            <v>BELLA NORRIS</v>
          </cell>
          <cell r="AR120"/>
          <cell r="AS120"/>
          <cell r="AT120"/>
          <cell r="AU120"/>
          <cell r="AV120"/>
        </row>
        <row r="121">
          <cell r="A121">
            <v>870043</v>
          </cell>
          <cell r="B121"/>
          <cell r="C121" t="str">
            <v>annebernie@bigpond.com</v>
          </cell>
          <cell r="D121" t="str">
            <v>Mr</v>
          </cell>
          <cell r="E121" t="str">
            <v>Bernie</v>
          </cell>
          <cell r="F121" t="str">
            <v>Norris</v>
          </cell>
          <cell r="G121"/>
          <cell r="H121"/>
          <cell r="I121" t="str">
            <v>Townsville Road Runners</v>
          </cell>
          <cell r="J121" t="str">
            <v>TRR</v>
          </cell>
          <cell r="K121" t="str">
            <v>Athletics North Queensland</v>
          </cell>
          <cell r="L121"/>
          <cell r="M121"/>
          <cell r="N121"/>
          <cell r="O121"/>
          <cell r="P121"/>
          <cell r="Q121">
            <v>413815998</v>
          </cell>
          <cell r="R121"/>
          <cell r="S121"/>
          <cell r="T121"/>
          <cell r="U121"/>
          <cell r="V121" t="str">
            <v>9 cabot street</v>
          </cell>
          <cell r="W121"/>
          <cell r="X121" t="str">
            <v>aitkenvale</v>
          </cell>
          <cell r="Y121" t="str">
            <v>Queensland</v>
          </cell>
          <cell r="Z121">
            <v>4814</v>
          </cell>
          <cell r="AA121" t="str">
            <v>Australia</v>
          </cell>
          <cell r="AB121"/>
          <cell r="AC121" t="str">
            <v>30/11/1972</v>
          </cell>
          <cell r="AD121" t="str">
            <v>Male</v>
          </cell>
          <cell r="AE121" t="str">
            <v>Active</v>
          </cell>
          <cell r="AF121" t="str">
            <v>Yes</v>
          </cell>
          <cell r="AG121" t="str">
            <v>NORRIS BERNIE</v>
          </cell>
          <cell r="AH121">
            <v>46</v>
          </cell>
          <cell r="AI121" t="str">
            <v>Adult</v>
          </cell>
          <cell r="AJ121"/>
          <cell r="AK121" t="str">
            <v>3 - 40 to 49</v>
          </cell>
          <cell r="AL121" t="str">
            <v>11.30</v>
          </cell>
          <cell r="AM121">
            <v>43434</v>
          </cell>
          <cell r="AN121" t="str">
            <v>BERNIE NORRIS</v>
          </cell>
        </row>
        <row r="122">
          <cell r="A122">
            <v>1102326</v>
          </cell>
          <cell r="B122">
            <v>870043</v>
          </cell>
          <cell r="C122" t="str">
            <v>annebernie@bigpond.com</v>
          </cell>
          <cell r="D122" t="str">
            <v>Miss</v>
          </cell>
          <cell r="E122" t="str">
            <v>Elsbeth</v>
          </cell>
          <cell r="F122" t="str">
            <v>Norris</v>
          </cell>
          <cell r="G122"/>
          <cell r="H122"/>
          <cell r="I122" t="str">
            <v>Townsville Road Runners</v>
          </cell>
          <cell r="J122" t="str">
            <v>TRR</v>
          </cell>
          <cell r="K122" t="str">
            <v>Athletics North Queensland</v>
          </cell>
          <cell r="L122"/>
          <cell r="M122"/>
          <cell r="N122"/>
          <cell r="O122"/>
          <cell r="P122"/>
          <cell r="Q122">
            <v>413815998</v>
          </cell>
          <cell r="R122"/>
          <cell r="S122"/>
          <cell r="T122"/>
          <cell r="U122"/>
          <cell r="V122" t="str">
            <v>9 cabot street</v>
          </cell>
          <cell r="W122"/>
          <cell r="X122" t="str">
            <v>aitkenvale</v>
          </cell>
          <cell r="Y122" t="str">
            <v>Queensland</v>
          </cell>
          <cell r="Z122">
            <v>4814</v>
          </cell>
          <cell r="AA122" t="str">
            <v>Australia</v>
          </cell>
          <cell r="AB122"/>
          <cell r="AC122" t="str">
            <v>01/01/2009</v>
          </cell>
          <cell r="AD122" t="str">
            <v>Female</v>
          </cell>
          <cell r="AE122" t="str">
            <v>Active</v>
          </cell>
          <cell r="AF122" t="str">
            <v>Yes</v>
          </cell>
          <cell r="AG122" t="str">
            <v>NORRIS ELSBETH</v>
          </cell>
          <cell r="AH122">
            <v>10</v>
          </cell>
          <cell r="AI122" t="str">
            <v>Junior</v>
          </cell>
          <cell r="AJ122" t="str">
            <v>X</v>
          </cell>
          <cell r="AK122" t="str">
            <v>J1 - to 11 years</v>
          </cell>
          <cell r="AL122" t="str">
            <v>01.01</v>
          </cell>
          <cell r="AM122">
            <v>43101</v>
          </cell>
          <cell r="AN122" t="str">
            <v>ELSBETH NORRIS</v>
          </cell>
          <cell r="AR122"/>
          <cell r="AS122"/>
          <cell r="AT122"/>
          <cell r="AU122"/>
          <cell r="AV122"/>
        </row>
        <row r="123">
          <cell r="A123">
            <v>402880</v>
          </cell>
          <cell r="B123"/>
          <cell r="C123" t="str">
            <v>markandnancy.norton@gmail.com</v>
          </cell>
          <cell r="D123" t="str">
            <v>Mrs</v>
          </cell>
          <cell r="E123" t="str">
            <v>NANCY</v>
          </cell>
          <cell r="F123" t="str">
            <v>NORTON</v>
          </cell>
          <cell r="G123"/>
          <cell r="H123"/>
          <cell r="I123" t="str">
            <v>Townsville Road Runners</v>
          </cell>
          <cell r="J123" t="str">
            <v>TRR</v>
          </cell>
          <cell r="K123" t="str">
            <v>Athletics North Queensland</v>
          </cell>
          <cell r="L123"/>
          <cell r="M123"/>
          <cell r="N123"/>
          <cell r="O123"/>
          <cell r="P123"/>
          <cell r="Q123">
            <v>434606745</v>
          </cell>
          <cell r="R123"/>
          <cell r="S123"/>
          <cell r="T123">
            <v>7</v>
          </cell>
          <cell r="U123"/>
          <cell r="V123" t="str">
            <v>74 Wellington St</v>
          </cell>
          <cell r="W123"/>
          <cell r="X123" t="str">
            <v>Mundingburra</v>
          </cell>
          <cell r="Y123" t="str">
            <v>Queensland</v>
          </cell>
          <cell r="Z123">
            <v>4812</v>
          </cell>
          <cell r="AA123" t="str">
            <v>Australia</v>
          </cell>
          <cell r="AB123" t="str">
            <v>Engineer</v>
          </cell>
          <cell r="AC123" t="str">
            <v>12/10/1982</v>
          </cell>
          <cell r="AD123" t="str">
            <v>Female</v>
          </cell>
          <cell r="AE123" t="str">
            <v>Active</v>
          </cell>
          <cell r="AF123" t="str">
            <v>Yes</v>
          </cell>
          <cell r="AG123" t="str">
            <v>NORTON NANCY</v>
          </cell>
          <cell r="AH123">
            <v>36</v>
          </cell>
          <cell r="AI123" t="str">
            <v>Adult</v>
          </cell>
          <cell r="AJ123"/>
          <cell r="AK123" t="str">
            <v>2 - 30 to 39</v>
          </cell>
          <cell r="AL123" t="str">
            <v>10.12</v>
          </cell>
          <cell r="AM123">
            <v>43385</v>
          </cell>
          <cell r="AN123" t="str">
            <v>NANCY NORTON</v>
          </cell>
        </row>
        <row r="124">
          <cell r="A124">
            <v>402386</v>
          </cell>
          <cell r="B124"/>
          <cell r="C124" t="str">
            <v>bnugent@bigpond.net.au</v>
          </cell>
          <cell r="D124" t="str">
            <v>Miss</v>
          </cell>
          <cell r="E124" t="str">
            <v>Lauren</v>
          </cell>
          <cell r="F124" t="str">
            <v>Nugent</v>
          </cell>
          <cell r="G124"/>
          <cell r="H124"/>
          <cell r="I124" t="str">
            <v>Townsville Road Runners</v>
          </cell>
          <cell r="J124" t="str">
            <v>TRR</v>
          </cell>
          <cell r="K124" t="str">
            <v>Athletics North Queensland</v>
          </cell>
          <cell r="L124"/>
          <cell r="M124">
            <v>421979005</v>
          </cell>
          <cell r="N124"/>
          <cell r="O124"/>
          <cell r="P124"/>
          <cell r="Q124">
            <v>421979005</v>
          </cell>
          <cell r="R124"/>
          <cell r="S124"/>
          <cell r="T124"/>
          <cell r="U124"/>
          <cell r="V124" t="str">
            <v>25, Marine Parade</v>
          </cell>
          <cell r="W124"/>
          <cell r="X124" t="str">
            <v>Arcadia</v>
          </cell>
          <cell r="Y124" t="str">
            <v>Queensland</v>
          </cell>
          <cell r="Z124">
            <v>4819</v>
          </cell>
          <cell r="AA124" t="str">
            <v>Australia</v>
          </cell>
          <cell r="AB124" t="str">
            <v>student</v>
          </cell>
          <cell r="AC124" t="str">
            <v>10/04/2003</v>
          </cell>
          <cell r="AD124" t="str">
            <v>Female</v>
          </cell>
          <cell r="AE124" t="str">
            <v>Active</v>
          </cell>
          <cell r="AF124" t="str">
            <v>Yes</v>
          </cell>
          <cell r="AG124" t="str">
            <v>NUGENT LAUREN</v>
          </cell>
          <cell r="AH124">
            <v>15</v>
          </cell>
          <cell r="AI124" t="str">
            <v>Junior</v>
          </cell>
          <cell r="AJ124" t="str">
            <v>X</v>
          </cell>
          <cell r="AK124" t="str">
            <v>J3 - 14 years to 15 years</v>
          </cell>
          <cell r="AL124" t="str">
            <v>04.10</v>
          </cell>
          <cell r="AM124">
            <v>43200</v>
          </cell>
          <cell r="AN124" t="str">
            <v>LAUREN NUGENT</v>
          </cell>
        </row>
        <row r="125">
          <cell r="A125">
            <v>402838</v>
          </cell>
          <cell r="B125"/>
          <cell r="C125" t="str">
            <v>jnuttall5@gmail.com</v>
          </cell>
          <cell r="D125" t="str">
            <v>Mr</v>
          </cell>
          <cell r="E125" t="str">
            <v>JOHN</v>
          </cell>
          <cell r="F125" t="str">
            <v>NUTTALL</v>
          </cell>
          <cell r="G125"/>
          <cell r="H125"/>
          <cell r="I125" t="str">
            <v>Townsville Road Runners</v>
          </cell>
          <cell r="J125" t="str">
            <v>TRR</v>
          </cell>
          <cell r="K125" t="str">
            <v>Athletics North Queensland</v>
          </cell>
          <cell r="L125"/>
          <cell r="M125"/>
          <cell r="N125"/>
          <cell r="O125"/>
          <cell r="P125"/>
          <cell r="Q125">
            <v>438768176</v>
          </cell>
          <cell r="R125"/>
          <cell r="S125"/>
          <cell r="T125">
            <v>7</v>
          </cell>
          <cell r="U125"/>
          <cell r="V125" t="str">
            <v>1329 RIVERWAY DRIVE</v>
          </cell>
          <cell r="W125"/>
          <cell r="X125" t="str">
            <v>KELSO</v>
          </cell>
          <cell r="Y125" t="str">
            <v>Queensland</v>
          </cell>
          <cell r="Z125">
            <v>4815</v>
          </cell>
          <cell r="AA125" t="str">
            <v>Australia</v>
          </cell>
          <cell r="AB125"/>
          <cell r="AC125" t="str">
            <v>10/10/1951</v>
          </cell>
          <cell r="AD125" t="str">
            <v>Male</v>
          </cell>
          <cell r="AE125" t="str">
            <v>Active</v>
          </cell>
          <cell r="AF125" t="str">
            <v>Yes</v>
          </cell>
          <cell r="AG125" t="str">
            <v>NUTTALL JOHN</v>
          </cell>
          <cell r="AH125">
            <v>67</v>
          </cell>
          <cell r="AI125" t="str">
            <v>Adult</v>
          </cell>
          <cell r="AJ125"/>
          <cell r="AK125" t="str">
            <v>6 - 65 to 69</v>
          </cell>
          <cell r="AL125" t="str">
            <v>10.10</v>
          </cell>
          <cell r="AM125">
            <v>43383</v>
          </cell>
          <cell r="AN125" t="str">
            <v>JOHN NUTTALL</v>
          </cell>
        </row>
        <row r="126">
          <cell r="A126">
            <v>860755</v>
          </cell>
          <cell r="B126"/>
          <cell r="C126" t="str">
            <v>cheryl.oats1@gmail.com</v>
          </cell>
          <cell r="D126" t="str">
            <v>Mrs</v>
          </cell>
          <cell r="E126" t="str">
            <v>Cheryl</v>
          </cell>
          <cell r="F126" t="str">
            <v>Oats</v>
          </cell>
          <cell r="G126"/>
          <cell r="H126"/>
          <cell r="I126" t="str">
            <v>Townsville Road Runners</v>
          </cell>
          <cell r="J126" t="str">
            <v>TRR</v>
          </cell>
          <cell r="K126" t="str">
            <v>Athletics North Queensland</v>
          </cell>
          <cell r="L126"/>
          <cell r="M126"/>
          <cell r="N126"/>
          <cell r="O126"/>
          <cell r="P126"/>
          <cell r="Q126">
            <v>409260209</v>
          </cell>
          <cell r="R126"/>
          <cell r="S126"/>
          <cell r="T126"/>
          <cell r="U126"/>
          <cell r="V126" t="str">
            <v>86 Burt Street</v>
          </cell>
          <cell r="W126"/>
          <cell r="X126" t="str">
            <v>Aitkenvale</v>
          </cell>
          <cell r="Y126" t="str">
            <v>Queensland</v>
          </cell>
          <cell r="Z126">
            <v>4814</v>
          </cell>
          <cell r="AA126" t="str">
            <v>Australia</v>
          </cell>
          <cell r="AB126"/>
          <cell r="AC126" t="str">
            <v>31/08/1960</v>
          </cell>
          <cell r="AD126" t="str">
            <v>Female</v>
          </cell>
          <cell r="AE126" t="str">
            <v>Active</v>
          </cell>
          <cell r="AF126" t="str">
            <v>Yes</v>
          </cell>
          <cell r="AG126" t="str">
            <v>OATS CHERYL</v>
          </cell>
          <cell r="AH126">
            <v>58</v>
          </cell>
          <cell r="AI126" t="str">
            <v>Adult</v>
          </cell>
          <cell r="AJ126"/>
          <cell r="AK126" t="str">
            <v>4 - 50 to 59</v>
          </cell>
          <cell r="AL126" t="str">
            <v>08.31</v>
          </cell>
          <cell r="AM126">
            <v>43343</v>
          </cell>
          <cell r="AN126" t="str">
            <v>CHERYL OATS</v>
          </cell>
        </row>
        <row r="127">
          <cell r="A127">
            <v>1057337</v>
          </cell>
          <cell r="B127"/>
          <cell r="C127" t="str">
            <v>jazy_is@hotmail.com</v>
          </cell>
          <cell r="D127" t="str">
            <v>Miss</v>
          </cell>
          <cell r="E127" t="str">
            <v>Jasmin</v>
          </cell>
          <cell r="F127" t="str">
            <v>O'Donovan</v>
          </cell>
          <cell r="G127"/>
          <cell r="H127"/>
          <cell r="I127" t="str">
            <v>Townsville Road Runners</v>
          </cell>
          <cell r="J127" t="str">
            <v>TRR</v>
          </cell>
          <cell r="K127" t="str">
            <v>Athletics North Queensland</v>
          </cell>
          <cell r="L127"/>
          <cell r="M127"/>
          <cell r="N127"/>
          <cell r="O127"/>
          <cell r="P127"/>
          <cell r="Q127">
            <v>403755158</v>
          </cell>
          <cell r="R127"/>
          <cell r="S127"/>
          <cell r="T127"/>
          <cell r="U127"/>
          <cell r="V127" t="str">
            <v>3 /377 Stanley Street</v>
          </cell>
          <cell r="W127"/>
          <cell r="X127" t="str">
            <v>North Ward</v>
          </cell>
          <cell r="Y127" t="str">
            <v>Queensland</v>
          </cell>
          <cell r="Z127">
            <v>4810</v>
          </cell>
          <cell r="AA127" t="str">
            <v>Australia</v>
          </cell>
          <cell r="AB127"/>
          <cell r="AC127" t="str">
            <v>08/04/1992</v>
          </cell>
          <cell r="AD127" t="str">
            <v>Female</v>
          </cell>
          <cell r="AE127" t="str">
            <v>Active</v>
          </cell>
          <cell r="AF127" t="str">
            <v>Yes</v>
          </cell>
          <cell r="AG127" t="str">
            <v>O'DONOVAN JASMIN</v>
          </cell>
          <cell r="AH127">
            <v>26</v>
          </cell>
          <cell r="AI127" t="str">
            <v>Adult</v>
          </cell>
          <cell r="AJ127"/>
          <cell r="AK127" t="str">
            <v>1 - under 30</v>
          </cell>
          <cell r="AL127" t="str">
            <v>04.08</v>
          </cell>
          <cell r="AM127">
            <v>43198</v>
          </cell>
          <cell r="AN127" t="str">
            <v>JASMIN O'DONOVAN</v>
          </cell>
        </row>
        <row r="128">
          <cell r="A128">
            <v>402845</v>
          </cell>
          <cell r="B128"/>
          <cell r="C128" t="str">
            <v>jolsen55@bigpond.com</v>
          </cell>
          <cell r="D128" t="str">
            <v>Mr</v>
          </cell>
          <cell r="E128" t="str">
            <v>JOHN</v>
          </cell>
          <cell r="F128" t="str">
            <v>OLSEN</v>
          </cell>
          <cell r="G128"/>
          <cell r="H128"/>
          <cell r="I128" t="str">
            <v>Townsville Road Runners</v>
          </cell>
          <cell r="J128" t="str">
            <v>TRR</v>
          </cell>
          <cell r="K128" t="str">
            <v>Athletics North Queensland</v>
          </cell>
          <cell r="L128"/>
          <cell r="M128">
            <v>407026711</v>
          </cell>
          <cell r="N128"/>
          <cell r="O128"/>
          <cell r="P128"/>
          <cell r="Q128">
            <v>407026711</v>
          </cell>
          <cell r="R128"/>
          <cell r="S128"/>
          <cell r="T128">
            <v>7</v>
          </cell>
          <cell r="U128"/>
          <cell r="V128" t="str">
            <v>9 SYCAMORE ST</v>
          </cell>
          <cell r="W128"/>
          <cell r="X128" t="str">
            <v>PIMLICO</v>
          </cell>
          <cell r="Y128" t="str">
            <v>Australian Capital Territory</v>
          </cell>
          <cell r="Z128">
            <v>4812</v>
          </cell>
          <cell r="AA128" t="str">
            <v>Australia</v>
          </cell>
          <cell r="AB128" t="str">
            <v>Traffic Controller</v>
          </cell>
          <cell r="AC128" t="str">
            <v>04/11/1955</v>
          </cell>
          <cell r="AD128" t="str">
            <v>Male</v>
          </cell>
          <cell r="AE128" t="str">
            <v>Active</v>
          </cell>
          <cell r="AF128" t="str">
            <v>Yes</v>
          </cell>
          <cell r="AG128" t="str">
            <v>OLSEN JOHN</v>
          </cell>
          <cell r="AH128">
            <v>63</v>
          </cell>
          <cell r="AI128" t="str">
            <v>Adult</v>
          </cell>
          <cell r="AJ128"/>
          <cell r="AK128" t="str">
            <v>5 - 60 to 64</v>
          </cell>
          <cell r="AL128" t="str">
            <v>11.04</v>
          </cell>
          <cell r="AM128">
            <v>43408</v>
          </cell>
          <cell r="AN128" t="str">
            <v>JOHN OLSEN</v>
          </cell>
        </row>
        <row r="129">
          <cell r="A129">
            <v>1077516</v>
          </cell>
          <cell r="B129"/>
          <cell r="C129" t="str">
            <v>72eaglesteve@gmail.com</v>
          </cell>
          <cell r="D129" t="str">
            <v>Mr</v>
          </cell>
          <cell r="E129" t="str">
            <v>Ashley</v>
          </cell>
          <cell r="F129" t="str">
            <v>Onslow</v>
          </cell>
          <cell r="G129"/>
          <cell r="H129"/>
          <cell r="I129" t="str">
            <v>Townsville Road Runners</v>
          </cell>
          <cell r="J129" t="str">
            <v>TRR</v>
          </cell>
          <cell r="K129" t="str">
            <v>Athletics North Queensland</v>
          </cell>
          <cell r="L129"/>
          <cell r="M129"/>
          <cell r="N129"/>
          <cell r="O129"/>
          <cell r="P129"/>
          <cell r="Q129">
            <v>428126275</v>
          </cell>
          <cell r="R129"/>
          <cell r="S129"/>
          <cell r="T129"/>
          <cell r="U129"/>
          <cell r="V129" t="str">
            <v>Lot 620 ellenvale rd</v>
          </cell>
          <cell r="W129"/>
          <cell r="X129" t="str">
            <v>Reid river</v>
          </cell>
          <cell r="Y129" t="str">
            <v>Queensland</v>
          </cell>
          <cell r="Z129">
            <v>4816</v>
          </cell>
          <cell r="AA129" t="str">
            <v>Australia</v>
          </cell>
          <cell r="AB129"/>
          <cell r="AC129" t="str">
            <v>19/01/2007</v>
          </cell>
          <cell r="AD129" t="str">
            <v>Male</v>
          </cell>
          <cell r="AE129" t="str">
            <v>Active</v>
          </cell>
          <cell r="AF129" t="str">
            <v>Yes</v>
          </cell>
          <cell r="AG129" t="str">
            <v>ONSLOW ASHLEY</v>
          </cell>
          <cell r="AH129">
            <v>11</v>
          </cell>
          <cell r="AI129" t="str">
            <v>Junior</v>
          </cell>
          <cell r="AJ129" t="str">
            <v>X</v>
          </cell>
          <cell r="AK129" t="str">
            <v>J1 - to 11 years</v>
          </cell>
          <cell r="AL129" t="str">
            <v>01.19</v>
          </cell>
          <cell r="AM129">
            <v>43119</v>
          </cell>
          <cell r="AN129" t="str">
            <v>ASHLEY ONSLOW</v>
          </cell>
        </row>
        <row r="130">
          <cell r="A130">
            <v>402914</v>
          </cell>
          <cell r="B130"/>
          <cell r="C130" t="str">
            <v>p.oregan@aims.gov.au</v>
          </cell>
          <cell r="D130" t="str">
            <v>Mr</v>
          </cell>
          <cell r="E130" t="str">
            <v>Paul</v>
          </cell>
          <cell r="F130" t="str">
            <v>O'Regan</v>
          </cell>
          <cell r="G130"/>
          <cell r="H130"/>
          <cell r="I130" t="str">
            <v>Townsville Road Runners</v>
          </cell>
          <cell r="J130" t="str">
            <v>TRR</v>
          </cell>
          <cell r="K130" t="str">
            <v>Athletics North Queensland</v>
          </cell>
          <cell r="L130"/>
          <cell r="M130"/>
          <cell r="N130"/>
          <cell r="O130"/>
          <cell r="P130"/>
          <cell r="Q130">
            <v>417074733</v>
          </cell>
          <cell r="R130">
            <v>7</v>
          </cell>
          <cell r="S130">
            <v>47534319</v>
          </cell>
          <cell r="T130"/>
          <cell r="U130"/>
          <cell r="V130" t="str">
            <v>8 West Street</v>
          </cell>
          <cell r="W130"/>
          <cell r="X130" t="str">
            <v>Aitkenvale</v>
          </cell>
          <cell r="Y130" t="str">
            <v>Queensland</v>
          </cell>
          <cell r="Z130">
            <v>4814</v>
          </cell>
          <cell r="AA130" t="str">
            <v>Australia</v>
          </cell>
          <cell r="AB130"/>
          <cell r="AC130" t="str">
            <v>11/06/1975</v>
          </cell>
          <cell r="AD130" t="str">
            <v>Male</v>
          </cell>
          <cell r="AE130" t="str">
            <v>Active</v>
          </cell>
          <cell r="AF130" t="str">
            <v>Yes</v>
          </cell>
          <cell r="AG130" t="str">
            <v>O'REGAN PAUL</v>
          </cell>
          <cell r="AH130">
            <v>43</v>
          </cell>
          <cell r="AI130" t="str">
            <v>Adult</v>
          </cell>
          <cell r="AJ130"/>
          <cell r="AK130" t="str">
            <v>3 - 40 to 49</v>
          </cell>
          <cell r="AL130" t="str">
            <v>06.11</v>
          </cell>
          <cell r="AM130">
            <v>43262</v>
          </cell>
          <cell r="AN130" t="str">
            <v>PAUL O'REGAN</v>
          </cell>
        </row>
        <row r="131">
          <cell r="A131">
            <v>538802</v>
          </cell>
          <cell r="B131"/>
          <cell r="C131" t="str">
            <v>melitasimon96@gmail.com</v>
          </cell>
          <cell r="D131" t="str">
            <v>Mr</v>
          </cell>
          <cell r="E131" t="str">
            <v>Simon</v>
          </cell>
          <cell r="F131" t="str">
            <v>O'Regan</v>
          </cell>
          <cell r="G131"/>
          <cell r="H131"/>
          <cell r="I131" t="str">
            <v>Townsville Road Runners</v>
          </cell>
          <cell r="J131" t="str">
            <v>TRR</v>
          </cell>
          <cell r="K131" t="str">
            <v>Athletics North Queensland</v>
          </cell>
          <cell r="L131"/>
          <cell r="M131"/>
          <cell r="N131"/>
          <cell r="O131"/>
          <cell r="P131"/>
          <cell r="Q131">
            <v>435491031</v>
          </cell>
          <cell r="R131"/>
          <cell r="S131"/>
          <cell r="T131"/>
          <cell r="U131"/>
          <cell r="V131" t="str">
            <v>22 Young Circuit</v>
          </cell>
          <cell r="W131"/>
          <cell r="X131" t="str">
            <v>Kirwan</v>
          </cell>
          <cell r="Y131" t="str">
            <v>Queensland</v>
          </cell>
          <cell r="Z131">
            <v>4817</v>
          </cell>
          <cell r="AA131" t="str">
            <v>Australia</v>
          </cell>
          <cell r="AB131" t="str">
            <v>Army officer</v>
          </cell>
          <cell r="AC131" t="str">
            <v>18/10/1973</v>
          </cell>
          <cell r="AD131" t="str">
            <v>Male</v>
          </cell>
          <cell r="AE131" t="str">
            <v>Active</v>
          </cell>
          <cell r="AF131" t="str">
            <v>Yes</v>
          </cell>
          <cell r="AG131" t="str">
            <v>O'REGAN SIMON</v>
          </cell>
          <cell r="AH131">
            <v>45</v>
          </cell>
          <cell r="AI131" t="str">
            <v>Adult</v>
          </cell>
          <cell r="AJ131"/>
          <cell r="AK131" t="str">
            <v>3 - 40 to 49</v>
          </cell>
          <cell r="AL131" t="str">
            <v>10.18</v>
          </cell>
          <cell r="AM131">
            <v>43391</v>
          </cell>
          <cell r="AN131" t="str">
            <v>SIMON O'REGAN</v>
          </cell>
        </row>
        <row r="132">
          <cell r="A132">
            <v>402714</v>
          </cell>
          <cell r="B132"/>
          <cell r="C132" t="str">
            <v>amotto83@live.com</v>
          </cell>
          <cell r="D132" t="str">
            <v>Miss</v>
          </cell>
          <cell r="E132" t="str">
            <v>Annaliese</v>
          </cell>
          <cell r="F132" t="str">
            <v>Otto</v>
          </cell>
          <cell r="G132"/>
          <cell r="H132"/>
          <cell r="I132" t="str">
            <v>Townsville Road Runners</v>
          </cell>
          <cell r="J132" t="str">
            <v>TRR</v>
          </cell>
          <cell r="K132" t="str">
            <v>Athletics North Queensland</v>
          </cell>
          <cell r="L132"/>
          <cell r="M132"/>
          <cell r="N132"/>
          <cell r="O132"/>
          <cell r="P132"/>
          <cell r="Q132">
            <v>403714640</v>
          </cell>
          <cell r="R132"/>
          <cell r="S132"/>
          <cell r="T132"/>
          <cell r="U132"/>
          <cell r="V132" t="str">
            <v>204 Upper Miles Ave</v>
          </cell>
          <cell r="W132"/>
          <cell r="X132" t="str">
            <v>Kelso</v>
          </cell>
          <cell r="Y132" t="str">
            <v>Australian Capital Territory</v>
          </cell>
          <cell r="Z132">
            <v>4815</v>
          </cell>
          <cell r="AA132" t="str">
            <v>Australia</v>
          </cell>
          <cell r="AB132"/>
          <cell r="AC132" t="str">
            <v>08/06/1983</v>
          </cell>
          <cell r="AD132" t="str">
            <v>Female</v>
          </cell>
          <cell r="AE132" t="str">
            <v>Active</v>
          </cell>
          <cell r="AF132" t="str">
            <v>Yes</v>
          </cell>
          <cell r="AG132" t="str">
            <v>OTTO ANNALIESE</v>
          </cell>
          <cell r="AH132">
            <v>35</v>
          </cell>
          <cell r="AI132" t="str">
            <v>Adult</v>
          </cell>
          <cell r="AJ132"/>
          <cell r="AK132" t="str">
            <v>2 - 30 to 39</v>
          </cell>
          <cell r="AL132" t="str">
            <v>06.08</v>
          </cell>
          <cell r="AM132">
            <v>43259</v>
          </cell>
          <cell r="AN132" t="str">
            <v>ANNALIESE OTTO</v>
          </cell>
        </row>
        <row r="133">
          <cell r="A133">
            <v>402985</v>
          </cell>
          <cell r="B133"/>
          <cell r="C133" t="str">
            <v>tilley.pain@bigpond.com</v>
          </cell>
          <cell r="D133" t="str">
            <v>Dr</v>
          </cell>
          <cell r="E133" t="str">
            <v>TILLEY</v>
          </cell>
          <cell r="F133" t="str">
            <v>PAIN</v>
          </cell>
          <cell r="G133"/>
          <cell r="H133"/>
          <cell r="I133" t="str">
            <v>Townsville Road Runners</v>
          </cell>
          <cell r="J133" t="str">
            <v>TRR</v>
          </cell>
          <cell r="K133" t="str">
            <v>Athletics North Queensland</v>
          </cell>
          <cell r="L133"/>
          <cell r="M133"/>
          <cell r="N133"/>
          <cell r="O133"/>
          <cell r="P133"/>
          <cell r="Q133" t="str">
            <v>0429 058195</v>
          </cell>
          <cell r="R133"/>
          <cell r="S133"/>
          <cell r="T133">
            <v>7</v>
          </cell>
          <cell r="U133">
            <v>47722637</v>
          </cell>
          <cell r="V133" t="str">
            <v>44 Second Street</v>
          </cell>
          <cell r="W133"/>
          <cell r="X133" t="str">
            <v>Railway Estate</v>
          </cell>
          <cell r="Y133" t="str">
            <v>Australian Capital Territory</v>
          </cell>
          <cell r="Z133">
            <v>4810</v>
          </cell>
          <cell r="AA133" t="str">
            <v>Australia</v>
          </cell>
          <cell r="AB133" t="str">
            <v>Research Fellow</v>
          </cell>
          <cell r="AC133" t="str">
            <v>12/04/1961</v>
          </cell>
          <cell r="AD133" t="str">
            <v>Female</v>
          </cell>
          <cell r="AE133" t="str">
            <v>Active</v>
          </cell>
          <cell r="AF133" t="str">
            <v>Yes</v>
          </cell>
          <cell r="AG133" t="str">
            <v>PAIN TILLEY</v>
          </cell>
          <cell r="AH133">
            <v>57</v>
          </cell>
          <cell r="AI133" t="str">
            <v>Adult</v>
          </cell>
          <cell r="AJ133"/>
          <cell r="AK133" t="str">
            <v>4 - 50 to 59</v>
          </cell>
          <cell r="AL133" t="str">
            <v>04.12</v>
          </cell>
          <cell r="AM133">
            <v>43202</v>
          </cell>
          <cell r="AN133" t="str">
            <v>TILLEY PAIN</v>
          </cell>
        </row>
        <row r="134">
          <cell r="A134">
            <v>402930</v>
          </cell>
          <cell r="B134"/>
          <cell r="C134" t="str">
            <v>rapchacc@tpg.com.au</v>
          </cell>
          <cell r="D134" t="str">
            <v>Mr</v>
          </cell>
          <cell r="E134" t="str">
            <v>ROD</v>
          </cell>
          <cell r="F134" t="str">
            <v>PARKER</v>
          </cell>
          <cell r="G134"/>
          <cell r="H134"/>
          <cell r="I134" t="str">
            <v>Townsville Road Runners</v>
          </cell>
          <cell r="J134" t="str">
            <v>TRR</v>
          </cell>
          <cell r="K134" t="str">
            <v>Athletics North Queensland</v>
          </cell>
          <cell r="L134"/>
          <cell r="M134"/>
          <cell r="N134"/>
          <cell r="O134"/>
          <cell r="P134"/>
          <cell r="Q134" t="str">
            <v>0414 805713</v>
          </cell>
          <cell r="R134"/>
          <cell r="S134"/>
          <cell r="T134">
            <v>7</v>
          </cell>
          <cell r="U134">
            <v>47736541</v>
          </cell>
          <cell r="V134" t="str">
            <v>16 GILLI  CRES</v>
          </cell>
          <cell r="W134"/>
          <cell r="X134" t="str">
            <v>CRANBROOK</v>
          </cell>
          <cell r="Y134" t="str">
            <v>Queensland</v>
          </cell>
          <cell r="Z134">
            <v>4814</v>
          </cell>
          <cell r="AA134" t="str">
            <v>Australia</v>
          </cell>
          <cell r="AB134"/>
          <cell r="AC134" t="str">
            <v>29/05/1951</v>
          </cell>
          <cell r="AD134" t="str">
            <v>Male</v>
          </cell>
          <cell r="AE134" t="str">
            <v>Active</v>
          </cell>
          <cell r="AF134" t="str">
            <v>Yes</v>
          </cell>
          <cell r="AG134" t="str">
            <v>PARKER ROD</v>
          </cell>
          <cell r="AH134">
            <v>67</v>
          </cell>
          <cell r="AI134" t="str">
            <v>Adult</v>
          </cell>
          <cell r="AJ134"/>
          <cell r="AK134" t="str">
            <v>6 - 65 to 69</v>
          </cell>
          <cell r="AL134" t="str">
            <v>05.29</v>
          </cell>
          <cell r="AM134">
            <v>43249</v>
          </cell>
          <cell r="AN134" t="str">
            <v>ROD PARKER</v>
          </cell>
        </row>
        <row r="135">
          <cell r="A135">
            <v>511960</v>
          </cell>
          <cell r="B135"/>
          <cell r="C135" t="str">
            <v>patrick.h.peacock@gmail.com</v>
          </cell>
          <cell r="D135" t="str">
            <v>Mr</v>
          </cell>
          <cell r="E135" t="str">
            <v>Patrick</v>
          </cell>
          <cell r="F135" t="str">
            <v>Peacock</v>
          </cell>
          <cell r="G135" t="str">
            <v>Riverway Beer Runners</v>
          </cell>
          <cell r="H135"/>
          <cell r="I135" t="str">
            <v>Townsville Road Runners</v>
          </cell>
          <cell r="J135" t="str">
            <v>TRR</v>
          </cell>
          <cell r="K135" t="str">
            <v>Athletics North Queensland</v>
          </cell>
          <cell r="L135"/>
          <cell r="M135"/>
          <cell r="N135"/>
          <cell r="O135"/>
          <cell r="P135"/>
          <cell r="Q135">
            <v>402330939</v>
          </cell>
          <cell r="R135"/>
          <cell r="S135"/>
          <cell r="T135"/>
          <cell r="U135"/>
          <cell r="V135" t="str">
            <v>6 Sotelo Street</v>
          </cell>
          <cell r="W135"/>
          <cell r="X135" t="str">
            <v>Cranbrook</v>
          </cell>
          <cell r="Y135" t="str">
            <v>Queensland</v>
          </cell>
          <cell r="Z135">
            <v>4814</v>
          </cell>
          <cell r="AA135" t="str">
            <v>Australia</v>
          </cell>
          <cell r="AB135"/>
          <cell r="AC135" t="str">
            <v>06/10/1987</v>
          </cell>
          <cell r="AD135" t="str">
            <v>Male</v>
          </cell>
          <cell r="AE135" t="str">
            <v>Active</v>
          </cell>
          <cell r="AF135" t="str">
            <v>Yes</v>
          </cell>
          <cell r="AG135" t="str">
            <v>PEACOCK PATRICK</v>
          </cell>
          <cell r="AH135">
            <v>31</v>
          </cell>
          <cell r="AI135" t="str">
            <v>Adult</v>
          </cell>
          <cell r="AJ135"/>
          <cell r="AK135" t="str">
            <v>2 - 30 to 39</v>
          </cell>
          <cell r="AL135" t="str">
            <v>10.06</v>
          </cell>
          <cell r="AM135">
            <v>43379</v>
          </cell>
          <cell r="AN135" t="str">
            <v>PATRICK PEACOCK</v>
          </cell>
        </row>
        <row r="136">
          <cell r="A136">
            <v>1095884</v>
          </cell>
          <cell r="B136">
            <v>1091181</v>
          </cell>
          <cell r="C136" t="str">
            <v>gpearce015@bigpond.com</v>
          </cell>
          <cell r="D136" t="str">
            <v>Master</v>
          </cell>
          <cell r="E136" t="str">
            <v>George</v>
          </cell>
          <cell r="F136" t="str">
            <v>Pearce</v>
          </cell>
          <cell r="G136"/>
          <cell r="H136"/>
          <cell r="I136" t="str">
            <v>Townsville Road Runners</v>
          </cell>
          <cell r="J136" t="str">
            <v>TRR</v>
          </cell>
          <cell r="K136" t="str">
            <v>Athletics North Queensland</v>
          </cell>
          <cell r="L136"/>
          <cell r="M136"/>
          <cell r="N136"/>
          <cell r="O136"/>
          <cell r="P136"/>
          <cell r="Q136">
            <v>408064023</v>
          </cell>
          <cell r="R136"/>
          <cell r="S136"/>
          <cell r="T136"/>
          <cell r="U136"/>
          <cell r="V136" t="str">
            <v>15 Benghazi Street</v>
          </cell>
          <cell r="W136"/>
          <cell r="X136" t="str">
            <v>Aitkenvale</v>
          </cell>
          <cell r="Y136" t="str">
            <v>Queensland</v>
          </cell>
          <cell r="Z136">
            <v>4814</v>
          </cell>
          <cell r="AA136" t="str">
            <v>Australia</v>
          </cell>
          <cell r="AB136"/>
          <cell r="AC136" t="str">
            <v>14/07/2005</v>
          </cell>
          <cell r="AD136" t="str">
            <v>Male</v>
          </cell>
          <cell r="AE136" t="str">
            <v>Active</v>
          </cell>
          <cell r="AF136" t="str">
            <v>Yes</v>
          </cell>
          <cell r="AG136" t="str">
            <v>PEARCE GEORGE</v>
          </cell>
          <cell r="AH136">
            <v>13</v>
          </cell>
          <cell r="AI136" t="str">
            <v>Junior</v>
          </cell>
          <cell r="AJ136" t="str">
            <v>X</v>
          </cell>
          <cell r="AK136" t="str">
            <v>J2 - 12 years to 13 years</v>
          </cell>
          <cell r="AL136" t="str">
            <v>07.14</v>
          </cell>
          <cell r="AM136">
            <v>43295</v>
          </cell>
          <cell r="AN136" t="str">
            <v>GEORGE PEARCE</v>
          </cell>
        </row>
        <row r="137">
          <cell r="A137">
            <v>1095900</v>
          </cell>
          <cell r="B137">
            <v>1091181</v>
          </cell>
          <cell r="C137" t="str">
            <v>gpearce015@bigpond.com</v>
          </cell>
          <cell r="D137" t="str">
            <v>Master</v>
          </cell>
          <cell r="E137" t="str">
            <v>Henry</v>
          </cell>
          <cell r="F137" t="str">
            <v>Pearce</v>
          </cell>
          <cell r="G137"/>
          <cell r="H137"/>
          <cell r="I137" t="str">
            <v>Townsville Road Runners</v>
          </cell>
          <cell r="J137" t="str">
            <v>TRR</v>
          </cell>
          <cell r="K137" t="str">
            <v>Athletics North Queensland</v>
          </cell>
          <cell r="L137"/>
          <cell r="M137"/>
          <cell r="N137"/>
          <cell r="O137"/>
          <cell r="P137"/>
          <cell r="Q137">
            <v>408064023</v>
          </cell>
          <cell r="R137"/>
          <cell r="S137"/>
          <cell r="T137"/>
          <cell r="U137"/>
          <cell r="V137" t="str">
            <v>15 Benghazi Street</v>
          </cell>
          <cell r="W137"/>
          <cell r="X137" t="str">
            <v>Aitkenvale</v>
          </cell>
          <cell r="Y137" t="str">
            <v>Queensland</v>
          </cell>
          <cell r="Z137">
            <v>4814</v>
          </cell>
          <cell r="AA137" t="str">
            <v>Australia</v>
          </cell>
          <cell r="AB137"/>
          <cell r="AC137" t="str">
            <v>04/10/2009</v>
          </cell>
          <cell r="AD137" t="str">
            <v>Male</v>
          </cell>
          <cell r="AE137" t="str">
            <v>Active</v>
          </cell>
          <cell r="AF137" t="str">
            <v>Yes</v>
          </cell>
          <cell r="AG137" t="str">
            <v>PEARCE HENRY</v>
          </cell>
          <cell r="AH137">
            <v>9</v>
          </cell>
          <cell r="AI137" t="str">
            <v>Junior</v>
          </cell>
          <cell r="AJ137" t="str">
            <v>X</v>
          </cell>
          <cell r="AK137" t="str">
            <v>J1 - to 11 years</v>
          </cell>
          <cell r="AL137" t="str">
            <v>10.04</v>
          </cell>
          <cell r="AM137">
            <v>43377</v>
          </cell>
          <cell r="AN137" t="str">
            <v>HENRY PEARCE</v>
          </cell>
        </row>
        <row r="138">
          <cell r="A138">
            <v>1091181</v>
          </cell>
          <cell r="B138"/>
          <cell r="C138" t="str">
            <v>gpearce015@bigpond.com</v>
          </cell>
          <cell r="D138" t="str">
            <v>Mr</v>
          </cell>
          <cell r="E138" t="str">
            <v>Jeff</v>
          </cell>
          <cell r="F138" t="str">
            <v>Pearce</v>
          </cell>
          <cell r="G138"/>
          <cell r="H138"/>
          <cell r="I138" t="str">
            <v>Townsville Road Runners</v>
          </cell>
          <cell r="J138" t="str">
            <v>TRR</v>
          </cell>
          <cell r="K138" t="str">
            <v>Athletics North Queensland</v>
          </cell>
          <cell r="L138"/>
          <cell r="M138"/>
          <cell r="N138"/>
          <cell r="O138"/>
          <cell r="P138"/>
          <cell r="Q138">
            <v>408064023</v>
          </cell>
          <cell r="R138"/>
          <cell r="S138"/>
          <cell r="T138"/>
          <cell r="U138"/>
          <cell r="V138" t="str">
            <v>15 Benghazi street</v>
          </cell>
          <cell r="W138"/>
          <cell r="X138" t="str">
            <v>Aitkenvale</v>
          </cell>
          <cell r="Y138" t="str">
            <v>Queensland</v>
          </cell>
          <cell r="Z138">
            <v>4814</v>
          </cell>
          <cell r="AA138" t="str">
            <v>Australia</v>
          </cell>
          <cell r="AB138"/>
          <cell r="AC138" t="str">
            <v>07/04/1976</v>
          </cell>
          <cell r="AD138" t="str">
            <v>Male</v>
          </cell>
          <cell r="AE138" t="str">
            <v>Active</v>
          </cell>
          <cell r="AF138" t="str">
            <v>Yes</v>
          </cell>
          <cell r="AG138" t="str">
            <v>PEARCE JEFF</v>
          </cell>
          <cell r="AH138">
            <v>42</v>
          </cell>
          <cell r="AI138" t="str">
            <v>Adult</v>
          </cell>
          <cell r="AJ138"/>
          <cell r="AK138" t="str">
            <v>3 - 40 to 49</v>
          </cell>
          <cell r="AL138" t="str">
            <v>04.07</v>
          </cell>
          <cell r="AM138">
            <v>43197</v>
          </cell>
          <cell r="AN138" t="str">
            <v>JEFF PEARCE</v>
          </cell>
        </row>
        <row r="139">
          <cell r="A139">
            <v>1095899</v>
          </cell>
          <cell r="B139">
            <v>1091181</v>
          </cell>
          <cell r="C139" t="str">
            <v>gpearce015@bigpond.com</v>
          </cell>
          <cell r="D139" t="str">
            <v>Mrs</v>
          </cell>
          <cell r="E139" t="str">
            <v>Peita</v>
          </cell>
          <cell r="F139" t="str">
            <v>Pearce</v>
          </cell>
          <cell r="G139"/>
          <cell r="H139"/>
          <cell r="I139" t="str">
            <v>Townsville Road Runners</v>
          </cell>
          <cell r="J139" t="str">
            <v>TRR</v>
          </cell>
          <cell r="K139" t="str">
            <v>Athletics North Queensland</v>
          </cell>
          <cell r="L139"/>
          <cell r="M139"/>
          <cell r="N139"/>
          <cell r="O139"/>
          <cell r="P139"/>
          <cell r="Q139">
            <v>408064023</v>
          </cell>
          <cell r="R139"/>
          <cell r="S139"/>
          <cell r="T139"/>
          <cell r="U139"/>
          <cell r="V139" t="str">
            <v>15 Benghazi Street</v>
          </cell>
          <cell r="W139"/>
          <cell r="X139" t="str">
            <v>Aitkenvale</v>
          </cell>
          <cell r="Y139" t="str">
            <v>Queensland</v>
          </cell>
          <cell r="Z139">
            <v>4814</v>
          </cell>
          <cell r="AA139" t="str">
            <v>Australia</v>
          </cell>
          <cell r="AB139"/>
          <cell r="AC139" t="str">
            <v>11/12/1979</v>
          </cell>
          <cell r="AD139" t="str">
            <v>Female</v>
          </cell>
          <cell r="AE139" t="str">
            <v>Active</v>
          </cell>
          <cell r="AF139" t="str">
            <v>Yes</v>
          </cell>
          <cell r="AG139" t="str">
            <v>PEARCE PEITA</v>
          </cell>
          <cell r="AH139">
            <v>39</v>
          </cell>
          <cell r="AI139" t="str">
            <v>Adult</v>
          </cell>
          <cell r="AJ139"/>
          <cell r="AK139" t="str">
            <v>2 - 30 to 39</v>
          </cell>
          <cell r="AL139" t="str">
            <v>12.11</v>
          </cell>
          <cell r="AM139">
            <v>43445</v>
          </cell>
          <cell r="AN139" t="str">
            <v>PEITA PEARCE</v>
          </cell>
        </row>
        <row r="140">
          <cell r="A140">
            <v>756072</v>
          </cell>
          <cell r="B140"/>
          <cell r="C140" t="str">
            <v>krosepearson@gmail.com</v>
          </cell>
          <cell r="D140" t="str">
            <v>Miss</v>
          </cell>
          <cell r="E140" t="str">
            <v>KRYSTAL</v>
          </cell>
          <cell r="F140" t="str">
            <v>PEARSON</v>
          </cell>
          <cell r="G140" t="str">
            <v>Townsville Road Runners</v>
          </cell>
          <cell r="H140"/>
          <cell r="I140" t="str">
            <v>Townsville Road Runners</v>
          </cell>
          <cell r="J140" t="str">
            <v>TRR</v>
          </cell>
          <cell r="K140" t="str">
            <v>Athletics North Queensland</v>
          </cell>
          <cell r="L140"/>
          <cell r="M140"/>
          <cell r="N140"/>
          <cell r="O140"/>
          <cell r="P140"/>
          <cell r="Q140">
            <v>481329310</v>
          </cell>
          <cell r="R140"/>
          <cell r="S140"/>
          <cell r="T140"/>
          <cell r="U140"/>
          <cell r="V140" t="str">
            <v>20 Sheperd Circuit</v>
          </cell>
          <cell r="W140"/>
          <cell r="X140" t="str">
            <v>Kirwan</v>
          </cell>
          <cell r="Y140" t="str">
            <v>Queensland</v>
          </cell>
          <cell r="Z140">
            <v>4817</v>
          </cell>
          <cell r="AA140" t="str">
            <v>Australia</v>
          </cell>
          <cell r="AB140"/>
          <cell r="AC140" t="str">
            <v>02/03/1987</v>
          </cell>
          <cell r="AD140" t="str">
            <v>Female</v>
          </cell>
          <cell r="AE140" t="str">
            <v>Active</v>
          </cell>
          <cell r="AF140" t="str">
            <v>Yes</v>
          </cell>
          <cell r="AG140" t="str">
            <v>PEARSON KRYSTAL</v>
          </cell>
          <cell r="AH140">
            <v>31</v>
          </cell>
          <cell r="AI140" t="str">
            <v>Adult</v>
          </cell>
          <cell r="AJ140"/>
          <cell r="AK140" t="str">
            <v>2 - 30 to 39</v>
          </cell>
          <cell r="AL140" t="str">
            <v>03.02</v>
          </cell>
          <cell r="AM140">
            <v>43161</v>
          </cell>
          <cell r="AN140" t="str">
            <v>KRYSTAL PEARSON</v>
          </cell>
        </row>
        <row r="141">
          <cell r="A141">
            <v>402810</v>
          </cell>
          <cell r="B141"/>
          <cell r="C141" t="str">
            <v>hap1010@hotmail.com</v>
          </cell>
          <cell r="D141" t="str">
            <v>Mrs</v>
          </cell>
          <cell r="E141" t="str">
            <v>Hailey</v>
          </cell>
          <cell r="F141" t="str">
            <v>Peluchetti</v>
          </cell>
          <cell r="G141"/>
          <cell r="H141"/>
          <cell r="I141" t="str">
            <v>Townsville Road Runners</v>
          </cell>
          <cell r="J141" t="str">
            <v>TRR</v>
          </cell>
          <cell r="K141" t="str">
            <v>Athletics North Queensland</v>
          </cell>
          <cell r="L141"/>
          <cell r="M141"/>
          <cell r="N141"/>
          <cell r="O141"/>
          <cell r="P141"/>
          <cell r="Q141">
            <v>438563357</v>
          </cell>
          <cell r="R141"/>
          <cell r="S141"/>
          <cell r="T141"/>
          <cell r="U141"/>
          <cell r="V141" t="str">
            <v>18 Springbrook Parade</v>
          </cell>
          <cell r="W141"/>
          <cell r="X141" t="str">
            <v>Idalia</v>
          </cell>
          <cell r="Y141" t="str">
            <v>Queensland</v>
          </cell>
          <cell r="Z141">
            <v>4811</v>
          </cell>
          <cell r="AA141" t="str">
            <v>Australia</v>
          </cell>
          <cell r="AB141"/>
          <cell r="AC141" t="str">
            <v>01/11/1983</v>
          </cell>
          <cell r="AD141" t="str">
            <v>Female</v>
          </cell>
          <cell r="AE141" t="str">
            <v>Active</v>
          </cell>
          <cell r="AF141" t="str">
            <v>Yes</v>
          </cell>
          <cell r="AG141" t="str">
            <v>PELUCHETTI HAILEY</v>
          </cell>
          <cell r="AH141">
            <v>35</v>
          </cell>
          <cell r="AI141" t="str">
            <v>Adult</v>
          </cell>
          <cell r="AJ141"/>
          <cell r="AK141" t="str">
            <v>2 - 30 to 39</v>
          </cell>
          <cell r="AL141" t="str">
            <v>11.01</v>
          </cell>
          <cell r="AM141">
            <v>43405</v>
          </cell>
          <cell r="AN141" t="str">
            <v>HAILEY PELUCHETTI</v>
          </cell>
        </row>
        <row r="142">
          <cell r="A142">
            <v>885013</v>
          </cell>
          <cell r="B142"/>
          <cell r="C142" t="str">
            <v>artibai40@hotmail.com</v>
          </cell>
          <cell r="D142" t="str">
            <v>Mr</v>
          </cell>
          <cell r="E142" t="str">
            <v>David</v>
          </cell>
          <cell r="F142" t="str">
            <v>Phillips</v>
          </cell>
          <cell r="G142"/>
          <cell r="H142"/>
          <cell r="I142" t="str">
            <v>Townsville Road Runners</v>
          </cell>
          <cell r="J142" t="str">
            <v>TRR</v>
          </cell>
          <cell r="K142" t="str">
            <v>Athletics North Queensland</v>
          </cell>
          <cell r="L142"/>
          <cell r="M142"/>
          <cell r="N142"/>
          <cell r="O142"/>
          <cell r="P142"/>
          <cell r="Q142">
            <v>429804366</v>
          </cell>
          <cell r="R142"/>
          <cell r="S142"/>
          <cell r="T142"/>
          <cell r="U142"/>
          <cell r="V142" t="str">
            <v>3 Ti'Tree Court</v>
          </cell>
          <cell r="W142"/>
          <cell r="X142" t="str">
            <v>Nome</v>
          </cell>
          <cell r="Y142" t="str">
            <v>Queensland</v>
          </cell>
          <cell r="Z142">
            <v>4816</v>
          </cell>
          <cell r="AA142" t="str">
            <v>Australia</v>
          </cell>
          <cell r="AB142"/>
          <cell r="AC142" t="str">
            <v>12/05/1963</v>
          </cell>
          <cell r="AD142" t="str">
            <v>Male</v>
          </cell>
          <cell r="AE142" t="str">
            <v>Active</v>
          </cell>
          <cell r="AF142" t="str">
            <v>Yes</v>
          </cell>
          <cell r="AG142" t="str">
            <v>PHILLIPS DAVID</v>
          </cell>
          <cell r="AH142">
            <v>55</v>
          </cell>
          <cell r="AI142" t="str">
            <v>Adult</v>
          </cell>
          <cell r="AJ142"/>
          <cell r="AK142" t="str">
            <v>4 - 50 to 59</v>
          </cell>
          <cell r="AL142" t="str">
            <v>05.12</v>
          </cell>
          <cell r="AM142">
            <v>43232</v>
          </cell>
          <cell r="AN142" t="str">
            <v>DAVID PHILLIPS</v>
          </cell>
        </row>
        <row r="143">
          <cell r="A143">
            <v>1077555</v>
          </cell>
          <cell r="B143">
            <v>1069424</v>
          </cell>
          <cell r="C143" t="str">
            <v>katrinafifield@hotmail.com</v>
          </cell>
          <cell r="D143" t="str">
            <v>Master</v>
          </cell>
          <cell r="E143" t="str">
            <v>Emerson</v>
          </cell>
          <cell r="F143" t="str">
            <v>Pump</v>
          </cell>
          <cell r="G143"/>
          <cell r="H143"/>
          <cell r="I143" t="str">
            <v>Townsville Road Runners</v>
          </cell>
          <cell r="J143" t="str">
            <v>TRR</v>
          </cell>
          <cell r="K143" t="str">
            <v>Athletics North Queensland</v>
          </cell>
          <cell r="L143"/>
          <cell r="M143"/>
          <cell r="N143"/>
          <cell r="O143"/>
          <cell r="P143"/>
          <cell r="Q143" t="str">
            <v>?0429 105 775</v>
          </cell>
          <cell r="R143"/>
          <cell r="S143"/>
          <cell r="T143"/>
          <cell r="U143"/>
          <cell r="V143" t="str">
            <v>4 Wateredge Cove</v>
          </cell>
          <cell r="W143"/>
          <cell r="X143" t="str">
            <v>Douglas</v>
          </cell>
          <cell r="Y143" t="str">
            <v>Queensland</v>
          </cell>
          <cell r="Z143">
            <v>4814</v>
          </cell>
          <cell r="AA143" t="str">
            <v>Australia</v>
          </cell>
          <cell r="AB143"/>
          <cell r="AC143" t="str">
            <v>04/11/2010</v>
          </cell>
          <cell r="AD143" t="str">
            <v>Male</v>
          </cell>
          <cell r="AE143" t="str">
            <v>Active</v>
          </cell>
          <cell r="AF143" t="str">
            <v>Yes</v>
          </cell>
          <cell r="AG143" t="str">
            <v>PUMP EMERSON</v>
          </cell>
          <cell r="AH143">
            <v>8</v>
          </cell>
          <cell r="AI143" t="str">
            <v>Junior</v>
          </cell>
          <cell r="AJ143" t="str">
            <v>X</v>
          </cell>
          <cell r="AK143" t="str">
            <v>J1 - to 11 years</v>
          </cell>
          <cell r="AL143" t="str">
            <v>11.04</v>
          </cell>
          <cell r="AM143">
            <v>43408</v>
          </cell>
          <cell r="AN143" t="str">
            <v>EMERSON PUMP</v>
          </cell>
        </row>
        <row r="144">
          <cell r="A144">
            <v>1077550</v>
          </cell>
          <cell r="B144">
            <v>1069424</v>
          </cell>
          <cell r="C144" t="str">
            <v>katrinafifield@hotmail.com</v>
          </cell>
          <cell r="D144" t="str">
            <v>Mr</v>
          </cell>
          <cell r="E144" t="str">
            <v>James</v>
          </cell>
          <cell r="F144" t="str">
            <v>Pump</v>
          </cell>
          <cell r="G144"/>
          <cell r="H144"/>
          <cell r="I144" t="str">
            <v>Townsville Road Runners</v>
          </cell>
          <cell r="J144" t="str">
            <v>TRR</v>
          </cell>
          <cell r="K144" t="str">
            <v>Athletics North Queensland</v>
          </cell>
          <cell r="L144"/>
          <cell r="M144"/>
          <cell r="N144"/>
          <cell r="O144"/>
          <cell r="P144"/>
          <cell r="Q144"/>
          <cell r="R144"/>
          <cell r="S144"/>
          <cell r="T144"/>
          <cell r="U144"/>
          <cell r="V144" t="str">
            <v>4 Wateredge Cove</v>
          </cell>
          <cell r="W144"/>
          <cell r="X144" t="str">
            <v>Douglas</v>
          </cell>
          <cell r="Y144" t="str">
            <v>Queensland</v>
          </cell>
          <cell r="Z144">
            <v>4814</v>
          </cell>
          <cell r="AA144" t="str">
            <v>Australia</v>
          </cell>
          <cell r="AB144"/>
          <cell r="AC144" t="str">
            <v>12/06/1972</v>
          </cell>
          <cell r="AD144" t="str">
            <v>Male</v>
          </cell>
          <cell r="AE144" t="str">
            <v>Active</v>
          </cell>
          <cell r="AF144" t="str">
            <v>Yes</v>
          </cell>
          <cell r="AG144" t="str">
            <v>PUMP JAMES</v>
          </cell>
          <cell r="AH144">
            <v>46</v>
          </cell>
          <cell r="AI144" t="str">
            <v>Adult</v>
          </cell>
          <cell r="AJ144"/>
          <cell r="AK144" t="str">
            <v>3 - 40 to 49</v>
          </cell>
          <cell r="AL144" t="str">
            <v>06.12</v>
          </cell>
          <cell r="AM144">
            <v>43263</v>
          </cell>
          <cell r="AN144" t="str">
            <v>JAMES PUMP</v>
          </cell>
        </row>
        <row r="145">
          <cell r="A145">
            <v>1069424</v>
          </cell>
          <cell r="B145"/>
          <cell r="C145" t="str">
            <v>katrinafifield@hotmail.com</v>
          </cell>
          <cell r="D145" t="str">
            <v>Mrs</v>
          </cell>
          <cell r="E145" t="str">
            <v>Katrina</v>
          </cell>
          <cell r="F145" t="str">
            <v>Pump</v>
          </cell>
          <cell r="G145"/>
          <cell r="H145"/>
          <cell r="I145" t="str">
            <v>Townsville Road Runners</v>
          </cell>
          <cell r="J145" t="str">
            <v>TRR</v>
          </cell>
          <cell r="K145" t="str">
            <v>Athletics North Queensland</v>
          </cell>
          <cell r="L145"/>
          <cell r="M145"/>
          <cell r="N145"/>
          <cell r="O145"/>
          <cell r="P145"/>
          <cell r="Q145">
            <v>447888829</v>
          </cell>
          <cell r="R145"/>
          <cell r="S145"/>
          <cell r="T145"/>
          <cell r="U145"/>
          <cell r="V145" t="str">
            <v>4 Wateredge Cove</v>
          </cell>
          <cell r="W145"/>
          <cell r="X145" t="str">
            <v>Douglas</v>
          </cell>
          <cell r="Y145" t="str">
            <v>Queensland</v>
          </cell>
          <cell r="Z145">
            <v>4814</v>
          </cell>
          <cell r="AA145" t="str">
            <v>Australia</v>
          </cell>
          <cell r="AB145"/>
          <cell r="AC145" t="str">
            <v>16/12/1986</v>
          </cell>
          <cell r="AD145" t="str">
            <v>Female</v>
          </cell>
          <cell r="AE145" t="str">
            <v>Active</v>
          </cell>
          <cell r="AF145" t="str">
            <v>Yes</v>
          </cell>
          <cell r="AG145" t="str">
            <v>PUMP KATRINA</v>
          </cell>
          <cell r="AH145">
            <v>32</v>
          </cell>
          <cell r="AI145" t="str">
            <v>Adult</v>
          </cell>
          <cell r="AJ145"/>
          <cell r="AK145" t="str">
            <v>2 - 30 to 39</v>
          </cell>
          <cell r="AL145" t="str">
            <v>12.16</v>
          </cell>
          <cell r="AM145">
            <v>43450</v>
          </cell>
          <cell r="AN145" t="str">
            <v>KATRINA PUMP</v>
          </cell>
        </row>
        <row r="146">
          <cell r="A146">
            <v>402891</v>
          </cell>
          <cell r="B146"/>
          <cell r="C146" t="str">
            <v>michael.punshon@bigpond.com</v>
          </cell>
          <cell r="D146" t="str">
            <v>Mr</v>
          </cell>
          <cell r="E146" t="str">
            <v>MICHAEL</v>
          </cell>
          <cell r="F146" t="str">
            <v>PUNSHON</v>
          </cell>
          <cell r="G146"/>
          <cell r="H146"/>
          <cell r="I146" t="str">
            <v>Townsville Road Runners</v>
          </cell>
          <cell r="J146" t="str">
            <v>TRR</v>
          </cell>
          <cell r="K146" t="str">
            <v>Athletics North Queensland</v>
          </cell>
          <cell r="L146"/>
          <cell r="M146"/>
          <cell r="N146"/>
          <cell r="O146"/>
          <cell r="P146"/>
          <cell r="Q146" t="str">
            <v>0414 453115</v>
          </cell>
          <cell r="R146"/>
          <cell r="S146"/>
          <cell r="T146">
            <v>7</v>
          </cell>
          <cell r="U146">
            <v>47747387</v>
          </cell>
          <cell r="V146" t="str">
            <v>26 CORELLA CRESCENT</v>
          </cell>
          <cell r="W146"/>
          <cell r="X146" t="str">
            <v>MOUNT LOUISA</v>
          </cell>
          <cell r="Y146" t="str">
            <v>Queensland</v>
          </cell>
          <cell r="Z146">
            <v>4814</v>
          </cell>
          <cell r="AA146" t="str">
            <v>Australia</v>
          </cell>
          <cell r="AB146"/>
          <cell r="AC146" t="str">
            <v>13/02/1961</v>
          </cell>
          <cell r="AD146" t="str">
            <v>Male</v>
          </cell>
          <cell r="AE146" t="str">
            <v>Active</v>
          </cell>
          <cell r="AF146" t="str">
            <v>Yes</v>
          </cell>
          <cell r="AG146" t="str">
            <v>PUNSHON MICHAEL</v>
          </cell>
          <cell r="AH146">
            <v>57</v>
          </cell>
          <cell r="AI146" t="str">
            <v>Adult</v>
          </cell>
          <cell r="AJ146"/>
          <cell r="AK146" t="str">
            <v>4 - 50 to 59</v>
          </cell>
          <cell r="AL146" t="str">
            <v>02.13</v>
          </cell>
          <cell r="AM146">
            <v>43144</v>
          </cell>
          <cell r="AN146" t="str">
            <v>MICHAEL PUNSHON</v>
          </cell>
        </row>
        <row r="147">
          <cell r="A147">
            <v>402757</v>
          </cell>
          <cell r="B147"/>
          <cell r="C147" t="str">
            <v>dan.r@bigpond.net.au</v>
          </cell>
          <cell r="D147" t="str">
            <v>Mr</v>
          </cell>
          <cell r="E147" t="str">
            <v>Dan</v>
          </cell>
          <cell r="F147" t="str">
            <v>Reynolds</v>
          </cell>
          <cell r="G147"/>
          <cell r="H147"/>
          <cell r="I147" t="str">
            <v>Townsville Road Runners</v>
          </cell>
          <cell r="J147" t="str">
            <v>TRR</v>
          </cell>
          <cell r="K147" t="str">
            <v>Athletics North Queensland</v>
          </cell>
          <cell r="L147"/>
          <cell r="M147"/>
          <cell r="N147"/>
          <cell r="O147"/>
          <cell r="P147"/>
          <cell r="Q147">
            <v>423350791</v>
          </cell>
          <cell r="R147"/>
          <cell r="S147"/>
          <cell r="T147">
            <v>7</v>
          </cell>
          <cell r="U147">
            <v>47714604</v>
          </cell>
          <cell r="V147" t="str">
            <v>7/6 HALE ST</v>
          </cell>
          <cell r="W147"/>
          <cell r="X147" t="str">
            <v>Townsville</v>
          </cell>
          <cell r="Y147" t="str">
            <v>Qld</v>
          </cell>
          <cell r="Z147">
            <v>4810</v>
          </cell>
          <cell r="AA147" t="str">
            <v>Australia</v>
          </cell>
          <cell r="AB147"/>
          <cell r="AC147" t="str">
            <v>11/10/1964</v>
          </cell>
          <cell r="AD147" t="str">
            <v>Male</v>
          </cell>
          <cell r="AE147" t="str">
            <v>Active</v>
          </cell>
          <cell r="AF147" t="str">
            <v>Yes</v>
          </cell>
          <cell r="AG147" t="str">
            <v>REYNOLDS DAN</v>
          </cell>
          <cell r="AH147">
            <v>54</v>
          </cell>
          <cell r="AI147" t="str">
            <v>Adult</v>
          </cell>
          <cell r="AJ147"/>
          <cell r="AK147" t="str">
            <v>4 - 50 to 59</v>
          </cell>
          <cell r="AL147" t="str">
            <v>10.11</v>
          </cell>
          <cell r="AM147">
            <v>43384</v>
          </cell>
          <cell r="AN147" t="str">
            <v>DAN REYNOLDS</v>
          </cell>
        </row>
        <row r="148">
          <cell r="A148">
            <v>402937</v>
          </cell>
          <cell r="B148"/>
          <cell r="C148" t="str">
            <v>richk@westnet.com.au</v>
          </cell>
          <cell r="D148" t="str">
            <v>Mr</v>
          </cell>
          <cell r="E148" t="str">
            <v>Keith</v>
          </cell>
          <cell r="F148" t="str">
            <v>Rich</v>
          </cell>
          <cell r="G148"/>
          <cell r="H148"/>
          <cell r="I148" t="str">
            <v>Townsville Road Runners</v>
          </cell>
          <cell r="J148" t="str">
            <v>TRR</v>
          </cell>
          <cell r="K148" t="str">
            <v>Athletics North Queensland</v>
          </cell>
          <cell r="L148"/>
          <cell r="M148"/>
          <cell r="N148"/>
          <cell r="O148"/>
          <cell r="P148"/>
          <cell r="Q148">
            <v>438795254</v>
          </cell>
          <cell r="R148">
            <v>7</v>
          </cell>
          <cell r="S148">
            <v>44334653</v>
          </cell>
          <cell r="T148">
            <v>7</v>
          </cell>
          <cell r="U148">
            <v>47210706</v>
          </cell>
          <cell r="V148" t="str">
            <v>Unit 708</v>
          </cell>
          <cell r="W148" t="str">
            <v>69-77 Palmer St.</v>
          </cell>
          <cell r="X148" t="str">
            <v>South Townsville</v>
          </cell>
          <cell r="Y148" t="str">
            <v>Queensland</v>
          </cell>
          <cell r="Z148">
            <v>4810</v>
          </cell>
          <cell r="AA148" t="str">
            <v>Australia</v>
          </cell>
          <cell r="AB148" t="str">
            <v>Radiographer</v>
          </cell>
          <cell r="AC148" t="str">
            <v>15/04/1957</v>
          </cell>
          <cell r="AD148" t="str">
            <v>Male</v>
          </cell>
          <cell r="AE148" t="str">
            <v>Active</v>
          </cell>
          <cell r="AF148" t="str">
            <v>Yes</v>
          </cell>
          <cell r="AG148" t="str">
            <v>RICH KEITH</v>
          </cell>
          <cell r="AH148">
            <v>61</v>
          </cell>
          <cell r="AI148" t="str">
            <v>Adult</v>
          </cell>
          <cell r="AJ148"/>
          <cell r="AK148" t="str">
            <v>5 - 60 to 64</v>
          </cell>
          <cell r="AL148" t="str">
            <v>04.15</v>
          </cell>
          <cell r="AM148">
            <v>43205</v>
          </cell>
          <cell r="AN148" t="str">
            <v>KEITH RICH</v>
          </cell>
        </row>
        <row r="149">
          <cell r="A149">
            <v>1069302</v>
          </cell>
          <cell r="B149">
            <v>402830</v>
          </cell>
          <cell r="C149" t="str">
            <v>jennifer.brown@iinet.net.au</v>
          </cell>
          <cell r="D149" t="str">
            <v>Mr</v>
          </cell>
          <cell r="E149" t="str">
            <v>Mike</v>
          </cell>
          <cell r="F149" t="str">
            <v>Rubenach</v>
          </cell>
          <cell r="G149"/>
          <cell r="H149"/>
          <cell r="I149" t="str">
            <v>Townsville Road Runners</v>
          </cell>
          <cell r="J149" t="str">
            <v>TRR</v>
          </cell>
          <cell r="K149" t="str">
            <v>Athletics North Queensland</v>
          </cell>
          <cell r="L149">
            <v>7</v>
          </cell>
          <cell r="M149">
            <v>47797480</v>
          </cell>
          <cell r="N149"/>
          <cell r="O149"/>
          <cell r="P149"/>
          <cell r="Q149">
            <v>401553363</v>
          </cell>
          <cell r="R149"/>
          <cell r="S149"/>
          <cell r="T149">
            <v>7</v>
          </cell>
          <cell r="U149">
            <v>47797480</v>
          </cell>
          <cell r="V149" t="str">
            <v>7 Bruce Court</v>
          </cell>
          <cell r="W149"/>
          <cell r="X149" t="str">
            <v>Douglas</v>
          </cell>
          <cell r="Y149" t="str">
            <v>Australian Capital Territory</v>
          </cell>
          <cell r="Z149">
            <v>4814</v>
          </cell>
          <cell r="AA149" t="str">
            <v>Australia</v>
          </cell>
          <cell r="AB149"/>
          <cell r="AC149" t="str">
            <v>08/03/1945</v>
          </cell>
          <cell r="AD149" t="str">
            <v>Male</v>
          </cell>
          <cell r="AE149" t="str">
            <v>Active</v>
          </cell>
          <cell r="AF149" t="str">
            <v>Yes</v>
          </cell>
          <cell r="AG149" t="str">
            <v>RUBENACH MIKE</v>
          </cell>
          <cell r="AH149">
            <v>73</v>
          </cell>
          <cell r="AI149" t="str">
            <v>Adult</v>
          </cell>
          <cell r="AJ149"/>
          <cell r="AK149" t="str">
            <v>7 - 70 to 74</v>
          </cell>
          <cell r="AL149" t="str">
            <v>03.08</v>
          </cell>
          <cell r="AM149">
            <v>43167</v>
          </cell>
          <cell r="AN149" t="str">
            <v>MIKE RUBENACH</v>
          </cell>
        </row>
        <row r="150">
          <cell r="A150">
            <v>1138771</v>
          </cell>
          <cell r="B150"/>
          <cell r="C150" t="str">
            <v>joeyrux@gmail.com</v>
          </cell>
          <cell r="D150" t="str">
            <v>Mrs</v>
          </cell>
          <cell r="E150" t="str">
            <v>Joanna</v>
          </cell>
          <cell r="F150" t="str">
            <v>Ruxton</v>
          </cell>
          <cell r="G150"/>
          <cell r="H150"/>
          <cell r="I150" t="str">
            <v>Townsville Road Runners</v>
          </cell>
          <cell r="J150" t="str">
            <v>TRR</v>
          </cell>
          <cell r="K150" t="str">
            <v>Athletics North Queensland</v>
          </cell>
          <cell r="L150"/>
          <cell r="M150"/>
          <cell r="N150"/>
          <cell r="O150"/>
          <cell r="P150"/>
          <cell r="Q150">
            <v>488759350</v>
          </cell>
          <cell r="R150"/>
          <cell r="S150"/>
          <cell r="T150"/>
          <cell r="U150"/>
          <cell r="V150" t="str">
            <v>PO Box 1676</v>
          </cell>
          <cell r="W150"/>
          <cell r="X150" t="str">
            <v>Townsville</v>
          </cell>
          <cell r="Y150" t="str">
            <v>Queensland</v>
          </cell>
          <cell r="Z150">
            <v>4810</v>
          </cell>
          <cell r="AA150" t="str">
            <v>Australia</v>
          </cell>
          <cell r="AB150"/>
          <cell r="AC150" t="str">
            <v>01/01/1971</v>
          </cell>
          <cell r="AD150" t="str">
            <v>Female</v>
          </cell>
          <cell r="AE150" t="str">
            <v>Online</v>
          </cell>
          <cell r="AF150" t="str">
            <v>Yes</v>
          </cell>
          <cell r="AG150" t="str">
            <v>RUXTON JOANNA</v>
          </cell>
          <cell r="AH150">
            <v>48</v>
          </cell>
          <cell r="AI150" t="str">
            <v>Adult</v>
          </cell>
          <cell r="AJ150"/>
          <cell r="AK150" t="str">
            <v>3 - 40 to 49</v>
          </cell>
          <cell r="AL150" t="str">
            <v>01.01</v>
          </cell>
          <cell r="AM150">
            <v>43101</v>
          </cell>
          <cell r="AN150" t="str">
            <v>JOANNA RUXTON</v>
          </cell>
        </row>
        <row r="151">
          <cell r="A151">
            <v>402992</v>
          </cell>
          <cell r="B151"/>
          <cell r="C151" t="str">
            <v>tryant@westnet.com.au</v>
          </cell>
          <cell r="D151" t="str">
            <v>Mr</v>
          </cell>
          <cell r="E151" t="str">
            <v>TOM</v>
          </cell>
          <cell r="F151" t="str">
            <v>RYAN</v>
          </cell>
          <cell r="G151"/>
          <cell r="H151"/>
          <cell r="I151" t="str">
            <v>Townsville Road Runners</v>
          </cell>
          <cell r="J151" t="str">
            <v>TRR</v>
          </cell>
          <cell r="K151" t="str">
            <v>Athletics North Queensland</v>
          </cell>
          <cell r="L151"/>
          <cell r="M151"/>
          <cell r="N151"/>
          <cell r="O151"/>
          <cell r="P151"/>
          <cell r="Q151" t="str">
            <v>0402 502302</v>
          </cell>
          <cell r="R151"/>
          <cell r="S151"/>
          <cell r="T151">
            <v>7</v>
          </cell>
          <cell r="U151">
            <v>47796639</v>
          </cell>
          <cell r="V151" t="str">
            <v>5 THOMAS STREET</v>
          </cell>
          <cell r="W151"/>
          <cell r="X151" t="str">
            <v>PIMLICO</v>
          </cell>
          <cell r="Y151" t="str">
            <v>Queensland</v>
          </cell>
          <cell r="Z151">
            <v>4812</v>
          </cell>
          <cell r="AA151" t="str">
            <v>Australia</v>
          </cell>
          <cell r="AB151"/>
          <cell r="AC151" t="str">
            <v>07/06/1939</v>
          </cell>
          <cell r="AD151" t="str">
            <v>Male</v>
          </cell>
          <cell r="AE151" t="str">
            <v>Active</v>
          </cell>
          <cell r="AF151" t="str">
            <v>Yes</v>
          </cell>
          <cell r="AG151" t="str">
            <v>RYAN TOM</v>
          </cell>
          <cell r="AH151">
            <v>79</v>
          </cell>
          <cell r="AI151" t="str">
            <v>Adult</v>
          </cell>
          <cell r="AJ151"/>
          <cell r="AK151" t="str">
            <v>8 - over 74</v>
          </cell>
          <cell r="AL151" t="str">
            <v>06.07</v>
          </cell>
          <cell r="AM151">
            <v>43258</v>
          </cell>
          <cell r="AN151" t="str">
            <v>TOM RYAN</v>
          </cell>
        </row>
        <row r="152">
          <cell r="A152">
            <v>881874</v>
          </cell>
          <cell r="B152">
            <v>854389</v>
          </cell>
          <cell r="C152" t="str">
            <v>sabesanvs@bigpond.com</v>
          </cell>
          <cell r="D152" t="str">
            <v>Mr</v>
          </cell>
          <cell r="E152" t="str">
            <v>Sabe</v>
          </cell>
          <cell r="F152" t="str">
            <v>Sabesan</v>
          </cell>
          <cell r="G152"/>
          <cell r="H152"/>
          <cell r="I152" t="str">
            <v>Townsville Road Runners</v>
          </cell>
          <cell r="J152" t="str">
            <v>TRR</v>
          </cell>
          <cell r="K152" t="str">
            <v>Athletics North Queensland</v>
          </cell>
          <cell r="L152"/>
          <cell r="M152"/>
          <cell r="N152"/>
          <cell r="O152"/>
          <cell r="P152"/>
          <cell r="Q152">
            <v>447055042</v>
          </cell>
          <cell r="R152"/>
          <cell r="S152"/>
          <cell r="T152"/>
          <cell r="U152"/>
          <cell r="V152" t="str">
            <v>13, Nowranie Court</v>
          </cell>
          <cell r="W152"/>
          <cell r="X152" t="str">
            <v>Annandale</v>
          </cell>
          <cell r="Y152" t="str">
            <v>Queensland</v>
          </cell>
          <cell r="Z152">
            <v>4814</v>
          </cell>
          <cell r="AA152" t="str">
            <v>Australia</v>
          </cell>
          <cell r="AB152"/>
          <cell r="AC152" t="str">
            <v>24/09/1968</v>
          </cell>
          <cell r="AD152" t="str">
            <v>Male</v>
          </cell>
          <cell r="AE152" t="str">
            <v>Active</v>
          </cell>
          <cell r="AF152" t="str">
            <v>Yes</v>
          </cell>
          <cell r="AG152" t="str">
            <v>SABESAN SABE</v>
          </cell>
          <cell r="AH152">
            <v>50</v>
          </cell>
          <cell r="AI152" t="str">
            <v>Adult</v>
          </cell>
          <cell r="AJ152"/>
          <cell r="AK152" t="str">
            <v>4 - 50 to 59</v>
          </cell>
          <cell r="AL152" t="str">
            <v>09.24</v>
          </cell>
          <cell r="AM152">
            <v>43367</v>
          </cell>
          <cell r="AN152" t="str">
            <v>SABE SABESAN</v>
          </cell>
        </row>
        <row r="153">
          <cell r="A153">
            <v>854389</v>
          </cell>
          <cell r="B153"/>
          <cell r="C153" t="str">
            <v>sabesanvs@bigpond.com</v>
          </cell>
          <cell r="D153" t="str">
            <v>Mrs</v>
          </cell>
          <cell r="E153" t="str">
            <v>Vana</v>
          </cell>
          <cell r="F153" t="str">
            <v>Sabesan</v>
          </cell>
          <cell r="G153"/>
          <cell r="H153"/>
          <cell r="I153" t="str">
            <v>Townsville Road Runners</v>
          </cell>
          <cell r="J153" t="str">
            <v>TRR</v>
          </cell>
          <cell r="K153" t="str">
            <v>Athletics North Queensland</v>
          </cell>
          <cell r="L153"/>
          <cell r="M153"/>
          <cell r="N153"/>
          <cell r="O153"/>
          <cell r="P153"/>
          <cell r="Q153">
            <v>447055042</v>
          </cell>
          <cell r="R153"/>
          <cell r="S153"/>
          <cell r="T153"/>
          <cell r="U153"/>
          <cell r="V153" t="str">
            <v>13, Nowranie Court</v>
          </cell>
          <cell r="W153"/>
          <cell r="X153" t="str">
            <v>Annandale</v>
          </cell>
          <cell r="Y153" t="str">
            <v>Queensland</v>
          </cell>
          <cell r="Z153">
            <v>4814</v>
          </cell>
          <cell r="AA153" t="str">
            <v>Australia</v>
          </cell>
          <cell r="AB153"/>
          <cell r="AC153" t="str">
            <v>24/08/1970</v>
          </cell>
          <cell r="AD153" t="str">
            <v>Female</v>
          </cell>
          <cell r="AE153" t="str">
            <v>Active</v>
          </cell>
          <cell r="AF153" t="str">
            <v>Yes</v>
          </cell>
          <cell r="AG153" t="str">
            <v>SABESAN VANA</v>
          </cell>
          <cell r="AH153">
            <v>48</v>
          </cell>
          <cell r="AI153" t="str">
            <v>Adult</v>
          </cell>
          <cell r="AJ153"/>
          <cell r="AK153" t="str">
            <v>3 - 40 to 49</v>
          </cell>
          <cell r="AL153" t="str">
            <v>08.24</v>
          </cell>
          <cell r="AM153">
            <v>43336</v>
          </cell>
          <cell r="AN153" t="str">
            <v>VANA SABESAN</v>
          </cell>
        </row>
        <row r="154">
          <cell r="A154">
            <v>1082179</v>
          </cell>
          <cell r="B154"/>
          <cell r="C154" t="str">
            <v>ksargent@ryan.catholic.edu.au</v>
          </cell>
          <cell r="D154" t="str">
            <v>Mrs</v>
          </cell>
          <cell r="E154" t="str">
            <v>Kate</v>
          </cell>
          <cell r="F154" t="str">
            <v>Sargent</v>
          </cell>
          <cell r="G154"/>
          <cell r="H154"/>
          <cell r="I154" t="str">
            <v>Townsville Road Runners</v>
          </cell>
          <cell r="J154" t="str">
            <v>TRR</v>
          </cell>
          <cell r="K154" t="str">
            <v>Athletics North Queensland</v>
          </cell>
          <cell r="L154">
            <v>7</v>
          </cell>
          <cell r="M154">
            <v>47284642</v>
          </cell>
          <cell r="N154"/>
          <cell r="O154"/>
          <cell r="P154"/>
          <cell r="Q154">
            <v>407377564</v>
          </cell>
          <cell r="R154"/>
          <cell r="S154"/>
          <cell r="T154"/>
          <cell r="U154"/>
          <cell r="V154" t="str">
            <v>7 French St</v>
          </cell>
          <cell r="W154"/>
          <cell r="X154" t="str">
            <v>PIMLICO</v>
          </cell>
          <cell r="Y154" t="str">
            <v>Queensland</v>
          </cell>
          <cell r="Z154">
            <v>4812</v>
          </cell>
          <cell r="AA154" t="str">
            <v>Australia</v>
          </cell>
          <cell r="AB154"/>
          <cell r="AC154" t="str">
            <v>05/07/1978</v>
          </cell>
          <cell r="AD154" t="str">
            <v>Female</v>
          </cell>
          <cell r="AE154" t="str">
            <v>Active</v>
          </cell>
          <cell r="AF154" t="str">
            <v>Yes</v>
          </cell>
          <cell r="AG154" t="str">
            <v>SARGENT KATE</v>
          </cell>
          <cell r="AH154">
            <v>40</v>
          </cell>
          <cell r="AI154" t="str">
            <v>Adult</v>
          </cell>
          <cell r="AJ154"/>
          <cell r="AK154" t="str">
            <v>3 - 40 to 49</v>
          </cell>
          <cell r="AL154" t="str">
            <v>07.05</v>
          </cell>
          <cell r="AM154">
            <v>43286</v>
          </cell>
          <cell r="AN154" t="str">
            <v>KATE SARGENT</v>
          </cell>
        </row>
        <row r="155">
          <cell r="A155">
            <v>20</v>
          </cell>
          <cell r="B155"/>
          <cell r="E155" t="str">
            <v>William</v>
          </cell>
          <cell r="F155" t="str">
            <v>Sargent</v>
          </cell>
          <cell r="G155"/>
          <cell r="H155"/>
          <cell r="I155" t="str">
            <v>Townsville Road Runners</v>
          </cell>
          <cell r="J155" t="str">
            <v>TRR</v>
          </cell>
          <cell r="K155" t="str">
            <v>Athletics North Queensland</v>
          </cell>
          <cell r="L155">
            <v>7</v>
          </cell>
          <cell r="M155">
            <v>47284642</v>
          </cell>
          <cell r="N155"/>
          <cell r="O155"/>
          <cell r="P155"/>
          <cell r="Q155">
            <v>407377564</v>
          </cell>
          <cell r="R155"/>
          <cell r="S155"/>
          <cell r="T155"/>
          <cell r="U155"/>
          <cell r="V155" t="str">
            <v>7 French St</v>
          </cell>
          <cell r="W155"/>
          <cell r="X155" t="str">
            <v>PIMLICO</v>
          </cell>
          <cell r="Y155" t="str">
            <v>Queensland</v>
          </cell>
          <cell r="Z155">
            <v>4812</v>
          </cell>
          <cell r="AA155" t="str">
            <v>Australia</v>
          </cell>
          <cell r="AB155"/>
          <cell r="AC155">
            <v>40179</v>
          </cell>
          <cell r="AD155" t="str">
            <v>Male</v>
          </cell>
          <cell r="AE155" t="str">
            <v>Active</v>
          </cell>
          <cell r="AF155" t="str">
            <v>Yes</v>
          </cell>
          <cell r="AG155" t="str">
            <v>SARGENT WILLIAM</v>
          </cell>
          <cell r="AH155">
            <v>9</v>
          </cell>
          <cell r="AI155" t="str">
            <v>Junior</v>
          </cell>
          <cell r="AJ155" t="str">
            <v>X</v>
          </cell>
          <cell r="AK155" t="str">
            <v>J1 - to 11 years</v>
          </cell>
          <cell r="AL155" t="str">
            <v>01.01</v>
          </cell>
          <cell r="AM155">
            <v>43101</v>
          </cell>
          <cell r="AN155" t="str">
            <v>WILLIAM SARGENT</v>
          </cell>
        </row>
        <row r="156">
          <cell r="A156">
            <v>833242</v>
          </cell>
          <cell r="B156">
            <v>401942</v>
          </cell>
          <cell r="C156" t="str">
            <v>vivandkeith@hotmail.com</v>
          </cell>
          <cell r="D156" t="str">
            <v>Mr</v>
          </cell>
          <cell r="E156" t="str">
            <v>Keith</v>
          </cell>
          <cell r="F156" t="str">
            <v>Scandlyn</v>
          </cell>
          <cell r="G156"/>
          <cell r="H156"/>
          <cell r="I156" t="str">
            <v>Townsville Road Runners</v>
          </cell>
          <cell r="J156" t="str">
            <v>TRR</v>
          </cell>
          <cell r="K156" t="str">
            <v>Athletics North Queensland</v>
          </cell>
          <cell r="L156">
            <v>427</v>
          </cell>
          <cell r="M156">
            <v>639147</v>
          </cell>
          <cell r="N156"/>
          <cell r="O156"/>
          <cell r="P156"/>
          <cell r="Q156">
            <v>427639147</v>
          </cell>
          <cell r="R156"/>
          <cell r="S156"/>
          <cell r="T156"/>
          <cell r="U156"/>
          <cell r="V156" t="str">
            <v>2 friarbird ave</v>
          </cell>
          <cell r="W156" t="str">
            <v>Bohle plains</v>
          </cell>
          <cell r="X156" t="str">
            <v>Townsville</v>
          </cell>
          <cell r="Y156" t="str">
            <v>Queensland</v>
          </cell>
          <cell r="Z156">
            <v>4817</v>
          </cell>
          <cell r="AA156" t="str">
            <v>Australia</v>
          </cell>
          <cell r="AB156"/>
          <cell r="AC156" t="str">
            <v>22/05/1954</v>
          </cell>
          <cell r="AD156" t="str">
            <v>Male</v>
          </cell>
          <cell r="AE156" t="str">
            <v>Active</v>
          </cell>
          <cell r="AF156" t="str">
            <v>Yes</v>
          </cell>
          <cell r="AG156" t="str">
            <v>SCANDLYN KEITH</v>
          </cell>
          <cell r="AH156">
            <v>64</v>
          </cell>
          <cell r="AI156" t="str">
            <v>Adult</v>
          </cell>
          <cell r="AJ156"/>
          <cell r="AK156" t="str">
            <v>5 - 60 to 64</v>
          </cell>
          <cell r="AL156" t="str">
            <v>05.22</v>
          </cell>
          <cell r="AM156">
            <v>43242</v>
          </cell>
          <cell r="AN156" t="str">
            <v>KEITH SCANDLYN</v>
          </cell>
        </row>
        <row r="157">
          <cell r="A157">
            <v>509646</v>
          </cell>
          <cell r="B157">
            <v>401942</v>
          </cell>
          <cell r="C157" t="str">
            <v>vivandkeith@hotmail.com</v>
          </cell>
          <cell r="D157" t="str">
            <v>Mrs</v>
          </cell>
          <cell r="E157" t="str">
            <v>Viv</v>
          </cell>
          <cell r="F157" t="str">
            <v>Scandlyn</v>
          </cell>
          <cell r="G157"/>
          <cell r="H157"/>
          <cell r="I157" t="str">
            <v>Townsville Road Runners</v>
          </cell>
          <cell r="J157" t="str">
            <v>TRR</v>
          </cell>
          <cell r="K157" t="str">
            <v>Athletics North Queensland</v>
          </cell>
          <cell r="L157">
            <v>427</v>
          </cell>
          <cell r="M157">
            <v>639147</v>
          </cell>
          <cell r="N157"/>
          <cell r="O157"/>
          <cell r="P157"/>
          <cell r="Q157">
            <v>427639147</v>
          </cell>
          <cell r="R157"/>
          <cell r="S157"/>
          <cell r="T157"/>
          <cell r="U157"/>
          <cell r="V157" t="str">
            <v>2 friarbird ave</v>
          </cell>
          <cell r="W157" t="str">
            <v>Bohle plains</v>
          </cell>
          <cell r="X157" t="str">
            <v>Townsville</v>
          </cell>
          <cell r="Y157" t="str">
            <v>Queensland</v>
          </cell>
          <cell r="Z157">
            <v>4817</v>
          </cell>
          <cell r="AA157" t="str">
            <v>Australia</v>
          </cell>
          <cell r="AB157"/>
          <cell r="AC157" t="str">
            <v>20/12/1957</v>
          </cell>
          <cell r="AD157" t="str">
            <v>Female</v>
          </cell>
          <cell r="AE157" t="str">
            <v>Active</v>
          </cell>
          <cell r="AF157" t="str">
            <v>Yes</v>
          </cell>
          <cell r="AG157" t="str">
            <v>SCANDLYN VIV</v>
          </cell>
          <cell r="AH157">
            <v>61</v>
          </cell>
          <cell r="AI157" t="str">
            <v>Adult</v>
          </cell>
          <cell r="AJ157"/>
          <cell r="AK157" t="str">
            <v>5 - 60 to 64</v>
          </cell>
          <cell r="AL157" t="str">
            <v>12.20</v>
          </cell>
          <cell r="AM157">
            <v>43454</v>
          </cell>
          <cell r="AN157" t="str">
            <v>VIV SCANDLYN</v>
          </cell>
        </row>
        <row r="158">
          <cell r="A158">
            <v>402807</v>
          </cell>
          <cell r="B158"/>
          <cell r="C158" t="str">
            <v>gschick3@bigpond.com</v>
          </cell>
          <cell r="D158"/>
          <cell r="E158" t="str">
            <v>GERARD</v>
          </cell>
          <cell r="F158" t="str">
            <v>SCHICK</v>
          </cell>
          <cell r="G158"/>
          <cell r="I158" t="str">
            <v>Townsville Road Runners</v>
          </cell>
          <cell r="J158" t="str">
            <v>TRR</v>
          </cell>
          <cell r="K158" t="str">
            <v>Athletics North Queensland</v>
          </cell>
          <cell r="L158"/>
          <cell r="M158"/>
          <cell r="N158"/>
          <cell r="O158"/>
          <cell r="P158"/>
          <cell r="Q158">
            <v>414655510</v>
          </cell>
          <cell r="R158"/>
          <cell r="S158"/>
          <cell r="T158">
            <v>7</v>
          </cell>
          <cell r="U158"/>
          <cell r="V158" t="str">
            <v>56 KEESING ROAD</v>
          </cell>
          <cell r="W158"/>
          <cell r="X158" t="str">
            <v>DOUGLAS</v>
          </cell>
          <cell r="Y158" t="str">
            <v>QLD</v>
          </cell>
          <cell r="Z158">
            <v>4812</v>
          </cell>
          <cell r="AA158" t="str">
            <v>Australia</v>
          </cell>
          <cell r="AB158"/>
          <cell r="AC158">
            <v>25650</v>
          </cell>
          <cell r="AD158" t="str">
            <v>Male</v>
          </cell>
          <cell r="AE158" t="str">
            <v>Active</v>
          </cell>
          <cell r="AF158" t="str">
            <v>No</v>
          </cell>
          <cell r="AG158" t="str">
            <v>SCHICK GERARD</v>
          </cell>
          <cell r="AH158">
            <v>48</v>
          </cell>
          <cell r="AI158" t="str">
            <v>Adult</v>
          </cell>
          <cell r="AJ158"/>
          <cell r="AK158" t="str">
            <v>3 - 40 to 49</v>
          </cell>
          <cell r="AL158" t="str">
            <v>03.23</v>
          </cell>
          <cell r="AM158">
            <v>43182</v>
          </cell>
          <cell r="AN158" t="str">
            <v>GERARD SCHICK</v>
          </cell>
        </row>
        <row r="159">
          <cell r="A159">
            <v>1076359</v>
          </cell>
          <cell r="B159">
            <v>402807</v>
          </cell>
          <cell r="C159" t="str">
            <v>gschick3@bigpond.com</v>
          </cell>
          <cell r="D159" t="str">
            <v>Mr</v>
          </cell>
          <cell r="E159" t="str">
            <v>Max</v>
          </cell>
          <cell r="F159" t="str">
            <v>Schick</v>
          </cell>
          <cell r="G159"/>
          <cell r="H159"/>
          <cell r="I159" t="str">
            <v>Townsville Road Runners</v>
          </cell>
          <cell r="J159" t="str">
            <v>TRR</v>
          </cell>
          <cell r="K159" t="str">
            <v>Athletics North Queensland</v>
          </cell>
          <cell r="L159"/>
          <cell r="M159"/>
          <cell r="N159"/>
          <cell r="O159"/>
          <cell r="P159"/>
          <cell r="Q159">
            <v>414655510</v>
          </cell>
          <cell r="R159"/>
          <cell r="S159"/>
          <cell r="T159">
            <v>7</v>
          </cell>
          <cell r="U159"/>
          <cell r="V159" t="str">
            <v>56 KEESING ROAD</v>
          </cell>
          <cell r="W159"/>
          <cell r="X159" t="str">
            <v>DOUGLAS</v>
          </cell>
          <cell r="Y159" t="str">
            <v>QLD</v>
          </cell>
          <cell r="Z159">
            <v>4812</v>
          </cell>
          <cell r="AA159" t="str">
            <v>Australia</v>
          </cell>
          <cell r="AB159"/>
          <cell r="AC159" t="str">
            <v>17/12/2006</v>
          </cell>
          <cell r="AD159" t="str">
            <v>Male</v>
          </cell>
          <cell r="AE159" t="str">
            <v>Active</v>
          </cell>
          <cell r="AF159" t="str">
            <v>Yes</v>
          </cell>
          <cell r="AG159" t="str">
            <v>SCHICK MAX</v>
          </cell>
          <cell r="AH159">
            <v>12</v>
          </cell>
          <cell r="AI159" t="str">
            <v>Junior</v>
          </cell>
          <cell r="AJ159" t="str">
            <v>X</v>
          </cell>
          <cell r="AK159" t="str">
            <v>J2 - 12 years to 13 years</v>
          </cell>
          <cell r="AL159" t="str">
            <v>12.17</v>
          </cell>
          <cell r="AM159">
            <v>43451</v>
          </cell>
          <cell r="AN159" t="str">
            <v>MAX SCHICK</v>
          </cell>
        </row>
        <row r="160">
          <cell r="A160">
            <v>402963</v>
          </cell>
          <cell r="B160"/>
          <cell r="C160" t="str">
            <v>sonjaschonfeldtroy@exemail.com.au</v>
          </cell>
          <cell r="D160" t="str">
            <v>Mrs</v>
          </cell>
          <cell r="E160" t="str">
            <v>Sonja</v>
          </cell>
          <cell r="F160" t="str">
            <v>Schonfeldt-Roy</v>
          </cell>
          <cell r="G160"/>
          <cell r="H160"/>
          <cell r="I160" t="str">
            <v>Townsville Road Runners</v>
          </cell>
          <cell r="J160" t="str">
            <v>TRR</v>
          </cell>
          <cell r="K160" t="str">
            <v>Athletics North Queensland</v>
          </cell>
          <cell r="L160">
            <v>7</v>
          </cell>
          <cell r="M160">
            <v>47720130</v>
          </cell>
          <cell r="N160"/>
          <cell r="O160"/>
          <cell r="P160"/>
          <cell r="Q160">
            <v>402031608</v>
          </cell>
          <cell r="R160"/>
          <cell r="S160"/>
          <cell r="T160"/>
          <cell r="U160"/>
          <cell r="V160" t="str">
            <v>12 Doorey Street</v>
          </cell>
          <cell r="W160"/>
          <cell r="X160" t="str">
            <v>Railway Estate</v>
          </cell>
          <cell r="Y160" t="str">
            <v>Queensland</v>
          </cell>
          <cell r="Z160">
            <v>4810</v>
          </cell>
          <cell r="AA160" t="str">
            <v>Australia</v>
          </cell>
          <cell r="AB160" t="str">
            <v>Physiotherapist</v>
          </cell>
          <cell r="AC160" t="str">
            <v>16/08/1979</v>
          </cell>
          <cell r="AD160" t="str">
            <v>Female</v>
          </cell>
          <cell r="AE160" t="str">
            <v>Active</v>
          </cell>
          <cell r="AF160" t="str">
            <v>Yes</v>
          </cell>
          <cell r="AG160" t="str">
            <v>SCHONFELDT-ROY SONJA</v>
          </cell>
          <cell r="AH160">
            <v>39</v>
          </cell>
          <cell r="AI160" t="str">
            <v>Adult</v>
          </cell>
          <cell r="AJ160"/>
          <cell r="AK160" t="str">
            <v>2 - 30 to 39</v>
          </cell>
          <cell r="AL160" t="str">
            <v>08.16</v>
          </cell>
          <cell r="AM160">
            <v>43328</v>
          </cell>
          <cell r="AN160" t="str">
            <v>SONJA SCHONFELDT-ROY</v>
          </cell>
        </row>
        <row r="161">
          <cell r="A161">
            <v>402841</v>
          </cell>
          <cell r="B161"/>
          <cell r="C161" t="str">
            <v>joescott@bigpond.com</v>
          </cell>
          <cell r="D161" t="str">
            <v>Mr</v>
          </cell>
          <cell r="E161" t="str">
            <v>Joseph</v>
          </cell>
          <cell r="F161" t="str">
            <v>Scott</v>
          </cell>
          <cell r="G161"/>
          <cell r="H161"/>
          <cell r="I161" t="str">
            <v>Townsville Road Runners</v>
          </cell>
          <cell r="J161" t="str">
            <v>TRR</v>
          </cell>
          <cell r="K161" t="str">
            <v>Athletics North Queensland</v>
          </cell>
          <cell r="L161"/>
          <cell r="M161"/>
          <cell r="N161"/>
          <cell r="O161"/>
          <cell r="P161"/>
          <cell r="Q161" t="str">
            <v>0439 720985</v>
          </cell>
          <cell r="R161"/>
          <cell r="S161"/>
          <cell r="T161">
            <v>7</v>
          </cell>
          <cell r="U161" t="str">
            <v>4772 0985</v>
          </cell>
          <cell r="V161" t="str">
            <v>313/72 THE STRAND</v>
          </cell>
          <cell r="W161"/>
          <cell r="X161" t="str">
            <v>NORTH WARD</v>
          </cell>
          <cell r="Y161" t="str">
            <v>Australian Capital Territory</v>
          </cell>
          <cell r="Z161">
            <v>4810</v>
          </cell>
          <cell r="AA161" t="str">
            <v>Australia</v>
          </cell>
          <cell r="AB161"/>
          <cell r="AC161" t="str">
            <v>31/08/1942</v>
          </cell>
          <cell r="AD161" t="str">
            <v>Male</v>
          </cell>
          <cell r="AE161" t="str">
            <v>Active</v>
          </cell>
          <cell r="AF161" t="str">
            <v>Yes</v>
          </cell>
          <cell r="AG161" t="str">
            <v>SCOTT JOSEPH</v>
          </cell>
          <cell r="AH161">
            <v>76</v>
          </cell>
          <cell r="AI161" t="str">
            <v>Adult</v>
          </cell>
          <cell r="AJ161"/>
          <cell r="AK161" t="str">
            <v>8 - over 74</v>
          </cell>
          <cell r="AL161" t="str">
            <v>08.31</v>
          </cell>
          <cell r="AM161">
            <v>43343</v>
          </cell>
          <cell r="AN161" t="str">
            <v>JOSEPH SCOTT</v>
          </cell>
        </row>
        <row r="162">
          <cell r="A162">
            <v>1043820</v>
          </cell>
          <cell r="B162"/>
          <cell r="C162" t="str">
            <v>edwinajsergeant@gmail.com</v>
          </cell>
          <cell r="D162" t="str">
            <v>Mrs</v>
          </cell>
          <cell r="E162" t="str">
            <v>Edwina</v>
          </cell>
          <cell r="F162" t="str">
            <v>Sergeant</v>
          </cell>
          <cell r="G162"/>
          <cell r="H162"/>
          <cell r="I162" t="str">
            <v>Townsville Road Runners</v>
          </cell>
          <cell r="J162" t="str">
            <v>TRR</v>
          </cell>
          <cell r="K162" t="str">
            <v>Athletics North Queensland</v>
          </cell>
          <cell r="L162"/>
          <cell r="M162"/>
          <cell r="N162"/>
          <cell r="O162"/>
          <cell r="P162"/>
          <cell r="Q162">
            <v>435807267</v>
          </cell>
          <cell r="R162"/>
          <cell r="S162"/>
          <cell r="T162"/>
          <cell r="U162"/>
          <cell r="V162" t="str">
            <v>2/76 Thirteenth Ave</v>
          </cell>
          <cell r="W162" t="str">
            <v>Railway Estate</v>
          </cell>
          <cell r="X162" t="str">
            <v>Townsville</v>
          </cell>
          <cell r="Y162" t="str">
            <v>Queensland</v>
          </cell>
          <cell r="Z162">
            <v>4810</v>
          </cell>
          <cell r="AA162" t="str">
            <v>Australia</v>
          </cell>
          <cell r="AB162"/>
          <cell r="AC162" t="str">
            <v>23/08/1973</v>
          </cell>
          <cell r="AD162" t="str">
            <v>Female</v>
          </cell>
          <cell r="AE162" t="str">
            <v>Active</v>
          </cell>
          <cell r="AF162" t="str">
            <v>Yes</v>
          </cell>
          <cell r="AG162" t="str">
            <v>SERGEANT EDWINA</v>
          </cell>
          <cell r="AH162">
            <v>45</v>
          </cell>
          <cell r="AI162" t="str">
            <v>Adult</v>
          </cell>
          <cell r="AJ162"/>
          <cell r="AK162" t="str">
            <v>3 - 40 to 49</v>
          </cell>
          <cell r="AL162" t="str">
            <v>08.23</v>
          </cell>
          <cell r="AM162">
            <v>43335</v>
          </cell>
          <cell r="AN162" t="str">
            <v>EDWINA SERGEANT</v>
          </cell>
        </row>
        <row r="163">
          <cell r="A163">
            <v>13</v>
          </cell>
          <cell r="B163"/>
          <cell r="D163" t="str">
            <v>Mr</v>
          </cell>
          <cell r="E163" t="str">
            <v>Stephen</v>
          </cell>
          <cell r="F163" t="str">
            <v>Sergeant</v>
          </cell>
          <cell r="G163"/>
          <cell r="H163"/>
          <cell r="I163" t="str">
            <v>Townsville Road Runners</v>
          </cell>
          <cell r="J163" t="str">
            <v>TRR</v>
          </cell>
          <cell r="K163" t="str">
            <v>Athletics North Queensland</v>
          </cell>
          <cell r="L163"/>
          <cell r="M163"/>
          <cell r="N163"/>
          <cell r="O163"/>
          <cell r="P163"/>
          <cell r="Q163">
            <v>435807267</v>
          </cell>
          <cell r="R163"/>
          <cell r="S163"/>
          <cell r="T163"/>
          <cell r="U163"/>
          <cell r="V163" t="str">
            <v>2/76 Thirteenth Ave</v>
          </cell>
          <cell r="W163" t="str">
            <v>Railway Estate</v>
          </cell>
          <cell r="X163" t="str">
            <v>Townsville</v>
          </cell>
          <cell r="Y163" t="str">
            <v>Queensland</v>
          </cell>
          <cell r="Z163">
            <v>4810</v>
          </cell>
          <cell r="AA163" t="str">
            <v>Australia</v>
          </cell>
          <cell r="AB163"/>
          <cell r="AC163">
            <v>26665</v>
          </cell>
          <cell r="AD163" t="str">
            <v>Male</v>
          </cell>
          <cell r="AE163" t="str">
            <v>Active</v>
          </cell>
          <cell r="AF163" t="str">
            <v>Yes</v>
          </cell>
          <cell r="AG163" t="str">
            <v>SERGEANT STEPHEN</v>
          </cell>
          <cell r="AH163">
            <v>46</v>
          </cell>
          <cell r="AI163" t="str">
            <v>Adult</v>
          </cell>
          <cell r="AJ163"/>
          <cell r="AK163" t="str">
            <v>3 - 40 to 49</v>
          </cell>
          <cell r="AL163" t="str">
            <v>01.01</v>
          </cell>
          <cell r="AM163">
            <v>43101</v>
          </cell>
          <cell r="AN163" t="str">
            <v>STEPHEN SERGEANT</v>
          </cell>
        </row>
        <row r="164">
          <cell r="A164">
            <v>1044218</v>
          </cell>
          <cell r="B164"/>
          <cell r="C164" t="str">
            <v>sewell64@hotmail.com</v>
          </cell>
          <cell r="D164" t="str">
            <v>Mr</v>
          </cell>
          <cell r="E164" t="str">
            <v>David</v>
          </cell>
          <cell r="F164" t="str">
            <v>Sewell</v>
          </cell>
          <cell r="G164"/>
          <cell r="H164"/>
          <cell r="I164" t="str">
            <v>Townsville Road Runners</v>
          </cell>
          <cell r="J164" t="str">
            <v>TRR</v>
          </cell>
          <cell r="K164" t="str">
            <v>Athletics North Queensland</v>
          </cell>
          <cell r="L164">
            <v>7</v>
          </cell>
          <cell r="M164">
            <v>47289710</v>
          </cell>
          <cell r="N164"/>
          <cell r="O164"/>
          <cell r="P164"/>
          <cell r="Q164">
            <v>449132608</v>
          </cell>
          <cell r="R164"/>
          <cell r="S164"/>
          <cell r="T164"/>
          <cell r="U164"/>
          <cell r="V164" t="str">
            <v>25 love Lane</v>
          </cell>
          <cell r="W164"/>
          <cell r="X164" t="str">
            <v>Mundingburra</v>
          </cell>
          <cell r="Y164" t="str">
            <v>Queensland</v>
          </cell>
          <cell r="Z164">
            <v>4812</v>
          </cell>
          <cell r="AA164" t="str">
            <v>Australia</v>
          </cell>
          <cell r="AB164"/>
          <cell r="AC164" t="str">
            <v>12/05/1950</v>
          </cell>
          <cell r="AD164" t="str">
            <v>Male</v>
          </cell>
          <cell r="AE164" t="str">
            <v>Active</v>
          </cell>
          <cell r="AF164" t="str">
            <v>Yes</v>
          </cell>
          <cell r="AG164" t="str">
            <v>SEWELL DAVID</v>
          </cell>
          <cell r="AH164">
            <v>68</v>
          </cell>
          <cell r="AI164" t="str">
            <v>Adult</v>
          </cell>
          <cell r="AJ164"/>
          <cell r="AK164" t="str">
            <v>6 - 65 to 69</v>
          </cell>
          <cell r="AL164" t="str">
            <v>05.12</v>
          </cell>
          <cell r="AM164">
            <v>43232</v>
          </cell>
          <cell r="AN164" t="str">
            <v>DAVID SEWELL</v>
          </cell>
        </row>
        <row r="165">
          <cell r="A165">
            <v>402955</v>
          </cell>
          <cell r="B165"/>
          <cell r="C165" t="str">
            <v>sewell.lara@gmail.com</v>
          </cell>
          <cell r="D165" t="str">
            <v>Ms</v>
          </cell>
          <cell r="E165" t="str">
            <v>LARA</v>
          </cell>
          <cell r="F165" t="str">
            <v>SEWELL</v>
          </cell>
          <cell r="G165"/>
          <cell r="H165"/>
          <cell r="I165" t="str">
            <v>Townsville Road Runners</v>
          </cell>
          <cell r="J165" t="str">
            <v>TRR</v>
          </cell>
          <cell r="K165" t="str">
            <v>Athletics North Queensland</v>
          </cell>
          <cell r="L165"/>
          <cell r="M165"/>
          <cell r="N165"/>
          <cell r="O165"/>
          <cell r="P165"/>
          <cell r="Q165">
            <v>422581343</v>
          </cell>
          <cell r="R165"/>
          <cell r="S165"/>
          <cell r="T165"/>
          <cell r="U165"/>
          <cell r="V165" t="str">
            <v>46 ANNANDALE DRIVE</v>
          </cell>
          <cell r="W165"/>
          <cell r="X165" t="str">
            <v>ANNANDALE</v>
          </cell>
          <cell r="Y165" t="str">
            <v>Queensland</v>
          </cell>
          <cell r="Z165">
            <v>4814</v>
          </cell>
          <cell r="AA165" t="str">
            <v>Australia</v>
          </cell>
          <cell r="AB165"/>
          <cell r="AC165" t="str">
            <v>13/11/1983</v>
          </cell>
          <cell r="AD165" t="str">
            <v>Female</v>
          </cell>
          <cell r="AE165" t="str">
            <v>Active</v>
          </cell>
          <cell r="AF165" t="str">
            <v>Yes</v>
          </cell>
          <cell r="AG165" t="str">
            <v>SEWELL LARA</v>
          </cell>
          <cell r="AH165">
            <v>35</v>
          </cell>
          <cell r="AI165" t="str">
            <v>Adult</v>
          </cell>
          <cell r="AJ165"/>
          <cell r="AK165" t="str">
            <v>2 - 30 to 39</v>
          </cell>
          <cell r="AL165" t="str">
            <v>11.13</v>
          </cell>
          <cell r="AM165">
            <v>43417</v>
          </cell>
          <cell r="AN165" t="str">
            <v>LARA SEWELL</v>
          </cell>
        </row>
        <row r="166">
          <cell r="A166">
            <v>1069489</v>
          </cell>
          <cell r="B166"/>
          <cell r="C166" t="str">
            <v>andrea@emusportswear.com.au</v>
          </cell>
          <cell r="D166" t="str">
            <v>Mrs</v>
          </cell>
          <cell r="E166" t="str">
            <v>Andrea</v>
          </cell>
          <cell r="F166" t="str">
            <v>Short</v>
          </cell>
          <cell r="G166"/>
          <cell r="H166"/>
          <cell r="I166" t="str">
            <v>Townsville Road Runners</v>
          </cell>
          <cell r="J166" t="str">
            <v>TRR</v>
          </cell>
          <cell r="K166" t="str">
            <v>Athletics North Queensland</v>
          </cell>
          <cell r="L166"/>
          <cell r="M166"/>
          <cell r="N166"/>
          <cell r="O166"/>
          <cell r="P166"/>
          <cell r="Q166">
            <v>439714698</v>
          </cell>
          <cell r="R166"/>
          <cell r="S166"/>
          <cell r="T166"/>
          <cell r="U166"/>
          <cell r="V166" t="str">
            <v>11 Roper Court</v>
          </cell>
          <cell r="W166"/>
          <cell r="X166" t="str">
            <v>Castle Hill</v>
          </cell>
          <cell r="Y166" t="str">
            <v>Queensland</v>
          </cell>
          <cell r="Z166">
            <v>4810</v>
          </cell>
          <cell r="AA166" t="str">
            <v>Australia</v>
          </cell>
          <cell r="AB166"/>
          <cell r="AC166" t="str">
            <v>09/02/1968</v>
          </cell>
          <cell r="AD166" t="str">
            <v>Female</v>
          </cell>
          <cell r="AE166" t="str">
            <v>Active</v>
          </cell>
          <cell r="AF166" t="str">
            <v>Yes</v>
          </cell>
          <cell r="AG166" t="str">
            <v>SHORT ANDREA</v>
          </cell>
          <cell r="AH166">
            <v>50</v>
          </cell>
          <cell r="AI166" t="str">
            <v>Adult</v>
          </cell>
          <cell r="AJ166"/>
          <cell r="AK166" t="str">
            <v>4 - 50 to 59</v>
          </cell>
          <cell r="AL166" t="str">
            <v>02.09</v>
          </cell>
          <cell r="AM166">
            <v>43140</v>
          </cell>
          <cell r="AN166" t="str">
            <v>ANDREA SHORT</v>
          </cell>
        </row>
        <row r="167">
          <cell r="A167">
            <v>402852</v>
          </cell>
          <cell r="B167"/>
          <cell r="C167" t="str">
            <v>justinsmith.86.js@gmail.com</v>
          </cell>
          <cell r="D167" t="str">
            <v>Mr</v>
          </cell>
          <cell r="E167" t="str">
            <v>JUSTIN</v>
          </cell>
          <cell r="F167" t="str">
            <v>SMITH</v>
          </cell>
          <cell r="G167"/>
          <cell r="H167"/>
          <cell r="I167" t="str">
            <v>Townsville Road Runners</v>
          </cell>
          <cell r="J167" t="str">
            <v>TRR</v>
          </cell>
          <cell r="K167" t="str">
            <v>Athletics North Queensland</v>
          </cell>
          <cell r="L167"/>
          <cell r="M167"/>
          <cell r="N167"/>
          <cell r="O167"/>
          <cell r="P167"/>
          <cell r="Q167">
            <v>418888076</v>
          </cell>
          <cell r="R167"/>
          <cell r="S167"/>
          <cell r="T167">
            <v>7</v>
          </cell>
          <cell r="U167"/>
          <cell r="V167" t="str">
            <v>1602/6 Mariners Drive</v>
          </cell>
          <cell r="W167"/>
          <cell r="X167" t="str">
            <v>TOWNSVILLE</v>
          </cell>
          <cell r="Y167" t="str">
            <v>Queensland</v>
          </cell>
          <cell r="Z167">
            <v>4810</v>
          </cell>
          <cell r="AA167" t="str">
            <v>Australia</v>
          </cell>
          <cell r="AB167" t="str">
            <v>Teacher</v>
          </cell>
          <cell r="AC167" t="str">
            <v>28/04/1986</v>
          </cell>
          <cell r="AD167" t="str">
            <v>Male</v>
          </cell>
          <cell r="AE167" t="str">
            <v>Active</v>
          </cell>
          <cell r="AF167" t="str">
            <v>Yes</v>
          </cell>
          <cell r="AG167" t="str">
            <v>SMITH JUSTIN</v>
          </cell>
          <cell r="AH167">
            <v>32</v>
          </cell>
          <cell r="AI167" t="str">
            <v>Adult</v>
          </cell>
          <cell r="AJ167"/>
          <cell r="AK167" t="str">
            <v>2 - 30 to 39</v>
          </cell>
          <cell r="AL167" t="str">
            <v>04.28</v>
          </cell>
          <cell r="AM167">
            <v>43218</v>
          </cell>
          <cell r="AN167" t="str">
            <v>JUSTIN SMITH</v>
          </cell>
        </row>
        <row r="168">
          <cell r="A168">
            <v>402881</v>
          </cell>
          <cell r="B168"/>
          <cell r="C168" t="str">
            <v>mathewsmithqld@gmail.com</v>
          </cell>
          <cell r="D168" t="str">
            <v>Mr</v>
          </cell>
          <cell r="E168" t="str">
            <v>Mathew</v>
          </cell>
          <cell r="F168" t="str">
            <v>Smith</v>
          </cell>
          <cell r="G168"/>
          <cell r="H168"/>
          <cell r="I168" t="str">
            <v>Townsville Road Runners</v>
          </cell>
          <cell r="J168" t="str">
            <v>TRR</v>
          </cell>
          <cell r="K168" t="str">
            <v>Athletics North Queensland</v>
          </cell>
          <cell r="L168"/>
          <cell r="M168"/>
          <cell r="N168"/>
          <cell r="O168"/>
          <cell r="P168"/>
          <cell r="Q168">
            <v>61426109719</v>
          </cell>
          <cell r="R168"/>
          <cell r="S168"/>
          <cell r="T168">
            <v>7</v>
          </cell>
          <cell r="U168">
            <v>47747456</v>
          </cell>
          <cell r="V168" t="str">
            <v>17 Alpine Court</v>
          </cell>
          <cell r="W168"/>
          <cell r="X168" t="str">
            <v>Mount Louisa/Townsville</v>
          </cell>
          <cell r="Y168" t="str">
            <v>Queensland</v>
          </cell>
          <cell r="Z168">
            <v>4814</v>
          </cell>
          <cell r="AA168" t="str">
            <v>Australia</v>
          </cell>
          <cell r="AB168" t="str">
            <v>Teacher</v>
          </cell>
          <cell r="AC168" t="str">
            <v>11/02/1979</v>
          </cell>
          <cell r="AD168" t="str">
            <v>Male</v>
          </cell>
          <cell r="AE168" t="str">
            <v>Active</v>
          </cell>
          <cell r="AF168" t="str">
            <v>Yes</v>
          </cell>
          <cell r="AG168" t="str">
            <v>SMITH MATHEW</v>
          </cell>
          <cell r="AH168">
            <v>39</v>
          </cell>
          <cell r="AI168" t="str">
            <v>Adult</v>
          </cell>
          <cell r="AJ168"/>
          <cell r="AK168" t="str">
            <v>2 - 30 to 39</v>
          </cell>
          <cell r="AL168" t="str">
            <v>02.11</v>
          </cell>
          <cell r="AM168">
            <v>43142</v>
          </cell>
          <cell r="AN168" t="str">
            <v>MATHEW SMITH</v>
          </cell>
        </row>
        <row r="169">
          <cell r="A169">
            <v>403016</v>
          </cell>
          <cell r="B169">
            <v>402785</v>
          </cell>
          <cell r="C169" t="str">
            <v>estafford@ryan.catholic.edu.au</v>
          </cell>
          <cell r="D169" t="str">
            <v>Mrs</v>
          </cell>
          <cell r="E169" t="str">
            <v>Erin</v>
          </cell>
          <cell r="F169" t="str">
            <v>Stafford</v>
          </cell>
          <cell r="G169"/>
          <cell r="H169"/>
          <cell r="I169" t="str">
            <v>Townsville Road Runners</v>
          </cell>
          <cell r="J169" t="str">
            <v>TRR</v>
          </cell>
          <cell r="K169" t="str">
            <v>Athletics North Queensland</v>
          </cell>
          <cell r="L169"/>
          <cell r="M169"/>
          <cell r="N169">
            <v>47733703</v>
          </cell>
          <cell r="O169"/>
          <cell r="P169"/>
          <cell r="Q169">
            <v>415458410</v>
          </cell>
          <cell r="R169">
            <v>7</v>
          </cell>
          <cell r="S169">
            <v>477301965</v>
          </cell>
          <cell r="T169">
            <v>7</v>
          </cell>
          <cell r="U169">
            <v>47788685</v>
          </cell>
          <cell r="V169" t="str">
            <v>40 RUNDLE STREET</v>
          </cell>
          <cell r="W169"/>
          <cell r="X169" t="str">
            <v>MOUNT LOUISA</v>
          </cell>
          <cell r="Y169" t="str">
            <v>Australian Capital Territory</v>
          </cell>
          <cell r="Z169">
            <v>4814</v>
          </cell>
          <cell r="AA169" t="str">
            <v>Australia</v>
          </cell>
          <cell r="AB169" t="str">
            <v>APA/ Counsellor</v>
          </cell>
          <cell r="AC169" t="str">
            <v>28/04/1972</v>
          </cell>
          <cell r="AD169" t="str">
            <v>Female</v>
          </cell>
          <cell r="AE169" t="str">
            <v>Active</v>
          </cell>
          <cell r="AF169" t="str">
            <v>Yes</v>
          </cell>
          <cell r="AG169" t="str">
            <v>STAFFORD ERIN</v>
          </cell>
          <cell r="AH169">
            <v>46</v>
          </cell>
          <cell r="AI169" t="str">
            <v>Adult</v>
          </cell>
          <cell r="AJ169"/>
          <cell r="AK169" t="str">
            <v>3 - 40 to 49</v>
          </cell>
          <cell r="AL169" t="str">
            <v>04.28</v>
          </cell>
          <cell r="AM169">
            <v>43218</v>
          </cell>
          <cell r="AN169" t="str">
            <v>ERIN STAFFORD</v>
          </cell>
        </row>
        <row r="170">
          <cell r="A170">
            <v>402803</v>
          </cell>
          <cell r="B170"/>
          <cell r="C170" t="str">
            <v>gmstanton1@bigpond.com</v>
          </cell>
          <cell r="D170" t="str">
            <v>Dr</v>
          </cell>
          <cell r="E170" t="str">
            <v>GEOFF</v>
          </cell>
          <cell r="F170" t="str">
            <v>STANTON</v>
          </cell>
          <cell r="G170"/>
          <cell r="H170"/>
          <cell r="I170" t="str">
            <v>Townsville Road Runners</v>
          </cell>
          <cell r="J170" t="str">
            <v>TRR</v>
          </cell>
          <cell r="K170" t="str">
            <v>Athletics North Queensland</v>
          </cell>
          <cell r="L170"/>
          <cell r="M170" t="str">
            <v>0407 964371</v>
          </cell>
          <cell r="N170"/>
          <cell r="O170"/>
          <cell r="P170"/>
          <cell r="Q170" t="str">
            <v>0407 964371</v>
          </cell>
          <cell r="R170"/>
          <cell r="S170"/>
          <cell r="T170">
            <v>7</v>
          </cell>
          <cell r="U170">
            <v>47741561</v>
          </cell>
          <cell r="V170" t="str">
            <v>41 THE ESPLANADE</v>
          </cell>
          <cell r="W170"/>
          <cell r="X170" t="str">
            <v>PALLARENDA</v>
          </cell>
          <cell r="Y170" t="str">
            <v>Queensland</v>
          </cell>
          <cell r="Z170">
            <v>4810</v>
          </cell>
          <cell r="AA170" t="str">
            <v>Australia</v>
          </cell>
          <cell r="AB170" t="str">
            <v>Orthodontist</v>
          </cell>
          <cell r="AC170" t="str">
            <v>10/06/1957</v>
          </cell>
          <cell r="AD170" t="str">
            <v>Male</v>
          </cell>
          <cell r="AE170" t="str">
            <v>Active</v>
          </cell>
          <cell r="AF170" t="str">
            <v>Yes</v>
          </cell>
          <cell r="AG170" t="str">
            <v>STANTON GEOFF</v>
          </cell>
          <cell r="AH170">
            <v>61</v>
          </cell>
          <cell r="AI170" t="str">
            <v>Adult</v>
          </cell>
          <cell r="AJ170"/>
          <cell r="AK170" t="str">
            <v>5 - 60 to 64</v>
          </cell>
          <cell r="AL170" t="str">
            <v>06.10</v>
          </cell>
          <cell r="AM170">
            <v>43261</v>
          </cell>
          <cell r="AN170" t="str">
            <v>GEOFF STANTON</v>
          </cell>
        </row>
        <row r="171">
          <cell r="A171">
            <v>835949</v>
          </cell>
          <cell r="B171"/>
          <cell r="C171" t="str">
            <v>vijayastewart@hotmail.com</v>
          </cell>
          <cell r="D171" t="str">
            <v>Mrs</v>
          </cell>
          <cell r="E171" t="str">
            <v>Vijaya</v>
          </cell>
          <cell r="F171" t="str">
            <v>Stewart</v>
          </cell>
          <cell r="G171"/>
          <cell r="H171"/>
          <cell r="I171" t="str">
            <v>Townsville Road Runners</v>
          </cell>
          <cell r="J171" t="str">
            <v>TRR</v>
          </cell>
          <cell r="K171" t="str">
            <v>Athletics North Queensland</v>
          </cell>
          <cell r="L171"/>
          <cell r="M171"/>
          <cell r="N171"/>
          <cell r="O171"/>
          <cell r="P171"/>
          <cell r="Q171">
            <v>406957241</v>
          </cell>
          <cell r="R171"/>
          <cell r="S171"/>
          <cell r="T171"/>
          <cell r="U171"/>
          <cell r="V171" t="str">
            <v>Unit 203</v>
          </cell>
          <cell r="W171" t="str">
            <v>2 Dibbs St</v>
          </cell>
          <cell r="X171" t="str">
            <v>South Townsville</v>
          </cell>
          <cell r="Y171" t="str">
            <v>Queensland</v>
          </cell>
          <cell r="Z171">
            <v>4810</v>
          </cell>
          <cell r="AA171" t="str">
            <v>Australia</v>
          </cell>
          <cell r="AB171"/>
          <cell r="AC171" t="str">
            <v>10/11/1957</v>
          </cell>
          <cell r="AD171" t="str">
            <v>Female</v>
          </cell>
          <cell r="AE171" t="str">
            <v>Active</v>
          </cell>
          <cell r="AF171" t="str">
            <v>Yes</v>
          </cell>
          <cell r="AG171" t="str">
            <v>STEWART VIJAYA</v>
          </cell>
          <cell r="AH171">
            <v>61</v>
          </cell>
          <cell r="AI171" t="str">
            <v>Adult</v>
          </cell>
          <cell r="AJ171"/>
          <cell r="AK171" t="str">
            <v>5 - 60 to 64</v>
          </cell>
          <cell r="AL171" t="str">
            <v>11.10</v>
          </cell>
          <cell r="AM171">
            <v>43414</v>
          </cell>
          <cell r="AN171" t="str">
            <v>VIJAYA STEWART</v>
          </cell>
        </row>
        <row r="172">
          <cell r="A172">
            <v>1072613</v>
          </cell>
          <cell r="B172"/>
          <cell r="C172" t="str">
            <v>brent@suncityhd.com.au</v>
          </cell>
          <cell r="D172" t="str">
            <v>Mr</v>
          </cell>
          <cell r="E172" t="str">
            <v>Brent</v>
          </cell>
          <cell r="F172" t="str">
            <v>Storey</v>
          </cell>
          <cell r="G172"/>
          <cell r="H172"/>
          <cell r="I172" t="str">
            <v>Townsville Road Runners</v>
          </cell>
          <cell r="J172" t="str">
            <v>TRR</v>
          </cell>
          <cell r="K172" t="str">
            <v>Athletics North Queensland</v>
          </cell>
          <cell r="L172"/>
          <cell r="M172"/>
          <cell r="N172"/>
          <cell r="O172"/>
          <cell r="P172"/>
          <cell r="Q172">
            <v>409780305</v>
          </cell>
          <cell r="R172"/>
          <cell r="S172"/>
          <cell r="T172"/>
          <cell r="U172"/>
          <cell r="V172" t="str">
            <v>735 woolcock street</v>
          </cell>
          <cell r="W172"/>
          <cell r="X172" t="str">
            <v>Mt Louisa</v>
          </cell>
          <cell r="Y172" t="str">
            <v>Queensland</v>
          </cell>
          <cell r="Z172">
            <v>4814</v>
          </cell>
          <cell r="AA172" t="str">
            <v>Australia</v>
          </cell>
          <cell r="AB172"/>
          <cell r="AC172" t="str">
            <v>28/08/1992</v>
          </cell>
          <cell r="AD172" t="str">
            <v>Male</v>
          </cell>
          <cell r="AE172" t="str">
            <v>Active</v>
          </cell>
          <cell r="AF172" t="str">
            <v>Yes</v>
          </cell>
          <cell r="AG172" t="str">
            <v>STOREY BRENT</v>
          </cell>
          <cell r="AH172">
            <v>26</v>
          </cell>
          <cell r="AI172" t="str">
            <v>Adult</v>
          </cell>
          <cell r="AJ172"/>
          <cell r="AK172" t="str">
            <v>1 - under 30</v>
          </cell>
          <cell r="AL172" t="str">
            <v>08.28</v>
          </cell>
          <cell r="AM172">
            <v>43340</v>
          </cell>
          <cell r="AN172" t="str">
            <v>BRENT STOREY</v>
          </cell>
        </row>
        <row r="173">
          <cell r="A173">
            <v>402774</v>
          </cell>
          <cell r="B173"/>
          <cell r="C173" t="str">
            <v>deonstripp@hotmail.com</v>
          </cell>
          <cell r="D173" t="str">
            <v>Mr</v>
          </cell>
          <cell r="E173" t="str">
            <v>Deon</v>
          </cell>
          <cell r="F173" t="str">
            <v>Stripp</v>
          </cell>
          <cell r="G173"/>
          <cell r="H173"/>
          <cell r="I173" t="str">
            <v>Townsville Road Runners</v>
          </cell>
          <cell r="J173" t="str">
            <v>TRR</v>
          </cell>
          <cell r="K173" t="str">
            <v>Athletics North Queensland</v>
          </cell>
          <cell r="L173"/>
          <cell r="M173"/>
          <cell r="N173"/>
          <cell r="O173"/>
          <cell r="P173"/>
          <cell r="Q173">
            <v>403519559</v>
          </cell>
          <cell r="R173"/>
          <cell r="S173"/>
          <cell r="T173">
            <v>7</v>
          </cell>
          <cell r="U173"/>
          <cell r="V173" t="str">
            <v>81 CORCORAN STREET</v>
          </cell>
          <cell r="W173"/>
          <cell r="X173" t="str">
            <v>CURRAJONG</v>
          </cell>
          <cell r="Y173" t="str">
            <v>Queensland</v>
          </cell>
          <cell r="Z173">
            <v>4812</v>
          </cell>
          <cell r="AA173" t="str">
            <v>Australia</v>
          </cell>
          <cell r="AB173"/>
          <cell r="AC173" t="str">
            <v>01/02/1985</v>
          </cell>
          <cell r="AD173" t="str">
            <v>Male</v>
          </cell>
          <cell r="AE173" t="str">
            <v>Active</v>
          </cell>
          <cell r="AF173" t="str">
            <v>Yes</v>
          </cell>
          <cell r="AG173" t="str">
            <v>STRIPP DEON</v>
          </cell>
          <cell r="AH173">
            <v>33</v>
          </cell>
          <cell r="AI173" t="str">
            <v>Adult</v>
          </cell>
          <cell r="AJ173"/>
          <cell r="AK173" t="str">
            <v>2 - 30 to 39</v>
          </cell>
          <cell r="AL173" t="str">
            <v>02.01</v>
          </cell>
          <cell r="AM173">
            <v>43132</v>
          </cell>
          <cell r="AN173" t="str">
            <v>DEON STRIPP</v>
          </cell>
        </row>
        <row r="174">
          <cell r="A174">
            <v>403000</v>
          </cell>
          <cell r="B174"/>
          <cell r="C174" t="str">
            <v>will.sueyek@gmail.com</v>
          </cell>
          <cell r="D174" t="str">
            <v>Mr</v>
          </cell>
          <cell r="E174" t="str">
            <v>WILLIAM</v>
          </cell>
          <cell r="F174" t="str">
            <v>SUE YEK</v>
          </cell>
          <cell r="G174"/>
          <cell r="H174"/>
          <cell r="I174" t="str">
            <v>Townsville Road Runners</v>
          </cell>
          <cell r="J174" t="str">
            <v>TRR</v>
          </cell>
          <cell r="K174" t="str">
            <v>Athletics North Queensland</v>
          </cell>
          <cell r="L174">
            <v>7</v>
          </cell>
          <cell r="M174">
            <v>47257090</v>
          </cell>
          <cell r="N174"/>
          <cell r="O174"/>
          <cell r="P174"/>
          <cell r="Q174">
            <v>408071960</v>
          </cell>
          <cell r="R174"/>
          <cell r="S174"/>
          <cell r="T174">
            <v>7</v>
          </cell>
          <cell r="U174">
            <v>47257090</v>
          </cell>
          <cell r="V174" t="str">
            <v>45 BRISTOL ST</v>
          </cell>
          <cell r="W174"/>
          <cell r="X174" t="str">
            <v>GULLIVER</v>
          </cell>
          <cell r="Y174" t="str">
            <v>Queensland</v>
          </cell>
          <cell r="Z174">
            <v>4812</v>
          </cell>
          <cell r="AA174" t="str">
            <v>Australia</v>
          </cell>
          <cell r="AB174" t="str">
            <v>Engineer</v>
          </cell>
          <cell r="AC174" t="str">
            <v>29/01/1953</v>
          </cell>
          <cell r="AD174" t="str">
            <v>Male</v>
          </cell>
          <cell r="AE174" t="str">
            <v>Active</v>
          </cell>
          <cell r="AF174" t="str">
            <v>Yes</v>
          </cell>
          <cell r="AG174" t="str">
            <v>SUE YEK WILLIAM</v>
          </cell>
          <cell r="AH174">
            <v>65</v>
          </cell>
          <cell r="AI174" t="str">
            <v>Adult</v>
          </cell>
          <cell r="AJ174"/>
          <cell r="AK174" t="str">
            <v>6 - 65 to 69</v>
          </cell>
          <cell r="AL174" t="str">
            <v>01.29</v>
          </cell>
          <cell r="AM174">
            <v>43129</v>
          </cell>
          <cell r="AN174" t="str">
            <v>WILLIAM SUE YEK</v>
          </cell>
        </row>
        <row r="175">
          <cell r="A175">
            <v>1068952</v>
          </cell>
          <cell r="B175"/>
          <cell r="C175" t="str">
            <v>petalsemail@rocketmail.com</v>
          </cell>
          <cell r="D175" t="str">
            <v>Mrs</v>
          </cell>
          <cell r="E175" t="str">
            <v>Jodi</v>
          </cell>
          <cell r="F175" t="str">
            <v>Tamblyn</v>
          </cell>
          <cell r="G175"/>
          <cell r="H175"/>
          <cell r="I175" t="str">
            <v>Townsville Road Runners</v>
          </cell>
          <cell r="J175" t="str">
            <v>TRR</v>
          </cell>
          <cell r="K175" t="str">
            <v>Athletics North Queensland</v>
          </cell>
          <cell r="L175"/>
          <cell r="M175"/>
          <cell r="N175"/>
          <cell r="O175"/>
          <cell r="P175"/>
          <cell r="Q175">
            <v>405200927</v>
          </cell>
          <cell r="R175"/>
          <cell r="S175"/>
          <cell r="T175"/>
          <cell r="U175"/>
          <cell r="V175" t="str">
            <v>32 Granitevale Rd</v>
          </cell>
          <cell r="W175"/>
          <cell r="X175" t="str">
            <v>Alice River</v>
          </cell>
          <cell r="Y175" t="str">
            <v>Queensland</v>
          </cell>
          <cell r="Z175">
            <v>4817</v>
          </cell>
          <cell r="AA175" t="str">
            <v>Australia</v>
          </cell>
          <cell r="AB175"/>
          <cell r="AC175" t="str">
            <v>17/02/1978</v>
          </cell>
          <cell r="AD175" t="str">
            <v>Female</v>
          </cell>
          <cell r="AE175" t="str">
            <v>Active</v>
          </cell>
          <cell r="AF175" t="str">
            <v>Yes</v>
          </cell>
          <cell r="AG175" t="str">
            <v>TAMBLYN JODI</v>
          </cell>
          <cell r="AH175">
            <v>40</v>
          </cell>
          <cell r="AI175" t="str">
            <v>Adult</v>
          </cell>
          <cell r="AJ175"/>
          <cell r="AK175" t="str">
            <v>3 - 40 to 49</v>
          </cell>
          <cell r="AL175" t="str">
            <v>02.17</v>
          </cell>
          <cell r="AM175">
            <v>43148</v>
          </cell>
          <cell r="AN175" t="str">
            <v>JODI TAMBLYN</v>
          </cell>
        </row>
        <row r="176">
          <cell r="A176">
            <v>402965</v>
          </cell>
          <cell r="B176"/>
          <cell r="C176" t="str">
            <v>squizzy73@optusnet.com.au</v>
          </cell>
          <cell r="D176" t="str">
            <v>Mr</v>
          </cell>
          <cell r="E176" t="str">
            <v>COLIN</v>
          </cell>
          <cell r="F176" t="str">
            <v>TAYLOR</v>
          </cell>
          <cell r="G176"/>
          <cell r="H176"/>
          <cell r="I176" t="str">
            <v>Townsville Road Runners</v>
          </cell>
          <cell r="J176" t="str">
            <v>TRR</v>
          </cell>
          <cell r="K176" t="str">
            <v>Athletics North Queensland</v>
          </cell>
          <cell r="L176"/>
          <cell r="M176"/>
          <cell r="N176"/>
          <cell r="O176"/>
          <cell r="P176"/>
          <cell r="Q176" t="str">
            <v>0418 820822</v>
          </cell>
          <cell r="R176"/>
          <cell r="S176"/>
          <cell r="T176">
            <v>7</v>
          </cell>
          <cell r="U176" t="str">
            <v>4771 4669</v>
          </cell>
          <cell r="V176" t="str">
            <v>67A TENTH AVENUE</v>
          </cell>
          <cell r="W176"/>
          <cell r="X176" t="str">
            <v>RAILWAY ESTATE</v>
          </cell>
          <cell r="Y176" t="str">
            <v>Queensland</v>
          </cell>
          <cell r="Z176">
            <v>4810</v>
          </cell>
          <cell r="AA176" t="str">
            <v>Australia</v>
          </cell>
          <cell r="AB176"/>
          <cell r="AC176" t="str">
            <v>02/10/1941</v>
          </cell>
          <cell r="AD176" t="str">
            <v>Male</v>
          </cell>
          <cell r="AE176" t="str">
            <v>Active</v>
          </cell>
          <cell r="AF176" t="str">
            <v>Yes</v>
          </cell>
          <cell r="AG176" t="str">
            <v>TAYLOR COLIN</v>
          </cell>
          <cell r="AH176">
            <v>77</v>
          </cell>
          <cell r="AI176" t="str">
            <v>Adult</v>
          </cell>
          <cell r="AJ176"/>
          <cell r="AK176" t="str">
            <v>8 - over 74</v>
          </cell>
          <cell r="AL176" t="str">
            <v>10.02</v>
          </cell>
          <cell r="AM176">
            <v>43375</v>
          </cell>
          <cell r="AN176" t="str">
            <v>COLIN TAYLOR</v>
          </cell>
        </row>
        <row r="177">
          <cell r="A177">
            <v>402789</v>
          </cell>
          <cell r="B177"/>
          <cell r="C177" t="str">
            <v>francesco.t57@gmail.com</v>
          </cell>
          <cell r="D177" t="str">
            <v>Mr</v>
          </cell>
          <cell r="E177" t="str">
            <v>Francesco</v>
          </cell>
          <cell r="F177" t="str">
            <v>Tirendi</v>
          </cell>
          <cell r="G177"/>
          <cell r="H177"/>
          <cell r="I177" t="str">
            <v>Townsville Road Runners</v>
          </cell>
          <cell r="J177" t="str">
            <v>TRR</v>
          </cell>
          <cell r="K177" t="str">
            <v>Athletics North Queensland</v>
          </cell>
          <cell r="L177"/>
          <cell r="M177"/>
          <cell r="N177"/>
          <cell r="O177"/>
          <cell r="P177"/>
          <cell r="Q177">
            <v>418883069</v>
          </cell>
          <cell r="R177"/>
          <cell r="S177"/>
          <cell r="T177">
            <v>7</v>
          </cell>
          <cell r="U177"/>
          <cell r="V177" t="str">
            <v>22 SHETLAND PLACE</v>
          </cell>
          <cell r="W177"/>
          <cell r="X177" t="str">
            <v>KELSO</v>
          </cell>
          <cell r="Y177" t="str">
            <v>Queensland</v>
          </cell>
          <cell r="Z177">
            <v>4815</v>
          </cell>
          <cell r="AA177" t="str">
            <v>Australia</v>
          </cell>
          <cell r="AB177"/>
          <cell r="AC177" t="str">
            <v>01/11/1957</v>
          </cell>
          <cell r="AD177" t="str">
            <v>Male</v>
          </cell>
          <cell r="AE177" t="str">
            <v>Active</v>
          </cell>
          <cell r="AF177" t="str">
            <v>Yes</v>
          </cell>
          <cell r="AG177" t="str">
            <v>TIRENDI FRANCESCO</v>
          </cell>
          <cell r="AH177">
            <v>61</v>
          </cell>
          <cell r="AI177" t="str">
            <v>Adult</v>
          </cell>
          <cell r="AJ177"/>
          <cell r="AK177" t="str">
            <v>5 - 60 to 64</v>
          </cell>
          <cell r="AL177" t="str">
            <v>11.01</v>
          </cell>
          <cell r="AM177">
            <v>43405</v>
          </cell>
          <cell r="AN177" t="str">
            <v>FRANCESCO TIRENDI</v>
          </cell>
        </row>
        <row r="178">
          <cell r="A178">
            <v>925979</v>
          </cell>
          <cell r="B178"/>
          <cell r="C178" t="str">
            <v>kirsten.tomren@gmail.com</v>
          </cell>
          <cell r="D178" t="str">
            <v>Ms</v>
          </cell>
          <cell r="E178" t="str">
            <v>Kirsten</v>
          </cell>
          <cell r="F178" t="str">
            <v>Tomren</v>
          </cell>
          <cell r="G178"/>
          <cell r="H178"/>
          <cell r="I178" t="str">
            <v>Townsville Road Runners</v>
          </cell>
          <cell r="J178" t="str">
            <v>TRR</v>
          </cell>
          <cell r="K178" t="str">
            <v>Athletics North Queensland</v>
          </cell>
          <cell r="L178"/>
          <cell r="M178"/>
          <cell r="N178"/>
          <cell r="O178"/>
          <cell r="P178"/>
          <cell r="Q178"/>
          <cell r="R178"/>
          <cell r="S178"/>
          <cell r="T178"/>
          <cell r="U178"/>
          <cell r="V178" t="str">
            <v>63 Ahearne street</v>
          </cell>
          <cell r="W178"/>
          <cell r="X178" t="str">
            <v>Hermit park</v>
          </cell>
          <cell r="Y178" t="str">
            <v>Queensland</v>
          </cell>
          <cell r="Z178">
            <v>4812</v>
          </cell>
          <cell r="AA178" t="str">
            <v>Australia</v>
          </cell>
          <cell r="AB178"/>
          <cell r="AC178" t="str">
            <v>20/02/1983</v>
          </cell>
          <cell r="AD178" t="str">
            <v>Female</v>
          </cell>
          <cell r="AE178" t="str">
            <v>Active</v>
          </cell>
          <cell r="AF178" t="str">
            <v>Yes</v>
          </cell>
          <cell r="AG178" t="str">
            <v>TOMREN KIRSTEN</v>
          </cell>
          <cell r="AH178">
            <v>35</v>
          </cell>
          <cell r="AI178" t="str">
            <v>Adult</v>
          </cell>
          <cell r="AJ178"/>
          <cell r="AK178" t="str">
            <v>2 - 30 to 39</v>
          </cell>
          <cell r="AL178" t="str">
            <v>02.20</v>
          </cell>
          <cell r="AM178">
            <v>43151</v>
          </cell>
          <cell r="AN178" t="str">
            <v>KIRSTEN TOMREN</v>
          </cell>
        </row>
        <row r="179">
          <cell r="A179">
            <v>402768</v>
          </cell>
          <cell r="B179"/>
          <cell r="C179" t="str">
            <v>deahne4@hotmail.com</v>
          </cell>
          <cell r="D179" t="str">
            <v>Ms</v>
          </cell>
          <cell r="E179" t="str">
            <v>Deahne</v>
          </cell>
          <cell r="F179" t="str">
            <v>Turnbull</v>
          </cell>
          <cell r="G179"/>
          <cell r="H179"/>
          <cell r="I179" t="str">
            <v>Townsville Road Runners</v>
          </cell>
          <cell r="J179" t="str">
            <v>TRR</v>
          </cell>
          <cell r="K179" t="str">
            <v>Athletics North Queensland</v>
          </cell>
          <cell r="L179"/>
          <cell r="M179"/>
          <cell r="N179"/>
          <cell r="O179"/>
          <cell r="P179"/>
          <cell r="Q179" t="str">
            <v>0438 250625</v>
          </cell>
          <cell r="R179"/>
          <cell r="S179"/>
          <cell r="T179"/>
          <cell r="U179"/>
          <cell r="V179" t="str">
            <v>1 Eden Street</v>
          </cell>
          <cell r="W179"/>
          <cell r="X179" t="str">
            <v>Belgian Gardens</v>
          </cell>
          <cell r="Y179" t="str">
            <v>Queensland</v>
          </cell>
          <cell r="Z179">
            <v>4810</v>
          </cell>
          <cell r="AA179" t="str">
            <v>Australia</v>
          </cell>
          <cell r="AB179" t="str">
            <v>Public servant</v>
          </cell>
          <cell r="AC179" t="str">
            <v>08/08/1979</v>
          </cell>
          <cell r="AD179" t="str">
            <v>Female</v>
          </cell>
          <cell r="AE179" t="str">
            <v>Active</v>
          </cell>
          <cell r="AF179" t="str">
            <v>Yes</v>
          </cell>
          <cell r="AG179" t="str">
            <v>TURNBULL DEAHNE</v>
          </cell>
          <cell r="AH179">
            <v>39</v>
          </cell>
          <cell r="AI179" t="str">
            <v>Adult</v>
          </cell>
          <cell r="AJ179"/>
          <cell r="AK179" t="str">
            <v>2 - 30 to 39</v>
          </cell>
          <cell r="AL179" t="str">
            <v>08.08</v>
          </cell>
          <cell r="AM179">
            <v>43320</v>
          </cell>
          <cell r="AN179" t="str">
            <v>DEAHNE TURNBULL</v>
          </cell>
        </row>
        <row r="180">
          <cell r="A180">
            <v>565510</v>
          </cell>
          <cell r="B180"/>
          <cell r="C180" t="str">
            <v>kthall80@hotmail.com</v>
          </cell>
          <cell r="D180" t="str">
            <v>Mrs</v>
          </cell>
          <cell r="E180" t="str">
            <v>Katie</v>
          </cell>
          <cell r="F180" t="str">
            <v>Turner</v>
          </cell>
          <cell r="G180"/>
          <cell r="H180"/>
          <cell r="I180" t="str">
            <v>Townsville Road Runners</v>
          </cell>
          <cell r="J180" t="str">
            <v>TRR</v>
          </cell>
          <cell r="K180" t="str">
            <v>Athletics North Queensland</v>
          </cell>
          <cell r="L180"/>
          <cell r="M180"/>
          <cell r="N180"/>
          <cell r="O180"/>
          <cell r="P180"/>
          <cell r="Q180">
            <v>61417718156</v>
          </cell>
          <cell r="R180"/>
          <cell r="S180"/>
          <cell r="T180"/>
          <cell r="U180"/>
          <cell r="V180" t="str">
            <v>55 Garden Grove Crescent</v>
          </cell>
          <cell r="W180"/>
          <cell r="X180" t="str">
            <v>Kirwan</v>
          </cell>
          <cell r="Y180" t="str">
            <v>Queensland</v>
          </cell>
          <cell r="Z180">
            <v>4817</v>
          </cell>
          <cell r="AA180" t="str">
            <v>Australia</v>
          </cell>
          <cell r="AB180" t="str">
            <v>Police officer</v>
          </cell>
          <cell r="AC180" t="str">
            <v>05/01/1980</v>
          </cell>
          <cell r="AD180" t="str">
            <v>Female</v>
          </cell>
          <cell r="AE180" t="str">
            <v>Active</v>
          </cell>
          <cell r="AF180" t="str">
            <v>Yes</v>
          </cell>
          <cell r="AG180" t="str">
            <v>TURNER KATIE</v>
          </cell>
          <cell r="AH180">
            <v>38</v>
          </cell>
          <cell r="AI180" t="str">
            <v>Adult</v>
          </cell>
          <cell r="AJ180"/>
          <cell r="AK180" t="str">
            <v>2 - 30 to 39</v>
          </cell>
          <cell r="AL180" t="str">
            <v>01.05</v>
          </cell>
          <cell r="AM180">
            <v>43105</v>
          </cell>
          <cell r="AN180" t="str">
            <v>KATIE TURNER</v>
          </cell>
        </row>
        <row r="181">
          <cell r="A181">
            <v>319915</v>
          </cell>
          <cell r="B181"/>
          <cell r="C181" t="str">
            <v>scottbv72@gmail.com</v>
          </cell>
          <cell r="D181" t="str">
            <v>Mr</v>
          </cell>
          <cell r="E181" t="str">
            <v>Scott</v>
          </cell>
          <cell r="F181" t="str">
            <v>Vollmerhause</v>
          </cell>
          <cell r="G181"/>
          <cell r="H181"/>
          <cell r="I181" t="str">
            <v>Townsville Road Runners</v>
          </cell>
          <cell r="J181" t="str">
            <v>TRR</v>
          </cell>
          <cell r="K181" t="str">
            <v>Athletics North Queensland</v>
          </cell>
          <cell r="L181"/>
          <cell r="M181"/>
          <cell r="N181"/>
          <cell r="O181"/>
          <cell r="P181"/>
          <cell r="Q181">
            <v>432684988</v>
          </cell>
          <cell r="R181"/>
          <cell r="S181"/>
          <cell r="T181"/>
          <cell r="U181"/>
          <cell r="V181" t="str">
            <v>13 Waterstone Tce</v>
          </cell>
          <cell r="W181"/>
          <cell r="X181" t="str">
            <v>Idalia</v>
          </cell>
          <cell r="Y181" t="str">
            <v>Australian Capital Territory</v>
          </cell>
          <cell r="Z181">
            <v>4811</v>
          </cell>
          <cell r="AA181" t="str">
            <v>Australia</v>
          </cell>
          <cell r="AB181" t="str">
            <v>Accountant</v>
          </cell>
          <cell r="AC181" t="str">
            <v>20/10/1972</v>
          </cell>
          <cell r="AD181" t="str">
            <v>Male</v>
          </cell>
          <cell r="AE181" t="str">
            <v>Active</v>
          </cell>
          <cell r="AF181" t="str">
            <v>Yes</v>
          </cell>
          <cell r="AG181" t="str">
            <v>VOLLMERHAUSE SCOTT</v>
          </cell>
          <cell r="AH181">
            <v>46</v>
          </cell>
          <cell r="AI181" t="str">
            <v>Adult</v>
          </cell>
          <cell r="AJ181"/>
          <cell r="AK181" t="str">
            <v>3 - 40 to 49</v>
          </cell>
          <cell r="AL181" t="str">
            <v>10.20</v>
          </cell>
          <cell r="AM181">
            <v>43393</v>
          </cell>
          <cell r="AN181" t="str">
            <v>SCOTT VOLLMERHAUSE</v>
          </cell>
        </row>
        <row r="182">
          <cell r="A182">
            <v>402744</v>
          </cell>
          <cell r="B182"/>
          <cell r="C182" t="str">
            <v>cdwallis1@hotmail.com</v>
          </cell>
          <cell r="D182" t="str">
            <v>Mr</v>
          </cell>
          <cell r="E182" t="str">
            <v>CAMERON</v>
          </cell>
          <cell r="F182" t="str">
            <v>WALLIS</v>
          </cell>
          <cell r="G182"/>
          <cell r="H182"/>
          <cell r="I182" t="str">
            <v>Townsville Road Runners</v>
          </cell>
          <cell r="J182" t="str">
            <v>TRR</v>
          </cell>
          <cell r="K182" t="str">
            <v>Athletics North Queensland</v>
          </cell>
          <cell r="L182"/>
          <cell r="M182"/>
          <cell r="N182"/>
          <cell r="O182"/>
          <cell r="P182"/>
          <cell r="Q182">
            <v>419777243</v>
          </cell>
          <cell r="R182"/>
          <cell r="S182"/>
          <cell r="T182"/>
          <cell r="U182"/>
          <cell r="V182" t="str">
            <v>6 PINE STREET</v>
          </cell>
          <cell r="W182"/>
          <cell r="X182" t="str">
            <v>KIRWAN</v>
          </cell>
          <cell r="Y182" t="str">
            <v>QLD</v>
          </cell>
          <cell r="Z182">
            <v>4817</v>
          </cell>
          <cell r="AA182" t="str">
            <v>Australia</v>
          </cell>
          <cell r="AB182"/>
          <cell r="AC182" t="str">
            <v>16/09/1965</v>
          </cell>
          <cell r="AD182" t="str">
            <v>Male</v>
          </cell>
          <cell r="AE182" t="str">
            <v>Active</v>
          </cell>
          <cell r="AF182" t="str">
            <v>Yes</v>
          </cell>
          <cell r="AG182" t="str">
            <v>WALLIS CAMERON</v>
          </cell>
          <cell r="AH182">
            <v>53</v>
          </cell>
          <cell r="AI182" t="str">
            <v>Adult</v>
          </cell>
          <cell r="AJ182"/>
          <cell r="AK182" t="str">
            <v>4 - 50 to 59</v>
          </cell>
          <cell r="AL182" t="str">
            <v>09.16</v>
          </cell>
          <cell r="AM182">
            <v>43359</v>
          </cell>
          <cell r="AN182" t="str">
            <v>CAMERON WALLIS</v>
          </cell>
        </row>
        <row r="183">
          <cell r="A183">
            <v>1066034</v>
          </cell>
          <cell r="B183"/>
          <cell r="C183" t="str">
            <v>johnr.walsh@bigpond.com</v>
          </cell>
          <cell r="D183" t="str">
            <v>Mr</v>
          </cell>
          <cell r="E183" t="str">
            <v>John</v>
          </cell>
          <cell r="F183" t="str">
            <v>Walsh</v>
          </cell>
          <cell r="G183"/>
          <cell r="H183"/>
          <cell r="I183" t="str">
            <v>Townsville Road Runners</v>
          </cell>
          <cell r="J183" t="str">
            <v>TRR</v>
          </cell>
          <cell r="K183" t="str">
            <v>Athletics North Queensland</v>
          </cell>
          <cell r="L183"/>
          <cell r="M183"/>
          <cell r="N183"/>
          <cell r="O183"/>
          <cell r="P183"/>
          <cell r="Q183">
            <v>457723969</v>
          </cell>
          <cell r="R183"/>
          <cell r="S183"/>
          <cell r="T183"/>
          <cell r="U183"/>
          <cell r="V183" t="str">
            <v>27 Nobel St</v>
          </cell>
          <cell r="W183"/>
          <cell r="X183" t="str">
            <v>Wulguru</v>
          </cell>
          <cell r="Y183" t="str">
            <v>Queensland</v>
          </cell>
          <cell r="Z183">
            <v>4811</v>
          </cell>
          <cell r="AA183" t="str">
            <v>Australia</v>
          </cell>
          <cell r="AB183"/>
          <cell r="AC183" t="str">
            <v>13/02/1954</v>
          </cell>
          <cell r="AD183" t="str">
            <v>Male</v>
          </cell>
          <cell r="AE183" t="str">
            <v>Active</v>
          </cell>
          <cell r="AF183" t="str">
            <v>Yes</v>
          </cell>
          <cell r="AG183" t="str">
            <v>WALSH JOHN</v>
          </cell>
          <cell r="AH183">
            <v>64</v>
          </cell>
          <cell r="AI183" t="str">
            <v>Adult</v>
          </cell>
          <cell r="AJ183"/>
          <cell r="AK183" t="str">
            <v>5 - 60 to 64</v>
          </cell>
          <cell r="AL183" t="str">
            <v>02.13</v>
          </cell>
          <cell r="AM183">
            <v>43144</v>
          </cell>
          <cell r="AN183" t="str">
            <v>JOHN WALSH</v>
          </cell>
        </row>
        <row r="184">
          <cell r="A184">
            <v>461543</v>
          </cell>
          <cell r="B184"/>
          <cell r="C184" t="str">
            <v>buzzepop@gmail.com</v>
          </cell>
          <cell r="D184" t="str">
            <v>Mrs</v>
          </cell>
          <cell r="E184" t="str">
            <v>Meredith</v>
          </cell>
          <cell r="F184" t="str">
            <v>Watkins</v>
          </cell>
          <cell r="G184"/>
          <cell r="H184"/>
          <cell r="I184" t="str">
            <v>Townsville Road Runners</v>
          </cell>
          <cell r="J184" t="str">
            <v>TRR</v>
          </cell>
          <cell r="K184" t="str">
            <v>Athletics North Queensland</v>
          </cell>
          <cell r="L184">
            <v>7</v>
          </cell>
          <cell r="M184">
            <v>47751004</v>
          </cell>
          <cell r="N184"/>
          <cell r="O184"/>
          <cell r="P184"/>
          <cell r="Q184">
            <v>432788670</v>
          </cell>
          <cell r="R184"/>
          <cell r="S184"/>
          <cell r="T184"/>
          <cell r="U184"/>
          <cell r="V184" t="str">
            <v>50 Freshwater Drive</v>
          </cell>
          <cell r="W184"/>
          <cell r="X184" t="str">
            <v>Douglas</v>
          </cell>
          <cell r="Y184" t="str">
            <v>Queensland</v>
          </cell>
          <cell r="Z184">
            <v>4814</v>
          </cell>
          <cell r="AA184" t="str">
            <v>Australia</v>
          </cell>
          <cell r="AB184" t="str">
            <v>Teacher</v>
          </cell>
          <cell r="AC184" t="str">
            <v>12/08/1977</v>
          </cell>
          <cell r="AD184" t="str">
            <v>Female</v>
          </cell>
          <cell r="AE184" t="str">
            <v>Active</v>
          </cell>
          <cell r="AF184" t="str">
            <v>Yes</v>
          </cell>
          <cell r="AG184" t="str">
            <v>WATKINS MEREDITH</v>
          </cell>
          <cell r="AH184">
            <v>41</v>
          </cell>
          <cell r="AI184" t="str">
            <v>Adult</v>
          </cell>
          <cell r="AJ184"/>
          <cell r="AK184" t="str">
            <v>3 - 40 to 49</v>
          </cell>
          <cell r="AL184" t="str">
            <v>08.12</v>
          </cell>
          <cell r="AM184">
            <v>43324</v>
          </cell>
          <cell r="AN184" t="str">
            <v>MEREDITH WATKINS</v>
          </cell>
        </row>
        <row r="185">
          <cell r="A185">
            <v>1063829</v>
          </cell>
          <cell r="B185"/>
          <cell r="C185" t="str">
            <v>axegonegolfing@gmail.com</v>
          </cell>
          <cell r="D185" t="str">
            <v>Mr</v>
          </cell>
          <cell r="E185" t="str">
            <v>Thorley</v>
          </cell>
          <cell r="F185" t="str">
            <v>Watson</v>
          </cell>
          <cell r="G185"/>
          <cell r="H185"/>
          <cell r="I185" t="str">
            <v>Townsville Road Runners</v>
          </cell>
          <cell r="J185" t="str">
            <v>TRR</v>
          </cell>
          <cell r="K185" t="str">
            <v>Athletics North Queensland</v>
          </cell>
          <cell r="L185"/>
          <cell r="M185"/>
          <cell r="N185"/>
          <cell r="O185"/>
          <cell r="P185"/>
          <cell r="Q185">
            <v>414831605</v>
          </cell>
          <cell r="R185"/>
          <cell r="S185"/>
          <cell r="T185"/>
          <cell r="U185"/>
          <cell r="V185">
            <v>32</v>
          </cell>
          <cell r="W185" t="str">
            <v>Birrabang Street</v>
          </cell>
          <cell r="X185" t="str">
            <v>Kirwan</v>
          </cell>
          <cell r="Y185" t="str">
            <v>Queensland</v>
          </cell>
          <cell r="Z185">
            <v>4817</v>
          </cell>
          <cell r="AA185" t="str">
            <v>Australia</v>
          </cell>
          <cell r="AB185"/>
          <cell r="AC185" t="str">
            <v>01/03/1969</v>
          </cell>
          <cell r="AD185" t="str">
            <v>Male</v>
          </cell>
          <cell r="AE185" t="str">
            <v>Active</v>
          </cell>
          <cell r="AF185" t="str">
            <v>Yes</v>
          </cell>
          <cell r="AG185" t="str">
            <v>WATSON THORLEY</v>
          </cell>
          <cell r="AH185">
            <v>49</v>
          </cell>
          <cell r="AI185" t="str">
            <v>Adult</v>
          </cell>
          <cell r="AJ185"/>
          <cell r="AK185" t="str">
            <v>3 - 40 to 49</v>
          </cell>
          <cell r="AL185" t="str">
            <v>03.01</v>
          </cell>
          <cell r="AM185">
            <v>43160</v>
          </cell>
          <cell r="AN185" t="str">
            <v>THORLEY WATSON</v>
          </cell>
        </row>
        <row r="186">
          <cell r="A186">
            <v>818925</v>
          </cell>
          <cell r="B186">
            <v>401821</v>
          </cell>
          <cell r="C186" t="str">
            <v>bewebber@bigpond.com</v>
          </cell>
          <cell r="D186" t="str">
            <v>Ms</v>
          </cell>
          <cell r="E186" t="str">
            <v>Bridget</v>
          </cell>
          <cell r="F186" t="str">
            <v>Webber</v>
          </cell>
          <cell r="G186"/>
          <cell r="H186"/>
          <cell r="I186" t="str">
            <v>Townsville Road Runners</v>
          </cell>
          <cell r="J186" t="str">
            <v>TRR</v>
          </cell>
          <cell r="K186" t="str">
            <v>Athletics North Queensland</v>
          </cell>
          <cell r="L186">
            <v>427</v>
          </cell>
          <cell r="M186">
            <v>485507</v>
          </cell>
          <cell r="N186"/>
          <cell r="O186"/>
          <cell r="P186"/>
          <cell r="Q186">
            <v>427485507</v>
          </cell>
          <cell r="R186"/>
          <cell r="S186"/>
          <cell r="T186"/>
          <cell r="U186"/>
          <cell r="V186" t="str">
            <v>PO Box 1904</v>
          </cell>
          <cell r="W186" t="str">
            <v>bewebber@bigpond.com</v>
          </cell>
          <cell r="X186" t="str">
            <v>Thuringowa Central</v>
          </cell>
          <cell r="Y186" t="str">
            <v>Queensland</v>
          </cell>
          <cell r="Z186">
            <v>4817</v>
          </cell>
          <cell r="AA186" t="str">
            <v>Australia</v>
          </cell>
          <cell r="AB186"/>
          <cell r="AC186" t="str">
            <v>24/07/1978</v>
          </cell>
          <cell r="AD186" t="str">
            <v>Female</v>
          </cell>
          <cell r="AE186" t="str">
            <v>Active</v>
          </cell>
          <cell r="AF186" t="str">
            <v>Yes</v>
          </cell>
          <cell r="AG186" t="str">
            <v>WEBBER BRIDGET</v>
          </cell>
          <cell r="AH186">
            <v>40</v>
          </cell>
          <cell r="AI186" t="str">
            <v>Adult</v>
          </cell>
          <cell r="AJ186"/>
          <cell r="AK186" t="str">
            <v>3 - 40 to 49</v>
          </cell>
          <cell r="AL186" t="str">
            <v>07.24</v>
          </cell>
          <cell r="AM186">
            <v>43305</v>
          </cell>
          <cell r="AN186" t="str">
            <v>BRIDGET WEBBER</v>
          </cell>
        </row>
        <row r="187">
          <cell r="A187">
            <v>402809</v>
          </cell>
          <cell r="B187"/>
          <cell r="C187" t="str">
            <v>gwerbeloff@hotmail.com</v>
          </cell>
          <cell r="D187" t="str">
            <v>Mr</v>
          </cell>
          <cell r="E187" t="str">
            <v>Gavin</v>
          </cell>
          <cell r="F187" t="str">
            <v>Werbeloff</v>
          </cell>
          <cell r="G187" t="str">
            <v>Townsville Road Runners</v>
          </cell>
          <cell r="H187"/>
          <cell r="I187" t="str">
            <v>Townsville Road Runners</v>
          </cell>
          <cell r="J187" t="str">
            <v>TRR</v>
          </cell>
          <cell r="K187" t="str">
            <v>Athletics North Queensland</v>
          </cell>
          <cell r="L187"/>
          <cell r="M187"/>
          <cell r="N187"/>
          <cell r="O187"/>
          <cell r="P187"/>
          <cell r="Q187">
            <v>403234099</v>
          </cell>
          <cell r="R187">
            <v>7</v>
          </cell>
          <cell r="S187">
            <v>47553800</v>
          </cell>
          <cell r="T187"/>
          <cell r="U187"/>
          <cell r="V187" t="str">
            <v>7 Marbella St</v>
          </cell>
          <cell r="W187"/>
          <cell r="X187" t="str">
            <v>Cranbrook</v>
          </cell>
          <cell r="Y187" t="str">
            <v>Queensland</v>
          </cell>
          <cell r="Z187">
            <v>4814</v>
          </cell>
          <cell r="AA187" t="str">
            <v>Australia</v>
          </cell>
          <cell r="AB187"/>
          <cell r="AC187" t="str">
            <v>11/01/1969</v>
          </cell>
          <cell r="AD187" t="str">
            <v>Male</v>
          </cell>
          <cell r="AE187" t="str">
            <v>Active</v>
          </cell>
          <cell r="AF187" t="str">
            <v>Yes</v>
          </cell>
          <cell r="AG187" t="str">
            <v>WERBELOFF GAVIN</v>
          </cell>
          <cell r="AH187">
            <v>49</v>
          </cell>
          <cell r="AI187" t="str">
            <v>Adult</v>
          </cell>
          <cell r="AJ187"/>
          <cell r="AK187" t="str">
            <v>3 - 40 to 49</v>
          </cell>
          <cell r="AL187" t="str">
            <v>01.11</v>
          </cell>
          <cell r="AM187">
            <v>43111</v>
          </cell>
          <cell r="AN187" t="str">
            <v>GAVIN WERBELOFF</v>
          </cell>
        </row>
        <row r="188">
          <cell r="A188">
            <v>402766</v>
          </cell>
          <cell r="B188"/>
          <cell r="C188" t="str">
            <v>davidwharton64@gmail.com</v>
          </cell>
          <cell r="D188" t="str">
            <v>Mr</v>
          </cell>
          <cell r="E188" t="str">
            <v>DAVID</v>
          </cell>
          <cell r="F188" t="str">
            <v>WHARTON</v>
          </cell>
          <cell r="G188"/>
          <cell r="H188"/>
          <cell r="I188" t="str">
            <v>Townsville Road Runners</v>
          </cell>
          <cell r="J188" t="str">
            <v>TRR</v>
          </cell>
          <cell r="K188" t="str">
            <v>Athletics North Queensland</v>
          </cell>
          <cell r="L188"/>
          <cell r="M188"/>
          <cell r="N188"/>
          <cell r="O188"/>
          <cell r="P188"/>
          <cell r="Q188">
            <v>407226608</v>
          </cell>
          <cell r="R188"/>
          <cell r="S188"/>
          <cell r="T188"/>
          <cell r="U188"/>
          <cell r="V188" t="str">
            <v>16 Ryan Street</v>
          </cell>
          <cell r="W188"/>
          <cell r="X188" t="str">
            <v>Belgian Gardens</v>
          </cell>
          <cell r="Y188" t="str">
            <v>Queensland</v>
          </cell>
          <cell r="Z188">
            <v>4810</v>
          </cell>
          <cell r="AA188" t="str">
            <v>Australia</v>
          </cell>
          <cell r="AB188"/>
          <cell r="AC188" t="str">
            <v>02/03/1952</v>
          </cell>
          <cell r="AD188" t="str">
            <v>Male</v>
          </cell>
          <cell r="AE188" t="str">
            <v>Active</v>
          </cell>
          <cell r="AF188" t="str">
            <v>Yes</v>
          </cell>
          <cell r="AG188" t="str">
            <v>WHARTON DAVID</v>
          </cell>
          <cell r="AH188">
            <v>66</v>
          </cell>
          <cell r="AI188" t="str">
            <v>Adult</v>
          </cell>
          <cell r="AJ188"/>
          <cell r="AK188" t="str">
            <v>6 - 65 to 69</v>
          </cell>
          <cell r="AL188" t="str">
            <v>03.02</v>
          </cell>
          <cell r="AM188">
            <v>43161</v>
          </cell>
          <cell r="AN188" t="str">
            <v>DAVID WHARTON</v>
          </cell>
        </row>
        <row r="189">
          <cell r="A189">
            <v>282207</v>
          </cell>
          <cell r="B189"/>
          <cell r="C189" t="str">
            <v>eodwolfy@gmail.com</v>
          </cell>
          <cell r="D189" t="str">
            <v>Mr</v>
          </cell>
          <cell r="E189" t="str">
            <v>Damien</v>
          </cell>
          <cell r="F189" t="str">
            <v>Woolfe</v>
          </cell>
          <cell r="G189"/>
          <cell r="H189"/>
          <cell r="I189" t="str">
            <v>Townsville Road Runners</v>
          </cell>
          <cell r="J189" t="str">
            <v>TRR</v>
          </cell>
          <cell r="K189" t="str">
            <v>Athletics North Queensland</v>
          </cell>
          <cell r="L189"/>
          <cell r="M189"/>
          <cell r="N189"/>
          <cell r="O189"/>
          <cell r="P189"/>
          <cell r="Q189">
            <v>419625508</v>
          </cell>
          <cell r="R189"/>
          <cell r="S189"/>
          <cell r="T189"/>
          <cell r="U189"/>
          <cell r="V189" t="str">
            <v>27 Somerville Place</v>
          </cell>
          <cell r="W189"/>
          <cell r="X189" t="str">
            <v>Idalia</v>
          </cell>
          <cell r="Y189" t="str">
            <v>QLD</v>
          </cell>
          <cell r="Z189">
            <v>4811</v>
          </cell>
          <cell r="AA189" t="str">
            <v>Australia</v>
          </cell>
          <cell r="AB189" t="str">
            <v>Soldier</v>
          </cell>
          <cell r="AC189" t="str">
            <v>02/06/1980</v>
          </cell>
          <cell r="AD189" t="str">
            <v>Male</v>
          </cell>
          <cell r="AE189" t="str">
            <v>Active</v>
          </cell>
          <cell r="AF189" t="str">
            <v>Yes</v>
          </cell>
          <cell r="AG189" t="str">
            <v>WOOLFE DAMIEN</v>
          </cell>
          <cell r="AH189">
            <v>38</v>
          </cell>
          <cell r="AI189" t="str">
            <v>Adult</v>
          </cell>
          <cell r="AJ189"/>
          <cell r="AK189" t="str">
            <v>2 - 30 to 39</v>
          </cell>
          <cell r="AL189" t="str">
            <v>06.02</v>
          </cell>
          <cell r="AM189">
            <v>43253</v>
          </cell>
          <cell r="AN189" t="str">
            <v>DAMIEN WOOLFE</v>
          </cell>
        </row>
        <row r="190">
          <cell r="A190">
            <v>461948</v>
          </cell>
          <cell r="B190"/>
          <cell r="C190" t="str">
            <v>mwyoungman@gmail.com</v>
          </cell>
          <cell r="D190" t="str">
            <v>Mr</v>
          </cell>
          <cell r="E190" t="str">
            <v>Michael</v>
          </cell>
          <cell r="F190" t="str">
            <v>Youngman</v>
          </cell>
          <cell r="G190" t="str">
            <v>MICKY BLUE</v>
          </cell>
          <cell r="H190"/>
          <cell r="I190" t="str">
            <v>Townsville Road Runners</v>
          </cell>
          <cell r="J190" t="str">
            <v>TRR</v>
          </cell>
          <cell r="K190" t="str">
            <v>Athletics North Queensland</v>
          </cell>
          <cell r="L190"/>
          <cell r="M190"/>
          <cell r="N190"/>
          <cell r="O190"/>
          <cell r="P190"/>
          <cell r="Q190">
            <v>477038171</v>
          </cell>
          <cell r="R190"/>
          <cell r="S190"/>
          <cell r="T190"/>
          <cell r="U190"/>
          <cell r="V190" t="str">
            <v>Unit 1</v>
          </cell>
          <cell r="W190" t="str">
            <v>9 Fryer St</v>
          </cell>
          <cell r="X190" t="str">
            <v>North Ward</v>
          </cell>
          <cell r="Y190" t="str">
            <v>Queensland</v>
          </cell>
          <cell r="Z190">
            <v>4810</v>
          </cell>
          <cell r="AA190" t="str">
            <v>Australia</v>
          </cell>
          <cell r="AB190"/>
          <cell r="AC190" t="str">
            <v>29/08/1962</v>
          </cell>
          <cell r="AD190" t="str">
            <v>Male</v>
          </cell>
          <cell r="AE190" t="str">
            <v>Active</v>
          </cell>
          <cell r="AF190" t="str">
            <v>Yes</v>
          </cell>
          <cell r="AG190" t="str">
            <v>YOUNGMAN MICHAEL</v>
          </cell>
          <cell r="AH190">
            <v>56</v>
          </cell>
          <cell r="AI190" t="str">
            <v>Adult</v>
          </cell>
          <cell r="AJ190"/>
          <cell r="AK190" t="str">
            <v>4 - 50 to 59</v>
          </cell>
          <cell r="AL190" t="str">
            <v>08.29</v>
          </cell>
          <cell r="AM190">
            <v>43341</v>
          </cell>
          <cell r="AN190" t="str">
            <v>MICHAEL YOUNGMAN</v>
          </cell>
        </row>
        <row r="191">
          <cell r="A191">
            <v>868058</v>
          </cell>
          <cell r="B191"/>
          <cell r="C191" t="str">
            <v>cmzed@bigpnd.com</v>
          </cell>
          <cell r="D191" t="str">
            <v>Mrs</v>
          </cell>
          <cell r="E191" t="str">
            <v>Christina</v>
          </cell>
          <cell r="F191" t="str">
            <v>Zevenbergen</v>
          </cell>
          <cell r="G191"/>
          <cell r="H191"/>
          <cell r="I191" t="str">
            <v>Townsville Road Runners</v>
          </cell>
          <cell r="J191" t="str">
            <v>TRR</v>
          </cell>
          <cell r="K191" t="str">
            <v>Athletics North Queensland</v>
          </cell>
          <cell r="L191"/>
          <cell r="M191"/>
          <cell r="N191"/>
          <cell r="O191"/>
          <cell r="P191"/>
          <cell r="Q191">
            <v>437443601</v>
          </cell>
          <cell r="R191"/>
          <cell r="S191"/>
          <cell r="T191"/>
          <cell r="U191"/>
          <cell r="V191" t="str">
            <v>12 Christina Place</v>
          </cell>
          <cell r="W191"/>
          <cell r="X191" t="str">
            <v>Aitkenvale</v>
          </cell>
          <cell r="Y191" t="str">
            <v>Queensland</v>
          </cell>
          <cell r="Z191">
            <v>4814</v>
          </cell>
          <cell r="AA191" t="str">
            <v>Australia</v>
          </cell>
          <cell r="AB191"/>
          <cell r="AC191" t="str">
            <v>11/01/1978</v>
          </cell>
          <cell r="AD191" t="str">
            <v>Female</v>
          </cell>
          <cell r="AE191" t="str">
            <v>Active</v>
          </cell>
          <cell r="AF191" t="str">
            <v>Yes</v>
          </cell>
          <cell r="AG191" t="str">
            <v>ZEVENBERGEN CHRISTINA</v>
          </cell>
          <cell r="AH191">
            <v>40</v>
          </cell>
          <cell r="AI191" t="str">
            <v>Adult</v>
          </cell>
          <cell r="AJ191"/>
          <cell r="AK191" t="str">
            <v>3 - 40 to 49</v>
          </cell>
          <cell r="AL191" t="str">
            <v>01.11</v>
          </cell>
          <cell r="AM191">
            <v>43111</v>
          </cell>
          <cell r="AN191" t="str">
            <v>CHRISTINA ZEVENBERGEN</v>
          </cell>
        </row>
        <row r="192">
          <cell r="A192">
            <v>868067</v>
          </cell>
          <cell r="B192"/>
          <cell r="C192" t="str">
            <v>jessie@bigpond.com</v>
          </cell>
          <cell r="D192" t="str">
            <v>Miss</v>
          </cell>
          <cell r="E192" t="str">
            <v>Jessie</v>
          </cell>
          <cell r="F192" t="str">
            <v>Zevenbergen</v>
          </cell>
          <cell r="G192"/>
          <cell r="H192"/>
          <cell r="I192" t="str">
            <v>Townsville Road Runners</v>
          </cell>
          <cell r="J192" t="str">
            <v>TRR</v>
          </cell>
          <cell r="K192" t="str">
            <v>Athletics North Queensland</v>
          </cell>
          <cell r="L192"/>
          <cell r="M192"/>
          <cell r="N192"/>
          <cell r="O192"/>
          <cell r="P192"/>
          <cell r="Q192">
            <v>474926835</v>
          </cell>
          <cell r="R192"/>
          <cell r="S192"/>
          <cell r="T192"/>
          <cell r="U192"/>
          <cell r="V192" t="str">
            <v>12 Christina Place</v>
          </cell>
          <cell r="W192"/>
          <cell r="X192" t="str">
            <v>Aitkenvale</v>
          </cell>
          <cell r="Y192" t="str">
            <v>Queensland</v>
          </cell>
          <cell r="Z192">
            <v>4814</v>
          </cell>
          <cell r="AA192" t="str">
            <v>Australia</v>
          </cell>
          <cell r="AB192"/>
          <cell r="AC192" t="str">
            <v>22/02/2002</v>
          </cell>
          <cell r="AD192" t="str">
            <v>Female</v>
          </cell>
          <cell r="AE192" t="str">
            <v>Active</v>
          </cell>
          <cell r="AF192" t="str">
            <v>Yes</v>
          </cell>
          <cell r="AG192" t="str">
            <v>ZEVENBERGEN JESSIE</v>
          </cell>
          <cell r="AH192">
            <v>16</v>
          </cell>
          <cell r="AI192" t="str">
            <v>Junior</v>
          </cell>
          <cell r="AJ192" t="str">
            <v>X</v>
          </cell>
          <cell r="AK192" t="str">
            <v>J4 - 16 years to 17 years</v>
          </cell>
          <cell r="AL192" t="str">
            <v>02.22</v>
          </cell>
          <cell r="AM192">
            <v>43153</v>
          </cell>
          <cell r="AN192" t="str">
            <v>JESSIE ZEVENBERGEN</v>
          </cell>
        </row>
        <row r="193">
          <cell r="A193">
            <v>1061422</v>
          </cell>
          <cell r="B193"/>
          <cell r="C193" t="str">
            <v>marcel74@bigpond.com</v>
          </cell>
          <cell r="D193" t="str">
            <v>Mr</v>
          </cell>
          <cell r="E193" t="str">
            <v>Marcel</v>
          </cell>
          <cell r="F193" t="str">
            <v>Zevenbergen</v>
          </cell>
          <cell r="G193"/>
          <cell r="H193"/>
          <cell r="I193" t="str">
            <v>Townsville Road Runners</v>
          </cell>
          <cell r="J193" t="str">
            <v>TRR</v>
          </cell>
          <cell r="K193" t="str">
            <v>Athletics North Queensland</v>
          </cell>
          <cell r="L193">
            <v>437</v>
          </cell>
          <cell r="M193">
            <v>443601</v>
          </cell>
          <cell r="N193"/>
          <cell r="O193"/>
          <cell r="P193"/>
          <cell r="Q193">
            <v>437443601</v>
          </cell>
          <cell r="R193"/>
          <cell r="S193"/>
          <cell r="T193"/>
          <cell r="U193"/>
          <cell r="V193" t="str">
            <v>12 Christina Place</v>
          </cell>
          <cell r="W193"/>
          <cell r="X193" t="str">
            <v>Aitkenvale</v>
          </cell>
          <cell r="Y193" t="str">
            <v>Queensland</v>
          </cell>
          <cell r="Z193">
            <v>4814</v>
          </cell>
          <cell r="AA193" t="str">
            <v>Australia</v>
          </cell>
          <cell r="AB193"/>
          <cell r="AC193" t="str">
            <v>28/07/1974</v>
          </cell>
          <cell r="AD193" t="str">
            <v>Male</v>
          </cell>
          <cell r="AE193" t="str">
            <v>Active</v>
          </cell>
          <cell r="AF193" t="str">
            <v>Yes</v>
          </cell>
          <cell r="AG193" t="str">
            <v>ZEVENBERGEN MARCEL</v>
          </cell>
          <cell r="AH193">
            <v>44</v>
          </cell>
          <cell r="AI193" t="str">
            <v>Adult</v>
          </cell>
          <cell r="AJ193"/>
          <cell r="AK193" t="str">
            <v>3 - 40 to 49</v>
          </cell>
          <cell r="AL193" t="str">
            <v>07.28</v>
          </cell>
          <cell r="AM193">
            <v>43309</v>
          </cell>
          <cell r="AN193" t="str">
            <v>MARCEL ZEVENBERGEN</v>
          </cell>
        </row>
        <row r="194">
          <cell r="A194">
            <v>868061</v>
          </cell>
          <cell r="B194"/>
          <cell r="C194" t="str">
            <v>myles@bigpond.com</v>
          </cell>
          <cell r="D194" t="str">
            <v>Master</v>
          </cell>
          <cell r="E194" t="str">
            <v>Myles</v>
          </cell>
          <cell r="F194" t="str">
            <v>Zevenbergen</v>
          </cell>
          <cell r="G194"/>
          <cell r="H194"/>
          <cell r="I194" t="str">
            <v>Townsville Road Runners</v>
          </cell>
          <cell r="J194" t="str">
            <v>TRR</v>
          </cell>
          <cell r="K194" t="str">
            <v>Athletics North Queensland</v>
          </cell>
          <cell r="L194"/>
          <cell r="M194"/>
          <cell r="N194"/>
          <cell r="O194"/>
          <cell r="P194"/>
          <cell r="Q194">
            <v>418202690</v>
          </cell>
          <cell r="R194"/>
          <cell r="S194"/>
          <cell r="T194"/>
          <cell r="U194"/>
          <cell r="V194" t="str">
            <v>12 Christina Place</v>
          </cell>
          <cell r="W194"/>
          <cell r="X194" t="str">
            <v>Aitkenvale</v>
          </cell>
          <cell r="Y194" t="str">
            <v>Queensland</v>
          </cell>
          <cell r="Z194">
            <v>4814</v>
          </cell>
          <cell r="AA194" t="str">
            <v>Australia</v>
          </cell>
          <cell r="AB194"/>
          <cell r="AC194" t="str">
            <v>10/10/2006</v>
          </cell>
          <cell r="AD194" t="str">
            <v>Male</v>
          </cell>
          <cell r="AE194" t="str">
            <v>Active</v>
          </cell>
          <cell r="AF194" t="str">
            <v>Yes</v>
          </cell>
          <cell r="AG194" t="str">
            <v>ZEVENBERGEN MYLES</v>
          </cell>
          <cell r="AH194">
            <v>12</v>
          </cell>
          <cell r="AI194" t="str">
            <v>Junior</v>
          </cell>
          <cell r="AJ194" t="str">
            <v>X</v>
          </cell>
          <cell r="AK194" t="str">
            <v>J2 - 12 years to 13 years</v>
          </cell>
          <cell r="AL194" t="str">
            <v>10.10</v>
          </cell>
          <cell r="AM194">
            <v>43383</v>
          </cell>
          <cell r="AN194" t="str">
            <v>MYLES ZEVENBERGEN</v>
          </cell>
        </row>
        <row r="195">
          <cell r="A195">
            <v>868065</v>
          </cell>
          <cell r="B195"/>
          <cell r="C195" t="str">
            <v>nicola10@bigpond.com</v>
          </cell>
          <cell r="D195" t="str">
            <v>Miss</v>
          </cell>
          <cell r="E195" t="str">
            <v>Nicola</v>
          </cell>
          <cell r="F195" t="str">
            <v>Zevenbergen</v>
          </cell>
          <cell r="G195"/>
          <cell r="H195"/>
          <cell r="I195" t="str">
            <v>Townsville Road Runners</v>
          </cell>
          <cell r="J195" t="str">
            <v>TRR</v>
          </cell>
          <cell r="K195" t="str">
            <v>Athletics North Queensland</v>
          </cell>
          <cell r="L195"/>
          <cell r="M195"/>
          <cell r="N195"/>
          <cell r="O195"/>
          <cell r="P195"/>
          <cell r="Q195">
            <v>418202690</v>
          </cell>
          <cell r="R195"/>
          <cell r="S195"/>
          <cell r="T195"/>
          <cell r="U195"/>
          <cell r="V195" t="str">
            <v>12 Christina Place</v>
          </cell>
          <cell r="W195"/>
          <cell r="X195" t="str">
            <v>Aitkenvale</v>
          </cell>
          <cell r="Y195" t="str">
            <v>Queensland</v>
          </cell>
          <cell r="Z195">
            <v>4814</v>
          </cell>
          <cell r="AA195" t="str">
            <v>Australia</v>
          </cell>
          <cell r="AB195"/>
          <cell r="AC195" t="str">
            <v>06/05/2004</v>
          </cell>
          <cell r="AD195" t="str">
            <v>Female</v>
          </cell>
          <cell r="AE195" t="str">
            <v>Active</v>
          </cell>
          <cell r="AF195" t="str">
            <v>Yes</v>
          </cell>
          <cell r="AG195" t="str">
            <v>ZEVENBERGEN NICOLA</v>
          </cell>
          <cell r="AH195">
            <v>14</v>
          </cell>
          <cell r="AI195" t="str">
            <v>Junior</v>
          </cell>
          <cell r="AJ195" t="str">
            <v>X</v>
          </cell>
          <cell r="AK195" t="str">
            <v>J3 - 14 years to 15 years</v>
          </cell>
          <cell r="AL195" t="str">
            <v>05.06</v>
          </cell>
          <cell r="AM195">
            <v>43226</v>
          </cell>
          <cell r="AN195" t="str">
            <v>NICOLA ZEVENBERGEN</v>
          </cell>
        </row>
        <row r="196">
          <cell r="A196">
            <v>15</v>
          </cell>
          <cell r="AG196" t="str">
            <v xml:space="preserve"> </v>
          </cell>
          <cell r="AH196"/>
          <cell r="AI196" t="str">
            <v>Adult</v>
          </cell>
          <cell r="AJ196"/>
          <cell r="AK196" t="e">
            <v>#N/A</v>
          </cell>
          <cell r="AL196" t="str">
            <v>01.00</v>
          </cell>
          <cell r="AM196"/>
          <cell r="AN196" t="str">
            <v xml:space="preserve"> </v>
          </cell>
        </row>
        <row r="197">
          <cell r="A197">
            <v>16</v>
          </cell>
          <cell r="AD197" t="str">
            <v>Male</v>
          </cell>
          <cell r="AG197" t="str">
            <v xml:space="preserve"> </v>
          </cell>
          <cell r="AH197"/>
          <cell r="AI197" t="str">
            <v>Adult</v>
          </cell>
          <cell r="AJ197"/>
          <cell r="AK197" t="e">
            <v>#N/A</v>
          </cell>
          <cell r="AL197" t="str">
            <v>01.00</v>
          </cell>
          <cell r="AM197"/>
          <cell r="AN197" t="str">
            <v xml:space="preserve"> </v>
          </cell>
        </row>
        <row r="198">
          <cell r="A198">
            <v>17</v>
          </cell>
          <cell r="AD198" t="str">
            <v>Male</v>
          </cell>
          <cell r="AG198" t="str">
            <v xml:space="preserve"> </v>
          </cell>
          <cell r="AH198"/>
          <cell r="AI198" t="str">
            <v>Adult</v>
          </cell>
          <cell r="AJ198"/>
          <cell r="AK198" t="e">
            <v>#N/A</v>
          </cell>
          <cell r="AL198" t="str">
            <v>01.00</v>
          </cell>
          <cell r="AM198"/>
          <cell r="AN198" t="str">
            <v xml:space="preserve"> </v>
          </cell>
        </row>
        <row r="199">
          <cell r="A199">
            <v>18</v>
          </cell>
          <cell r="AG199" t="str">
            <v xml:space="preserve"> </v>
          </cell>
          <cell r="AH199"/>
          <cell r="AI199" t="str">
            <v>Adult</v>
          </cell>
          <cell r="AJ199"/>
          <cell r="AK199" t="e">
            <v>#N/A</v>
          </cell>
          <cell r="AL199" t="str">
            <v>01.00</v>
          </cell>
          <cell r="AM199"/>
          <cell r="AN199" t="str">
            <v xml:space="preserve"> </v>
          </cell>
        </row>
        <row r="200">
          <cell r="AG200" t="str">
            <v xml:space="preserve"> </v>
          </cell>
          <cell r="AH200"/>
          <cell r="AI200" t="str">
            <v>Adult</v>
          </cell>
          <cell r="AJ200"/>
          <cell r="AK200" t="e">
            <v>#N/A</v>
          </cell>
          <cell r="AL200" t="str">
            <v>01.00</v>
          </cell>
          <cell r="AM200"/>
          <cell r="AN200" t="str">
            <v xml:space="preserve"> </v>
          </cell>
        </row>
        <row r="201">
          <cell r="AG201" t="str">
            <v xml:space="preserve"> </v>
          </cell>
          <cell r="AH201"/>
          <cell r="AI201" t="str">
            <v>Adult</v>
          </cell>
          <cell r="AJ201"/>
          <cell r="AK201" t="e">
            <v>#N/A</v>
          </cell>
          <cell r="AL201" t="str">
            <v>01.00</v>
          </cell>
          <cell r="AM201"/>
          <cell r="AN201" t="str">
            <v xml:space="preserve"> </v>
          </cell>
        </row>
        <row r="202">
          <cell r="AG202" t="str">
            <v xml:space="preserve"> </v>
          </cell>
          <cell r="AH202"/>
          <cell r="AI202" t="str">
            <v>Adult</v>
          </cell>
          <cell r="AJ202"/>
          <cell r="AK202" t="e">
            <v>#N/A</v>
          </cell>
          <cell r="AL202" t="str">
            <v>01.00</v>
          </cell>
          <cell r="AM202"/>
          <cell r="AN202" t="str">
            <v xml:space="preserve"> </v>
          </cell>
        </row>
        <row r="203">
          <cell r="AG203" t="str">
            <v xml:space="preserve"> </v>
          </cell>
          <cell r="AH203"/>
          <cell r="AI203" t="str">
            <v>Adult</v>
          </cell>
          <cell r="AJ203"/>
          <cell r="AK203" t="e">
            <v>#N/A</v>
          </cell>
          <cell r="AL203" t="str">
            <v>01.00</v>
          </cell>
          <cell r="AM203"/>
          <cell r="AN203" t="str">
            <v xml:space="preserve"> </v>
          </cell>
        </row>
        <row r="204">
          <cell r="AG204" t="str">
            <v xml:space="preserve"> </v>
          </cell>
          <cell r="AH204"/>
          <cell r="AI204" t="str">
            <v>Adult</v>
          </cell>
          <cell r="AJ204"/>
          <cell r="AK204" t="e">
            <v>#N/A</v>
          </cell>
          <cell r="AL204" t="str">
            <v>01.00</v>
          </cell>
          <cell r="AM204"/>
          <cell r="AN204" t="str">
            <v xml:space="preserve"> </v>
          </cell>
        </row>
        <row r="205">
          <cell r="AG205" t="str">
            <v xml:space="preserve"> </v>
          </cell>
          <cell r="AH205"/>
          <cell r="AI205" t="str">
            <v>Adult</v>
          </cell>
          <cell r="AJ205"/>
          <cell r="AK205" t="e">
            <v>#N/A</v>
          </cell>
          <cell r="AL205" t="str">
            <v>01.00</v>
          </cell>
          <cell r="AM205"/>
          <cell r="AN205" t="str">
            <v xml:space="preserve"> </v>
          </cell>
        </row>
        <row r="206">
          <cell r="AG206" t="str">
            <v xml:space="preserve"> </v>
          </cell>
          <cell r="AH206"/>
          <cell r="AI206" t="str">
            <v>Adult</v>
          </cell>
          <cell r="AJ206"/>
          <cell r="AK206" t="e">
            <v>#N/A</v>
          </cell>
          <cell r="AL206" t="str">
            <v>01.00</v>
          </cell>
          <cell r="AM206"/>
          <cell r="AN206" t="str">
            <v xml:space="preserve"> </v>
          </cell>
        </row>
        <row r="207">
          <cell r="AG207" t="str">
            <v xml:space="preserve"> </v>
          </cell>
          <cell r="AH207"/>
          <cell r="AI207" t="str">
            <v>Adult</v>
          </cell>
          <cell r="AJ207"/>
          <cell r="AK207" t="e">
            <v>#N/A</v>
          </cell>
          <cell r="AL207" t="str">
            <v>01.00</v>
          </cell>
          <cell r="AM207"/>
          <cell r="AN207" t="str">
            <v xml:space="preserve"> </v>
          </cell>
        </row>
        <row r="208">
          <cell r="AG208" t="str">
            <v xml:space="preserve"> </v>
          </cell>
          <cell r="AH208"/>
          <cell r="AI208" t="str">
            <v>Adult</v>
          </cell>
          <cell r="AJ208"/>
          <cell r="AK208" t="e">
            <v>#N/A</v>
          </cell>
          <cell r="AL208" t="str">
            <v>01.00</v>
          </cell>
          <cell r="AM208"/>
          <cell r="AN208" t="str">
            <v xml:space="preserve"> </v>
          </cell>
        </row>
        <row r="209">
          <cell r="AG209" t="str">
            <v xml:space="preserve"> </v>
          </cell>
          <cell r="AH209"/>
          <cell r="AI209" t="str">
            <v>Adult</v>
          </cell>
          <cell r="AJ209"/>
          <cell r="AK209" t="e">
            <v>#N/A</v>
          </cell>
          <cell r="AL209" t="str">
            <v>01.00</v>
          </cell>
          <cell r="AM209"/>
          <cell r="AN209" t="str">
            <v xml:space="preserve"> </v>
          </cell>
        </row>
        <row r="210">
          <cell r="AG210" t="str">
            <v xml:space="preserve"> </v>
          </cell>
          <cell r="AH210"/>
          <cell r="AI210" t="str">
            <v>Adult</v>
          </cell>
          <cell r="AJ210"/>
          <cell r="AK210" t="e">
            <v>#N/A</v>
          </cell>
          <cell r="AL210" t="str">
            <v>01.00</v>
          </cell>
          <cell r="AM210"/>
          <cell r="AN210" t="str">
            <v xml:space="preserve"> </v>
          </cell>
        </row>
        <row r="211">
          <cell r="AG211" t="str">
            <v xml:space="preserve"> </v>
          </cell>
          <cell r="AH211"/>
          <cell r="AI211" t="str">
            <v>Adult</v>
          </cell>
          <cell r="AJ211"/>
          <cell r="AK211" t="e">
            <v>#N/A</v>
          </cell>
          <cell r="AL211" t="str">
            <v>01.00</v>
          </cell>
          <cell r="AM211"/>
          <cell r="AN211" t="str">
            <v xml:space="preserve"> </v>
          </cell>
        </row>
        <row r="212">
          <cell r="AG212" t="str">
            <v xml:space="preserve"> </v>
          </cell>
          <cell r="AH212"/>
          <cell r="AI212" t="str">
            <v>Adult</v>
          </cell>
          <cell r="AJ212"/>
          <cell r="AK212" t="e">
            <v>#N/A</v>
          </cell>
          <cell r="AL212" t="str">
            <v>01.00</v>
          </cell>
          <cell r="AM212"/>
          <cell r="AN212" t="str">
            <v xml:space="preserve"> </v>
          </cell>
        </row>
        <row r="213">
          <cell r="AG213" t="str">
            <v xml:space="preserve"> </v>
          </cell>
          <cell r="AH213"/>
          <cell r="AI213" t="str">
            <v>Adult</v>
          </cell>
          <cell r="AJ213"/>
          <cell r="AK213" t="e">
            <v>#N/A</v>
          </cell>
          <cell r="AL213" t="str">
            <v>01.00</v>
          </cell>
          <cell r="AM213"/>
          <cell r="AN213" t="str">
            <v xml:space="preserve"> </v>
          </cell>
        </row>
        <row r="214">
          <cell r="AG214" t="str">
            <v xml:space="preserve"> </v>
          </cell>
          <cell r="AH214"/>
          <cell r="AI214" t="str">
            <v>Adult</v>
          </cell>
          <cell r="AJ214"/>
          <cell r="AK214" t="e">
            <v>#N/A</v>
          </cell>
          <cell r="AL214" t="str">
            <v>01.00</v>
          </cell>
          <cell r="AM214"/>
          <cell r="AN214" t="str">
            <v xml:space="preserve"> </v>
          </cell>
        </row>
        <row r="215">
          <cell r="AG215" t="str">
            <v xml:space="preserve"> </v>
          </cell>
          <cell r="AH215"/>
          <cell r="AI215" t="str">
            <v>Adult</v>
          </cell>
          <cell r="AJ215"/>
          <cell r="AK215" t="e">
            <v>#N/A</v>
          </cell>
          <cell r="AL215" t="str">
            <v>01.00</v>
          </cell>
          <cell r="AM215"/>
          <cell r="AN215" t="str">
            <v xml:space="preserve"> </v>
          </cell>
        </row>
        <row r="216">
          <cell r="AG216" t="str">
            <v xml:space="preserve"> </v>
          </cell>
          <cell r="AH216"/>
          <cell r="AI216" t="str">
            <v>Adult</v>
          </cell>
          <cell r="AJ216"/>
          <cell r="AK216" t="e">
            <v>#N/A</v>
          </cell>
          <cell r="AL216" t="str">
            <v>01.00</v>
          </cell>
          <cell r="AM216"/>
          <cell r="AN216" t="str">
            <v xml:space="preserve"> </v>
          </cell>
        </row>
        <row r="217">
          <cell r="AG217" t="str">
            <v xml:space="preserve"> </v>
          </cell>
          <cell r="AH217"/>
          <cell r="AI217" t="str">
            <v>Adult</v>
          </cell>
          <cell r="AJ217"/>
          <cell r="AK217" t="e">
            <v>#N/A</v>
          </cell>
          <cell r="AL217" t="str">
            <v>01.00</v>
          </cell>
          <cell r="AM217"/>
          <cell r="AN217" t="str">
            <v xml:space="preserve"> </v>
          </cell>
        </row>
        <row r="218">
          <cell r="AG218" t="str">
            <v xml:space="preserve"> </v>
          </cell>
          <cell r="AH218"/>
          <cell r="AI218" t="str">
            <v>Adult</v>
          </cell>
          <cell r="AJ218"/>
          <cell r="AK218" t="e">
            <v>#N/A</v>
          </cell>
          <cell r="AL218" t="str">
            <v>01.00</v>
          </cell>
          <cell r="AM218"/>
          <cell r="AN218" t="str">
            <v xml:space="preserve"> </v>
          </cell>
        </row>
        <row r="219">
          <cell r="AG219" t="str">
            <v xml:space="preserve"> </v>
          </cell>
          <cell r="AH219"/>
          <cell r="AI219" t="str">
            <v>Adult</v>
          </cell>
          <cell r="AJ219"/>
          <cell r="AK219" t="e">
            <v>#N/A</v>
          </cell>
          <cell r="AL219" t="str">
            <v>01.00</v>
          </cell>
          <cell r="AM219"/>
          <cell r="AN219" t="str">
            <v xml:space="preserve"> </v>
          </cell>
        </row>
        <row r="220">
          <cell r="AG220" t="str">
            <v xml:space="preserve"> </v>
          </cell>
          <cell r="AH220"/>
          <cell r="AI220" t="str">
            <v>Adult</v>
          </cell>
          <cell r="AJ220"/>
          <cell r="AK220" t="e">
            <v>#N/A</v>
          </cell>
          <cell r="AL220" t="str">
            <v>01.00</v>
          </cell>
          <cell r="AM220"/>
          <cell r="AN220" t="str">
            <v xml:space="preserve"> </v>
          </cell>
        </row>
        <row r="221">
          <cell r="AG221" t="str">
            <v xml:space="preserve"> </v>
          </cell>
          <cell r="AH221"/>
          <cell r="AI221" t="str">
            <v>Adult</v>
          </cell>
          <cell r="AJ221"/>
          <cell r="AK221" t="e">
            <v>#N/A</v>
          </cell>
          <cell r="AL221" t="str">
            <v>01.00</v>
          </cell>
          <cell r="AM221"/>
          <cell r="AN221" t="str">
            <v xml:space="preserve"> </v>
          </cell>
        </row>
        <row r="222">
          <cell r="AG222" t="str">
            <v xml:space="preserve"> </v>
          </cell>
          <cell r="AH222"/>
          <cell r="AI222" t="str">
            <v>Adult</v>
          </cell>
          <cell r="AJ222"/>
          <cell r="AK222" t="e">
            <v>#N/A</v>
          </cell>
          <cell r="AL222" t="str">
            <v>01.00</v>
          </cell>
          <cell r="AM222"/>
          <cell r="AN222" t="str">
            <v xml:space="preserve"> </v>
          </cell>
        </row>
        <row r="223">
          <cell r="AG223" t="str">
            <v xml:space="preserve"> </v>
          </cell>
          <cell r="AH223"/>
          <cell r="AI223" t="str">
            <v>Adult</v>
          </cell>
          <cell r="AJ223"/>
          <cell r="AK223" t="e">
            <v>#N/A</v>
          </cell>
          <cell r="AL223" t="str">
            <v>01.00</v>
          </cell>
          <cell r="AM223"/>
          <cell r="AN223" t="str">
            <v xml:space="preserve"> </v>
          </cell>
        </row>
        <row r="224">
          <cell r="AG224" t="str">
            <v xml:space="preserve"> </v>
          </cell>
          <cell r="AH224"/>
          <cell r="AI224" t="str">
            <v>Adult</v>
          </cell>
          <cell r="AJ224"/>
          <cell r="AK224" t="e">
            <v>#N/A</v>
          </cell>
          <cell r="AL224" t="str">
            <v>01.00</v>
          </cell>
          <cell r="AM224"/>
          <cell r="AN224" t="str">
            <v xml:space="preserve"> </v>
          </cell>
        </row>
        <row r="225">
          <cell r="AG225" t="str">
            <v xml:space="preserve"> </v>
          </cell>
          <cell r="AH225"/>
          <cell r="AI225" t="str">
            <v>Adult</v>
          </cell>
          <cell r="AJ225"/>
          <cell r="AK225" t="e">
            <v>#N/A</v>
          </cell>
          <cell r="AL225" t="str">
            <v>01.00</v>
          </cell>
          <cell r="AM225"/>
          <cell r="AN225" t="str">
            <v xml:space="preserve"> </v>
          </cell>
        </row>
        <row r="226">
          <cell r="AG226" t="str">
            <v xml:space="preserve"> </v>
          </cell>
          <cell r="AH226"/>
          <cell r="AI226" t="str">
            <v>Adult</v>
          </cell>
          <cell r="AJ226"/>
          <cell r="AK226" t="e">
            <v>#N/A</v>
          </cell>
          <cell r="AL226" t="str">
            <v>01.00</v>
          </cell>
          <cell r="AM226"/>
          <cell r="AN226" t="str">
            <v xml:space="preserve"> </v>
          </cell>
        </row>
        <row r="227">
          <cell r="AG227" t="str">
            <v xml:space="preserve"> </v>
          </cell>
          <cell r="AH227"/>
          <cell r="AI227" t="str">
            <v>Adult</v>
          </cell>
          <cell r="AJ227"/>
          <cell r="AK227" t="e">
            <v>#N/A</v>
          </cell>
          <cell r="AL227" t="str">
            <v>01.00</v>
          </cell>
          <cell r="AM227"/>
          <cell r="AN227" t="str">
            <v xml:space="preserve"> </v>
          </cell>
        </row>
        <row r="228">
          <cell r="AG228" t="str">
            <v xml:space="preserve"> </v>
          </cell>
          <cell r="AH228"/>
          <cell r="AI228" t="str">
            <v>Adult</v>
          </cell>
          <cell r="AJ228"/>
          <cell r="AK228" t="e">
            <v>#N/A</v>
          </cell>
          <cell r="AL228" t="str">
            <v>01.00</v>
          </cell>
          <cell r="AM228"/>
          <cell r="AN228" t="str">
            <v xml:space="preserve"> </v>
          </cell>
        </row>
        <row r="229">
          <cell r="AG229" t="str">
            <v xml:space="preserve"> </v>
          </cell>
          <cell r="AH229"/>
          <cell r="AI229" t="str">
            <v>Adult</v>
          </cell>
          <cell r="AJ229"/>
          <cell r="AK229" t="e">
            <v>#N/A</v>
          </cell>
          <cell r="AL229" t="str">
            <v>01.00</v>
          </cell>
          <cell r="AM229"/>
          <cell r="AN229" t="str">
            <v xml:space="preserve"> </v>
          </cell>
        </row>
        <row r="230">
          <cell r="AG230" t="str">
            <v xml:space="preserve"> </v>
          </cell>
          <cell r="AH230"/>
          <cell r="AI230" t="str">
            <v>Adult</v>
          </cell>
          <cell r="AJ230"/>
          <cell r="AK230" t="e">
            <v>#N/A</v>
          </cell>
          <cell r="AL230" t="str">
            <v>01.00</v>
          </cell>
          <cell r="AM230"/>
          <cell r="AN230" t="str">
            <v xml:space="preserve"> </v>
          </cell>
        </row>
        <row r="231">
          <cell r="AG231" t="str">
            <v xml:space="preserve"> </v>
          </cell>
          <cell r="AH231"/>
          <cell r="AI231" t="str">
            <v>Adult</v>
          </cell>
          <cell r="AJ231"/>
          <cell r="AK231" t="e">
            <v>#N/A</v>
          </cell>
          <cell r="AL231" t="str">
            <v>01.00</v>
          </cell>
          <cell r="AM231"/>
          <cell r="AN231" t="str">
            <v xml:space="preserve"> </v>
          </cell>
        </row>
        <row r="232">
          <cell r="AG232" t="str">
            <v xml:space="preserve"> </v>
          </cell>
          <cell r="AH232"/>
          <cell r="AI232" t="str">
            <v>Adult</v>
          </cell>
          <cell r="AJ232"/>
          <cell r="AK232" t="e">
            <v>#N/A</v>
          </cell>
          <cell r="AL232" t="str">
            <v>01.00</v>
          </cell>
          <cell r="AM232"/>
          <cell r="AN232" t="str">
            <v xml:space="preserve"> </v>
          </cell>
        </row>
        <row r="233">
          <cell r="AG233" t="str">
            <v xml:space="preserve"> </v>
          </cell>
          <cell r="AH233"/>
          <cell r="AI233" t="str">
            <v>Adult</v>
          </cell>
          <cell r="AJ233"/>
          <cell r="AK233" t="e">
            <v>#N/A</v>
          </cell>
          <cell r="AL233" t="str">
            <v>01.00</v>
          </cell>
          <cell r="AM233"/>
          <cell r="AN233" t="str">
            <v xml:space="preserve"> </v>
          </cell>
        </row>
        <row r="234">
          <cell r="AG234" t="str">
            <v xml:space="preserve"> </v>
          </cell>
          <cell r="AH234"/>
          <cell r="AI234" t="str">
            <v>Adult</v>
          </cell>
          <cell r="AJ234"/>
          <cell r="AK234" t="e">
            <v>#N/A</v>
          </cell>
          <cell r="AL234" t="str">
            <v>01.00</v>
          </cell>
          <cell r="AM234"/>
          <cell r="AN234" t="str">
            <v xml:space="preserve"> </v>
          </cell>
        </row>
        <row r="235">
          <cell r="AG235" t="str">
            <v xml:space="preserve"> </v>
          </cell>
          <cell r="AH235"/>
          <cell r="AI235" t="str">
            <v>Adult</v>
          </cell>
          <cell r="AJ235"/>
          <cell r="AK235" t="e">
            <v>#N/A</v>
          </cell>
          <cell r="AL235" t="str">
            <v>01.00</v>
          </cell>
          <cell r="AM235"/>
          <cell r="AN235" t="str">
            <v xml:space="preserve"> </v>
          </cell>
        </row>
        <row r="236">
          <cell r="AG236" t="str">
            <v xml:space="preserve"> </v>
          </cell>
          <cell r="AH236"/>
          <cell r="AI236" t="str">
            <v>Adult</v>
          </cell>
          <cell r="AJ236"/>
          <cell r="AK236" t="e">
            <v>#N/A</v>
          </cell>
          <cell r="AL236" t="str">
            <v>01.00</v>
          </cell>
          <cell r="AM236"/>
          <cell r="AN236" t="str">
            <v xml:space="preserve"> </v>
          </cell>
        </row>
        <row r="237">
          <cell r="AG237" t="str">
            <v xml:space="preserve"> </v>
          </cell>
          <cell r="AH237"/>
          <cell r="AI237" t="str">
            <v>Adult</v>
          </cell>
          <cell r="AJ237"/>
          <cell r="AK237" t="e">
            <v>#N/A</v>
          </cell>
          <cell r="AL237" t="str">
            <v>01.00</v>
          </cell>
          <cell r="AM237"/>
          <cell r="AN237" t="str">
            <v xml:space="preserve"> </v>
          </cell>
        </row>
        <row r="238">
          <cell r="AG238" t="str">
            <v xml:space="preserve"> </v>
          </cell>
          <cell r="AH238"/>
          <cell r="AI238" t="str">
            <v>Adult</v>
          </cell>
          <cell r="AJ238"/>
          <cell r="AK238" t="e">
            <v>#N/A</v>
          </cell>
          <cell r="AL238" t="str">
            <v>01.00</v>
          </cell>
          <cell r="AM238"/>
          <cell r="AN238" t="str">
            <v xml:space="preserve"> </v>
          </cell>
        </row>
        <row r="239">
          <cell r="AG239" t="str">
            <v xml:space="preserve"> </v>
          </cell>
          <cell r="AH239"/>
          <cell r="AI239" t="str">
            <v>Adult</v>
          </cell>
          <cell r="AJ239"/>
          <cell r="AK239" t="e">
            <v>#N/A</v>
          </cell>
          <cell r="AL239" t="str">
            <v>01.00</v>
          </cell>
          <cell r="AM239"/>
          <cell r="AN239" t="str">
            <v xml:space="preserve"> </v>
          </cell>
        </row>
        <row r="240">
          <cell r="AG240" t="str">
            <v xml:space="preserve"> </v>
          </cell>
          <cell r="AH240"/>
          <cell r="AI240" t="str">
            <v>Adult</v>
          </cell>
          <cell r="AJ240"/>
          <cell r="AK240" t="e">
            <v>#N/A</v>
          </cell>
          <cell r="AL240" t="str">
            <v>01.00</v>
          </cell>
          <cell r="AM240"/>
          <cell r="AN240" t="str">
            <v xml:space="preserve"> </v>
          </cell>
        </row>
        <row r="241">
          <cell r="AG241" t="str">
            <v xml:space="preserve"> </v>
          </cell>
          <cell r="AH241"/>
          <cell r="AI241" t="str">
            <v>Adult</v>
          </cell>
          <cell r="AJ241"/>
          <cell r="AK241" t="e">
            <v>#N/A</v>
          </cell>
          <cell r="AL241" t="str">
            <v>01.00</v>
          </cell>
          <cell r="AM241"/>
          <cell r="AN241" t="str">
            <v xml:space="preserve"> </v>
          </cell>
        </row>
        <row r="242">
          <cell r="AG242" t="str">
            <v xml:space="preserve"> </v>
          </cell>
          <cell r="AH242"/>
          <cell r="AI242" t="str">
            <v>Adult</v>
          </cell>
          <cell r="AJ242"/>
          <cell r="AK242" t="e">
            <v>#N/A</v>
          </cell>
          <cell r="AL242" t="str">
            <v>01.00</v>
          </cell>
          <cell r="AM242"/>
          <cell r="AN242" t="str">
            <v xml:space="preserve"> </v>
          </cell>
        </row>
        <row r="243">
          <cell r="AG243" t="str">
            <v xml:space="preserve"> </v>
          </cell>
          <cell r="AH243"/>
          <cell r="AI243" t="str">
            <v>Adult</v>
          </cell>
          <cell r="AJ243"/>
          <cell r="AK243" t="e">
            <v>#N/A</v>
          </cell>
          <cell r="AL243" t="str">
            <v>01.00</v>
          </cell>
          <cell r="AM243"/>
          <cell r="AN243" t="str">
            <v xml:space="preserve"> </v>
          </cell>
        </row>
        <row r="244">
          <cell r="AG244" t="str">
            <v xml:space="preserve"> </v>
          </cell>
          <cell r="AH244"/>
          <cell r="AI244" t="str">
            <v>Adult</v>
          </cell>
          <cell r="AJ244"/>
          <cell r="AK244" t="e">
            <v>#N/A</v>
          </cell>
          <cell r="AL244" t="str">
            <v>01.00</v>
          </cell>
          <cell r="AM244"/>
          <cell r="AN244" t="str">
            <v xml:space="preserve"> </v>
          </cell>
        </row>
        <row r="245">
          <cell r="AG245" t="str">
            <v xml:space="preserve"> </v>
          </cell>
          <cell r="AH245"/>
          <cell r="AI245" t="str">
            <v>Adult</v>
          </cell>
          <cell r="AJ245"/>
          <cell r="AK245" t="e">
            <v>#N/A</v>
          </cell>
          <cell r="AL245" t="str">
            <v>01.00</v>
          </cell>
          <cell r="AM245"/>
          <cell r="AN245" t="str">
            <v xml:space="preserve"> </v>
          </cell>
        </row>
        <row r="246">
          <cell r="AG246" t="str">
            <v xml:space="preserve"> </v>
          </cell>
          <cell r="AH246"/>
          <cell r="AI246" t="str">
            <v>Adult</v>
          </cell>
          <cell r="AJ246"/>
          <cell r="AK246" t="e">
            <v>#N/A</v>
          </cell>
          <cell r="AL246" t="str">
            <v>01.00</v>
          </cell>
          <cell r="AM246"/>
          <cell r="AN246" t="str">
            <v xml:space="preserve"> </v>
          </cell>
        </row>
        <row r="247">
          <cell r="AG247" t="str">
            <v xml:space="preserve"> </v>
          </cell>
          <cell r="AH247"/>
          <cell r="AI247" t="str">
            <v>Adult</v>
          </cell>
          <cell r="AJ247"/>
          <cell r="AK247" t="e">
            <v>#N/A</v>
          </cell>
          <cell r="AL247" t="str">
            <v>01.00</v>
          </cell>
          <cell r="AM247"/>
          <cell r="AN247" t="str">
            <v xml:space="preserve"> </v>
          </cell>
        </row>
        <row r="248">
          <cell r="AG248" t="str">
            <v xml:space="preserve"> </v>
          </cell>
          <cell r="AH248"/>
          <cell r="AI248" t="str">
            <v>Adult</v>
          </cell>
          <cell r="AJ248"/>
          <cell r="AK248" t="e">
            <v>#N/A</v>
          </cell>
          <cell r="AL248" t="str">
            <v>01.00</v>
          </cell>
          <cell r="AM248"/>
          <cell r="AN248" t="str">
            <v xml:space="preserve"> </v>
          </cell>
        </row>
        <row r="249">
          <cell r="AG249" t="str">
            <v xml:space="preserve"> </v>
          </cell>
          <cell r="AH249"/>
          <cell r="AI249" t="str">
            <v>Adult</v>
          </cell>
          <cell r="AJ249"/>
          <cell r="AK249" t="e">
            <v>#N/A</v>
          </cell>
          <cell r="AL249" t="str">
            <v>01.00</v>
          </cell>
          <cell r="AM249"/>
          <cell r="AN249" t="str">
            <v xml:space="preserve"> </v>
          </cell>
        </row>
        <row r="250">
          <cell r="AG250" t="str">
            <v xml:space="preserve"> </v>
          </cell>
          <cell r="AH250"/>
          <cell r="AI250" t="str">
            <v>Adult</v>
          </cell>
          <cell r="AJ250"/>
          <cell r="AK250" t="e">
            <v>#N/A</v>
          </cell>
          <cell r="AL250" t="str">
            <v>01.00</v>
          </cell>
          <cell r="AM250"/>
          <cell r="AN250" t="str">
            <v xml:space="preserve"> </v>
          </cell>
        </row>
        <row r="251">
          <cell r="AG251" t="str">
            <v xml:space="preserve"> </v>
          </cell>
          <cell r="AH251"/>
          <cell r="AI251" t="str">
            <v>Adult</v>
          </cell>
          <cell r="AJ251"/>
          <cell r="AK251" t="e">
            <v>#N/A</v>
          </cell>
          <cell r="AL251" t="str">
            <v>01.00</v>
          </cell>
          <cell r="AM251"/>
          <cell r="AN251" t="str">
            <v xml:space="preserve"> </v>
          </cell>
        </row>
        <row r="252">
          <cell r="AG252" t="str">
            <v xml:space="preserve"> </v>
          </cell>
          <cell r="AH252"/>
          <cell r="AI252" t="str">
            <v>Adult</v>
          </cell>
          <cell r="AJ252"/>
          <cell r="AK252" t="e">
            <v>#N/A</v>
          </cell>
          <cell r="AL252" t="str">
            <v>01.00</v>
          </cell>
          <cell r="AM252"/>
          <cell r="AN252" t="str">
            <v xml:space="preserve"> </v>
          </cell>
        </row>
        <row r="253">
          <cell r="AG253" t="str">
            <v xml:space="preserve"> </v>
          </cell>
          <cell r="AH253"/>
          <cell r="AI253" t="str">
            <v>Adult</v>
          </cell>
          <cell r="AJ253"/>
          <cell r="AK253" t="e">
            <v>#N/A</v>
          </cell>
          <cell r="AL253" t="str">
            <v>01.00</v>
          </cell>
          <cell r="AM253"/>
          <cell r="AN253" t="str">
            <v xml:space="preserve"> </v>
          </cell>
        </row>
        <row r="254">
          <cell r="AG254" t="str">
            <v xml:space="preserve"> </v>
          </cell>
          <cell r="AH254"/>
          <cell r="AI254" t="str">
            <v>Adult</v>
          </cell>
          <cell r="AJ254"/>
          <cell r="AK254" t="e">
            <v>#N/A</v>
          </cell>
          <cell r="AL254" t="str">
            <v>01.00</v>
          </cell>
          <cell r="AM254"/>
          <cell r="AN254" t="str">
            <v xml:space="preserve"> </v>
          </cell>
        </row>
        <row r="255">
          <cell r="AG255" t="str">
            <v xml:space="preserve"> </v>
          </cell>
          <cell r="AH255"/>
          <cell r="AI255" t="str">
            <v>Adult</v>
          </cell>
          <cell r="AJ255"/>
          <cell r="AK255" t="e">
            <v>#N/A</v>
          </cell>
          <cell r="AL255" t="str">
            <v>01.00</v>
          </cell>
          <cell r="AM255"/>
          <cell r="AN255" t="str">
            <v xml:space="preserve"> </v>
          </cell>
        </row>
        <row r="256">
          <cell r="AG256" t="str">
            <v xml:space="preserve"> </v>
          </cell>
          <cell r="AH256"/>
          <cell r="AI256" t="str">
            <v>Adult</v>
          </cell>
          <cell r="AJ256"/>
          <cell r="AK256" t="e">
            <v>#N/A</v>
          </cell>
          <cell r="AL256" t="str">
            <v>01.00</v>
          </cell>
          <cell r="AM256"/>
          <cell r="AN256" t="str">
            <v xml:space="preserve"> </v>
          </cell>
        </row>
        <row r="257">
          <cell r="AG257" t="str">
            <v xml:space="preserve"> </v>
          </cell>
          <cell r="AH257"/>
          <cell r="AI257" t="str">
            <v>Adult</v>
          </cell>
          <cell r="AJ257"/>
          <cell r="AK257" t="e">
            <v>#N/A</v>
          </cell>
          <cell r="AL257" t="str">
            <v>01.00</v>
          </cell>
          <cell r="AM257"/>
          <cell r="AN257" t="str">
            <v xml:space="preserve"> </v>
          </cell>
        </row>
        <row r="258">
          <cell r="AG258" t="str">
            <v xml:space="preserve"> </v>
          </cell>
          <cell r="AH258"/>
          <cell r="AI258" t="str">
            <v>Adult</v>
          </cell>
          <cell r="AJ258"/>
          <cell r="AK258" t="e">
            <v>#N/A</v>
          </cell>
          <cell r="AL258" t="str">
            <v>01.00</v>
          </cell>
          <cell r="AM258"/>
          <cell r="AN258" t="str">
            <v xml:space="preserve"> </v>
          </cell>
        </row>
        <row r="259">
          <cell r="AG259" t="str">
            <v xml:space="preserve"> </v>
          </cell>
          <cell r="AH259"/>
          <cell r="AI259" t="str">
            <v>Adult</v>
          </cell>
          <cell r="AJ259"/>
          <cell r="AK259" t="e">
            <v>#N/A</v>
          </cell>
          <cell r="AL259" t="str">
            <v>01.00</v>
          </cell>
          <cell r="AM259"/>
          <cell r="AN259" t="str">
            <v xml:space="preserve"> </v>
          </cell>
        </row>
        <row r="260">
          <cell r="AG260" t="str">
            <v xml:space="preserve"> </v>
          </cell>
          <cell r="AH260"/>
          <cell r="AI260" t="str">
            <v>Adult</v>
          </cell>
          <cell r="AJ260"/>
          <cell r="AK260" t="e">
            <v>#N/A</v>
          </cell>
          <cell r="AL260" t="str">
            <v>01.00</v>
          </cell>
          <cell r="AM260"/>
          <cell r="AN260" t="str">
            <v xml:space="preserve"> </v>
          </cell>
        </row>
        <row r="261">
          <cell r="AG261" t="str">
            <v xml:space="preserve"> </v>
          </cell>
          <cell r="AH261"/>
          <cell r="AI261" t="str">
            <v>Adult</v>
          </cell>
          <cell r="AJ261"/>
          <cell r="AK261" t="e">
            <v>#N/A</v>
          </cell>
          <cell r="AL261" t="str">
            <v>01.00</v>
          </cell>
          <cell r="AM261"/>
          <cell r="AN261" t="str">
            <v xml:space="preserve"> </v>
          </cell>
        </row>
        <row r="262">
          <cell r="AG262" t="str">
            <v xml:space="preserve"> </v>
          </cell>
          <cell r="AH262"/>
          <cell r="AI262" t="str">
            <v>Adult</v>
          </cell>
          <cell r="AJ262"/>
          <cell r="AK262" t="e">
            <v>#N/A</v>
          </cell>
          <cell r="AL262" t="str">
            <v>01.00</v>
          </cell>
          <cell r="AM262"/>
          <cell r="AN262" t="str">
            <v xml:space="preserve"> </v>
          </cell>
        </row>
        <row r="263">
          <cell r="AG263" t="str">
            <v xml:space="preserve"> </v>
          </cell>
          <cell r="AH263"/>
          <cell r="AI263" t="str">
            <v>Adult</v>
          </cell>
          <cell r="AJ263"/>
          <cell r="AK263" t="e">
            <v>#N/A</v>
          </cell>
          <cell r="AL263" t="str">
            <v>01.00</v>
          </cell>
          <cell r="AM263"/>
          <cell r="AN263" t="str">
            <v xml:space="preserve"> </v>
          </cell>
        </row>
        <row r="264">
          <cell r="AG264" t="str">
            <v xml:space="preserve"> </v>
          </cell>
          <cell r="AH264"/>
          <cell r="AI264" t="str">
            <v>Adult</v>
          </cell>
          <cell r="AJ264"/>
          <cell r="AK264" t="e">
            <v>#N/A</v>
          </cell>
          <cell r="AL264" t="str">
            <v>01.00</v>
          </cell>
          <cell r="AM264"/>
          <cell r="AN264" t="str">
            <v xml:space="preserve"> </v>
          </cell>
        </row>
        <row r="265">
          <cell r="AG265" t="str">
            <v xml:space="preserve"> </v>
          </cell>
          <cell r="AH265"/>
          <cell r="AI265" t="str">
            <v>Adult</v>
          </cell>
          <cell r="AJ265"/>
          <cell r="AK265" t="e">
            <v>#N/A</v>
          </cell>
          <cell r="AL265" t="str">
            <v>01.00</v>
          </cell>
          <cell r="AM265"/>
          <cell r="AN265" t="str">
            <v xml:space="preserve"> </v>
          </cell>
        </row>
        <row r="266">
          <cell r="AG266" t="str">
            <v xml:space="preserve"> </v>
          </cell>
          <cell r="AH266"/>
          <cell r="AI266" t="str">
            <v>Adult</v>
          </cell>
          <cell r="AJ266"/>
          <cell r="AK266" t="e">
            <v>#N/A</v>
          </cell>
          <cell r="AL266" t="str">
            <v>01.00</v>
          </cell>
          <cell r="AM266"/>
          <cell r="AN266" t="str">
            <v xml:space="preserve"> </v>
          </cell>
        </row>
        <row r="267">
          <cell r="AG267" t="str">
            <v xml:space="preserve"> </v>
          </cell>
          <cell r="AH267"/>
          <cell r="AI267" t="str">
            <v>Adult</v>
          </cell>
          <cell r="AJ267"/>
          <cell r="AK267" t="e">
            <v>#N/A</v>
          </cell>
          <cell r="AL267" t="str">
            <v>01.00</v>
          </cell>
          <cell r="AM267"/>
          <cell r="AN267" t="str">
            <v xml:space="preserve"> </v>
          </cell>
        </row>
        <row r="268">
          <cell r="AG268" t="str">
            <v xml:space="preserve"> </v>
          </cell>
          <cell r="AH268"/>
          <cell r="AI268" t="str">
            <v>Adult</v>
          </cell>
          <cell r="AJ268"/>
          <cell r="AK268" t="e">
            <v>#N/A</v>
          </cell>
          <cell r="AL268" t="str">
            <v>01.00</v>
          </cell>
          <cell r="AM268"/>
          <cell r="AN268" t="str">
            <v xml:space="preserve"> </v>
          </cell>
        </row>
        <row r="269">
          <cell r="AG269" t="str">
            <v xml:space="preserve"> </v>
          </cell>
          <cell r="AH269"/>
          <cell r="AI269" t="str">
            <v>Adult</v>
          </cell>
          <cell r="AJ269"/>
          <cell r="AK269" t="e">
            <v>#N/A</v>
          </cell>
          <cell r="AL269" t="str">
            <v>01.00</v>
          </cell>
          <cell r="AM269"/>
          <cell r="AN269" t="str">
            <v xml:space="preserve"> </v>
          </cell>
        </row>
        <row r="270">
          <cell r="AG270" t="str">
            <v xml:space="preserve"> </v>
          </cell>
          <cell r="AH270"/>
          <cell r="AI270" t="str">
            <v>Adult</v>
          </cell>
          <cell r="AJ270"/>
          <cell r="AK270" t="e">
            <v>#N/A</v>
          </cell>
          <cell r="AL270" t="str">
            <v>01.00</v>
          </cell>
          <cell r="AM270"/>
          <cell r="AN270" t="str">
            <v xml:space="preserve"> </v>
          </cell>
        </row>
        <row r="271">
          <cell r="AG271" t="str">
            <v xml:space="preserve"> </v>
          </cell>
          <cell r="AH271"/>
          <cell r="AI271" t="str">
            <v>Adult</v>
          </cell>
          <cell r="AJ271"/>
          <cell r="AK271" t="e">
            <v>#N/A</v>
          </cell>
          <cell r="AL271" t="str">
            <v>01.00</v>
          </cell>
          <cell r="AM271"/>
          <cell r="AN271" t="str">
            <v xml:space="preserve"> </v>
          </cell>
        </row>
        <row r="272">
          <cell r="AG272" t="str">
            <v xml:space="preserve"> </v>
          </cell>
          <cell r="AH272"/>
          <cell r="AI272" t="str">
            <v>Adult</v>
          </cell>
          <cell r="AJ272"/>
          <cell r="AK272" t="e">
            <v>#N/A</v>
          </cell>
          <cell r="AL272" t="str">
            <v>01.00</v>
          </cell>
          <cell r="AM272"/>
          <cell r="AN272" t="str">
            <v xml:space="preserve"> </v>
          </cell>
        </row>
        <row r="273">
          <cell r="AG273" t="str">
            <v xml:space="preserve"> </v>
          </cell>
          <cell r="AH273"/>
          <cell r="AI273" t="str">
            <v>Adult</v>
          </cell>
          <cell r="AJ273"/>
          <cell r="AK273" t="e">
            <v>#N/A</v>
          </cell>
          <cell r="AL273" t="str">
            <v>01.00</v>
          </cell>
          <cell r="AM273"/>
          <cell r="AN273" t="str">
            <v xml:space="preserve"> </v>
          </cell>
        </row>
        <row r="274">
          <cell r="AG274" t="str">
            <v xml:space="preserve"> </v>
          </cell>
          <cell r="AH274"/>
          <cell r="AI274" t="str">
            <v>Adult</v>
          </cell>
          <cell r="AJ274"/>
          <cell r="AK274" t="e">
            <v>#N/A</v>
          </cell>
          <cell r="AL274" t="str">
            <v>01.00</v>
          </cell>
          <cell r="AM274"/>
          <cell r="AN274" t="str">
            <v xml:space="preserve"> </v>
          </cell>
        </row>
        <row r="275">
          <cell r="AG275" t="str">
            <v xml:space="preserve"> </v>
          </cell>
          <cell r="AH275"/>
          <cell r="AI275" t="str">
            <v>Adult</v>
          </cell>
          <cell r="AJ275"/>
          <cell r="AK275" t="e">
            <v>#N/A</v>
          </cell>
          <cell r="AL275" t="str">
            <v>01.00</v>
          </cell>
          <cell r="AM275"/>
          <cell r="AN275" t="str">
            <v xml:space="preserve"> </v>
          </cell>
        </row>
      </sheetData>
      <sheetData sheetId="19"/>
      <sheetData sheetId="20"/>
      <sheetData sheetId="21"/>
      <sheetData sheetId="22">
        <row r="1">
          <cell r="A1" t="str">
            <v>Scan Member No.</v>
          </cell>
          <cell r="D1" t="str">
            <v>Place Wolf</v>
          </cell>
          <cell r="E1" t="str">
            <v>Place Junior</v>
          </cell>
          <cell r="F1" t="str">
            <v>Name</v>
          </cell>
          <cell r="G1" t="str">
            <v>Member/Non Member</v>
          </cell>
          <cell r="H1" t="str">
            <v>Row Number</v>
          </cell>
        </row>
        <row r="2">
          <cell r="F2" t="str">
            <v xml:space="preserve"> </v>
          </cell>
          <cell r="G2" t="str">
            <v>Non Member</v>
          </cell>
          <cell r="H2">
            <v>1</v>
          </cell>
        </row>
        <row r="3">
          <cell r="F3" t="str">
            <v xml:space="preserve"> </v>
          </cell>
          <cell r="G3" t="str">
            <v>Non Member</v>
          </cell>
          <cell r="H3">
            <v>2</v>
          </cell>
        </row>
        <row r="4">
          <cell r="F4" t="str">
            <v xml:space="preserve"> </v>
          </cell>
          <cell r="G4" t="str">
            <v>Non Member</v>
          </cell>
          <cell r="H4">
            <v>3</v>
          </cell>
        </row>
        <row r="5">
          <cell r="F5" t="str">
            <v xml:space="preserve"> </v>
          </cell>
          <cell r="G5" t="str">
            <v>Non Member</v>
          </cell>
          <cell r="H5">
            <v>4</v>
          </cell>
        </row>
        <row r="6">
          <cell r="F6" t="str">
            <v xml:space="preserve"> </v>
          </cell>
          <cell r="G6" t="str">
            <v>Non Member</v>
          </cell>
          <cell r="H6">
            <v>5</v>
          </cell>
        </row>
        <row r="7">
          <cell r="F7" t="str">
            <v xml:space="preserve"> </v>
          </cell>
          <cell r="G7" t="str">
            <v>Non Member</v>
          </cell>
          <cell r="H7">
            <v>6</v>
          </cell>
        </row>
        <row r="8">
          <cell r="F8" t="str">
            <v xml:space="preserve"> </v>
          </cell>
          <cell r="G8" t="str">
            <v>Non Member</v>
          </cell>
          <cell r="H8">
            <v>7</v>
          </cell>
        </row>
        <row r="9">
          <cell r="F9" t="str">
            <v xml:space="preserve"> </v>
          </cell>
          <cell r="G9" t="str">
            <v>Non Member</v>
          </cell>
          <cell r="H9">
            <v>8</v>
          </cell>
        </row>
        <row r="10">
          <cell r="F10" t="str">
            <v xml:space="preserve"> </v>
          </cell>
          <cell r="G10" t="str">
            <v>Non Member</v>
          </cell>
          <cell r="H10">
            <v>9</v>
          </cell>
        </row>
        <row r="11">
          <cell r="F11" t="str">
            <v xml:space="preserve"> </v>
          </cell>
          <cell r="G11" t="str">
            <v>Non Member</v>
          </cell>
          <cell r="H11">
            <v>10</v>
          </cell>
        </row>
        <row r="12">
          <cell r="F12" t="str">
            <v xml:space="preserve"> </v>
          </cell>
          <cell r="G12" t="str">
            <v>Non Member</v>
          </cell>
          <cell r="H12">
            <v>11</v>
          </cell>
        </row>
        <row r="13">
          <cell r="F13" t="str">
            <v xml:space="preserve"> </v>
          </cell>
          <cell r="G13" t="str">
            <v>Non Member</v>
          </cell>
          <cell r="H13">
            <v>12</v>
          </cell>
        </row>
        <row r="14">
          <cell r="F14" t="str">
            <v xml:space="preserve"> </v>
          </cell>
          <cell r="G14" t="str">
            <v>Non Member</v>
          </cell>
          <cell r="H14">
            <v>13</v>
          </cell>
        </row>
        <row r="15">
          <cell r="F15" t="str">
            <v xml:space="preserve"> </v>
          </cell>
          <cell r="G15" t="str">
            <v>Non Member</v>
          </cell>
          <cell r="H15">
            <v>14</v>
          </cell>
        </row>
        <row r="16">
          <cell r="F16" t="str">
            <v xml:space="preserve"> </v>
          </cell>
          <cell r="G16" t="str">
            <v>Non Member</v>
          </cell>
          <cell r="H16">
            <v>15</v>
          </cell>
        </row>
        <row r="17">
          <cell r="F17" t="str">
            <v xml:space="preserve"> </v>
          </cell>
          <cell r="G17" t="str">
            <v>Non Member</v>
          </cell>
          <cell r="H17">
            <v>16</v>
          </cell>
        </row>
        <row r="18">
          <cell r="F18" t="str">
            <v>Beil Lyndie</v>
          </cell>
          <cell r="G18" t="str">
            <v>Member</v>
          </cell>
          <cell r="H18">
            <v>17</v>
          </cell>
        </row>
        <row r="19">
          <cell r="F19" t="str">
            <v>Borwick Stuart</v>
          </cell>
          <cell r="G19" t="str">
            <v>Member</v>
          </cell>
          <cell r="H19">
            <v>18</v>
          </cell>
        </row>
        <row r="20">
          <cell r="F20" t="str">
            <v>Boschen Matthew</v>
          </cell>
          <cell r="G20" t="str">
            <v>Member</v>
          </cell>
          <cell r="H20">
            <v>19</v>
          </cell>
        </row>
        <row r="21">
          <cell r="F21" t="str">
            <v>Bradley Fraser</v>
          </cell>
          <cell r="G21" t="str">
            <v>TBA</v>
          </cell>
          <cell r="H21">
            <v>20</v>
          </cell>
        </row>
        <row r="22">
          <cell r="F22" t="str">
            <v>Brooke-Taylor David</v>
          </cell>
          <cell r="G22" t="str">
            <v>TBA</v>
          </cell>
          <cell r="H22">
            <v>21</v>
          </cell>
        </row>
        <row r="23">
          <cell r="F23" t="str">
            <v>Crawford Les</v>
          </cell>
          <cell r="G23" t="str">
            <v>TBA</v>
          </cell>
          <cell r="H23">
            <v>22</v>
          </cell>
        </row>
        <row r="24">
          <cell r="F24" t="str">
            <v>Davies Glen</v>
          </cell>
          <cell r="G24" t="str">
            <v>TBA</v>
          </cell>
          <cell r="H24">
            <v>23</v>
          </cell>
        </row>
        <row r="25">
          <cell r="F25" t="str">
            <v>De Jong Jaap</v>
          </cell>
          <cell r="G25" t="str">
            <v>Member</v>
          </cell>
          <cell r="H25">
            <v>24</v>
          </cell>
        </row>
        <row r="26">
          <cell r="F26" t="str">
            <v>Desailly Nicole</v>
          </cell>
          <cell r="G26" t="str">
            <v>Member</v>
          </cell>
          <cell r="H26">
            <v>25</v>
          </cell>
        </row>
        <row r="27">
          <cell r="F27" t="str">
            <v>Donoghue Mary</v>
          </cell>
          <cell r="G27" t="str">
            <v>Member</v>
          </cell>
          <cell r="H27">
            <v>26</v>
          </cell>
        </row>
        <row r="28">
          <cell r="F28" t="str">
            <v>Down Bob</v>
          </cell>
          <cell r="G28" t="str">
            <v>Member</v>
          </cell>
          <cell r="H28">
            <v>27</v>
          </cell>
        </row>
        <row r="29">
          <cell r="F29" t="str">
            <v>Eriksen Dale</v>
          </cell>
          <cell r="G29" t="str">
            <v>Member</v>
          </cell>
          <cell r="H29">
            <v>28</v>
          </cell>
        </row>
        <row r="30">
          <cell r="F30" t="str">
            <v>Fitzsimmons Michael</v>
          </cell>
          <cell r="G30" t="str">
            <v>Member</v>
          </cell>
          <cell r="H30">
            <v>29</v>
          </cell>
        </row>
        <row r="31">
          <cell r="F31" t="str">
            <v>Flynn-Pittar Dee</v>
          </cell>
          <cell r="G31" t="str">
            <v>Member</v>
          </cell>
          <cell r="H31">
            <v>30</v>
          </cell>
        </row>
        <row r="32">
          <cell r="F32" t="str">
            <v>Gordon Tony</v>
          </cell>
          <cell r="G32" t="str">
            <v>Member</v>
          </cell>
          <cell r="H32">
            <v>31</v>
          </cell>
        </row>
        <row r="33">
          <cell r="F33" t="str">
            <v>Hampton Dave</v>
          </cell>
          <cell r="G33" t="str">
            <v>Member</v>
          </cell>
          <cell r="H33">
            <v>32</v>
          </cell>
        </row>
        <row r="34">
          <cell r="F34" t="str">
            <v>Hannay Andrew</v>
          </cell>
          <cell r="G34" t="str">
            <v>Member</v>
          </cell>
          <cell r="H34">
            <v>33</v>
          </cell>
        </row>
        <row r="35">
          <cell r="F35" t="str">
            <v>Harding Michael</v>
          </cell>
          <cell r="G35" t="str">
            <v>TBA</v>
          </cell>
          <cell r="H35">
            <v>34</v>
          </cell>
        </row>
        <row r="36">
          <cell r="F36" t="str">
            <v>Hiette Casey</v>
          </cell>
          <cell r="G36" t="str">
            <v>Member</v>
          </cell>
          <cell r="H36">
            <v>35</v>
          </cell>
        </row>
        <row r="37">
          <cell r="F37" t="str">
            <v>Hiette Terry</v>
          </cell>
          <cell r="G37" t="str">
            <v>Member</v>
          </cell>
          <cell r="H37">
            <v>36</v>
          </cell>
        </row>
        <row r="38">
          <cell r="F38" t="str">
            <v>Hooper Jan</v>
          </cell>
          <cell r="G38" t="str">
            <v>TBA</v>
          </cell>
          <cell r="H38">
            <v>37</v>
          </cell>
        </row>
        <row r="39">
          <cell r="F39" t="str">
            <v>Illman Stuart</v>
          </cell>
          <cell r="G39" t="str">
            <v>Member</v>
          </cell>
          <cell r="H39">
            <v>38</v>
          </cell>
        </row>
        <row r="40">
          <cell r="F40" t="str">
            <v>Isepy Chris</v>
          </cell>
          <cell r="G40" t="str">
            <v>Member</v>
          </cell>
          <cell r="H40">
            <v>39</v>
          </cell>
        </row>
        <row r="41">
          <cell r="F41" t="str">
            <v>Johnson Russell</v>
          </cell>
          <cell r="G41" t="str">
            <v>TBA</v>
          </cell>
          <cell r="H41">
            <v>40</v>
          </cell>
        </row>
        <row r="42">
          <cell r="F42" t="str">
            <v>Keir Therese</v>
          </cell>
          <cell r="G42" t="str">
            <v>Member</v>
          </cell>
          <cell r="H42">
            <v>41</v>
          </cell>
        </row>
        <row r="43">
          <cell r="F43" t="str">
            <v>Kelly Miranda</v>
          </cell>
          <cell r="G43" t="str">
            <v>TBA</v>
          </cell>
          <cell r="H43">
            <v>42</v>
          </cell>
        </row>
        <row r="44">
          <cell r="F44" t="str">
            <v>Kelso Sylvia</v>
          </cell>
          <cell r="G44" t="str">
            <v>TBA</v>
          </cell>
          <cell r="H44">
            <v>43</v>
          </cell>
        </row>
        <row r="45">
          <cell r="F45" t="str">
            <v>Labuschagne Celeste</v>
          </cell>
          <cell r="G45" t="str">
            <v>Member</v>
          </cell>
          <cell r="H45">
            <v>44</v>
          </cell>
        </row>
        <row r="46">
          <cell r="F46" t="str">
            <v>Labuschagne Rosemarie</v>
          </cell>
          <cell r="G46" t="str">
            <v>Member</v>
          </cell>
          <cell r="H46">
            <v>45</v>
          </cell>
        </row>
        <row r="47">
          <cell r="F47" t="str">
            <v>Laird Kaya</v>
          </cell>
          <cell r="G47" t="str">
            <v>TBA</v>
          </cell>
          <cell r="H47">
            <v>46</v>
          </cell>
        </row>
        <row r="48">
          <cell r="F48" t="str">
            <v>Leck Angela</v>
          </cell>
          <cell r="G48" t="str">
            <v>TBA</v>
          </cell>
          <cell r="H48">
            <v>47</v>
          </cell>
        </row>
        <row r="49">
          <cell r="F49" t="str">
            <v>Marrinan Isa</v>
          </cell>
          <cell r="G49" t="str">
            <v>Member</v>
          </cell>
          <cell r="H49">
            <v>48</v>
          </cell>
        </row>
        <row r="50">
          <cell r="F50" t="str">
            <v>Mcinnes Scott</v>
          </cell>
          <cell r="G50" t="str">
            <v>Member</v>
          </cell>
          <cell r="H50">
            <v>49</v>
          </cell>
        </row>
        <row r="51">
          <cell r="F51" t="str">
            <v>Meade Ian</v>
          </cell>
          <cell r="G51" t="str">
            <v>TBA</v>
          </cell>
          <cell r="H51">
            <v>50</v>
          </cell>
        </row>
        <row r="52">
          <cell r="F52" t="str">
            <v>Meade Sally</v>
          </cell>
          <cell r="G52" t="str">
            <v>TBA</v>
          </cell>
          <cell r="H52">
            <v>51</v>
          </cell>
        </row>
        <row r="53">
          <cell r="F53" t="str">
            <v>Muhlenberg Conny</v>
          </cell>
          <cell r="G53" t="str">
            <v>Member</v>
          </cell>
          <cell r="H53">
            <v>52</v>
          </cell>
        </row>
        <row r="54">
          <cell r="F54" t="str">
            <v>Newman Lyn</v>
          </cell>
          <cell r="G54" t="str">
            <v>Member</v>
          </cell>
          <cell r="H54">
            <v>53</v>
          </cell>
        </row>
        <row r="55">
          <cell r="F55" t="str">
            <v>Nuttall John</v>
          </cell>
          <cell r="G55" t="str">
            <v>Member</v>
          </cell>
          <cell r="H55">
            <v>54</v>
          </cell>
        </row>
        <row r="56">
          <cell r="F56" t="str">
            <v>O'Reilly Phillip</v>
          </cell>
          <cell r="G56" t="str">
            <v>TBA</v>
          </cell>
          <cell r="H56">
            <v>55</v>
          </cell>
        </row>
        <row r="57">
          <cell r="F57" t="str">
            <v>Peluchetti Hailey</v>
          </cell>
          <cell r="G57" t="str">
            <v>Member</v>
          </cell>
          <cell r="H57">
            <v>56</v>
          </cell>
        </row>
        <row r="58">
          <cell r="F58" t="str">
            <v>Poletto Lawrence</v>
          </cell>
          <cell r="G58" t="str">
            <v>TBA</v>
          </cell>
          <cell r="H58">
            <v>57</v>
          </cell>
        </row>
        <row r="59">
          <cell r="F59" t="str">
            <v>Reynolds Dan</v>
          </cell>
          <cell r="G59" t="str">
            <v>Member</v>
          </cell>
          <cell r="H59">
            <v>58</v>
          </cell>
        </row>
        <row r="60">
          <cell r="F60" t="str">
            <v>Rubenach Mike</v>
          </cell>
          <cell r="G60" t="str">
            <v>TBA</v>
          </cell>
          <cell r="H60">
            <v>59</v>
          </cell>
        </row>
        <row r="61">
          <cell r="F61" t="str">
            <v>Sabesan Sabe</v>
          </cell>
          <cell r="G61" t="str">
            <v>Member</v>
          </cell>
          <cell r="H61">
            <v>60</v>
          </cell>
        </row>
        <row r="62">
          <cell r="F62" t="str">
            <v>Sabesan Vana</v>
          </cell>
          <cell r="G62" t="str">
            <v>Member</v>
          </cell>
          <cell r="H62">
            <v>61</v>
          </cell>
        </row>
        <row r="63">
          <cell r="F63" t="str">
            <v>Scandlyn Viv</v>
          </cell>
          <cell r="G63" t="str">
            <v>Member</v>
          </cell>
          <cell r="H63">
            <v>62</v>
          </cell>
        </row>
        <row r="64">
          <cell r="F64" t="str">
            <v>Smith Mathew</v>
          </cell>
          <cell r="G64" t="str">
            <v>Member</v>
          </cell>
          <cell r="H64">
            <v>63</v>
          </cell>
        </row>
        <row r="65">
          <cell r="F65" t="str">
            <v>Stafford Erin</v>
          </cell>
          <cell r="G65" t="str">
            <v>Member</v>
          </cell>
          <cell r="H65">
            <v>64</v>
          </cell>
        </row>
        <row r="66">
          <cell r="F66" t="str">
            <v>Sue Yek William</v>
          </cell>
          <cell r="G66" t="str">
            <v>Member</v>
          </cell>
          <cell r="H66">
            <v>65</v>
          </cell>
        </row>
        <row r="67">
          <cell r="F67" t="str">
            <v>Tsang Deffy</v>
          </cell>
          <cell r="G67" t="str">
            <v>TBA</v>
          </cell>
          <cell r="H67">
            <v>66</v>
          </cell>
        </row>
        <row r="68">
          <cell r="F68" t="str">
            <v>Vollmerhause Scott</v>
          </cell>
          <cell r="G68" t="str">
            <v>Member</v>
          </cell>
          <cell r="H68">
            <v>67</v>
          </cell>
        </row>
        <row r="69">
          <cell r="F69" t="str">
            <v>Watkins Meredith</v>
          </cell>
          <cell r="G69" t="str">
            <v>Member</v>
          </cell>
          <cell r="H69">
            <v>68</v>
          </cell>
        </row>
        <row r="70">
          <cell r="F70" t="str">
            <v>Webber Bridget</v>
          </cell>
          <cell r="G70" t="str">
            <v>Member</v>
          </cell>
          <cell r="H70">
            <v>69</v>
          </cell>
        </row>
        <row r="71">
          <cell r="F71" t="str">
            <v>Werbeloff Gavin</v>
          </cell>
          <cell r="G71" t="str">
            <v>Member</v>
          </cell>
          <cell r="H71">
            <v>70</v>
          </cell>
        </row>
        <row r="72">
          <cell r="F72" t="str">
            <v>Wharton David</v>
          </cell>
          <cell r="G72" t="str">
            <v>Member</v>
          </cell>
          <cell r="H72">
            <v>71</v>
          </cell>
        </row>
        <row r="73">
          <cell r="F73" t="str">
            <v>Zevenbergen Christina</v>
          </cell>
          <cell r="G73" t="str">
            <v>Member</v>
          </cell>
          <cell r="H73">
            <v>72</v>
          </cell>
        </row>
        <row r="74">
          <cell r="F74" t="str">
            <v>Zevenbergen Marcel</v>
          </cell>
          <cell r="G74" t="str">
            <v>TBA</v>
          </cell>
          <cell r="H74">
            <v>73</v>
          </cell>
        </row>
        <row r="75">
          <cell r="F75" t="str">
            <v>Brown Jennifer</v>
          </cell>
          <cell r="G75" t="str">
            <v>TBA</v>
          </cell>
          <cell r="H75">
            <v>74</v>
          </cell>
        </row>
        <row r="76">
          <cell r="F76" t="str">
            <v>TBA</v>
          </cell>
          <cell r="G76" t="str">
            <v>TBA</v>
          </cell>
          <cell r="H76">
            <v>75</v>
          </cell>
        </row>
        <row r="77">
          <cell r="F77" t="str">
            <v>TBA</v>
          </cell>
          <cell r="G77" t="str">
            <v>TBA</v>
          </cell>
          <cell r="H77">
            <v>76</v>
          </cell>
        </row>
        <row r="78">
          <cell r="F78" t="str">
            <v>TBA</v>
          </cell>
          <cell r="G78" t="str">
            <v>TBA</v>
          </cell>
          <cell r="H78">
            <v>77</v>
          </cell>
        </row>
        <row r="79">
          <cell r="F79" t="str">
            <v>TBA</v>
          </cell>
          <cell r="G79" t="str">
            <v>TBA</v>
          </cell>
          <cell r="H79">
            <v>78</v>
          </cell>
        </row>
        <row r="80">
          <cell r="F80" t="str">
            <v>TBA</v>
          </cell>
          <cell r="G80" t="str">
            <v>TBA</v>
          </cell>
          <cell r="H80">
            <v>79</v>
          </cell>
        </row>
        <row r="81">
          <cell r="F81" t="str">
            <v>TBA</v>
          </cell>
          <cell r="G81" t="str">
            <v>TBA</v>
          </cell>
          <cell r="H81">
            <v>80</v>
          </cell>
        </row>
        <row r="82">
          <cell r="F82" t="str">
            <v>TBA</v>
          </cell>
          <cell r="G82" t="str">
            <v>TBA</v>
          </cell>
          <cell r="H82">
            <v>81</v>
          </cell>
        </row>
        <row r="83">
          <cell r="F83" t="str">
            <v>TBA</v>
          </cell>
          <cell r="G83" t="str">
            <v>TBA</v>
          </cell>
          <cell r="H83">
            <v>82</v>
          </cell>
        </row>
        <row r="84">
          <cell r="F84" t="str">
            <v>TBA</v>
          </cell>
          <cell r="G84" t="str">
            <v>TBA</v>
          </cell>
          <cell r="H84">
            <v>83</v>
          </cell>
        </row>
        <row r="85">
          <cell r="F85" t="str">
            <v>TBA</v>
          </cell>
          <cell r="G85" t="str">
            <v>TBA</v>
          </cell>
          <cell r="H85">
            <v>84</v>
          </cell>
        </row>
        <row r="86">
          <cell r="F86" t="str">
            <v>TBA</v>
          </cell>
          <cell r="G86" t="str">
            <v>TBA</v>
          </cell>
          <cell r="H86">
            <v>85</v>
          </cell>
        </row>
        <row r="87">
          <cell r="F87" t="str">
            <v>TBA</v>
          </cell>
          <cell r="G87" t="str">
            <v>TBA</v>
          </cell>
          <cell r="H87">
            <v>86</v>
          </cell>
        </row>
        <row r="88">
          <cell r="F88" t="str">
            <v>TBA</v>
          </cell>
          <cell r="G88" t="str">
            <v>TBA</v>
          </cell>
          <cell r="H88">
            <v>87</v>
          </cell>
        </row>
        <row r="89">
          <cell r="F89" t="str">
            <v>TBA</v>
          </cell>
          <cell r="G89" t="str">
            <v>TBA</v>
          </cell>
          <cell r="H89">
            <v>88</v>
          </cell>
        </row>
        <row r="90">
          <cell r="F90" t="str">
            <v>TBA</v>
          </cell>
          <cell r="G90" t="str">
            <v>TBA</v>
          </cell>
          <cell r="H90">
            <v>89</v>
          </cell>
        </row>
        <row r="91">
          <cell r="F91" t="str">
            <v>TBA</v>
          </cell>
          <cell r="G91" t="str">
            <v>TBA</v>
          </cell>
          <cell r="H91">
            <v>90</v>
          </cell>
        </row>
        <row r="92">
          <cell r="F92" t="str">
            <v>TBA</v>
          </cell>
          <cell r="G92" t="str">
            <v>TBA</v>
          </cell>
          <cell r="H92">
            <v>91</v>
          </cell>
        </row>
        <row r="93">
          <cell r="F93" t="str">
            <v>TBA</v>
          </cell>
          <cell r="G93" t="str">
            <v>TBA</v>
          </cell>
          <cell r="H93">
            <v>92</v>
          </cell>
        </row>
        <row r="94">
          <cell r="F94" t="str">
            <v>TBA</v>
          </cell>
          <cell r="G94" t="str">
            <v>TBA</v>
          </cell>
          <cell r="H94">
            <v>93</v>
          </cell>
        </row>
        <row r="95">
          <cell r="F95" t="str">
            <v>TBA</v>
          </cell>
          <cell r="G95" t="str">
            <v>TBA</v>
          </cell>
          <cell r="H95">
            <v>94</v>
          </cell>
        </row>
        <row r="96">
          <cell r="F96" t="str">
            <v>TBA</v>
          </cell>
          <cell r="G96" t="str">
            <v>TBA</v>
          </cell>
          <cell r="H96">
            <v>95</v>
          </cell>
        </row>
        <row r="97">
          <cell r="F97" t="str">
            <v>TBA</v>
          </cell>
          <cell r="G97" t="str">
            <v>TBA</v>
          </cell>
          <cell r="H97">
            <v>96</v>
          </cell>
        </row>
        <row r="98">
          <cell r="F98" t="str">
            <v>TBA</v>
          </cell>
          <cell r="G98" t="str">
            <v>TBA</v>
          </cell>
          <cell r="H98">
            <v>97</v>
          </cell>
        </row>
        <row r="99">
          <cell r="F99" t="str">
            <v>TBA</v>
          </cell>
          <cell r="G99" t="str">
            <v>TBA</v>
          </cell>
          <cell r="H99">
            <v>98</v>
          </cell>
        </row>
        <row r="100">
          <cell r="F100" t="str">
            <v>TBA</v>
          </cell>
          <cell r="G100" t="str">
            <v>TBA</v>
          </cell>
          <cell r="H100">
            <v>99</v>
          </cell>
        </row>
        <row r="101">
          <cell r="F101" t="str">
            <v>TBA</v>
          </cell>
          <cell r="G101" t="str">
            <v>TBA</v>
          </cell>
          <cell r="H101">
            <v>100</v>
          </cell>
        </row>
        <row r="102">
          <cell r="F102" t="str">
            <v>TBA</v>
          </cell>
          <cell r="G102" t="str">
            <v>TBA</v>
          </cell>
          <cell r="H102">
            <v>101</v>
          </cell>
        </row>
        <row r="103">
          <cell r="F103" t="str">
            <v>TBA</v>
          </cell>
          <cell r="G103" t="str">
            <v>TBA</v>
          </cell>
          <cell r="H103">
            <v>102</v>
          </cell>
        </row>
        <row r="104">
          <cell r="F104" t="str">
            <v>TBA</v>
          </cell>
          <cell r="G104" t="str">
            <v>TBA</v>
          </cell>
          <cell r="H104">
            <v>103</v>
          </cell>
        </row>
        <row r="105">
          <cell r="F105" t="str">
            <v>TBA</v>
          </cell>
          <cell r="G105" t="str">
            <v>TBA</v>
          </cell>
          <cell r="H105">
            <v>104</v>
          </cell>
        </row>
        <row r="106">
          <cell r="F106" t="str">
            <v>TBA</v>
          </cell>
          <cell r="G106" t="str">
            <v>TBA</v>
          </cell>
          <cell r="H106">
            <v>105</v>
          </cell>
        </row>
        <row r="107">
          <cell r="F107" t="str">
            <v>TBA</v>
          </cell>
          <cell r="G107" t="str">
            <v>TBA</v>
          </cell>
          <cell r="H107">
            <v>106</v>
          </cell>
        </row>
        <row r="108">
          <cell r="F108" t="str">
            <v>TBA</v>
          </cell>
          <cell r="G108" t="str">
            <v>TBA</v>
          </cell>
          <cell r="H108">
            <v>107</v>
          </cell>
        </row>
        <row r="109">
          <cell r="F109" t="str">
            <v>TBA</v>
          </cell>
          <cell r="G109" t="str">
            <v>TBA</v>
          </cell>
          <cell r="H109">
            <v>108</v>
          </cell>
        </row>
        <row r="110">
          <cell r="F110" t="str">
            <v>TBA</v>
          </cell>
          <cell r="G110" t="str">
            <v>TBA</v>
          </cell>
          <cell r="H110">
            <v>109</v>
          </cell>
        </row>
        <row r="111">
          <cell r="F111" t="str">
            <v>TBA</v>
          </cell>
          <cell r="G111" t="str">
            <v>TBA</v>
          </cell>
          <cell r="H111">
            <v>110</v>
          </cell>
        </row>
        <row r="112">
          <cell r="F112" t="str">
            <v>TBA</v>
          </cell>
          <cell r="G112" t="str">
            <v>TBA</v>
          </cell>
          <cell r="H112">
            <v>111</v>
          </cell>
        </row>
        <row r="113">
          <cell r="F113" t="str">
            <v>TBA</v>
          </cell>
          <cell r="G113" t="str">
            <v>TBA</v>
          </cell>
          <cell r="H113">
            <v>112</v>
          </cell>
        </row>
        <row r="114">
          <cell r="F114" t="str">
            <v>TBA</v>
          </cell>
          <cell r="G114" t="str">
            <v>TBA</v>
          </cell>
          <cell r="H114">
            <v>113</v>
          </cell>
        </row>
        <row r="115">
          <cell r="F115" t="str">
            <v>TBA</v>
          </cell>
          <cell r="G115" t="str">
            <v>TBA</v>
          </cell>
          <cell r="H115">
            <v>114</v>
          </cell>
        </row>
        <row r="116">
          <cell r="F116" t="str">
            <v>TBA</v>
          </cell>
          <cell r="G116" t="str">
            <v>TBA</v>
          </cell>
          <cell r="H116">
            <v>115</v>
          </cell>
        </row>
        <row r="117">
          <cell r="F117" t="str">
            <v>TBA</v>
          </cell>
          <cell r="G117" t="str">
            <v>TBA</v>
          </cell>
          <cell r="H117">
            <v>116</v>
          </cell>
        </row>
        <row r="118">
          <cell r="F118" t="str">
            <v>TBA</v>
          </cell>
          <cell r="G118" t="str">
            <v>TBA</v>
          </cell>
          <cell r="H118">
            <v>117</v>
          </cell>
        </row>
        <row r="119">
          <cell r="F119" t="str">
            <v>TBA</v>
          </cell>
          <cell r="G119" t="str">
            <v>TBA</v>
          </cell>
          <cell r="H119">
            <v>118</v>
          </cell>
        </row>
        <row r="120">
          <cell r="F120" t="str">
            <v>TBA</v>
          </cell>
          <cell r="G120" t="str">
            <v>TBA</v>
          </cell>
          <cell r="H120">
            <v>119</v>
          </cell>
        </row>
        <row r="121">
          <cell r="F121" t="str">
            <v>TBA</v>
          </cell>
          <cell r="G121" t="str">
            <v>TBA</v>
          </cell>
          <cell r="H121">
            <v>120</v>
          </cell>
        </row>
        <row r="122">
          <cell r="F122" t="str">
            <v>TBA</v>
          </cell>
          <cell r="G122" t="str">
            <v>TBA</v>
          </cell>
          <cell r="H122">
            <v>121</v>
          </cell>
        </row>
        <row r="123">
          <cell r="F123" t="str">
            <v>TBA</v>
          </cell>
          <cell r="G123" t="str">
            <v>TBA</v>
          </cell>
          <cell r="H123">
            <v>122</v>
          </cell>
        </row>
        <row r="124">
          <cell r="F124" t="str">
            <v>TBA</v>
          </cell>
          <cell r="G124" t="str">
            <v>TBA</v>
          </cell>
          <cell r="H124">
            <v>123</v>
          </cell>
        </row>
        <row r="125">
          <cell r="F125" t="str">
            <v>TBA</v>
          </cell>
          <cell r="G125" t="str">
            <v>TBA</v>
          </cell>
          <cell r="H125">
            <v>124</v>
          </cell>
        </row>
        <row r="126">
          <cell r="F126" t="str">
            <v>TBA</v>
          </cell>
          <cell r="G126" t="str">
            <v>TBA</v>
          </cell>
          <cell r="H126">
            <v>125</v>
          </cell>
        </row>
        <row r="127">
          <cell r="F127" t="str">
            <v>TBA</v>
          </cell>
          <cell r="G127" t="str">
            <v>TBA</v>
          </cell>
          <cell r="H127">
            <v>126</v>
          </cell>
        </row>
        <row r="128">
          <cell r="F128" t="str">
            <v>TBA</v>
          </cell>
          <cell r="G128" t="str">
            <v>TBA</v>
          </cell>
          <cell r="H128">
            <v>127</v>
          </cell>
        </row>
        <row r="129">
          <cell r="F129" t="str">
            <v>TBA</v>
          </cell>
          <cell r="G129" t="str">
            <v>TBA</v>
          </cell>
          <cell r="H129">
            <v>128</v>
          </cell>
        </row>
        <row r="130">
          <cell r="F130" t="str">
            <v>TBA</v>
          </cell>
          <cell r="G130" t="str">
            <v>TBA</v>
          </cell>
          <cell r="H130">
            <v>129</v>
          </cell>
        </row>
        <row r="131">
          <cell r="F131" t="str">
            <v>TBA</v>
          </cell>
          <cell r="G131" t="str">
            <v>TBA</v>
          </cell>
          <cell r="H131">
            <v>130</v>
          </cell>
        </row>
        <row r="132">
          <cell r="F132" t="str">
            <v>TBA</v>
          </cell>
          <cell r="G132" t="str">
            <v>TBA</v>
          </cell>
          <cell r="H132">
            <v>131</v>
          </cell>
        </row>
        <row r="133">
          <cell r="F133" t="str">
            <v>TBA</v>
          </cell>
          <cell r="G133" t="str">
            <v>TBA</v>
          </cell>
          <cell r="H133">
            <v>132</v>
          </cell>
        </row>
        <row r="134">
          <cell r="F134" t="str">
            <v>TBA</v>
          </cell>
          <cell r="G134" t="str">
            <v>TBA</v>
          </cell>
          <cell r="H134">
            <v>133</v>
          </cell>
        </row>
        <row r="135">
          <cell r="F135" t="str">
            <v>TBA</v>
          </cell>
          <cell r="G135" t="str">
            <v>TBA</v>
          </cell>
          <cell r="H135">
            <v>134</v>
          </cell>
        </row>
        <row r="136">
          <cell r="F136" t="str">
            <v>TBA</v>
          </cell>
          <cell r="G136" t="str">
            <v>TBA</v>
          </cell>
          <cell r="H136">
            <v>135</v>
          </cell>
        </row>
        <row r="137">
          <cell r="F137" t="str">
            <v>TBA</v>
          </cell>
          <cell r="G137" t="str">
            <v>TBA</v>
          </cell>
          <cell r="H137">
            <v>136</v>
          </cell>
        </row>
        <row r="138">
          <cell r="F138" t="str">
            <v>TBA</v>
          </cell>
          <cell r="G138" t="str">
            <v>TBA</v>
          </cell>
          <cell r="H138">
            <v>137</v>
          </cell>
        </row>
        <row r="139">
          <cell r="F139" t="str">
            <v>TBA</v>
          </cell>
          <cell r="G139" t="str">
            <v>TBA</v>
          </cell>
          <cell r="H139">
            <v>138</v>
          </cell>
        </row>
        <row r="140">
          <cell r="F140" t="str">
            <v>TBA</v>
          </cell>
          <cell r="G140" t="str">
            <v>TBA</v>
          </cell>
          <cell r="H140">
            <v>139</v>
          </cell>
        </row>
      </sheetData>
      <sheetData sheetId="23"/>
      <sheetData sheetId="24">
        <row r="2">
          <cell r="A2" t="str">
            <v>Position</v>
          </cell>
        </row>
      </sheetData>
      <sheetData sheetId="25">
        <row r="2">
          <cell r="A2" t="str">
            <v>Position</v>
          </cell>
        </row>
      </sheetData>
      <sheetData sheetId="26"/>
      <sheetData sheetId="27"/>
      <sheetData sheetId="28"/>
      <sheetData sheetId="29"/>
      <sheetData sheetId="30"/>
      <sheetData sheetId="31"/>
      <sheetData sheetId="32"/>
      <sheetData sheetId="33">
        <row r="2">
          <cell r="A2" t="str">
            <v>Position</v>
          </cell>
        </row>
      </sheetData>
      <sheetData sheetId="34">
        <row r="2">
          <cell r="A2" t="str">
            <v>Position</v>
          </cell>
          <cell r="B2" t="str">
            <v>Time</v>
          </cell>
        </row>
        <row r="3">
          <cell r="A3">
            <v>1</v>
          </cell>
          <cell r="B3" t="str">
            <v>1.22.35</v>
          </cell>
        </row>
        <row r="4">
          <cell r="A4">
            <v>2</v>
          </cell>
          <cell r="B4" t="str">
            <v>1.28.24</v>
          </cell>
        </row>
        <row r="5">
          <cell r="A5">
            <v>3</v>
          </cell>
          <cell r="B5" t="str">
            <v>1.34.31</v>
          </cell>
        </row>
        <row r="6">
          <cell r="A6">
            <v>4</v>
          </cell>
          <cell r="B6" t="str">
            <v>1.34.33</v>
          </cell>
        </row>
        <row r="7">
          <cell r="A7">
            <v>5</v>
          </cell>
          <cell r="B7" t="str">
            <v>1.36.05</v>
          </cell>
        </row>
        <row r="8">
          <cell r="A8">
            <v>6</v>
          </cell>
          <cell r="B8" t="str">
            <v>1.36.59</v>
          </cell>
        </row>
        <row r="9">
          <cell r="A9">
            <v>7</v>
          </cell>
          <cell r="B9" t="str">
            <v>1.38.50</v>
          </cell>
        </row>
        <row r="10">
          <cell r="A10">
            <v>8</v>
          </cell>
          <cell r="B10" t="str">
            <v>1.40.39</v>
          </cell>
        </row>
        <row r="11">
          <cell r="A11">
            <v>9</v>
          </cell>
          <cell r="B11" t="str">
            <v>1.40.57</v>
          </cell>
        </row>
        <row r="12">
          <cell r="A12">
            <v>10</v>
          </cell>
          <cell r="B12" t="str">
            <v>1.40.58</v>
          </cell>
        </row>
        <row r="13">
          <cell r="A13">
            <v>11</v>
          </cell>
          <cell r="B13" t="str">
            <v>1.42.26</v>
          </cell>
        </row>
        <row r="14">
          <cell r="A14">
            <v>12</v>
          </cell>
          <cell r="B14" t="str">
            <v>1.42.32</v>
          </cell>
        </row>
        <row r="15">
          <cell r="A15">
            <v>13</v>
          </cell>
          <cell r="B15" t="str">
            <v>1.42.54</v>
          </cell>
        </row>
        <row r="16">
          <cell r="A16">
            <v>14</v>
          </cell>
          <cell r="B16" t="str">
            <v>1.42.55</v>
          </cell>
        </row>
        <row r="17">
          <cell r="A17">
            <v>15</v>
          </cell>
          <cell r="B17" t="str">
            <v>1.43.00</v>
          </cell>
        </row>
        <row r="18">
          <cell r="A18">
            <v>16</v>
          </cell>
          <cell r="B18" t="str">
            <v>1.43.54</v>
          </cell>
        </row>
        <row r="19">
          <cell r="A19">
            <v>17</v>
          </cell>
          <cell r="B19" t="str">
            <v>1.44.10</v>
          </cell>
        </row>
        <row r="20">
          <cell r="A20">
            <v>18</v>
          </cell>
          <cell r="B20" t="str">
            <v>1.46.53</v>
          </cell>
        </row>
        <row r="21">
          <cell r="A21">
            <v>19</v>
          </cell>
          <cell r="B21" t="str">
            <v>1.47.29</v>
          </cell>
        </row>
        <row r="22">
          <cell r="A22">
            <v>20</v>
          </cell>
          <cell r="B22" t="str">
            <v>1.48.28</v>
          </cell>
        </row>
        <row r="23">
          <cell r="A23">
            <v>21</v>
          </cell>
          <cell r="B23" t="str">
            <v>1.49.44</v>
          </cell>
        </row>
        <row r="24">
          <cell r="A24">
            <v>22</v>
          </cell>
          <cell r="B24" t="str">
            <v>1.50.15</v>
          </cell>
        </row>
        <row r="25">
          <cell r="A25">
            <v>23</v>
          </cell>
          <cell r="B25" t="str">
            <v>1.50.43</v>
          </cell>
        </row>
        <row r="26">
          <cell r="A26">
            <v>24</v>
          </cell>
          <cell r="B26" t="str">
            <v>1.51.20</v>
          </cell>
        </row>
        <row r="27">
          <cell r="A27">
            <v>25</v>
          </cell>
          <cell r="B27" t="str">
            <v>1.52.01</v>
          </cell>
        </row>
        <row r="28">
          <cell r="A28">
            <v>26</v>
          </cell>
          <cell r="B28" t="str">
            <v>1.54.29</v>
          </cell>
        </row>
        <row r="29">
          <cell r="A29">
            <v>27</v>
          </cell>
          <cell r="B29" t="str">
            <v>1.54.36</v>
          </cell>
        </row>
        <row r="30">
          <cell r="A30">
            <v>28</v>
          </cell>
          <cell r="B30" t="str">
            <v>1.54.36</v>
          </cell>
        </row>
        <row r="31">
          <cell r="A31">
            <v>29</v>
          </cell>
          <cell r="B31" t="str">
            <v>1.55.04</v>
          </cell>
        </row>
        <row r="32">
          <cell r="A32">
            <v>30</v>
          </cell>
          <cell r="B32" t="str">
            <v>1.55.57</v>
          </cell>
        </row>
        <row r="33">
          <cell r="A33">
            <v>31</v>
          </cell>
          <cell r="B33" t="str">
            <v>1.56.01</v>
          </cell>
        </row>
        <row r="34">
          <cell r="A34">
            <v>32</v>
          </cell>
          <cell r="B34" t="str">
            <v>1.58.01</v>
          </cell>
        </row>
        <row r="35">
          <cell r="A35">
            <v>33</v>
          </cell>
          <cell r="B35" t="str">
            <v>2.01.15</v>
          </cell>
        </row>
        <row r="36">
          <cell r="A36">
            <v>34</v>
          </cell>
          <cell r="B36" t="str">
            <v>2.01.35</v>
          </cell>
        </row>
        <row r="37">
          <cell r="A37">
            <v>35</v>
          </cell>
          <cell r="B37" t="str">
            <v>2.03.56</v>
          </cell>
        </row>
        <row r="38">
          <cell r="A38">
            <v>36</v>
          </cell>
          <cell r="B38" t="str">
            <v>2.07.53</v>
          </cell>
        </row>
        <row r="39">
          <cell r="A39">
            <v>37</v>
          </cell>
          <cell r="B39" t="str">
            <v>2.07.56</v>
          </cell>
        </row>
        <row r="40">
          <cell r="A40">
            <v>38</v>
          </cell>
          <cell r="B40" t="str">
            <v>2.09.07</v>
          </cell>
        </row>
        <row r="41">
          <cell r="A41">
            <v>39</v>
          </cell>
          <cell r="B41" t="str">
            <v>2.09.39</v>
          </cell>
        </row>
        <row r="42">
          <cell r="A42">
            <v>40</v>
          </cell>
          <cell r="B42" t="str">
            <v>2.14.46</v>
          </cell>
        </row>
        <row r="43">
          <cell r="A43">
            <v>41</v>
          </cell>
          <cell r="B43" t="str">
            <v>2.23.05</v>
          </cell>
        </row>
        <row r="44">
          <cell r="A44">
            <v>42</v>
          </cell>
          <cell r="B44" t="str">
            <v>2.24.09</v>
          </cell>
        </row>
        <row r="45">
          <cell r="A45">
            <v>43</v>
          </cell>
          <cell r="B45" t="str">
            <v>2.47.48</v>
          </cell>
        </row>
        <row r="46">
          <cell r="A46">
            <v>44</v>
          </cell>
          <cell r="B46" t="str">
            <v>2.47.50</v>
          </cell>
        </row>
      </sheetData>
      <sheetData sheetId="35"/>
      <sheetData sheetId="36"/>
      <sheetData sheetId="37"/>
      <sheetData sheetId="38"/>
      <sheetData sheetId="39"/>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 &amp; Graphs"/>
      <sheetName val="PT Number"/>
      <sheetName val="Results HC"/>
      <sheetName val="Junior"/>
      <sheetName val="Long Course Results"/>
      <sheetName val="Short"/>
      <sheetName val="Wolf Pack Results"/>
      <sheetName val="Pres Cup PT Hardcode"/>
      <sheetName val="1 2017_Cal"/>
      <sheetName val="junior PT"/>
      <sheetName val="Sheet4"/>
      <sheetName val="Sheet5"/>
      <sheetName val="Pres Cup PT"/>
      <sheetName val="Sheet3"/>
      <sheetName val="Sheet2"/>
      <sheetName val="Sheet6"/>
      <sheetName val="Sheet7"/>
      <sheetName val="Sheet10"/>
      <sheetName val="Short Course"/>
      <sheetName val="Wolf PT"/>
      <sheetName val="Results"/>
      <sheetName val="Volunteers"/>
      <sheetName val="2 ANQ Download"/>
      <sheetName val="3 Members Extract from ANQDLoad"/>
      <sheetName val="4 Run Sheet-3 Day Run"/>
      <sheetName val="5 Run Sheet-NonMem"/>
      <sheetName val="4 Run Sheet-Mem"/>
      <sheetName val="7 Run Sheet-JNR"/>
      <sheetName val="8 Scan Sheet"/>
      <sheetName val="9A Timer Template"/>
      <sheetName val="9 Stopwatch download long"/>
      <sheetName val="9 Stopwatch download short"/>
      <sheetName val="9 Stopwatch download jnr"/>
      <sheetName val="9 Stopwatch download WOLF"/>
      <sheetName val="6 Run Sheet-Wolf pack"/>
      <sheetName val="PT Long Run"/>
      <sheetName val="PT Course stats"/>
      <sheetName val="Sheet1"/>
      <sheetName val="Legend for Mem_Non Mem Column"/>
      <sheetName val="notes"/>
      <sheetName val="Age Cat"/>
      <sheetName val="underlying formulas"/>
      <sheetName val="Handicap calc"/>
      <sheetName val="Handicap by start time"/>
    </sheetNames>
    <sheetDataSet>
      <sheetData sheetId="0"/>
      <sheetData sheetId="1"/>
      <sheetData sheetId="2"/>
      <sheetData sheetId="3"/>
      <sheetData sheetId="4"/>
      <sheetData sheetId="5"/>
      <sheetData sheetId="6"/>
      <sheetData sheetId="7"/>
      <sheetData sheetId="8">
        <row r="1">
          <cell r="B1">
            <v>42945</v>
          </cell>
          <cell r="E1" t="str">
            <v>University tour</v>
          </cell>
          <cell r="G1">
            <v>8</v>
          </cell>
          <cell r="J1">
            <v>4</v>
          </cell>
          <cell r="K1"/>
          <cell r="L1"/>
        </row>
      </sheetData>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Mem</v>
          </cell>
        </row>
      </sheetData>
      <sheetData sheetId="22"/>
      <sheetData sheetId="23">
        <row r="1">
          <cell r="B1" t="str">
            <v>Mem#</v>
          </cell>
        </row>
      </sheetData>
      <sheetData sheetId="24"/>
      <sheetData sheetId="25"/>
      <sheetData sheetId="26"/>
      <sheetData sheetId="27"/>
      <sheetData sheetId="28"/>
      <sheetData sheetId="29"/>
      <sheetData sheetId="30"/>
      <sheetData sheetId="31"/>
      <sheetData sheetId="32"/>
      <sheetData sheetId="33"/>
      <sheetData sheetId="34"/>
      <sheetData sheetId="35">
        <row r="8">
          <cell r="A8" t="str">
            <v>Row Labels</v>
          </cell>
        </row>
      </sheetData>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sults ranked by ave. points"/>
      <sheetName val="Results ranked by total points"/>
      <sheetName val="Click here for your run details"/>
      <sheetName val="Long Course Detail(web version)"/>
      <sheetName val="Handicap by Surname"/>
      <sheetName val="Handicap by start time"/>
      <sheetName val="Sheet2"/>
      <sheetName val="Sheet1"/>
      <sheetName val="Long Course Detail(for PT)"/>
      <sheetName val="Results (Paste Special Value"/>
      <sheetName val="Gen Date Expor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ow r="7">
          <cell r="A7" t="str">
            <v>Long Run Row #</v>
          </cell>
          <cell r="B7" t="str">
            <v>Short Run Row #</v>
          </cell>
          <cell r="C7" t="str">
            <v>Junior Run Row #</v>
          </cell>
          <cell r="D7" t="str">
            <v>Wolf Run Row #</v>
          </cell>
          <cell r="E7" t="str">
            <v>Date</v>
          </cell>
          <cell r="F7" t="str">
            <v>Run</v>
          </cell>
          <cell r="G7" t="str">
            <v>Place</v>
          </cell>
          <cell r="H7" t="str">
            <v>Member/Non Member#</v>
          </cell>
          <cell r="I7" t="str">
            <v>First Name</v>
          </cell>
          <cell r="J7" t="str">
            <v>Surname</v>
          </cell>
          <cell r="K7" t="str">
            <v>Gender</v>
          </cell>
          <cell r="L7" t="str">
            <v>Time</v>
          </cell>
          <cell r="M7" t="str">
            <v>Time in Decimals</v>
          </cell>
          <cell r="N7" t="str">
            <v>HC-reigl</v>
          </cell>
          <cell r="O7" t="str">
            <v>HC-Cameron</v>
          </cell>
          <cell r="P7" t="str">
            <v>HC-Ave of Reigl &amp; Cameron</v>
          </cell>
          <cell r="Q7" t="str">
            <v>HC-Expected Time</v>
          </cell>
          <cell r="R7" t="str">
            <v>HC-Expected Time rounded</v>
          </cell>
          <cell r="S7" t="str">
            <v>HC-Best Time</v>
          </cell>
          <cell r="T7" t="str">
            <v>Place</v>
          </cell>
          <cell r="U7" t="str">
            <v>Member/Non Member#</v>
          </cell>
          <cell r="V7" t="str">
            <v>First Name</v>
          </cell>
          <cell r="W7" t="str">
            <v>Surname</v>
          </cell>
          <cell r="X7" t="str">
            <v>Gender</v>
          </cell>
          <cell r="Y7" t="str">
            <v>Time</v>
          </cell>
          <cell r="AA7" t="str">
            <v>Place</v>
          </cell>
          <cell r="AB7" t="str">
            <v>Member/Non Member#</v>
          </cell>
          <cell r="AC7" t="str">
            <v>First Name</v>
          </cell>
          <cell r="AD7" t="str">
            <v>Surname</v>
          </cell>
          <cell r="AE7" t="str">
            <v>Gender</v>
          </cell>
          <cell r="AF7" t="str">
            <v>Time</v>
          </cell>
          <cell r="AH7" t="str">
            <v>Place</v>
          </cell>
          <cell r="AI7" t="str">
            <v>Member/Non Member#</v>
          </cell>
          <cell r="AJ7" t="str">
            <v>First Name</v>
          </cell>
          <cell r="AK7" t="str">
            <v>Surname</v>
          </cell>
          <cell r="AL7" t="str">
            <v>Gender</v>
          </cell>
          <cell r="AM7" t="str">
            <v>Time</v>
          </cell>
        </row>
        <row r="8">
          <cell r="E8" t="str">
            <v>Exclude</v>
          </cell>
          <cell r="F8" t="str">
            <v>Exclude</v>
          </cell>
          <cell r="G8">
            <v>42441</v>
          </cell>
          <cell r="I8" t="str">
            <v>Strand Run</v>
          </cell>
          <cell r="L8">
            <v>7.4</v>
          </cell>
          <cell r="T8" t="str">
            <v>Short Course</v>
          </cell>
          <cell r="Y8">
            <v>3.5</v>
          </cell>
          <cell r="AA8" t="str">
            <v>Junior</v>
          </cell>
          <cell r="AF8">
            <v>2</v>
          </cell>
          <cell r="AH8" t="str">
            <v>Wolf Series</v>
          </cell>
        </row>
        <row r="9">
          <cell r="E9" t="str">
            <v>Exclude</v>
          </cell>
          <cell r="F9" t="str">
            <v>Exclude</v>
          </cell>
          <cell r="G9" t="str">
            <v>Long Course</v>
          </cell>
          <cell r="L9">
            <v>7.4</v>
          </cell>
          <cell r="T9" t="str">
            <v>Short Course</v>
          </cell>
          <cell r="Y9">
            <v>3.5</v>
          </cell>
          <cell r="AA9" t="str">
            <v>Junior</v>
          </cell>
          <cell r="AF9">
            <v>2</v>
          </cell>
        </row>
        <row r="10">
          <cell r="A10">
            <v>1</v>
          </cell>
          <cell r="B10">
            <v>1</v>
          </cell>
          <cell r="C10">
            <v>1</v>
          </cell>
          <cell r="D10">
            <v>0</v>
          </cell>
          <cell r="E10">
            <v>42441</v>
          </cell>
          <cell r="F10" t="str">
            <v>Strand Run</v>
          </cell>
          <cell r="G10">
            <v>1</v>
          </cell>
          <cell r="H10">
            <v>538802</v>
          </cell>
          <cell r="I10" t="str">
            <v>Simon</v>
          </cell>
          <cell r="J10" t="str">
            <v>O'Regan</v>
          </cell>
          <cell r="K10" t="str">
            <v>M</v>
          </cell>
          <cell r="L10" t="str">
            <v>28.42</v>
          </cell>
          <cell r="M10">
            <v>28.7</v>
          </cell>
          <cell r="N10" t="e">
            <v>#NAME?</v>
          </cell>
          <cell r="O10" t="e">
            <v>#REF!</v>
          </cell>
          <cell r="P10" t="e">
            <v>#REF!</v>
          </cell>
          <cell r="Q10" t="e">
            <v>#REF!</v>
          </cell>
          <cell r="R10" t="e">
            <v>#REF!</v>
          </cell>
          <cell r="S10">
            <v>0</v>
          </cell>
          <cell r="T10">
            <v>1</v>
          </cell>
          <cell r="U10" t="str">
            <v>N038</v>
          </cell>
          <cell r="V10" t="str">
            <v>William</v>
          </cell>
          <cell r="W10" t="str">
            <v>Kerby</v>
          </cell>
          <cell r="X10" t="str">
            <v>Male</v>
          </cell>
          <cell r="Y10" t="str">
            <v>14.51</v>
          </cell>
          <cell r="AA10">
            <v>1</v>
          </cell>
          <cell r="AB10" t="str">
            <v>J_001</v>
          </cell>
          <cell r="AC10" t="str">
            <v>William</v>
          </cell>
          <cell r="AD10" t="str">
            <v>Kerby</v>
          </cell>
          <cell r="AE10" t="str">
            <v>Male</v>
          </cell>
          <cell r="AF10" t="str">
            <v>7.02</v>
          </cell>
        </row>
        <row r="11">
          <cell r="A11">
            <v>2</v>
          </cell>
          <cell r="B11">
            <v>2</v>
          </cell>
          <cell r="C11">
            <v>2</v>
          </cell>
          <cell r="D11">
            <v>0</v>
          </cell>
          <cell r="E11">
            <v>42441</v>
          </cell>
          <cell r="F11" t="str">
            <v>Strand Run</v>
          </cell>
          <cell r="G11">
            <v>2</v>
          </cell>
          <cell r="H11" t="str">
            <v>N036</v>
          </cell>
          <cell r="I11" t="str">
            <v>Dilip</v>
          </cell>
          <cell r="J11" t="str">
            <v>Coelho</v>
          </cell>
          <cell r="K11" t="str">
            <v>M</v>
          </cell>
          <cell r="L11" t="str">
            <v>29.49</v>
          </cell>
          <cell r="T11">
            <v>2</v>
          </cell>
          <cell r="U11">
            <v>402891</v>
          </cell>
          <cell r="V11" t="str">
            <v>Michael</v>
          </cell>
          <cell r="W11" t="str">
            <v>Punshon</v>
          </cell>
          <cell r="X11" t="str">
            <v>Male</v>
          </cell>
          <cell r="Y11" t="str">
            <v>20.37</v>
          </cell>
          <cell r="AA11">
            <v>2</v>
          </cell>
          <cell r="AB11">
            <v>515150</v>
          </cell>
          <cell r="AC11" t="str">
            <v>Connor</v>
          </cell>
          <cell r="AD11" t="str">
            <v>Latouf</v>
          </cell>
          <cell r="AE11" t="str">
            <v>M</v>
          </cell>
          <cell r="AF11" t="str">
            <v>7.09</v>
          </cell>
        </row>
        <row r="12">
          <cell r="A12">
            <v>3</v>
          </cell>
          <cell r="B12">
            <v>3</v>
          </cell>
          <cell r="C12">
            <v>3</v>
          </cell>
          <cell r="D12">
            <v>0</v>
          </cell>
          <cell r="E12">
            <v>42441</v>
          </cell>
          <cell r="F12" t="str">
            <v>Strand Run</v>
          </cell>
          <cell r="G12">
            <v>3</v>
          </cell>
          <cell r="H12">
            <v>402964</v>
          </cell>
          <cell r="I12" t="str">
            <v>Mark</v>
          </cell>
          <cell r="J12" t="str">
            <v>Buchholz</v>
          </cell>
          <cell r="K12" t="str">
            <v>M</v>
          </cell>
          <cell r="L12" t="str">
            <v>29.58</v>
          </cell>
          <cell r="T12">
            <v>3</v>
          </cell>
          <cell r="U12">
            <v>403015</v>
          </cell>
          <cell r="V12" t="str">
            <v>Colleen</v>
          </cell>
          <cell r="W12" t="str">
            <v>Newnham</v>
          </cell>
          <cell r="X12" t="str">
            <v>Female</v>
          </cell>
          <cell r="Y12" t="str">
            <v>20.53</v>
          </cell>
          <cell r="AA12">
            <v>3</v>
          </cell>
          <cell r="AB12">
            <v>97077</v>
          </cell>
          <cell r="AC12" t="str">
            <v>Nathaniel</v>
          </cell>
          <cell r="AD12" t="str">
            <v>Horne</v>
          </cell>
          <cell r="AE12" t="str">
            <v>Male</v>
          </cell>
          <cell r="AF12" t="str">
            <v>7.32</v>
          </cell>
        </row>
        <row r="13">
          <cell r="A13">
            <v>4</v>
          </cell>
          <cell r="B13">
            <v>4</v>
          </cell>
          <cell r="C13">
            <v>4</v>
          </cell>
          <cell r="D13">
            <v>0</v>
          </cell>
          <cell r="E13">
            <v>42441</v>
          </cell>
          <cell r="F13" t="str">
            <v>Strand Run</v>
          </cell>
          <cell r="G13">
            <v>4</v>
          </cell>
          <cell r="H13">
            <v>402814</v>
          </cell>
          <cell r="I13" t="str">
            <v>Shane</v>
          </cell>
          <cell r="J13" t="str">
            <v>Hynes</v>
          </cell>
          <cell r="K13" t="str">
            <v>M</v>
          </cell>
          <cell r="L13" t="str">
            <v>30.14</v>
          </cell>
          <cell r="T13">
            <v>4</v>
          </cell>
          <cell r="U13">
            <v>403027</v>
          </cell>
          <cell r="V13" t="str">
            <v>Garry</v>
          </cell>
          <cell r="W13" t="str">
            <v>Hooper</v>
          </cell>
          <cell r="X13" t="str">
            <v>Male</v>
          </cell>
          <cell r="Y13" t="str">
            <v>22.45</v>
          </cell>
          <cell r="AA13">
            <v>4</v>
          </cell>
          <cell r="AB13">
            <v>402509</v>
          </cell>
          <cell r="AC13" t="str">
            <v>Elena</v>
          </cell>
          <cell r="AD13" t="str">
            <v>James</v>
          </cell>
          <cell r="AE13" t="str">
            <v>F</v>
          </cell>
          <cell r="AF13" t="str">
            <v>7.39</v>
          </cell>
        </row>
        <row r="14">
          <cell r="A14">
            <v>5</v>
          </cell>
          <cell r="B14">
            <v>5</v>
          </cell>
          <cell r="C14">
            <v>5</v>
          </cell>
          <cell r="D14">
            <v>0</v>
          </cell>
          <cell r="E14">
            <v>42441</v>
          </cell>
          <cell r="F14" t="str">
            <v>Strand Run</v>
          </cell>
          <cell r="G14">
            <v>5</v>
          </cell>
          <cell r="H14" t="str">
            <v>N024</v>
          </cell>
          <cell r="I14" t="str">
            <v>Sam</v>
          </cell>
          <cell r="J14" t="str">
            <v>Heames</v>
          </cell>
          <cell r="K14" t="str">
            <v>M</v>
          </cell>
          <cell r="L14" t="str">
            <v>30.33</v>
          </cell>
          <cell r="T14">
            <v>5</v>
          </cell>
          <cell r="U14" t="str">
            <v>N039</v>
          </cell>
          <cell r="V14" t="str">
            <v>No Name Recorded</v>
          </cell>
          <cell r="Y14" t="str">
            <v>23.44</v>
          </cell>
          <cell r="AA14">
            <v>5</v>
          </cell>
          <cell r="AB14">
            <v>402848</v>
          </cell>
          <cell r="AC14" t="str">
            <v>Josh</v>
          </cell>
          <cell r="AD14" t="str">
            <v>Marquez</v>
          </cell>
          <cell r="AE14" t="str">
            <v>M</v>
          </cell>
          <cell r="AF14" t="str">
            <v>7.57</v>
          </cell>
        </row>
        <row r="15">
          <cell r="A15">
            <v>6</v>
          </cell>
          <cell r="B15">
            <v>6</v>
          </cell>
          <cell r="C15">
            <v>6</v>
          </cell>
          <cell r="D15">
            <v>0</v>
          </cell>
          <cell r="E15">
            <v>42441</v>
          </cell>
          <cell r="F15" t="str">
            <v>Strand Run</v>
          </cell>
          <cell r="G15">
            <v>6</v>
          </cell>
          <cell r="H15">
            <v>402768</v>
          </cell>
          <cell r="I15" t="str">
            <v>Deahne</v>
          </cell>
          <cell r="J15" t="str">
            <v>Turnbull</v>
          </cell>
          <cell r="K15" t="str">
            <v>F</v>
          </cell>
          <cell r="L15" t="str">
            <v>31.31</v>
          </cell>
          <cell r="T15">
            <v>6</v>
          </cell>
          <cell r="U15">
            <v>510115</v>
          </cell>
          <cell r="V15" t="str">
            <v>Rebecca</v>
          </cell>
          <cell r="W15" t="str">
            <v>Nahrung</v>
          </cell>
          <cell r="X15" t="str">
            <v>Female</v>
          </cell>
          <cell r="Y15" t="str">
            <v>25.42</v>
          </cell>
          <cell r="AA15">
            <v>6</v>
          </cell>
          <cell r="AB15" t="str">
            <v>J_002</v>
          </cell>
          <cell r="AC15" t="str">
            <v>Jayne</v>
          </cell>
          <cell r="AD15" t="str">
            <v>Kerby</v>
          </cell>
          <cell r="AE15" t="str">
            <v>Female</v>
          </cell>
          <cell r="AF15" t="str">
            <v>8.10</v>
          </cell>
        </row>
        <row r="16">
          <cell r="A16">
            <v>7</v>
          </cell>
          <cell r="B16">
            <v>7</v>
          </cell>
          <cell r="C16">
            <v>7</v>
          </cell>
          <cell r="D16">
            <v>0</v>
          </cell>
          <cell r="E16">
            <v>42441</v>
          </cell>
          <cell r="F16" t="str">
            <v>Strand Run</v>
          </cell>
          <cell r="G16">
            <v>7</v>
          </cell>
          <cell r="H16">
            <v>402882</v>
          </cell>
          <cell r="I16" t="str">
            <v>Matthew</v>
          </cell>
          <cell r="J16" t="str">
            <v>Boschen</v>
          </cell>
          <cell r="K16" t="str">
            <v>M</v>
          </cell>
          <cell r="L16" t="str">
            <v>31.38</v>
          </cell>
          <cell r="T16">
            <v>7</v>
          </cell>
          <cell r="U16" t="str">
            <v>N016</v>
          </cell>
          <cell r="V16" t="str">
            <v>Kym</v>
          </cell>
          <cell r="W16" t="str">
            <v>Jewell</v>
          </cell>
          <cell r="X16" t="str">
            <v>Female</v>
          </cell>
          <cell r="Y16" t="str">
            <v>27.01</v>
          </cell>
          <cell r="AA16">
            <v>7</v>
          </cell>
          <cell r="AB16">
            <v>515441</v>
          </cell>
          <cell r="AC16" t="str">
            <v>Brooke</v>
          </cell>
          <cell r="AD16" t="str">
            <v>Taylor</v>
          </cell>
          <cell r="AE16" t="str">
            <v>F</v>
          </cell>
          <cell r="AF16" t="str">
            <v>8.11</v>
          </cell>
        </row>
        <row r="17">
          <cell r="A17">
            <v>8</v>
          </cell>
          <cell r="B17">
            <v>8</v>
          </cell>
          <cell r="C17">
            <v>8</v>
          </cell>
          <cell r="D17">
            <v>0</v>
          </cell>
          <cell r="E17">
            <v>42441</v>
          </cell>
          <cell r="F17" t="str">
            <v>Strand Run</v>
          </cell>
          <cell r="G17">
            <v>8</v>
          </cell>
          <cell r="H17">
            <v>456855</v>
          </cell>
          <cell r="I17" t="str">
            <v>Adrian</v>
          </cell>
          <cell r="J17" t="str">
            <v>Garnett</v>
          </cell>
          <cell r="K17" t="str">
            <v>M</v>
          </cell>
          <cell r="L17" t="str">
            <v>31.42</v>
          </cell>
          <cell r="T17">
            <v>8</v>
          </cell>
          <cell r="U17">
            <v>507092</v>
          </cell>
          <cell r="V17" t="str">
            <v>Kylie</v>
          </cell>
          <cell r="W17" t="str">
            <v>Doyle</v>
          </cell>
          <cell r="X17" t="str">
            <v>Female</v>
          </cell>
          <cell r="Y17" t="str">
            <v>27.20</v>
          </cell>
          <cell r="AA17">
            <v>8</v>
          </cell>
          <cell r="AB17">
            <v>197247</v>
          </cell>
          <cell r="AC17" t="str">
            <v>Bella</v>
          </cell>
          <cell r="AD17" t="str">
            <v>Marquez</v>
          </cell>
          <cell r="AE17" t="str">
            <v>F</v>
          </cell>
          <cell r="AF17" t="str">
            <v>8.23</v>
          </cell>
        </row>
        <row r="18">
          <cell r="A18">
            <v>9</v>
          </cell>
          <cell r="B18">
            <v>9</v>
          </cell>
          <cell r="C18">
            <v>9</v>
          </cell>
          <cell r="D18">
            <v>0</v>
          </cell>
          <cell r="E18">
            <v>42441</v>
          </cell>
          <cell r="F18" t="str">
            <v>Strand Run</v>
          </cell>
          <cell r="G18">
            <v>9</v>
          </cell>
          <cell r="H18">
            <v>402774</v>
          </cell>
          <cell r="I18" t="str">
            <v>Deon</v>
          </cell>
          <cell r="J18" t="str">
            <v>Stripp</v>
          </cell>
          <cell r="K18" t="str">
            <v>M</v>
          </cell>
          <cell r="L18" t="str">
            <v>31.42</v>
          </cell>
          <cell r="T18">
            <v>9</v>
          </cell>
          <cell r="U18">
            <v>402880</v>
          </cell>
          <cell r="V18" t="str">
            <v>Nancy</v>
          </cell>
          <cell r="W18" t="str">
            <v>Norton</v>
          </cell>
          <cell r="X18" t="str">
            <v>Female</v>
          </cell>
          <cell r="Y18" t="str">
            <v>27.39</v>
          </cell>
          <cell r="AA18">
            <v>9</v>
          </cell>
          <cell r="AB18">
            <v>402859</v>
          </cell>
          <cell r="AC18" t="str">
            <v>Hannah</v>
          </cell>
          <cell r="AD18" t="str">
            <v>Kipping</v>
          </cell>
          <cell r="AE18" t="str">
            <v>Female</v>
          </cell>
          <cell r="AF18" t="str">
            <v>8.37</v>
          </cell>
        </row>
        <row r="19">
          <cell r="A19">
            <v>10</v>
          </cell>
          <cell r="B19">
            <v>10</v>
          </cell>
          <cell r="C19">
            <v>10</v>
          </cell>
          <cell r="D19">
            <v>0</v>
          </cell>
          <cell r="E19">
            <v>42441</v>
          </cell>
          <cell r="F19" t="str">
            <v>Strand Run</v>
          </cell>
          <cell r="G19">
            <v>10</v>
          </cell>
          <cell r="H19">
            <v>516428</v>
          </cell>
          <cell r="I19" t="str">
            <v>Christiaan</v>
          </cell>
          <cell r="J19" t="str">
            <v>Pretorius</v>
          </cell>
          <cell r="K19" t="str">
            <v>M</v>
          </cell>
          <cell r="L19" t="str">
            <v>31.57</v>
          </cell>
          <cell r="T19">
            <v>10</v>
          </cell>
          <cell r="U19" t="str">
            <v>N014</v>
          </cell>
          <cell r="V19" t="str">
            <v>Johanna</v>
          </cell>
          <cell r="W19" t="str">
            <v>Quinn</v>
          </cell>
          <cell r="X19" t="str">
            <v>Female</v>
          </cell>
          <cell r="Y19" t="str">
            <v>28.14</v>
          </cell>
          <cell r="AA19">
            <v>10</v>
          </cell>
          <cell r="AB19" t="str">
            <v>J_005</v>
          </cell>
          <cell r="AC19" t="str">
            <v>Clifford</v>
          </cell>
          <cell r="AD19" t="str">
            <v>Leyton</v>
          </cell>
          <cell r="AE19" t="str">
            <v>Male</v>
          </cell>
          <cell r="AF19" t="str">
            <v>8.37</v>
          </cell>
        </row>
        <row r="20">
          <cell r="A20">
            <v>11</v>
          </cell>
          <cell r="B20">
            <v>11</v>
          </cell>
          <cell r="C20">
            <v>11</v>
          </cell>
          <cell r="D20">
            <v>0</v>
          </cell>
          <cell r="E20">
            <v>42441</v>
          </cell>
          <cell r="F20" t="str">
            <v>Strand Run</v>
          </cell>
          <cell r="G20">
            <v>11</v>
          </cell>
          <cell r="H20">
            <v>402958</v>
          </cell>
          <cell r="I20" t="str">
            <v>Simon</v>
          </cell>
          <cell r="J20" t="str">
            <v>Di Giacomo</v>
          </cell>
          <cell r="K20" t="str">
            <v>M</v>
          </cell>
          <cell r="L20" t="str">
            <v>32.18</v>
          </cell>
          <cell r="T20">
            <v>11</v>
          </cell>
          <cell r="U20">
            <v>509485</v>
          </cell>
          <cell r="V20" t="str">
            <v>Julie</v>
          </cell>
          <cell r="W20" t="str">
            <v>Kipping</v>
          </cell>
          <cell r="X20" t="str">
            <v>Female</v>
          </cell>
          <cell r="Y20" t="str">
            <v>29.15</v>
          </cell>
          <cell r="AA20">
            <v>11</v>
          </cell>
          <cell r="AB20" t="str">
            <v>J_003</v>
          </cell>
          <cell r="AC20" t="str">
            <v>Zach</v>
          </cell>
          <cell r="AD20" t="str">
            <v>Vacs</v>
          </cell>
          <cell r="AE20" t="str">
            <v>Male</v>
          </cell>
          <cell r="AF20" t="str">
            <v>10.23</v>
          </cell>
        </row>
        <row r="21">
          <cell r="A21">
            <v>12</v>
          </cell>
          <cell r="B21">
            <v>12</v>
          </cell>
          <cell r="C21">
            <v>12</v>
          </cell>
          <cell r="D21">
            <v>0</v>
          </cell>
          <cell r="E21">
            <v>42441</v>
          </cell>
          <cell r="F21" t="str">
            <v>Strand Run</v>
          </cell>
          <cell r="G21">
            <v>12</v>
          </cell>
          <cell r="H21">
            <v>402809</v>
          </cell>
          <cell r="I21" t="str">
            <v>Gavin</v>
          </cell>
          <cell r="J21" t="str">
            <v>Werbeloff</v>
          </cell>
          <cell r="K21" t="str">
            <v>M</v>
          </cell>
          <cell r="L21" t="str">
            <v>32.59</v>
          </cell>
          <cell r="T21">
            <v>12</v>
          </cell>
          <cell r="U21">
            <v>515961</v>
          </cell>
          <cell r="V21" t="str">
            <v>Sandra</v>
          </cell>
          <cell r="W21" t="str">
            <v>Knowles</v>
          </cell>
          <cell r="X21" t="str">
            <v>Female</v>
          </cell>
          <cell r="Y21" t="str">
            <v>29.58</v>
          </cell>
          <cell r="AA21">
            <v>12</v>
          </cell>
          <cell r="AB21">
            <v>402785</v>
          </cell>
          <cell r="AC21" t="str">
            <v>Taylor</v>
          </cell>
          <cell r="AD21" t="str">
            <v>Stafford</v>
          </cell>
          <cell r="AE21" t="str">
            <v>F</v>
          </cell>
          <cell r="AF21" t="str">
            <v>11.01</v>
          </cell>
        </row>
        <row r="22">
          <cell r="A22">
            <v>13</v>
          </cell>
          <cell r="B22">
            <v>13</v>
          </cell>
          <cell r="C22">
            <v>13</v>
          </cell>
          <cell r="D22">
            <v>0</v>
          </cell>
          <cell r="E22">
            <v>42441</v>
          </cell>
          <cell r="F22" t="str">
            <v>Strand Run</v>
          </cell>
          <cell r="G22">
            <v>13</v>
          </cell>
          <cell r="H22">
            <v>528020</v>
          </cell>
          <cell r="I22" t="str">
            <v>Gerry</v>
          </cell>
          <cell r="J22" t="str">
            <v>Maguire</v>
          </cell>
          <cell r="K22" t="str">
            <v>M</v>
          </cell>
          <cell r="L22" t="str">
            <v>33.02</v>
          </cell>
          <cell r="T22">
            <v>13</v>
          </cell>
          <cell r="U22">
            <v>403037</v>
          </cell>
          <cell r="V22" t="str">
            <v>Michael</v>
          </cell>
          <cell r="W22" t="str">
            <v>Donoghue</v>
          </cell>
          <cell r="X22" t="str">
            <v>Male</v>
          </cell>
          <cell r="Y22" t="str">
            <v>29.58</v>
          </cell>
          <cell r="AA22">
            <v>13</v>
          </cell>
          <cell r="AB22" t="str">
            <v>J_006</v>
          </cell>
          <cell r="AC22" t="str">
            <v>Reilly</v>
          </cell>
          <cell r="AD22" t="str">
            <v>Latouf</v>
          </cell>
          <cell r="AE22" t="str">
            <v>M</v>
          </cell>
          <cell r="AF22" t="str">
            <v>11.22</v>
          </cell>
        </row>
        <row r="23">
          <cell r="A23">
            <v>14</v>
          </cell>
          <cell r="B23">
            <v>14</v>
          </cell>
          <cell r="C23">
            <v>13</v>
          </cell>
          <cell r="D23">
            <v>0</v>
          </cell>
          <cell r="E23">
            <v>42441</v>
          </cell>
          <cell r="F23" t="str">
            <v>Strand Run</v>
          </cell>
          <cell r="G23">
            <v>14</v>
          </cell>
          <cell r="H23">
            <v>402963</v>
          </cell>
          <cell r="I23" t="str">
            <v>Sonja</v>
          </cell>
          <cell r="J23" t="str">
            <v>Schonfeldt-Roy</v>
          </cell>
          <cell r="K23" t="str">
            <v>F</v>
          </cell>
          <cell r="L23" t="str">
            <v>33.16</v>
          </cell>
          <cell r="T23">
            <v>14</v>
          </cell>
          <cell r="U23">
            <v>402943</v>
          </cell>
          <cell r="V23" t="str">
            <v>Bob</v>
          </cell>
          <cell r="W23" t="str">
            <v>Down</v>
          </cell>
          <cell r="X23" t="str">
            <v>Male</v>
          </cell>
          <cell r="Y23" t="str">
            <v>32.18</v>
          </cell>
        </row>
        <row r="24">
          <cell r="A24">
            <v>15</v>
          </cell>
          <cell r="B24">
            <v>15</v>
          </cell>
          <cell r="C24">
            <v>13</v>
          </cell>
          <cell r="D24">
            <v>0</v>
          </cell>
          <cell r="E24">
            <v>42441</v>
          </cell>
          <cell r="F24" t="str">
            <v>Strand Run</v>
          </cell>
          <cell r="G24">
            <v>15</v>
          </cell>
          <cell r="H24">
            <v>461543</v>
          </cell>
          <cell r="I24" t="str">
            <v>Meredith</v>
          </cell>
          <cell r="J24" t="str">
            <v>Watkins</v>
          </cell>
          <cell r="K24" t="str">
            <v>F</v>
          </cell>
          <cell r="L24" t="str">
            <v>33.43</v>
          </cell>
          <cell r="T24">
            <v>15</v>
          </cell>
          <cell r="U24">
            <v>513282</v>
          </cell>
          <cell r="V24" t="str">
            <v>Karen</v>
          </cell>
          <cell r="W24" t="str">
            <v>Ernest</v>
          </cell>
          <cell r="X24" t="str">
            <v>Female</v>
          </cell>
          <cell r="Y24" t="str">
            <v>34.36</v>
          </cell>
        </row>
        <row r="25">
          <cell r="A25">
            <v>16</v>
          </cell>
          <cell r="B25">
            <v>16</v>
          </cell>
          <cell r="C25">
            <v>13</v>
          </cell>
          <cell r="D25">
            <v>0</v>
          </cell>
          <cell r="E25">
            <v>42441</v>
          </cell>
          <cell r="F25" t="str">
            <v>Strand Run</v>
          </cell>
          <cell r="G25">
            <v>16</v>
          </cell>
          <cell r="H25">
            <v>402784</v>
          </cell>
          <cell r="I25" t="str">
            <v>Michael</v>
          </cell>
          <cell r="J25" t="str">
            <v>Marrinan</v>
          </cell>
          <cell r="K25" t="str">
            <v>M</v>
          </cell>
          <cell r="L25" t="str">
            <v>33.47</v>
          </cell>
          <cell r="T25">
            <v>16</v>
          </cell>
          <cell r="U25">
            <v>403009</v>
          </cell>
          <cell r="V25" t="str">
            <v>Brian</v>
          </cell>
          <cell r="W25" t="str">
            <v>Armit</v>
          </cell>
          <cell r="X25" t="str">
            <v>Male</v>
          </cell>
          <cell r="Y25" t="str">
            <v>34.37</v>
          </cell>
        </row>
        <row r="26">
          <cell r="A26">
            <v>17</v>
          </cell>
          <cell r="B26">
            <v>17</v>
          </cell>
          <cell r="C26">
            <v>13</v>
          </cell>
          <cell r="D26">
            <v>0</v>
          </cell>
          <cell r="E26">
            <v>42441</v>
          </cell>
          <cell r="F26" t="str">
            <v>Strand Run</v>
          </cell>
          <cell r="G26">
            <v>17</v>
          </cell>
          <cell r="H26" t="str">
            <v>N031</v>
          </cell>
          <cell r="I26" t="str">
            <v>Joseph</v>
          </cell>
          <cell r="J26" t="str">
            <v>Kemei</v>
          </cell>
          <cell r="K26" t="str">
            <v>M</v>
          </cell>
          <cell r="L26" t="str">
            <v>34.11</v>
          </cell>
          <cell r="T26">
            <v>17</v>
          </cell>
          <cell r="U26" t="str">
            <v>N023</v>
          </cell>
          <cell r="V26" t="str">
            <v>Donald</v>
          </cell>
          <cell r="W26" t="str">
            <v>Hyland</v>
          </cell>
          <cell r="X26" t="str">
            <v>Male</v>
          </cell>
          <cell r="Y26" t="str">
            <v>37.13</v>
          </cell>
        </row>
        <row r="27">
          <cell r="A27">
            <v>18</v>
          </cell>
          <cell r="B27">
            <v>17</v>
          </cell>
          <cell r="C27">
            <v>13</v>
          </cell>
          <cell r="D27">
            <v>0</v>
          </cell>
          <cell r="E27">
            <v>42441</v>
          </cell>
          <cell r="F27" t="str">
            <v>Strand Run</v>
          </cell>
          <cell r="G27">
            <v>18</v>
          </cell>
          <cell r="H27">
            <v>402716</v>
          </cell>
          <cell r="I27" t="str">
            <v>Andre</v>
          </cell>
          <cell r="J27" t="str">
            <v>Mentor</v>
          </cell>
          <cell r="K27" t="str">
            <v>M</v>
          </cell>
          <cell r="L27" t="str">
            <v>34.14</v>
          </cell>
        </row>
        <row r="28">
          <cell r="A28">
            <v>19</v>
          </cell>
          <cell r="B28">
            <v>17</v>
          </cell>
          <cell r="C28">
            <v>13</v>
          </cell>
          <cell r="D28">
            <v>0</v>
          </cell>
          <cell r="E28">
            <v>42441</v>
          </cell>
          <cell r="F28" t="str">
            <v>Strand Run</v>
          </cell>
          <cell r="G28">
            <v>19</v>
          </cell>
          <cell r="H28">
            <v>509524</v>
          </cell>
          <cell r="I28" t="str">
            <v>Steven</v>
          </cell>
          <cell r="J28" t="str">
            <v>Hutcheson</v>
          </cell>
          <cell r="K28" t="str">
            <v>M</v>
          </cell>
          <cell r="L28" t="str">
            <v>34.32</v>
          </cell>
        </row>
        <row r="29">
          <cell r="A29">
            <v>20</v>
          </cell>
          <cell r="B29">
            <v>17</v>
          </cell>
          <cell r="C29">
            <v>13</v>
          </cell>
          <cell r="D29">
            <v>0</v>
          </cell>
          <cell r="E29">
            <v>42441</v>
          </cell>
          <cell r="F29" t="str">
            <v>Strand Run</v>
          </cell>
          <cell r="G29">
            <v>20</v>
          </cell>
          <cell r="H29" t="str">
            <v>N021</v>
          </cell>
          <cell r="I29" t="str">
            <v>James</v>
          </cell>
          <cell r="J29" t="str">
            <v>Dunsten</v>
          </cell>
          <cell r="K29" t="str">
            <v>M</v>
          </cell>
          <cell r="L29" t="str">
            <v>34.38</v>
          </cell>
        </row>
        <row r="30">
          <cell r="A30">
            <v>21</v>
          </cell>
          <cell r="B30">
            <v>17</v>
          </cell>
          <cell r="C30">
            <v>13</v>
          </cell>
          <cell r="D30">
            <v>0</v>
          </cell>
          <cell r="E30">
            <v>42441</v>
          </cell>
          <cell r="F30" t="str">
            <v>Strand Run</v>
          </cell>
          <cell r="G30">
            <v>21</v>
          </cell>
          <cell r="H30" t="str">
            <v>N999</v>
          </cell>
          <cell r="I30" t="str">
            <v>Liz</v>
          </cell>
          <cell r="J30" t="str">
            <v>Davies</v>
          </cell>
          <cell r="K30" t="str">
            <v>F</v>
          </cell>
          <cell r="L30" t="str">
            <v>34.40</v>
          </cell>
        </row>
        <row r="31">
          <cell r="A31">
            <v>22</v>
          </cell>
          <cell r="B31">
            <v>17</v>
          </cell>
          <cell r="C31">
            <v>13</v>
          </cell>
          <cell r="D31">
            <v>0</v>
          </cell>
          <cell r="E31">
            <v>42441</v>
          </cell>
          <cell r="F31" t="str">
            <v>Strand Run</v>
          </cell>
          <cell r="G31">
            <v>22</v>
          </cell>
          <cell r="H31">
            <v>402797</v>
          </cell>
          <cell r="I31" t="str">
            <v>Gerard</v>
          </cell>
          <cell r="J31" t="str">
            <v>Schick</v>
          </cell>
          <cell r="K31" t="str">
            <v>M</v>
          </cell>
          <cell r="L31" t="str">
            <v>34.46</v>
          </cell>
        </row>
        <row r="32">
          <cell r="A32">
            <v>23</v>
          </cell>
          <cell r="B32">
            <v>17</v>
          </cell>
          <cell r="C32">
            <v>13</v>
          </cell>
          <cell r="D32">
            <v>0</v>
          </cell>
          <cell r="E32">
            <v>42441</v>
          </cell>
          <cell r="F32" t="str">
            <v>Strand Run</v>
          </cell>
          <cell r="G32">
            <v>23</v>
          </cell>
          <cell r="H32">
            <v>315561</v>
          </cell>
          <cell r="I32" t="str">
            <v>Julie</v>
          </cell>
          <cell r="J32" t="str">
            <v>Brunker</v>
          </cell>
          <cell r="K32" t="str">
            <v>F</v>
          </cell>
          <cell r="L32" t="str">
            <v>34.54</v>
          </cell>
        </row>
        <row r="33">
          <cell r="A33">
            <v>24</v>
          </cell>
          <cell r="B33">
            <v>17</v>
          </cell>
          <cell r="C33">
            <v>13</v>
          </cell>
          <cell r="D33">
            <v>0</v>
          </cell>
          <cell r="E33">
            <v>42441</v>
          </cell>
          <cell r="F33" t="str">
            <v>Strand Run</v>
          </cell>
          <cell r="G33">
            <v>24</v>
          </cell>
          <cell r="H33">
            <v>402805</v>
          </cell>
          <cell r="I33" t="str">
            <v>Les</v>
          </cell>
          <cell r="J33" t="str">
            <v>Crawford</v>
          </cell>
          <cell r="K33" t="str">
            <v>M</v>
          </cell>
          <cell r="L33" t="str">
            <v>35.04</v>
          </cell>
        </row>
        <row r="34">
          <cell r="A34">
            <v>25</v>
          </cell>
          <cell r="B34">
            <v>17</v>
          </cell>
          <cell r="C34">
            <v>13</v>
          </cell>
          <cell r="D34">
            <v>0</v>
          </cell>
          <cell r="E34">
            <v>42441</v>
          </cell>
          <cell r="F34" t="str">
            <v>Strand Run</v>
          </cell>
          <cell r="G34">
            <v>25</v>
          </cell>
          <cell r="H34">
            <v>402838</v>
          </cell>
          <cell r="I34" t="str">
            <v>John</v>
          </cell>
          <cell r="J34" t="str">
            <v>Nuttall</v>
          </cell>
          <cell r="K34" t="str">
            <v>M</v>
          </cell>
          <cell r="L34" t="str">
            <v>35.09</v>
          </cell>
        </row>
        <row r="35">
          <cell r="A35">
            <v>26</v>
          </cell>
          <cell r="B35">
            <v>17</v>
          </cell>
          <cell r="C35">
            <v>13</v>
          </cell>
          <cell r="D35">
            <v>0</v>
          </cell>
          <cell r="E35">
            <v>42441</v>
          </cell>
          <cell r="F35" t="str">
            <v>Strand Run</v>
          </cell>
          <cell r="G35">
            <v>26</v>
          </cell>
          <cell r="H35">
            <v>402980</v>
          </cell>
          <cell r="I35" t="str">
            <v>Paul</v>
          </cell>
          <cell r="J35" t="str">
            <v>Day</v>
          </cell>
          <cell r="K35" t="str">
            <v>M</v>
          </cell>
          <cell r="L35" t="str">
            <v>35.13</v>
          </cell>
        </row>
        <row r="36">
          <cell r="A36">
            <v>27</v>
          </cell>
          <cell r="B36">
            <v>17</v>
          </cell>
          <cell r="C36">
            <v>13</v>
          </cell>
          <cell r="D36">
            <v>0</v>
          </cell>
          <cell r="E36">
            <v>42441</v>
          </cell>
          <cell r="F36" t="str">
            <v>Strand Run</v>
          </cell>
          <cell r="G36">
            <v>27</v>
          </cell>
          <cell r="H36">
            <v>402728</v>
          </cell>
          <cell r="I36" t="str">
            <v>Brendan</v>
          </cell>
          <cell r="J36" t="str">
            <v>Carter</v>
          </cell>
          <cell r="K36" t="str">
            <v>M</v>
          </cell>
          <cell r="L36" t="str">
            <v>35.15</v>
          </cell>
        </row>
        <row r="37">
          <cell r="A37">
            <v>28</v>
          </cell>
          <cell r="B37">
            <v>17</v>
          </cell>
          <cell r="C37">
            <v>13</v>
          </cell>
          <cell r="D37">
            <v>0</v>
          </cell>
          <cell r="E37">
            <v>42441</v>
          </cell>
          <cell r="F37" t="str">
            <v>Strand Run</v>
          </cell>
          <cell r="G37">
            <v>28</v>
          </cell>
          <cell r="H37">
            <v>509212</v>
          </cell>
          <cell r="I37" t="str">
            <v>Terry</v>
          </cell>
          <cell r="J37" t="str">
            <v>Hiette</v>
          </cell>
          <cell r="K37" t="str">
            <v>M</v>
          </cell>
          <cell r="L37" t="str">
            <v>35.22</v>
          </cell>
        </row>
        <row r="38">
          <cell r="A38">
            <v>29</v>
          </cell>
          <cell r="B38">
            <v>17</v>
          </cell>
          <cell r="C38">
            <v>13</v>
          </cell>
          <cell r="D38">
            <v>0</v>
          </cell>
          <cell r="E38">
            <v>42441</v>
          </cell>
          <cell r="F38" t="str">
            <v>Strand Run</v>
          </cell>
          <cell r="G38">
            <v>29</v>
          </cell>
          <cell r="H38" t="str">
            <v>N019</v>
          </cell>
          <cell r="I38" t="str">
            <v>Casey</v>
          </cell>
          <cell r="J38" t="str">
            <v>Hiette</v>
          </cell>
          <cell r="K38"/>
          <cell r="L38" t="str">
            <v>35.27</v>
          </cell>
        </row>
        <row r="39">
          <cell r="A39">
            <v>30</v>
          </cell>
          <cell r="B39">
            <v>17</v>
          </cell>
          <cell r="C39">
            <v>13</v>
          </cell>
          <cell r="D39">
            <v>0</v>
          </cell>
          <cell r="E39">
            <v>42441</v>
          </cell>
          <cell r="F39" t="str">
            <v>Strand Run</v>
          </cell>
          <cell r="G39">
            <v>30</v>
          </cell>
          <cell r="H39" t="str">
            <v>N022</v>
          </cell>
          <cell r="I39" t="str">
            <v>Garcia</v>
          </cell>
          <cell r="J39" t="str">
            <v>Roberto</v>
          </cell>
          <cell r="K39"/>
          <cell r="L39" t="str">
            <v>35.48</v>
          </cell>
        </row>
        <row r="40">
          <cell r="A40">
            <v>31</v>
          </cell>
          <cell r="B40">
            <v>17</v>
          </cell>
          <cell r="C40">
            <v>13</v>
          </cell>
          <cell r="D40">
            <v>0</v>
          </cell>
          <cell r="E40">
            <v>42441</v>
          </cell>
          <cell r="F40" t="str">
            <v>Strand Run</v>
          </cell>
          <cell r="G40">
            <v>31</v>
          </cell>
          <cell r="H40">
            <v>284106</v>
          </cell>
          <cell r="I40" t="str">
            <v>William</v>
          </cell>
          <cell r="J40" t="str">
            <v>Guy</v>
          </cell>
          <cell r="K40" t="str">
            <v>M</v>
          </cell>
          <cell r="L40" t="str">
            <v>35.50</v>
          </cell>
        </row>
        <row r="41">
          <cell r="A41">
            <v>32</v>
          </cell>
          <cell r="B41">
            <v>17</v>
          </cell>
          <cell r="C41">
            <v>13</v>
          </cell>
          <cell r="D41">
            <v>0</v>
          </cell>
          <cell r="E41">
            <v>42441</v>
          </cell>
          <cell r="F41" t="str">
            <v>Strand Run</v>
          </cell>
          <cell r="G41">
            <v>32</v>
          </cell>
          <cell r="H41">
            <v>402950</v>
          </cell>
          <cell r="I41" t="str">
            <v>Bill</v>
          </cell>
          <cell r="J41" t="str">
            <v>Doherty</v>
          </cell>
          <cell r="K41" t="str">
            <v>M</v>
          </cell>
          <cell r="L41" t="str">
            <v>35.59</v>
          </cell>
        </row>
        <row r="42">
          <cell r="A42">
            <v>33</v>
          </cell>
          <cell r="B42">
            <v>17</v>
          </cell>
          <cell r="C42">
            <v>13</v>
          </cell>
          <cell r="D42">
            <v>0</v>
          </cell>
          <cell r="E42">
            <v>42441</v>
          </cell>
          <cell r="F42" t="str">
            <v>Strand Run</v>
          </cell>
          <cell r="G42">
            <v>33</v>
          </cell>
          <cell r="H42" t="str">
            <v>N041</v>
          </cell>
          <cell r="I42" t="str">
            <v>No Name Recorded</v>
          </cell>
          <cell r="K42"/>
          <cell r="L42" t="str">
            <v>36.05</v>
          </cell>
        </row>
        <row r="43">
          <cell r="A43">
            <v>34</v>
          </cell>
          <cell r="B43">
            <v>17</v>
          </cell>
          <cell r="C43">
            <v>13</v>
          </cell>
          <cell r="D43">
            <v>0</v>
          </cell>
          <cell r="E43">
            <v>42441</v>
          </cell>
          <cell r="F43" t="str">
            <v>Strand Run</v>
          </cell>
          <cell r="G43">
            <v>34</v>
          </cell>
          <cell r="H43">
            <v>319915</v>
          </cell>
          <cell r="I43" t="str">
            <v>Scott</v>
          </cell>
          <cell r="J43" t="str">
            <v>Vollmerhause</v>
          </cell>
          <cell r="K43" t="str">
            <v>M</v>
          </cell>
          <cell r="L43" t="str">
            <v>36.27</v>
          </cell>
        </row>
        <row r="44">
          <cell r="A44">
            <v>35</v>
          </cell>
          <cell r="B44">
            <v>17</v>
          </cell>
          <cell r="C44">
            <v>13</v>
          </cell>
          <cell r="D44">
            <v>0</v>
          </cell>
          <cell r="E44">
            <v>42441</v>
          </cell>
          <cell r="F44" t="str">
            <v>Strand Run</v>
          </cell>
          <cell r="G44">
            <v>35</v>
          </cell>
          <cell r="H44" t="str">
            <v>N005</v>
          </cell>
          <cell r="I44" t="str">
            <v>Geoff</v>
          </cell>
          <cell r="J44" t="str">
            <v>Tanner</v>
          </cell>
          <cell r="K44" t="str">
            <v>M</v>
          </cell>
          <cell r="L44" t="str">
            <v>36.30</v>
          </cell>
        </row>
        <row r="45">
          <cell r="A45">
            <v>36</v>
          </cell>
          <cell r="B45">
            <v>17</v>
          </cell>
          <cell r="C45">
            <v>13</v>
          </cell>
          <cell r="D45">
            <v>0</v>
          </cell>
          <cell r="E45">
            <v>42441</v>
          </cell>
          <cell r="F45" t="str">
            <v>Strand Run</v>
          </cell>
          <cell r="G45">
            <v>36</v>
          </cell>
          <cell r="H45">
            <v>510114</v>
          </cell>
          <cell r="I45" t="str">
            <v>David</v>
          </cell>
          <cell r="J45" t="str">
            <v>Nahrung</v>
          </cell>
          <cell r="K45" t="str">
            <v>M</v>
          </cell>
          <cell r="L45" t="str">
            <v>36.34</v>
          </cell>
        </row>
        <row r="46">
          <cell r="A46">
            <v>37</v>
          </cell>
          <cell r="B46">
            <v>17</v>
          </cell>
          <cell r="C46">
            <v>13</v>
          </cell>
          <cell r="D46">
            <v>0</v>
          </cell>
          <cell r="E46">
            <v>42441</v>
          </cell>
          <cell r="F46" t="str">
            <v>Strand Run</v>
          </cell>
          <cell r="G46">
            <v>37</v>
          </cell>
          <cell r="H46">
            <v>511206</v>
          </cell>
          <cell r="I46" t="str">
            <v>Michael</v>
          </cell>
          <cell r="J46" t="str">
            <v>Hunter</v>
          </cell>
          <cell r="K46" t="str">
            <v>M</v>
          </cell>
          <cell r="L46" t="str">
            <v>36.37</v>
          </cell>
        </row>
        <row r="47">
          <cell r="A47">
            <v>38</v>
          </cell>
          <cell r="B47">
            <v>17</v>
          </cell>
          <cell r="C47">
            <v>13</v>
          </cell>
          <cell r="D47">
            <v>0</v>
          </cell>
          <cell r="E47">
            <v>42441</v>
          </cell>
          <cell r="F47" t="str">
            <v>Strand Run</v>
          </cell>
          <cell r="G47">
            <v>38</v>
          </cell>
          <cell r="H47">
            <v>402971</v>
          </cell>
          <cell r="I47" t="str">
            <v>Stuart</v>
          </cell>
          <cell r="J47" t="str">
            <v>Moore</v>
          </cell>
          <cell r="K47" t="str">
            <v>M</v>
          </cell>
          <cell r="L47" t="str">
            <v>36.46</v>
          </cell>
        </row>
        <row r="48">
          <cell r="A48">
            <v>39</v>
          </cell>
          <cell r="B48">
            <v>17</v>
          </cell>
          <cell r="C48">
            <v>13</v>
          </cell>
          <cell r="D48">
            <v>0</v>
          </cell>
          <cell r="E48">
            <v>42441</v>
          </cell>
          <cell r="F48" t="str">
            <v>Strand Run</v>
          </cell>
          <cell r="G48">
            <v>39</v>
          </cell>
          <cell r="H48" t="str">
            <v>N999</v>
          </cell>
          <cell r="I48" t="str">
            <v>Bernie</v>
          </cell>
          <cell r="J48" t="str">
            <v>Norris</v>
          </cell>
          <cell r="K48" t="str">
            <v>M</v>
          </cell>
          <cell r="L48" t="str">
            <v>36.49</v>
          </cell>
        </row>
        <row r="49">
          <cell r="A49">
            <v>40</v>
          </cell>
          <cell r="B49">
            <v>17</v>
          </cell>
          <cell r="C49">
            <v>13</v>
          </cell>
          <cell r="D49">
            <v>0</v>
          </cell>
          <cell r="E49">
            <v>42441</v>
          </cell>
          <cell r="F49" t="str">
            <v>Strand Run</v>
          </cell>
          <cell r="G49">
            <v>40</v>
          </cell>
          <cell r="H49">
            <v>509369</v>
          </cell>
          <cell r="I49" t="str">
            <v>Riana</v>
          </cell>
          <cell r="J49" t="str">
            <v>Schmitt</v>
          </cell>
          <cell r="K49" t="str">
            <v>F</v>
          </cell>
          <cell r="L49" t="str">
            <v>37.05</v>
          </cell>
        </row>
        <row r="50">
          <cell r="A50">
            <v>41</v>
          </cell>
          <cell r="B50">
            <v>17</v>
          </cell>
          <cell r="C50">
            <v>13</v>
          </cell>
          <cell r="D50">
            <v>0</v>
          </cell>
          <cell r="E50">
            <v>42441</v>
          </cell>
          <cell r="F50" t="str">
            <v>Strand Run</v>
          </cell>
          <cell r="G50">
            <v>41</v>
          </cell>
          <cell r="H50">
            <v>403025</v>
          </cell>
          <cell r="I50" t="str">
            <v>Fraser</v>
          </cell>
          <cell r="J50" t="str">
            <v>Bradley</v>
          </cell>
          <cell r="K50" t="str">
            <v>M</v>
          </cell>
          <cell r="L50" t="str">
            <v>37.20</v>
          </cell>
        </row>
        <row r="51">
          <cell r="A51">
            <v>42</v>
          </cell>
          <cell r="B51">
            <v>17</v>
          </cell>
          <cell r="C51">
            <v>13</v>
          </cell>
          <cell r="D51">
            <v>0</v>
          </cell>
          <cell r="E51">
            <v>42441</v>
          </cell>
          <cell r="F51" t="str">
            <v>Strand Run</v>
          </cell>
          <cell r="G51">
            <v>42</v>
          </cell>
          <cell r="H51">
            <v>402914</v>
          </cell>
          <cell r="I51" t="str">
            <v>Paul</v>
          </cell>
          <cell r="J51" t="str">
            <v>O'Regan</v>
          </cell>
          <cell r="K51" t="str">
            <v>M</v>
          </cell>
          <cell r="L51" t="str">
            <v>37.38</v>
          </cell>
        </row>
        <row r="52">
          <cell r="A52">
            <v>43</v>
          </cell>
          <cell r="B52">
            <v>17</v>
          </cell>
          <cell r="C52">
            <v>13</v>
          </cell>
          <cell r="D52">
            <v>0</v>
          </cell>
          <cell r="E52">
            <v>42441</v>
          </cell>
          <cell r="F52" t="str">
            <v>Strand Run</v>
          </cell>
          <cell r="G52">
            <v>43</v>
          </cell>
          <cell r="H52">
            <v>402757</v>
          </cell>
          <cell r="I52" t="str">
            <v>Dan</v>
          </cell>
          <cell r="J52" t="str">
            <v>Reynolds</v>
          </cell>
          <cell r="K52" t="str">
            <v>M</v>
          </cell>
          <cell r="L52" t="str">
            <v>37.49</v>
          </cell>
        </row>
        <row r="53">
          <cell r="A53">
            <v>44</v>
          </cell>
          <cell r="B53">
            <v>17</v>
          </cell>
          <cell r="C53">
            <v>13</v>
          </cell>
          <cell r="D53">
            <v>0</v>
          </cell>
          <cell r="E53">
            <v>42441</v>
          </cell>
          <cell r="F53" t="str">
            <v>Strand Run</v>
          </cell>
          <cell r="G53">
            <v>44</v>
          </cell>
          <cell r="H53">
            <v>265710</v>
          </cell>
          <cell r="I53" t="str">
            <v>Derrick</v>
          </cell>
          <cell r="J53" t="str">
            <v>Evans</v>
          </cell>
          <cell r="K53" t="str">
            <v>M</v>
          </cell>
          <cell r="L53" t="str">
            <v>37.59</v>
          </cell>
        </row>
        <row r="54">
          <cell r="A54">
            <v>45</v>
          </cell>
          <cell r="B54">
            <v>17</v>
          </cell>
          <cell r="C54">
            <v>13</v>
          </cell>
          <cell r="D54">
            <v>0</v>
          </cell>
          <cell r="E54">
            <v>42441</v>
          </cell>
          <cell r="F54" t="str">
            <v>Strand Run</v>
          </cell>
          <cell r="G54">
            <v>45</v>
          </cell>
          <cell r="H54">
            <v>598623</v>
          </cell>
          <cell r="I54" t="str">
            <v>Mic</v>
          </cell>
          <cell r="J54" t="str">
            <v>Mueller-Coons</v>
          </cell>
          <cell r="K54" t="str">
            <v>M</v>
          </cell>
          <cell r="L54" t="str">
            <v>38.02</v>
          </cell>
        </row>
        <row r="55">
          <cell r="A55">
            <v>46</v>
          </cell>
          <cell r="B55">
            <v>17</v>
          </cell>
          <cell r="C55">
            <v>13</v>
          </cell>
          <cell r="D55">
            <v>0</v>
          </cell>
          <cell r="E55">
            <v>42441</v>
          </cell>
          <cell r="F55" t="str">
            <v>Strand Run</v>
          </cell>
          <cell r="G55">
            <v>46</v>
          </cell>
          <cell r="H55" t="str">
            <v>N004</v>
          </cell>
          <cell r="I55" t="str">
            <v>Nicole</v>
          </cell>
          <cell r="J55" t="str">
            <v>Hatchard</v>
          </cell>
          <cell r="K55" t="str">
            <v>F</v>
          </cell>
          <cell r="L55" t="str">
            <v>38.02</v>
          </cell>
        </row>
        <row r="56">
          <cell r="A56">
            <v>47</v>
          </cell>
          <cell r="B56">
            <v>17</v>
          </cell>
          <cell r="C56">
            <v>13</v>
          </cell>
          <cell r="D56">
            <v>0</v>
          </cell>
          <cell r="E56">
            <v>42441</v>
          </cell>
          <cell r="F56" t="str">
            <v>Strand Run</v>
          </cell>
          <cell r="G56">
            <v>47</v>
          </cell>
          <cell r="H56" t="str">
            <v>N028</v>
          </cell>
          <cell r="I56" t="str">
            <v>Simon</v>
          </cell>
          <cell r="J56" t="str">
            <v>Wever</v>
          </cell>
          <cell r="K56" t="str">
            <v>M</v>
          </cell>
          <cell r="L56" t="str">
            <v>38.03</v>
          </cell>
        </row>
        <row r="57">
          <cell r="A57">
            <v>48</v>
          </cell>
          <cell r="B57">
            <v>17</v>
          </cell>
          <cell r="C57">
            <v>13</v>
          </cell>
          <cell r="D57">
            <v>0</v>
          </cell>
          <cell r="E57">
            <v>42441</v>
          </cell>
          <cell r="F57" t="str">
            <v>Strand Run</v>
          </cell>
          <cell r="G57">
            <v>48</v>
          </cell>
          <cell r="H57">
            <v>495266</v>
          </cell>
          <cell r="I57" t="str">
            <v>Ian</v>
          </cell>
          <cell r="J57" t="str">
            <v>Frazer</v>
          </cell>
          <cell r="K57" t="str">
            <v>M</v>
          </cell>
          <cell r="L57" t="str">
            <v>38.06</v>
          </cell>
        </row>
        <row r="58">
          <cell r="A58">
            <v>49</v>
          </cell>
          <cell r="B58">
            <v>17</v>
          </cell>
          <cell r="C58">
            <v>13</v>
          </cell>
          <cell r="D58">
            <v>0</v>
          </cell>
          <cell r="E58">
            <v>42441</v>
          </cell>
          <cell r="F58" t="str">
            <v>Strand Run</v>
          </cell>
          <cell r="G58">
            <v>49</v>
          </cell>
          <cell r="H58">
            <v>402803</v>
          </cell>
          <cell r="I58" t="str">
            <v>Geoff</v>
          </cell>
          <cell r="J58" t="str">
            <v>Stanton</v>
          </cell>
          <cell r="K58" t="str">
            <v>M</v>
          </cell>
          <cell r="L58" t="str">
            <v>38.19</v>
          </cell>
        </row>
        <row r="59">
          <cell r="A59">
            <v>50</v>
          </cell>
          <cell r="B59">
            <v>17</v>
          </cell>
          <cell r="C59">
            <v>13</v>
          </cell>
          <cell r="D59">
            <v>0</v>
          </cell>
          <cell r="E59">
            <v>42441</v>
          </cell>
          <cell r="F59" t="str">
            <v>Strand Run</v>
          </cell>
          <cell r="G59">
            <v>50</v>
          </cell>
          <cell r="H59">
            <v>402911</v>
          </cell>
          <cell r="I59" t="str">
            <v>Phil</v>
          </cell>
          <cell r="J59" t="str">
            <v>O'Reilly</v>
          </cell>
          <cell r="K59" t="str">
            <v>M</v>
          </cell>
          <cell r="L59" t="str">
            <v>38.30</v>
          </cell>
        </row>
        <row r="60">
          <cell r="A60">
            <v>51</v>
          </cell>
          <cell r="B60">
            <v>17</v>
          </cell>
          <cell r="C60">
            <v>13</v>
          </cell>
          <cell r="D60">
            <v>0</v>
          </cell>
          <cell r="E60">
            <v>42441</v>
          </cell>
          <cell r="F60" t="str">
            <v>Strand Run</v>
          </cell>
          <cell r="G60">
            <v>51</v>
          </cell>
          <cell r="H60">
            <v>265818</v>
          </cell>
          <cell r="I60" t="str">
            <v>Lyn</v>
          </cell>
          <cell r="J60" t="str">
            <v>Newman</v>
          </cell>
          <cell r="K60" t="str">
            <v>F</v>
          </cell>
          <cell r="L60" t="str">
            <v>38.33</v>
          </cell>
        </row>
        <row r="61">
          <cell r="A61">
            <v>52</v>
          </cell>
          <cell r="B61">
            <v>17</v>
          </cell>
          <cell r="C61">
            <v>13</v>
          </cell>
          <cell r="D61">
            <v>0</v>
          </cell>
          <cell r="E61">
            <v>42441</v>
          </cell>
          <cell r="F61" t="str">
            <v>Strand Run</v>
          </cell>
          <cell r="G61">
            <v>52</v>
          </cell>
          <cell r="H61">
            <v>533700</v>
          </cell>
          <cell r="I61" t="str">
            <v>Gordon</v>
          </cell>
          <cell r="J61" t="str">
            <v>Wing</v>
          </cell>
          <cell r="K61" t="str">
            <v>M</v>
          </cell>
          <cell r="L61" t="str">
            <v>38.52</v>
          </cell>
        </row>
        <row r="62">
          <cell r="A62">
            <v>53</v>
          </cell>
          <cell r="B62">
            <v>17</v>
          </cell>
          <cell r="C62">
            <v>13</v>
          </cell>
          <cell r="D62">
            <v>0</v>
          </cell>
          <cell r="E62">
            <v>42441</v>
          </cell>
          <cell r="F62" t="str">
            <v>Strand Run</v>
          </cell>
          <cell r="G62">
            <v>53</v>
          </cell>
          <cell r="H62">
            <v>402761</v>
          </cell>
          <cell r="I62" t="str">
            <v>Dave</v>
          </cell>
          <cell r="J62" t="str">
            <v>Sewell</v>
          </cell>
          <cell r="K62" t="str">
            <v>M</v>
          </cell>
          <cell r="L62" t="str">
            <v>38.58</v>
          </cell>
        </row>
        <row r="63">
          <cell r="A63">
            <v>54</v>
          </cell>
          <cell r="B63">
            <v>17</v>
          </cell>
          <cell r="C63">
            <v>13</v>
          </cell>
          <cell r="D63">
            <v>0</v>
          </cell>
          <cell r="E63">
            <v>42441</v>
          </cell>
          <cell r="F63" t="str">
            <v>Strand Run</v>
          </cell>
          <cell r="G63">
            <v>54</v>
          </cell>
          <cell r="H63">
            <v>402827</v>
          </cell>
          <cell r="I63" t="str">
            <v>Sophie</v>
          </cell>
          <cell r="J63" t="str">
            <v>Kiernan</v>
          </cell>
          <cell r="K63" t="str">
            <v>F</v>
          </cell>
          <cell r="L63" t="str">
            <v>39.23</v>
          </cell>
        </row>
        <row r="64">
          <cell r="A64">
            <v>55</v>
          </cell>
          <cell r="B64">
            <v>17</v>
          </cell>
          <cell r="C64">
            <v>13</v>
          </cell>
          <cell r="D64">
            <v>0</v>
          </cell>
          <cell r="E64">
            <v>42441</v>
          </cell>
          <cell r="F64" t="str">
            <v>Strand Run</v>
          </cell>
          <cell r="G64">
            <v>55</v>
          </cell>
          <cell r="H64">
            <v>402729</v>
          </cell>
          <cell r="I64" t="str">
            <v>Brendan</v>
          </cell>
          <cell r="J64" t="str">
            <v>Lew</v>
          </cell>
          <cell r="K64" t="str">
            <v>M</v>
          </cell>
          <cell r="L64" t="str">
            <v>39.25</v>
          </cell>
        </row>
        <row r="65">
          <cell r="A65">
            <v>56</v>
          </cell>
          <cell r="B65">
            <v>17</v>
          </cell>
          <cell r="C65">
            <v>13</v>
          </cell>
          <cell r="D65">
            <v>0</v>
          </cell>
          <cell r="E65">
            <v>42441</v>
          </cell>
          <cell r="F65" t="str">
            <v>Strand Run</v>
          </cell>
          <cell r="G65">
            <v>56</v>
          </cell>
          <cell r="H65" t="str">
            <v>N999</v>
          </cell>
          <cell r="I65" t="str">
            <v>Anoushka</v>
          </cell>
          <cell r="J65" t="str">
            <v>Vincent</v>
          </cell>
          <cell r="K65" t="str">
            <v>F</v>
          </cell>
          <cell r="L65" t="str">
            <v>39.38</v>
          </cell>
        </row>
        <row r="66">
          <cell r="A66">
            <v>57</v>
          </cell>
          <cell r="B66">
            <v>17</v>
          </cell>
          <cell r="C66">
            <v>13</v>
          </cell>
          <cell r="D66">
            <v>0</v>
          </cell>
          <cell r="E66">
            <v>42441</v>
          </cell>
          <cell r="F66" t="str">
            <v>Strand Run</v>
          </cell>
          <cell r="G66">
            <v>57</v>
          </cell>
          <cell r="H66">
            <v>402885</v>
          </cell>
          <cell r="I66" t="str">
            <v>Susan</v>
          </cell>
          <cell r="J66" t="str">
            <v>Mayhew</v>
          </cell>
          <cell r="K66" t="str">
            <v>F</v>
          </cell>
          <cell r="L66" t="str">
            <v>39.60</v>
          </cell>
        </row>
        <row r="67">
          <cell r="A67">
            <v>58</v>
          </cell>
          <cell r="B67">
            <v>17</v>
          </cell>
          <cell r="C67">
            <v>13</v>
          </cell>
          <cell r="D67">
            <v>0</v>
          </cell>
          <cell r="E67">
            <v>42441</v>
          </cell>
          <cell r="F67" t="str">
            <v>Strand Run</v>
          </cell>
          <cell r="G67">
            <v>58</v>
          </cell>
          <cell r="H67">
            <v>402979</v>
          </cell>
          <cell r="I67" t="str">
            <v>Terence</v>
          </cell>
          <cell r="J67" t="str">
            <v>Fanning</v>
          </cell>
          <cell r="K67" t="str">
            <v>M</v>
          </cell>
          <cell r="L67" t="str">
            <v>40.04</v>
          </cell>
        </row>
        <row r="68">
          <cell r="A68">
            <v>59</v>
          </cell>
          <cell r="B68">
            <v>17</v>
          </cell>
          <cell r="C68">
            <v>13</v>
          </cell>
          <cell r="D68">
            <v>0</v>
          </cell>
          <cell r="E68">
            <v>42441</v>
          </cell>
          <cell r="F68" t="str">
            <v>Strand Run</v>
          </cell>
          <cell r="G68">
            <v>59</v>
          </cell>
          <cell r="H68">
            <v>513334</v>
          </cell>
          <cell r="I68" t="str">
            <v>Gillian</v>
          </cell>
          <cell r="J68" t="str">
            <v>Kennedy</v>
          </cell>
          <cell r="K68" t="str">
            <v>F</v>
          </cell>
          <cell r="L68" t="str">
            <v>40.20</v>
          </cell>
        </row>
        <row r="69">
          <cell r="A69">
            <v>60</v>
          </cell>
          <cell r="B69">
            <v>17</v>
          </cell>
          <cell r="C69">
            <v>13</v>
          </cell>
          <cell r="D69">
            <v>0</v>
          </cell>
          <cell r="E69">
            <v>42441</v>
          </cell>
          <cell r="F69" t="str">
            <v>Strand Run</v>
          </cell>
          <cell r="G69">
            <v>60</v>
          </cell>
          <cell r="H69" t="str">
            <v>N001</v>
          </cell>
          <cell r="I69" t="str">
            <v>Sarah</v>
          </cell>
          <cell r="J69" t="str">
            <v>Orth</v>
          </cell>
          <cell r="K69" t="str">
            <v>F</v>
          </cell>
          <cell r="L69" t="str">
            <v>40.26</v>
          </cell>
        </row>
        <row r="70">
          <cell r="A70">
            <v>61</v>
          </cell>
          <cell r="B70">
            <v>17</v>
          </cell>
          <cell r="C70">
            <v>13</v>
          </cell>
          <cell r="D70">
            <v>0</v>
          </cell>
          <cell r="E70">
            <v>42441</v>
          </cell>
          <cell r="F70" t="str">
            <v>Strand Run</v>
          </cell>
          <cell r="G70">
            <v>61</v>
          </cell>
          <cell r="H70" t="str">
            <v>N032</v>
          </cell>
          <cell r="I70" t="str">
            <v>Gary</v>
          </cell>
          <cell r="J70" t="str">
            <v>Bromham</v>
          </cell>
          <cell r="K70" t="str">
            <v>M</v>
          </cell>
          <cell r="L70" t="str">
            <v>40.31</v>
          </cell>
        </row>
        <row r="71">
          <cell r="A71">
            <v>62</v>
          </cell>
          <cell r="B71">
            <v>17</v>
          </cell>
          <cell r="C71">
            <v>13</v>
          </cell>
          <cell r="D71">
            <v>0</v>
          </cell>
          <cell r="E71">
            <v>42441</v>
          </cell>
          <cell r="F71" t="str">
            <v>Strand Run</v>
          </cell>
          <cell r="G71">
            <v>62</v>
          </cell>
          <cell r="H71">
            <v>402913</v>
          </cell>
          <cell r="I71" t="str">
            <v>Owen</v>
          </cell>
          <cell r="J71" t="str">
            <v>Stanley</v>
          </cell>
          <cell r="K71" t="str">
            <v>M</v>
          </cell>
          <cell r="L71" t="str">
            <v>40.56</v>
          </cell>
        </row>
        <row r="72">
          <cell r="A72">
            <v>63</v>
          </cell>
          <cell r="B72">
            <v>17</v>
          </cell>
          <cell r="C72">
            <v>13</v>
          </cell>
          <cell r="D72">
            <v>0</v>
          </cell>
          <cell r="E72">
            <v>42441</v>
          </cell>
          <cell r="F72" t="str">
            <v>Strand Run</v>
          </cell>
          <cell r="G72">
            <v>63</v>
          </cell>
          <cell r="H72">
            <v>460538</v>
          </cell>
          <cell r="I72" t="str">
            <v>Jesslyn</v>
          </cell>
          <cell r="J72" t="str">
            <v>Nelson</v>
          </cell>
          <cell r="K72" t="str">
            <v>F</v>
          </cell>
          <cell r="L72" t="str">
            <v>41.18</v>
          </cell>
        </row>
        <row r="73">
          <cell r="A73">
            <v>64</v>
          </cell>
          <cell r="B73">
            <v>17</v>
          </cell>
          <cell r="C73">
            <v>13</v>
          </cell>
          <cell r="D73">
            <v>0</v>
          </cell>
          <cell r="E73">
            <v>42441</v>
          </cell>
          <cell r="F73" t="str">
            <v>Strand Run</v>
          </cell>
          <cell r="G73">
            <v>64</v>
          </cell>
          <cell r="H73">
            <v>509669</v>
          </cell>
          <cell r="I73" t="str">
            <v>Kelly</v>
          </cell>
          <cell r="J73" t="str">
            <v>Gifford</v>
          </cell>
          <cell r="K73" t="str">
            <v>F</v>
          </cell>
          <cell r="L73" t="str">
            <v>41.19</v>
          </cell>
        </row>
        <row r="74">
          <cell r="A74">
            <v>65</v>
          </cell>
          <cell r="B74">
            <v>17</v>
          </cell>
          <cell r="C74">
            <v>13</v>
          </cell>
          <cell r="D74">
            <v>0</v>
          </cell>
          <cell r="E74">
            <v>42441</v>
          </cell>
          <cell r="F74" t="str">
            <v>Strand Run</v>
          </cell>
          <cell r="G74">
            <v>65</v>
          </cell>
          <cell r="H74">
            <v>402842</v>
          </cell>
          <cell r="I74" t="str">
            <v>John</v>
          </cell>
          <cell r="J74" t="str">
            <v>Walsh</v>
          </cell>
          <cell r="K74" t="str">
            <v>M</v>
          </cell>
          <cell r="L74" t="str">
            <v>42.41</v>
          </cell>
        </row>
        <row r="75">
          <cell r="A75">
            <v>66</v>
          </cell>
          <cell r="B75">
            <v>17</v>
          </cell>
          <cell r="C75">
            <v>13</v>
          </cell>
          <cell r="D75">
            <v>0</v>
          </cell>
          <cell r="E75">
            <v>42441</v>
          </cell>
          <cell r="F75" t="str">
            <v>Strand Run</v>
          </cell>
          <cell r="G75">
            <v>66</v>
          </cell>
          <cell r="H75" t="str">
            <v>N010</v>
          </cell>
          <cell r="I75" t="str">
            <v>Aaron</v>
          </cell>
          <cell r="J75" t="str">
            <v>Smith</v>
          </cell>
          <cell r="K75" t="str">
            <v>M</v>
          </cell>
          <cell r="L75" t="str">
            <v>42.46</v>
          </cell>
        </row>
        <row r="76">
          <cell r="A76">
            <v>67</v>
          </cell>
          <cell r="B76">
            <v>17</v>
          </cell>
          <cell r="C76">
            <v>13</v>
          </cell>
          <cell r="D76">
            <v>0</v>
          </cell>
          <cell r="E76">
            <v>42441</v>
          </cell>
          <cell r="F76" t="str">
            <v>Strand Run</v>
          </cell>
          <cell r="G76">
            <v>67</v>
          </cell>
          <cell r="H76">
            <v>402792</v>
          </cell>
          <cell r="I76" t="str">
            <v>Lisa</v>
          </cell>
          <cell r="J76" t="str">
            <v>Jones</v>
          </cell>
          <cell r="K76" t="str">
            <v>F</v>
          </cell>
          <cell r="L76" t="str">
            <v>42.51</v>
          </cell>
        </row>
        <row r="77">
          <cell r="A77">
            <v>68</v>
          </cell>
          <cell r="B77">
            <v>17</v>
          </cell>
          <cell r="C77">
            <v>13</v>
          </cell>
          <cell r="D77">
            <v>0</v>
          </cell>
          <cell r="E77">
            <v>42441</v>
          </cell>
          <cell r="F77" t="str">
            <v>Strand Run</v>
          </cell>
          <cell r="G77">
            <v>68</v>
          </cell>
          <cell r="H77">
            <v>402906</v>
          </cell>
          <cell r="I77" t="str">
            <v>Nicole</v>
          </cell>
          <cell r="J77" t="str">
            <v>Desailly</v>
          </cell>
          <cell r="K77" t="str">
            <v>F</v>
          </cell>
          <cell r="L77" t="str">
            <v>42.52</v>
          </cell>
        </row>
        <row r="78">
          <cell r="A78">
            <v>69</v>
          </cell>
          <cell r="B78">
            <v>17</v>
          </cell>
          <cell r="C78">
            <v>13</v>
          </cell>
          <cell r="D78">
            <v>0</v>
          </cell>
          <cell r="E78">
            <v>42441</v>
          </cell>
          <cell r="F78" t="str">
            <v>Strand Run</v>
          </cell>
          <cell r="G78">
            <v>69</v>
          </cell>
          <cell r="H78">
            <v>539202</v>
          </cell>
          <cell r="I78" t="str">
            <v>Annika</v>
          </cell>
          <cell r="J78" t="str">
            <v>Frossling</v>
          </cell>
          <cell r="K78" t="str">
            <v>F</v>
          </cell>
          <cell r="L78" t="str">
            <v>42.57</v>
          </cell>
        </row>
        <row r="79">
          <cell r="A79">
            <v>70</v>
          </cell>
          <cell r="B79">
            <v>17</v>
          </cell>
          <cell r="C79">
            <v>13</v>
          </cell>
          <cell r="D79">
            <v>0</v>
          </cell>
          <cell r="E79">
            <v>42441</v>
          </cell>
          <cell r="F79" t="str">
            <v>Strand Run</v>
          </cell>
          <cell r="G79">
            <v>70</v>
          </cell>
          <cell r="H79">
            <v>468177</v>
          </cell>
          <cell r="I79" t="str">
            <v>Sherry</v>
          </cell>
          <cell r="J79" t="str">
            <v>Cox</v>
          </cell>
          <cell r="K79" t="str">
            <v>F</v>
          </cell>
          <cell r="L79" t="str">
            <v>43.06</v>
          </cell>
        </row>
        <row r="80">
          <cell r="A80">
            <v>71</v>
          </cell>
          <cell r="B80">
            <v>17</v>
          </cell>
          <cell r="C80">
            <v>13</v>
          </cell>
          <cell r="D80">
            <v>0</v>
          </cell>
          <cell r="E80">
            <v>42441</v>
          </cell>
          <cell r="F80" t="str">
            <v>Strand Run</v>
          </cell>
          <cell r="G80">
            <v>71</v>
          </cell>
          <cell r="H80">
            <v>402816</v>
          </cell>
          <cell r="I80" t="str">
            <v>Jim</v>
          </cell>
          <cell r="J80" t="str">
            <v>Mcnabb</v>
          </cell>
          <cell r="K80" t="str">
            <v>M</v>
          </cell>
          <cell r="L80" t="str">
            <v>43.32</v>
          </cell>
        </row>
        <row r="81">
          <cell r="A81">
            <v>72</v>
          </cell>
          <cell r="B81">
            <v>17</v>
          </cell>
          <cell r="C81">
            <v>13</v>
          </cell>
          <cell r="D81">
            <v>0</v>
          </cell>
          <cell r="E81">
            <v>42441</v>
          </cell>
          <cell r="F81" t="str">
            <v>Strand Run</v>
          </cell>
          <cell r="G81">
            <v>72</v>
          </cell>
          <cell r="H81" t="str">
            <v>N017</v>
          </cell>
          <cell r="I81" t="str">
            <v>Carsten</v>
          </cell>
          <cell r="J81" t="str">
            <v>Malan</v>
          </cell>
          <cell r="K81" t="str">
            <v>M</v>
          </cell>
          <cell r="L81" t="str">
            <v>43.43</v>
          </cell>
        </row>
        <row r="82">
          <cell r="A82">
            <v>73</v>
          </cell>
          <cell r="B82">
            <v>17</v>
          </cell>
          <cell r="C82">
            <v>13</v>
          </cell>
          <cell r="D82">
            <v>0</v>
          </cell>
          <cell r="E82">
            <v>42441</v>
          </cell>
          <cell r="F82" t="str">
            <v>Strand Run</v>
          </cell>
          <cell r="G82">
            <v>73</v>
          </cell>
          <cell r="H82">
            <v>488858</v>
          </cell>
          <cell r="I82" t="str">
            <v>Dale</v>
          </cell>
          <cell r="J82" t="str">
            <v>Eriksen</v>
          </cell>
          <cell r="K82" t="str">
            <v>F</v>
          </cell>
          <cell r="L82" t="str">
            <v>44.05</v>
          </cell>
        </row>
        <row r="83">
          <cell r="A83">
            <v>74</v>
          </cell>
          <cell r="B83">
            <v>17</v>
          </cell>
          <cell r="C83">
            <v>13</v>
          </cell>
          <cell r="D83">
            <v>0</v>
          </cell>
          <cell r="E83">
            <v>42441</v>
          </cell>
          <cell r="F83" t="str">
            <v>Strand Run</v>
          </cell>
          <cell r="G83">
            <v>74</v>
          </cell>
          <cell r="H83">
            <v>402714</v>
          </cell>
          <cell r="I83" t="str">
            <v>Annaliese</v>
          </cell>
          <cell r="J83" t="str">
            <v>Otto</v>
          </cell>
          <cell r="K83" t="str">
            <v>F</v>
          </cell>
          <cell r="L83" t="str">
            <v>44.17</v>
          </cell>
        </row>
        <row r="84">
          <cell r="A84">
            <v>75</v>
          </cell>
          <cell r="B84">
            <v>17</v>
          </cell>
          <cell r="C84">
            <v>13</v>
          </cell>
          <cell r="D84">
            <v>0</v>
          </cell>
          <cell r="E84">
            <v>42441</v>
          </cell>
          <cell r="F84" t="str">
            <v>Strand Run</v>
          </cell>
          <cell r="G84">
            <v>75</v>
          </cell>
          <cell r="H84">
            <v>511864</v>
          </cell>
          <cell r="I84" t="str">
            <v>Jim</v>
          </cell>
          <cell r="J84" t="str">
            <v>Kirchner</v>
          </cell>
          <cell r="K84" t="str">
            <v>M</v>
          </cell>
          <cell r="L84" t="str">
            <v>44.23</v>
          </cell>
        </row>
        <row r="85">
          <cell r="A85">
            <v>76</v>
          </cell>
          <cell r="B85">
            <v>17</v>
          </cell>
          <cell r="C85">
            <v>13</v>
          </cell>
          <cell r="D85">
            <v>0</v>
          </cell>
          <cell r="E85">
            <v>42441</v>
          </cell>
          <cell r="F85" t="str">
            <v>Strand Run</v>
          </cell>
          <cell r="G85">
            <v>76</v>
          </cell>
          <cell r="H85">
            <v>513300</v>
          </cell>
          <cell r="I85" t="str">
            <v>Isa</v>
          </cell>
          <cell r="J85" t="str">
            <v>Marrinan</v>
          </cell>
          <cell r="K85" t="str">
            <v>F</v>
          </cell>
          <cell r="L85" t="str">
            <v>44.26</v>
          </cell>
        </row>
        <row r="86">
          <cell r="A86">
            <v>77</v>
          </cell>
          <cell r="B86">
            <v>17</v>
          </cell>
          <cell r="C86">
            <v>13</v>
          </cell>
          <cell r="D86">
            <v>0</v>
          </cell>
          <cell r="E86">
            <v>42441</v>
          </cell>
          <cell r="F86" t="str">
            <v>Strand Run</v>
          </cell>
          <cell r="G86">
            <v>77</v>
          </cell>
          <cell r="H86">
            <v>402993</v>
          </cell>
          <cell r="I86" t="str">
            <v>Dave</v>
          </cell>
          <cell r="J86" t="str">
            <v>Hampton</v>
          </cell>
          <cell r="K86" t="str">
            <v>M</v>
          </cell>
          <cell r="L86" t="str">
            <v>44.26</v>
          </cell>
        </row>
        <row r="87">
          <cell r="A87">
            <v>78</v>
          </cell>
          <cell r="B87">
            <v>17</v>
          </cell>
          <cell r="C87">
            <v>13</v>
          </cell>
          <cell r="D87">
            <v>0</v>
          </cell>
          <cell r="E87">
            <v>42441</v>
          </cell>
          <cell r="F87" t="str">
            <v>Strand Run</v>
          </cell>
          <cell r="G87">
            <v>78</v>
          </cell>
          <cell r="H87">
            <v>509052</v>
          </cell>
          <cell r="I87" t="str">
            <v>Angela</v>
          </cell>
          <cell r="J87" t="str">
            <v>Strid</v>
          </cell>
          <cell r="K87" t="str">
            <v>F</v>
          </cell>
          <cell r="L87" t="str">
            <v>44.29</v>
          </cell>
        </row>
        <row r="88">
          <cell r="A88">
            <v>79</v>
          </cell>
          <cell r="B88">
            <v>17</v>
          </cell>
          <cell r="C88">
            <v>13</v>
          </cell>
          <cell r="D88">
            <v>0</v>
          </cell>
          <cell r="E88">
            <v>42441</v>
          </cell>
          <cell r="F88" t="str">
            <v>Strand Run</v>
          </cell>
          <cell r="G88">
            <v>79</v>
          </cell>
          <cell r="H88" t="str">
            <v>N008</v>
          </cell>
          <cell r="I88" t="str">
            <v>Sophie</v>
          </cell>
          <cell r="J88" t="str">
            <v>Armstrong</v>
          </cell>
          <cell r="K88" t="str">
            <v>F</v>
          </cell>
          <cell r="L88" t="str">
            <v>44.29</v>
          </cell>
        </row>
        <row r="89">
          <cell r="A89">
            <v>80</v>
          </cell>
          <cell r="B89">
            <v>17</v>
          </cell>
          <cell r="C89">
            <v>13</v>
          </cell>
          <cell r="D89">
            <v>0</v>
          </cell>
          <cell r="E89">
            <v>42441</v>
          </cell>
          <cell r="F89" t="str">
            <v>Strand Run</v>
          </cell>
          <cell r="G89">
            <v>80</v>
          </cell>
          <cell r="H89">
            <v>403035</v>
          </cell>
          <cell r="I89" t="str">
            <v>Celeste</v>
          </cell>
          <cell r="J89" t="str">
            <v>Labuschagne</v>
          </cell>
          <cell r="K89" t="str">
            <v>F</v>
          </cell>
          <cell r="L89" t="str">
            <v>44.38</v>
          </cell>
        </row>
        <row r="90">
          <cell r="A90">
            <v>81</v>
          </cell>
          <cell r="B90">
            <v>17</v>
          </cell>
          <cell r="C90">
            <v>13</v>
          </cell>
          <cell r="D90">
            <v>0</v>
          </cell>
          <cell r="E90">
            <v>42441</v>
          </cell>
          <cell r="F90" t="str">
            <v>Strand Run</v>
          </cell>
          <cell r="G90">
            <v>81</v>
          </cell>
          <cell r="H90">
            <v>402881</v>
          </cell>
          <cell r="I90" t="str">
            <v>Mathew</v>
          </cell>
          <cell r="J90" t="str">
            <v>Smith</v>
          </cell>
          <cell r="K90" t="str">
            <v>M</v>
          </cell>
          <cell r="L90" t="str">
            <v>44.39</v>
          </cell>
        </row>
        <row r="91">
          <cell r="A91">
            <v>82</v>
          </cell>
          <cell r="B91">
            <v>17</v>
          </cell>
          <cell r="C91">
            <v>13</v>
          </cell>
          <cell r="D91">
            <v>0</v>
          </cell>
          <cell r="E91">
            <v>42441</v>
          </cell>
          <cell r="F91" t="str">
            <v>Strand Run</v>
          </cell>
          <cell r="G91">
            <v>82</v>
          </cell>
          <cell r="H91">
            <v>402941</v>
          </cell>
          <cell r="I91" t="str">
            <v>Rosemarie</v>
          </cell>
          <cell r="J91" t="str">
            <v>Labuschagne</v>
          </cell>
          <cell r="K91" t="str">
            <v>F</v>
          </cell>
          <cell r="L91" t="str">
            <v>44.45</v>
          </cell>
        </row>
        <row r="92">
          <cell r="A92">
            <v>83</v>
          </cell>
          <cell r="B92">
            <v>17</v>
          </cell>
          <cell r="C92">
            <v>13</v>
          </cell>
          <cell r="D92">
            <v>0</v>
          </cell>
          <cell r="E92">
            <v>42441</v>
          </cell>
          <cell r="F92" t="str">
            <v>Strand Run</v>
          </cell>
          <cell r="G92">
            <v>83</v>
          </cell>
          <cell r="H92">
            <v>509360</v>
          </cell>
          <cell r="I92" t="str">
            <v>Natalie</v>
          </cell>
          <cell r="J92" t="str">
            <v>Freislich</v>
          </cell>
          <cell r="K92" t="str">
            <v>F</v>
          </cell>
          <cell r="L92" t="str">
            <v>44.50</v>
          </cell>
        </row>
        <row r="93">
          <cell r="A93">
            <v>84</v>
          </cell>
          <cell r="B93">
            <v>17</v>
          </cell>
          <cell r="C93">
            <v>13</v>
          </cell>
          <cell r="D93">
            <v>0</v>
          </cell>
          <cell r="E93">
            <v>42441</v>
          </cell>
          <cell r="F93" t="str">
            <v>Strand Run</v>
          </cell>
          <cell r="G93">
            <v>84</v>
          </cell>
          <cell r="H93">
            <v>460766</v>
          </cell>
          <cell r="I93" t="str">
            <v>Sarah</v>
          </cell>
          <cell r="J93" t="str">
            <v>Collins</v>
          </cell>
          <cell r="K93" t="str">
            <v>F</v>
          </cell>
          <cell r="L93" t="str">
            <v>44.51</v>
          </cell>
        </row>
        <row r="94">
          <cell r="A94">
            <v>85</v>
          </cell>
          <cell r="B94">
            <v>17</v>
          </cell>
          <cell r="C94">
            <v>13</v>
          </cell>
          <cell r="D94">
            <v>0</v>
          </cell>
          <cell r="E94">
            <v>42441</v>
          </cell>
          <cell r="F94" t="str">
            <v>Strand Run</v>
          </cell>
          <cell r="G94">
            <v>85</v>
          </cell>
          <cell r="H94">
            <v>402866</v>
          </cell>
          <cell r="I94" t="str">
            <v>Lia</v>
          </cell>
          <cell r="J94" t="str">
            <v>Johnson</v>
          </cell>
          <cell r="K94" t="str">
            <v>F</v>
          </cell>
          <cell r="L94" t="str">
            <v>45.30</v>
          </cell>
        </row>
        <row r="95">
          <cell r="A95">
            <v>86</v>
          </cell>
          <cell r="B95">
            <v>17</v>
          </cell>
          <cell r="C95">
            <v>13</v>
          </cell>
          <cell r="D95">
            <v>0</v>
          </cell>
          <cell r="E95">
            <v>42441</v>
          </cell>
          <cell r="F95" t="str">
            <v>Strand Run</v>
          </cell>
          <cell r="G95">
            <v>86</v>
          </cell>
          <cell r="H95">
            <v>513936</v>
          </cell>
          <cell r="I95" t="str">
            <v>Chris</v>
          </cell>
          <cell r="J95" t="str">
            <v>Isepy</v>
          </cell>
          <cell r="K95" t="str">
            <v>M</v>
          </cell>
          <cell r="L95" t="str">
            <v>45.34</v>
          </cell>
        </row>
        <row r="96">
          <cell r="A96">
            <v>87</v>
          </cell>
          <cell r="B96">
            <v>17</v>
          </cell>
          <cell r="C96">
            <v>13</v>
          </cell>
          <cell r="D96">
            <v>0</v>
          </cell>
          <cell r="E96">
            <v>42441</v>
          </cell>
          <cell r="F96" t="str">
            <v>Strand Run</v>
          </cell>
          <cell r="G96">
            <v>87</v>
          </cell>
          <cell r="H96">
            <v>402942</v>
          </cell>
          <cell r="I96" t="str">
            <v>Rosie</v>
          </cell>
          <cell r="J96" t="str">
            <v>Doherty</v>
          </cell>
          <cell r="K96" t="str">
            <v>F</v>
          </cell>
          <cell r="L96" t="str">
            <v>46.04</v>
          </cell>
        </row>
        <row r="97">
          <cell r="A97">
            <v>88</v>
          </cell>
          <cell r="B97">
            <v>17</v>
          </cell>
          <cell r="C97">
            <v>13</v>
          </cell>
          <cell r="D97">
            <v>0</v>
          </cell>
          <cell r="E97">
            <v>42441</v>
          </cell>
          <cell r="F97" t="str">
            <v>Strand Run</v>
          </cell>
          <cell r="G97">
            <v>88</v>
          </cell>
          <cell r="H97" t="str">
            <v>N033</v>
          </cell>
          <cell r="I97" t="str">
            <v>Giordan</v>
          </cell>
          <cell r="J97" t="str">
            <v>Benedetto</v>
          </cell>
          <cell r="K97" t="str">
            <v>M</v>
          </cell>
          <cell r="L97" t="str">
            <v>46.04</v>
          </cell>
        </row>
        <row r="98">
          <cell r="A98">
            <v>89</v>
          </cell>
          <cell r="B98">
            <v>17</v>
          </cell>
          <cell r="C98">
            <v>13</v>
          </cell>
          <cell r="D98">
            <v>0</v>
          </cell>
          <cell r="E98">
            <v>42441</v>
          </cell>
          <cell r="F98" t="str">
            <v>Strand Run</v>
          </cell>
          <cell r="G98">
            <v>89</v>
          </cell>
          <cell r="H98">
            <v>402920</v>
          </cell>
          <cell r="I98" t="str">
            <v>Peter</v>
          </cell>
          <cell r="J98" t="str">
            <v>Lahiff</v>
          </cell>
          <cell r="K98" t="str">
            <v>M</v>
          </cell>
          <cell r="L98" t="str">
            <v>46.05</v>
          </cell>
        </row>
        <row r="99">
          <cell r="A99">
            <v>90</v>
          </cell>
          <cell r="B99">
            <v>17</v>
          </cell>
          <cell r="C99">
            <v>13</v>
          </cell>
          <cell r="D99">
            <v>0</v>
          </cell>
          <cell r="E99">
            <v>42441</v>
          </cell>
          <cell r="F99" t="str">
            <v>Strand Run</v>
          </cell>
          <cell r="G99">
            <v>90</v>
          </cell>
          <cell r="H99">
            <v>402789</v>
          </cell>
          <cell r="I99" t="str">
            <v>Francesco</v>
          </cell>
          <cell r="J99" t="str">
            <v>Tirendi</v>
          </cell>
          <cell r="K99" t="str">
            <v>M</v>
          </cell>
          <cell r="L99" t="str">
            <v>46.07</v>
          </cell>
        </row>
        <row r="100">
          <cell r="A100">
            <v>91</v>
          </cell>
          <cell r="B100">
            <v>17</v>
          </cell>
          <cell r="C100">
            <v>13</v>
          </cell>
          <cell r="D100">
            <v>0</v>
          </cell>
          <cell r="E100">
            <v>42441</v>
          </cell>
          <cell r="F100" t="str">
            <v>Strand Run</v>
          </cell>
          <cell r="G100">
            <v>91</v>
          </cell>
          <cell r="H100">
            <v>402706</v>
          </cell>
          <cell r="I100" t="str">
            <v>Antony</v>
          </cell>
          <cell r="J100" t="str">
            <v>Daamen</v>
          </cell>
          <cell r="K100" t="str">
            <v>M</v>
          </cell>
          <cell r="L100" t="str">
            <v>46.37</v>
          </cell>
        </row>
        <row r="101">
          <cell r="A101">
            <v>92</v>
          </cell>
          <cell r="B101">
            <v>17</v>
          </cell>
          <cell r="C101">
            <v>13</v>
          </cell>
          <cell r="D101">
            <v>0</v>
          </cell>
          <cell r="E101">
            <v>42441</v>
          </cell>
          <cell r="F101" t="str">
            <v>Strand Run</v>
          </cell>
          <cell r="G101">
            <v>92</v>
          </cell>
          <cell r="H101" t="str">
            <v>N020</v>
          </cell>
          <cell r="I101" t="str">
            <v>Cathy</v>
          </cell>
          <cell r="J101" t="str">
            <v>Mckeon</v>
          </cell>
          <cell r="K101" t="str">
            <v>F</v>
          </cell>
          <cell r="L101" t="str">
            <v>46.53</v>
          </cell>
        </row>
        <row r="102">
          <cell r="A102">
            <v>93</v>
          </cell>
          <cell r="B102">
            <v>17</v>
          </cell>
          <cell r="C102">
            <v>13</v>
          </cell>
          <cell r="D102">
            <v>0</v>
          </cell>
          <cell r="E102">
            <v>42441</v>
          </cell>
          <cell r="F102" t="str">
            <v>Strand Run</v>
          </cell>
          <cell r="G102">
            <v>93</v>
          </cell>
          <cell r="H102">
            <v>402739</v>
          </cell>
          <cell r="I102" t="str">
            <v>Cat</v>
          </cell>
          <cell r="J102" t="str">
            <v>Johnson</v>
          </cell>
          <cell r="K102" t="str">
            <v>F</v>
          </cell>
          <cell r="L102" t="str">
            <v>46.60</v>
          </cell>
        </row>
        <row r="103">
          <cell r="A103">
            <v>94</v>
          </cell>
          <cell r="B103">
            <v>17</v>
          </cell>
          <cell r="C103">
            <v>13</v>
          </cell>
          <cell r="D103">
            <v>0</v>
          </cell>
          <cell r="E103">
            <v>42441</v>
          </cell>
          <cell r="F103" t="str">
            <v>Strand Run</v>
          </cell>
          <cell r="G103">
            <v>94</v>
          </cell>
          <cell r="H103">
            <v>495401</v>
          </cell>
          <cell r="I103" t="str">
            <v>Belinda</v>
          </cell>
          <cell r="J103" t="str">
            <v>Barber</v>
          </cell>
          <cell r="K103" t="str">
            <v>F</v>
          </cell>
          <cell r="L103" t="str">
            <v>47.22</v>
          </cell>
        </row>
        <row r="104">
          <cell r="A104">
            <v>95</v>
          </cell>
          <cell r="B104">
            <v>17</v>
          </cell>
          <cell r="C104">
            <v>13</v>
          </cell>
          <cell r="D104">
            <v>0</v>
          </cell>
          <cell r="E104">
            <v>42441</v>
          </cell>
          <cell r="F104" t="str">
            <v>Strand Run</v>
          </cell>
          <cell r="G104">
            <v>95</v>
          </cell>
          <cell r="H104">
            <v>402856</v>
          </cell>
          <cell r="I104" t="str">
            <v>Kelly</v>
          </cell>
          <cell r="J104" t="str">
            <v>Dicketts</v>
          </cell>
          <cell r="K104" t="str">
            <v>F</v>
          </cell>
          <cell r="L104" t="str">
            <v>47.22</v>
          </cell>
        </row>
        <row r="105">
          <cell r="A105">
            <v>96</v>
          </cell>
          <cell r="B105">
            <v>17</v>
          </cell>
          <cell r="C105">
            <v>13</v>
          </cell>
          <cell r="D105">
            <v>0</v>
          </cell>
          <cell r="E105">
            <v>42441</v>
          </cell>
          <cell r="F105" t="str">
            <v>Strand Run</v>
          </cell>
          <cell r="G105">
            <v>96</v>
          </cell>
          <cell r="H105">
            <v>523725</v>
          </cell>
          <cell r="I105" t="str">
            <v>Luke</v>
          </cell>
          <cell r="J105" t="str">
            <v>Palmer</v>
          </cell>
          <cell r="K105" t="str">
            <v>M</v>
          </cell>
          <cell r="L105" t="str">
            <v>47.23</v>
          </cell>
        </row>
        <row r="106">
          <cell r="A106">
            <v>97</v>
          </cell>
          <cell r="B106">
            <v>17</v>
          </cell>
          <cell r="C106">
            <v>13</v>
          </cell>
          <cell r="D106">
            <v>0</v>
          </cell>
          <cell r="E106">
            <v>42441</v>
          </cell>
          <cell r="F106" t="str">
            <v>Strand Run</v>
          </cell>
          <cell r="G106">
            <v>97</v>
          </cell>
          <cell r="H106" t="str">
            <v>N027</v>
          </cell>
          <cell r="I106" t="str">
            <v>David</v>
          </cell>
          <cell r="J106" t="str">
            <v>Andersen</v>
          </cell>
          <cell r="K106" t="str">
            <v>M</v>
          </cell>
          <cell r="L106" t="str">
            <v>47.41</v>
          </cell>
        </row>
        <row r="107">
          <cell r="A107">
            <v>98</v>
          </cell>
          <cell r="B107">
            <v>17</v>
          </cell>
          <cell r="C107">
            <v>13</v>
          </cell>
          <cell r="D107">
            <v>0</v>
          </cell>
          <cell r="E107">
            <v>42441</v>
          </cell>
          <cell r="F107" t="str">
            <v>Strand Run</v>
          </cell>
          <cell r="G107">
            <v>98</v>
          </cell>
          <cell r="H107" t="str">
            <v>N025</v>
          </cell>
          <cell r="I107" t="str">
            <v>Kathy</v>
          </cell>
          <cell r="J107" t="str">
            <v>Patteson</v>
          </cell>
          <cell r="K107" t="str">
            <v>F</v>
          </cell>
          <cell r="L107" t="str">
            <v>47.58</v>
          </cell>
        </row>
        <row r="108">
          <cell r="A108">
            <v>99</v>
          </cell>
          <cell r="B108">
            <v>17</v>
          </cell>
          <cell r="C108">
            <v>13</v>
          </cell>
          <cell r="D108">
            <v>0</v>
          </cell>
          <cell r="E108">
            <v>42441</v>
          </cell>
          <cell r="F108" t="str">
            <v>Strand Run</v>
          </cell>
          <cell r="G108">
            <v>99</v>
          </cell>
          <cell r="H108">
            <v>402981</v>
          </cell>
          <cell r="I108" t="str">
            <v>Therese</v>
          </cell>
          <cell r="J108" t="str">
            <v>Keir</v>
          </cell>
          <cell r="K108" t="str">
            <v>F</v>
          </cell>
          <cell r="L108" t="str">
            <v>49.13</v>
          </cell>
        </row>
        <row r="109">
          <cell r="A109">
            <v>100</v>
          </cell>
          <cell r="B109">
            <v>17</v>
          </cell>
          <cell r="C109">
            <v>13</v>
          </cell>
          <cell r="D109">
            <v>0</v>
          </cell>
          <cell r="E109">
            <v>42441</v>
          </cell>
          <cell r="F109" t="str">
            <v>Strand Run</v>
          </cell>
          <cell r="G109">
            <v>100</v>
          </cell>
          <cell r="H109">
            <v>403000</v>
          </cell>
          <cell r="I109" t="str">
            <v>William</v>
          </cell>
          <cell r="J109" t="str">
            <v>Sue Yek</v>
          </cell>
          <cell r="K109" t="str">
            <v>M</v>
          </cell>
          <cell r="L109" t="str">
            <v>49.47</v>
          </cell>
        </row>
        <row r="110">
          <cell r="A110">
            <v>101</v>
          </cell>
          <cell r="B110">
            <v>17</v>
          </cell>
          <cell r="C110">
            <v>13</v>
          </cell>
          <cell r="D110">
            <v>0</v>
          </cell>
          <cell r="E110">
            <v>42441</v>
          </cell>
          <cell r="F110" t="str">
            <v>Strand Run</v>
          </cell>
          <cell r="G110">
            <v>101</v>
          </cell>
          <cell r="H110">
            <v>402754</v>
          </cell>
          <cell r="I110" t="str">
            <v>Conny</v>
          </cell>
          <cell r="J110" t="str">
            <v>Muhlenberg</v>
          </cell>
          <cell r="K110" t="str">
            <v>F</v>
          </cell>
          <cell r="L110" t="str">
            <v>50.03</v>
          </cell>
        </row>
        <row r="111">
          <cell r="A111">
            <v>102</v>
          </cell>
          <cell r="B111">
            <v>17</v>
          </cell>
          <cell r="C111">
            <v>13</v>
          </cell>
          <cell r="D111">
            <v>0</v>
          </cell>
          <cell r="E111">
            <v>42441</v>
          </cell>
          <cell r="F111" t="str">
            <v>Strand Run</v>
          </cell>
          <cell r="G111">
            <v>102</v>
          </cell>
          <cell r="H111" t="str">
            <v>N003</v>
          </cell>
          <cell r="I111" t="str">
            <v>Jayson</v>
          </cell>
          <cell r="J111" t="str">
            <v>Pearce</v>
          </cell>
          <cell r="K111" t="str">
            <v>M</v>
          </cell>
          <cell r="L111" t="str">
            <v>50.11</v>
          </cell>
        </row>
        <row r="112">
          <cell r="A112">
            <v>103</v>
          </cell>
          <cell r="B112">
            <v>17</v>
          </cell>
          <cell r="C112">
            <v>13</v>
          </cell>
          <cell r="D112">
            <v>0</v>
          </cell>
          <cell r="E112">
            <v>42441</v>
          </cell>
          <cell r="F112" t="str">
            <v>Strand Run</v>
          </cell>
          <cell r="G112">
            <v>103</v>
          </cell>
          <cell r="H112">
            <v>402832</v>
          </cell>
          <cell r="I112" t="str">
            <v>Jennifer</v>
          </cell>
          <cell r="J112" t="str">
            <v>Hearn</v>
          </cell>
          <cell r="K112" t="str">
            <v>F</v>
          </cell>
          <cell r="L112" t="str">
            <v>50.12</v>
          </cell>
        </row>
        <row r="113">
          <cell r="A113">
            <v>104</v>
          </cell>
          <cell r="B113">
            <v>17</v>
          </cell>
          <cell r="C113">
            <v>13</v>
          </cell>
          <cell r="D113">
            <v>0</v>
          </cell>
          <cell r="E113">
            <v>42441</v>
          </cell>
          <cell r="F113" t="str">
            <v>Strand Run</v>
          </cell>
          <cell r="G113">
            <v>104</v>
          </cell>
          <cell r="H113">
            <v>402735</v>
          </cell>
          <cell r="I113" t="str">
            <v>Catrina</v>
          </cell>
          <cell r="J113" t="str">
            <v>Camakaris</v>
          </cell>
          <cell r="K113" t="str">
            <v>F</v>
          </cell>
          <cell r="L113" t="str">
            <v>50.20</v>
          </cell>
        </row>
        <row r="114">
          <cell r="A114">
            <v>105</v>
          </cell>
          <cell r="B114">
            <v>17</v>
          </cell>
          <cell r="C114">
            <v>13</v>
          </cell>
          <cell r="D114">
            <v>0</v>
          </cell>
          <cell r="E114">
            <v>42441</v>
          </cell>
          <cell r="F114" t="str">
            <v>Strand Run</v>
          </cell>
          <cell r="G114">
            <v>105</v>
          </cell>
          <cell r="H114">
            <v>403055</v>
          </cell>
          <cell r="I114" t="str">
            <v>Susan</v>
          </cell>
          <cell r="J114" t="str">
            <v>Doherty</v>
          </cell>
          <cell r="K114" t="str">
            <v>F</v>
          </cell>
          <cell r="L114" t="str">
            <v>50.34</v>
          </cell>
        </row>
        <row r="115">
          <cell r="A115">
            <v>106</v>
          </cell>
          <cell r="B115">
            <v>17</v>
          </cell>
          <cell r="C115">
            <v>13</v>
          </cell>
          <cell r="D115">
            <v>0</v>
          </cell>
          <cell r="E115">
            <v>42441</v>
          </cell>
          <cell r="F115" t="str">
            <v>Strand Run</v>
          </cell>
          <cell r="G115">
            <v>106</v>
          </cell>
          <cell r="H115">
            <v>505074</v>
          </cell>
          <cell r="I115" t="str">
            <v>Clare</v>
          </cell>
          <cell r="J115" t="str">
            <v>Bosworth</v>
          </cell>
          <cell r="K115" t="str">
            <v>F</v>
          </cell>
          <cell r="L115" t="str">
            <v>50.58</v>
          </cell>
        </row>
        <row r="116">
          <cell r="A116">
            <v>107</v>
          </cell>
          <cell r="B116">
            <v>17</v>
          </cell>
          <cell r="C116">
            <v>13</v>
          </cell>
          <cell r="D116">
            <v>0</v>
          </cell>
          <cell r="E116">
            <v>42441</v>
          </cell>
          <cell r="F116" t="str">
            <v>Strand Run</v>
          </cell>
          <cell r="G116">
            <v>107</v>
          </cell>
          <cell r="H116">
            <v>402820</v>
          </cell>
          <cell r="I116" t="str">
            <v>Jaap</v>
          </cell>
          <cell r="J116" t="str">
            <v>De Jong</v>
          </cell>
          <cell r="K116" t="str">
            <v>M</v>
          </cell>
          <cell r="L116" t="str">
            <v>51.01</v>
          </cell>
        </row>
        <row r="117">
          <cell r="A117">
            <v>108</v>
          </cell>
          <cell r="B117">
            <v>17</v>
          </cell>
          <cell r="C117">
            <v>13</v>
          </cell>
          <cell r="D117">
            <v>0</v>
          </cell>
          <cell r="E117">
            <v>42441</v>
          </cell>
          <cell r="F117" t="str">
            <v>Strand Run</v>
          </cell>
          <cell r="G117">
            <v>108</v>
          </cell>
          <cell r="H117">
            <v>402824</v>
          </cell>
          <cell r="I117" t="str">
            <v>Jan</v>
          </cell>
          <cell r="J117" t="str">
            <v>Hooper</v>
          </cell>
          <cell r="K117" t="str">
            <v>F</v>
          </cell>
          <cell r="L117" t="str">
            <v>52.13</v>
          </cell>
        </row>
        <row r="118">
          <cell r="A118">
            <v>109</v>
          </cell>
          <cell r="B118">
            <v>17</v>
          </cell>
          <cell r="C118">
            <v>13</v>
          </cell>
          <cell r="D118">
            <v>0</v>
          </cell>
          <cell r="E118">
            <v>42441</v>
          </cell>
          <cell r="F118" t="str">
            <v>Strand Run</v>
          </cell>
          <cell r="G118">
            <v>109</v>
          </cell>
          <cell r="H118">
            <v>402983</v>
          </cell>
          <cell r="I118" t="str">
            <v>Wally</v>
          </cell>
          <cell r="J118" t="str">
            <v>Thompson</v>
          </cell>
          <cell r="K118" t="str">
            <v>M</v>
          </cell>
          <cell r="L118" t="str">
            <v>52.53</v>
          </cell>
        </row>
        <row r="119">
          <cell r="A119">
            <v>110</v>
          </cell>
          <cell r="B119">
            <v>17</v>
          </cell>
          <cell r="C119">
            <v>13</v>
          </cell>
          <cell r="D119">
            <v>0</v>
          </cell>
          <cell r="E119">
            <v>42441</v>
          </cell>
          <cell r="F119" t="str">
            <v>Strand Run</v>
          </cell>
          <cell r="G119">
            <v>110</v>
          </cell>
          <cell r="H119">
            <v>402845</v>
          </cell>
          <cell r="I119" t="str">
            <v>John</v>
          </cell>
          <cell r="J119" t="str">
            <v>Olsen</v>
          </cell>
          <cell r="K119" t="str">
            <v>M</v>
          </cell>
          <cell r="L119" t="str">
            <v>53.19</v>
          </cell>
        </row>
        <row r="120">
          <cell r="A120">
            <v>111</v>
          </cell>
          <cell r="B120">
            <v>17</v>
          </cell>
          <cell r="C120">
            <v>13</v>
          </cell>
          <cell r="D120">
            <v>0</v>
          </cell>
          <cell r="E120">
            <v>42441</v>
          </cell>
          <cell r="F120" t="str">
            <v>Strand Run</v>
          </cell>
          <cell r="G120">
            <v>111</v>
          </cell>
          <cell r="H120">
            <v>402938</v>
          </cell>
          <cell r="I120" t="str">
            <v>Jim</v>
          </cell>
          <cell r="J120" t="str">
            <v>Ives</v>
          </cell>
          <cell r="K120" t="str">
            <v>M</v>
          </cell>
          <cell r="L120" t="str">
            <v>53.22</v>
          </cell>
        </row>
        <row r="121">
          <cell r="A121">
            <v>112</v>
          </cell>
          <cell r="B121">
            <v>17</v>
          </cell>
          <cell r="C121">
            <v>13</v>
          </cell>
          <cell r="D121">
            <v>0</v>
          </cell>
          <cell r="E121">
            <v>42441</v>
          </cell>
          <cell r="F121" t="str">
            <v>Strand Run</v>
          </cell>
          <cell r="G121">
            <v>112</v>
          </cell>
          <cell r="H121">
            <v>283914</v>
          </cell>
          <cell r="I121" t="str">
            <v>Lyndie</v>
          </cell>
          <cell r="J121" t="str">
            <v>Beil</v>
          </cell>
          <cell r="K121" t="str">
            <v>F</v>
          </cell>
          <cell r="L121" t="str">
            <v>56.20</v>
          </cell>
        </row>
        <row r="122">
          <cell r="A122">
            <v>113</v>
          </cell>
          <cell r="B122">
            <v>17</v>
          </cell>
          <cell r="C122">
            <v>13</v>
          </cell>
          <cell r="D122">
            <v>0</v>
          </cell>
          <cell r="E122">
            <v>42441</v>
          </cell>
          <cell r="F122" t="str">
            <v>Strand Run</v>
          </cell>
          <cell r="G122">
            <v>113</v>
          </cell>
          <cell r="H122">
            <v>402985</v>
          </cell>
          <cell r="I122" t="str">
            <v>Tilley</v>
          </cell>
          <cell r="J122" t="str">
            <v>Pain</v>
          </cell>
          <cell r="K122" t="str">
            <v>F</v>
          </cell>
          <cell r="L122" t="str">
            <v>56.21</v>
          </cell>
        </row>
        <row r="123">
          <cell r="A123">
            <v>114</v>
          </cell>
          <cell r="B123">
            <v>17</v>
          </cell>
          <cell r="C123">
            <v>13</v>
          </cell>
          <cell r="D123">
            <v>0</v>
          </cell>
          <cell r="E123">
            <v>42441</v>
          </cell>
          <cell r="F123" t="str">
            <v>Strand Run</v>
          </cell>
          <cell r="G123">
            <v>114</v>
          </cell>
          <cell r="H123">
            <v>402952</v>
          </cell>
          <cell r="I123" t="str">
            <v>Cam</v>
          </cell>
          <cell r="J123" t="str">
            <v>Leitch</v>
          </cell>
          <cell r="K123" t="str">
            <v>M</v>
          </cell>
          <cell r="L123" t="str">
            <v>56.22</v>
          </cell>
        </row>
        <row r="124">
          <cell r="A124">
            <v>115</v>
          </cell>
          <cell r="B124">
            <v>17</v>
          </cell>
          <cell r="C124">
            <v>13</v>
          </cell>
          <cell r="D124">
            <v>0</v>
          </cell>
          <cell r="E124">
            <v>42441</v>
          </cell>
          <cell r="F124" t="str">
            <v>Strand Run</v>
          </cell>
          <cell r="G124">
            <v>115</v>
          </cell>
          <cell r="H124">
            <v>510170</v>
          </cell>
          <cell r="I124" t="str">
            <v>Karen</v>
          </cell>
          <cell r="J124" t="str">
            <v>Roberts</v>
          </cell>
          <cell r="K124" t="str">
            <v>F</v>
          </cell>
          <cell r="L124" t="str">
            <v>57.11</v>
          </cell>
        </row>
        <row r="125">
          <cell r="A125">
            <v>116</v>
          </cell>
          <cell r="B125">
            <v>17</v>
          </cell>
          <cell r="C125">
            <v>13</v>
          </cell>
          <cell r="D125">
            <v>0</v>
          </cell>
          <cell r="E125">
            <v>42441</v>
          </cell>
          <cell r="F125" t="str">
            <v>Strand Run</v>
          </cell>
          <cell r="G125">
            <v>116</v>
          </cell>
          <cell r="H125" t="str">
            <v>N018</v>
          </cell>
          <cell r="I125" t="str">
            <v>Georill</v>
          </cell>
          <cell r="J125" t="str">
            <v>Bosworth</v>
          </cell>
          <cell r="K125"/>
          <cell r="L125" t="str">
            <v>59.29</v>
          </cell>
        </row>
        <row r="126">
          <cell r="A126">
            <v>117</v>
          </cell>
          <cell r="B126">
            <v>17</v>
          </cell>
          <cell r="C126">
            <v>13</v>
          </cell>
          <cell r="D126">
            <v>0</v>
          </cell>
          <cell r="E126">
            <v>42441</v>
          </cell>
          <cell r="F126" t="str">
            <v>Strand Run</v>
          </cell>
          <cell r="G126">
            <v>117</v>
          </cell>
          <cell r="H126">
            <v>402821</v>
          </cell>
          <cell r="I126" t="str">
            <v>Jack</v>
          </cell>
          <cell r="J126" t="str">
            <v>Sibley</v>
          </cell>
          <cell r="K126" t="str">
            <v>M</v>
          </cell>
          <cell r="L126" t="str">
            <v>1.00.35</v>
          </cell>
        </row>
        <row r="127">
          <cell r="A127">
            <v>118</v>
          </cell>
          <cell r="B127">
            <v>17</v>
          </cell>
          <cell r="C127">
            <v>13</v>
          </cell>
          <cell r="D127">
            <v>0</v>
          </cell>
          <cell r="E127">
            <v>42441</v>
          </cell>
          <cell r="F127" t="str">
            <v>Strand Run</v>
          </cell>
          <cell r="G127">
            <v>118</v>
          </cell>
          <cell r="H127" t="str">
            <v>N012</v>
          </cell>
          <cell r="I127" t="str">
            <v>Sam</v>
          </cell>
          <cell r="J127" t="str">
            <v>Sinah</v>
          </cell>
          <cell r="K127" t="str">
            <v>M</v>
          </cell>
          <cell r="L127" t="str">
            <v>1.02.17</v>
          </cell>
        </row>
        <row r="128">
          <cell r="A128">
            <v>119</v>
          </cell>
          <cell r="B128">
            <v>17</v>
          </cell>
          <cell r="C128">
            <v>13</v>
          </cell>
          <cell r="D128">
            <v>0</v>
          </cell>
          <cell r="E128">
            <v>42441</v>
          </cell>
          <cell r="F128" t="str">
            <v>Strand Run</v>
          </cell>
          <cell r="G128">
            <v>119</v>
          </cell>
          <cell r="H128" t="str">
            <v>N011</v>
          </cell>
          <cell r="I128" t="str">
            <v>Melanie</v>
          </cell>
          <cell r="J128" t="str">
            <v>Burrowe</v>
          </cell>
          <cell r="K128" t="str">
            <v>F</v>
          </cell>
          <cell r="L128" t="str">
            <v>1.02.19</v>
          </cell>
        </row>
        <row r="129">
          <cell r="A129">
            <v>120</v>
          </cell>
          <cell r="B129">
            <v>17</v>
          </cell>
          <cell r="C129">
            <v>13</v>
          </cell>
          <cell r="D129">
            <v>0</v>
          </cell>
          <cell r="E129">
            <v>42441</v>
          </cell>
          <cell r="F129" t="str">
            <v>Strand Run</v>
          </cell>
          <cell r="G129">
            <v>120</v>
          </cell>
          <cell r="H129">
            <v>402895</v>
          </cell>
          <cell r="I129" t="str">
            <v>Cheryl</v>
          </cell>
          <cell r="J129" t="str">
            <v>Hobson</v>
          </cell>
          <cell r="K129" t="str">
            <v>F</v>
          </cell>
          <cell r="L129" t="str">
            <v>1.02.25</v>
          </cell>
        </row>
        <row r="130">
          <cell r="A130">
            <v>121</v>
          </cell>
          <cell r="B130">
            <v>17</v>
          </cell>
          <cell r="C130">
            <v>13</v>
          </cell>
          <cell r="D130">
            <v>0</v>
          </cell>
          <cell r="E130">
            <v>42441</v>
          </cell>
          <cell r="F130" t="str">
            <v>Strand Run</v>
          </cell>
          <cell r="G130">
            <v>121</v>
          </cell>
          <cell r="H130">
            <v>402750</v>
          </cell>
          <cell r="I130" t="str">
            <v>Claudia</v>
          </cell>
          <cell r="J130" t="str">
            <v>Gillham</v>
          </cell>
          <cell r="K130" t="str">
            <v>F</v>
          </cell>
          <cell r="L130" t="str">
            <v>1.07.07</v>
          </cell>
        </row>
        <row r="131">
          <cell r="A131">
            <v>122</v>
          </cell>
          <cell r="B131">
            <v>17</v>
          </cell>
          <cell r="C131">
            <v>13</v>
          </cell>
          <cell r="D131">
            <v>0</v>
          </cell>
          <cell r="E131">
            <v>42441</v>
          </cell>
          <cell r="F131" t="str">
            <v>Strand Run</v>
          </cell>
          <cell r="G131">
            <v>122</v>
          </cell>
          <cell r="H131">
            <v>533169</v>
          </cell>
          <cell r="I131" t="str">
            <v>Sylvia</v>
          </cell>
          <cell r="J131" t="str">
            <v>Kelso</v>
          </cell>
          <cell r="K131" t="str">
            <v>F</v>
          </cell>
          <cell r="L131" t="str">
            <v>1.08.34</v>
          </cell>
        </row>
        <row r="132">
          <cell r="A132">
            <v>122</v>
          </cell>
          <cell r="B132">
            <v>17</v>
          </cell>
          <cell r="C132">
            <v>13</v>
          </cell>
          <cell r="D132">
            <v>0</v>
          </cell>
          <cell r="E132" t="str">
            <v>Exclude</v>
          </cell>
          <cell r="F132" t="str">
            <v>Exclude</v>
          </cell>
          <cell r="G132">
            <v>42448</v>
          </cell>
          <cell r="I132" t="str">
            <v>University 8K and 4K Time Trial</v>
          </cell>
        </row>
        <row r="133">
          <cell r="A133">
            <v>122</v>
          </cell>
          <cell r="B133">
            <v>17</v>
          </cell>
          <cell r="C133">
            <v>13</v>
          </cell>
          <cell r="D133">
            <v>0</v>
          </cell>
          <cell r="E133" t="str">
            <v>Exclude</v>
          </cell>
          <cell r="F133" t="str">
            <v>Exclude</v>
          </cell>
          <cell r="G133" t="str">
            <v>Long Course</v>
          </cell>
          <cell r="L133">
            <v>8</v>
          </cell>
          <cell r="T133" t="str">
            <v>Short Course</v>
          </cell>
          <cell r="Y133">
            <v>4</v>
          </cell>
          <cell r="AA133" t="str">
            <v>Junior</v>
          </cell>
          <cell r="AF133">
            <v>0</v>
          </cell>
        </row>
        <row r="134">
          <cell r="A134">
            <v>123</v>
          </cell>
          <cell r="B134">
            <v>18</v>
          </cell>
          <cell r="C134">
            <v>13</v>
          </cell>
          <cell r="D134">
            <v>0</v>
          </cell>
          <cell r="E134">
            <v>42448</v>
          </cell>
          <cell r="F134" t="str">
            <v>University 8K and 4K Time Trial</v>
          </cell>
          <cell r="G134">
            <v>1</v>
          </cell>
          <cell r="H134" t="str">
            <v>N016</v>
          </cell>
          <cell r="I134" t="str">
            <v>Dilip</v>
          </cell>
          <cell r="J134" t="str">
            <v>Coelho</v>
          </cell>
          <cell r="K134" t="str">
            <v>M</v>
          </cell>
          <cell r="L134" t="str">
            <v>30.30</v>
          </cell>
          <cell r="T134">
            <v>1</v>
          </cell>
          <cell r="U134">
            <v>515150</v>
          </cell>
          <cell r="V134" t="str">
            <v>Connor</v>
          </cell>
          <cell r="W134" t="str">
            <v>Latouf</v>
          </cell>
          <cell r="X134" t="str">
            <v>Male</v>
          </cell>
          <cell r="Y134" t="str">
            <v>15.26</v>
          </cell>
        </row>
        <row r="135">
          <cell r="A135">
            <v>124</v>
          </cell>
          <cell r="B135">
            <v>19</v>
          </cell>
          <cell r="C135">
            <v>13</v>
          </cell>
          <cell r="D135">
            <v>0</v>
          </cell>
          <cell r="E135">
            <v>42448</v>
          </cell>
          <cell r="F135" t="str">
            <v>University 8K and 4K Time Trial</v>
          </cell>
          <cell r="G135">
            <v>2</v>
          </cell>
          <cell r="H135">
            <v>402964</v>
          </cell>
          <cell r="I135" t="str">
            <v>Mark</v>
          </cell>
          <cell r="J135" t="str">
            <v>Buchholz</v>
          </cell>
          <cell r="K135" t="str">
            <v>M</v>
          </cell>
          <cell r="L135" t="str">
            <v>30.36</v>
          </cell>
          <cell r="T135">
            <v>2</v>
          </cell>
          <cell r="U135">
            <v>402509</v>
          </cell>
          <cell r="V135" t="str">
            <v>Elena</v>
          </cell>
          <cell r="W135" t="str">
            <v>James</v>
          </cell>
          <cell r="X135" t="str">
            <v>Female</v>
          </cell>
          <cell r="Y135" t="str">
            <v>16.54</v>
          </cell>
        </row>
        <row r="136">
          <cell r="A136">
            <v>125</v>
          </cell>
          <cell r="B136">
            <v>20</v>
          </cell>
          <cell r="C136">
            <v>13</v>
          </cell>
          <cell r="D136">
            <v>0</v>
          </cell>
          <cell r="E136">
            <v>42448</v>
          </cell>
          <cell r="F136" t="str">
            <v>University 8K and 4K Time Trial</v>
          </cell>
          <cell r="G136">
            <v>3</v>
          </cell>
          <cell r="H136">
            <v>402814</v>
          </cell>
          <cell r="I136" t="str">
            <v>Shane</v>
          </cell>
          <cell r="J136" t="str">
            <v>Hynes</v>
          </cell>
          <cell r="K136" t="str">
            <v>M</v>
          </cell>
          <cell r="L136" t="str">
            <v>30.50</v>
          </cell>
          <cell r="T136">
            <v>3</v>
          </cell>
          <cell r="U136" t="str">
            <v>N008</v>
          </cell>
          <cell r="V136" t="str">
            <v>Luka</v>
          </cell>
          <cell r="W136" t="str">
            <v>Bartulorich</v>
          </cell>
          <cell r="X136" t="str">
            <v>Male</v>
          </cell>
          <cell r="Y136" t="str">
            <v>17.26</v>
          </cell>
        </row>
        <row r="137">
          <cell r="A137">
            <v>126</v>
          </cell>
          <cell r="B137">
            <v>21</v>
          </cell>
          <cell r="C137">
            <v>13</v>
          </cell>
          <cell r="D137">
            <v>0</v>
          </cell>
          <cell r="E137">
            <v>42448</v>
          </cell>
          <cell r="F137" t="str">
            <v>University 8K and 4K Time Trial</v>
          </cell>
          <cell r="G137">
            <v>4</v>
          </cell>
          <cell r="H137">
            <v>402787</v>
          </cell>
          <cell r="I137" t="str">
            <v>Michael</v>
          </cell>
          <cell r="J137" t="str">
            <v>Harding</v>
          </cell>
          <cell r="K137" t="str">
            <v>M</v>
          </cell>
          <cell r="L137" t="str">
            <v>31.54</v>
          </cell>
          <cell r="T137">
            <v>4</v>
          </cell>
          <cell r="U137">
            <v>402801</v>
          </cell>
          <cell r="V137" t="str">
            <v>Glen</v>
          </cell>
          <cell r="W137" t="str">
            <v>Davies</v>
          </cell>
          <cell r="X137" t="str">
            <v>Male</v>
          </cell>
          <cell r="Y137" t="str">
            <v>18.23</v>
          </cell>
        </row>
        <row r="138">
          <cell r="A138">
            <v>127</v>
          </cell>
          <cell r="B138">
            <v>22</v>
          </cell>
          <cell r="C138">
            <v>13</v>
          </cell>
          <cell r="D138">
            <v>0</v>
          </cell>
          <cell r="E138">
            <v>42448</v>
          </cell>
          <cell r="F138" t="str">
            <v>University 8K and 4K Time Trial</v>
          </cell>
          <cell r="G138">
            <v>5</v>
          </cell>
          <cell r="H138">
            <v>402882</v>
          </cell>
          <cell r="I138" t="str">
            <v>Matthew</v>
          </cell>
          <cell r="J138" t="str">
            <v>Boschen</v>
          </cell>
          <cell r="K138" t="str">
            <v>M</v>
          </cell>
          <cell r="L138" t="str">
            <v>32.37</v>
          </cell>
          <cell r="T138">
            <v>5</v>
          </cell>
          <cell r="U138" t="str">
            <v>N014</v>
          </cell>
          <cell r="V138" t="str">
            <v>David</v>
          </cell>
          <cell r="W138" t="str">
            <v>Andersen</v>
          </cell>
          <cell r="X138" t="str">
            <v>Male</v>
          </cell>
          <cell r="Y138" t="str">
            <v>20.07</v>
          </cell>
        </row>
        <row r="139">
          <cell r="A139">
            <v>128</v>
          </cell>
          <cell r="B139">
            <v>23</v>
          </cell>
          <cell r="C139">
            <v>13</v>
          </cell>
          <cell r="D139">
            <v>0</v>
          </cell>
          <cell r="E139">
            <v>42448</v>
          </cell>
          <cell r="F139" t="str">
            <v>University 8K and 4K Time Trial</v>
          </cell>
          <cell r="G139">
            <v>6</v>
          </cell>
          <cell r="H139">
            <v>516428</v>
          </cell>
          <cell r="I139" t="str">
            <v>Christiaan</v>
          </cell>
          <cell r="J139" t="str">
            <v>Pretorius</v>
          </cell>
          <cell r="K139" t="str">
            <v>M</v>
          </cell>
          <cell r="L139" t="str">
            <v>33.21</v>
          </cell>
          <cell r="T139">
            <v>6</v>
          </cell>
          <cell r="U139">
            <v>402891</v>
          </cell>
          <cell r="V139" t="str">
            <v>Michael</v>
          </cell>
          <cell r="W139" t="str">
            <v>Punshon</v>
          </cell>
          <cell r="X139" t="str">
            <v>Male</v>
          </cell>
          <cell r="Y139" t="str">
            <v>20.23</v>
          </cell>
        </row>
        <row r="140">
          <cell r="A140">
            <v>129</v>
          </cell>
          <cell r="B140">
            <v>24</v>
          </cell>
          <cell r="C140">
            <v>13</v>
          </cell>
          <cell r="D140">
            <v>0</v>
          </cell>
          <cell r="E140">
            <v>42448</v>
          </cell>
          <cell r="F140" t="str">
            <v>University 8K and 4K Time Trial</v>
          </cell>
          <cell r="G140">
            <v>7</v>
          </cell>
          <cell r="H140">
            <v>402774</v>
          </cell>
          <cell r="I140" t="str">
            <v>Deon</v>
          </cell>
          <cell r="J140" t="str">
            <v>Stripp</v>
          </cell>
          <cell r="K140" t="str">
            <v>M</v>
          </cell>
          <cell r="L140" t="str">
            <v>33.54</v>
          </cell>
          <cell r="T140">
            <v>7</v>
          </cell>
          <cell r="U140">
            <v>523725</v>
          </cell>
          <cell r="V140" t="str">
            <v>Luke</v>
          </cell>
          <cell r="W140" t="str">
            <v>Palmer</v>
          </cell>
          <cell r="X140" t="str">
            <v>Male</v>
          </cell>
          <cell r="Y140" t="str">
            <v>22.12</v>
          </cell>
        </row>
        <row r="141">
          <cell r="A141">
            <v>130</v>
          </cell>
          <cell r="B141">
            <v>25</v>
          </cell>
          <cell r="C141">
            <v>13</v>
          </cell>
          <cell r="D141">
            <v>0</v>
          </cell>
          <cell r="E141">
            <v>42448</v>
          </cell>
          <cell r="F141" t="str">
            <v>University 8K and 4K Time Trial</v>
          </cell>
          <cell r="G141">
            <v>8</v>
          </cell>
          <cell r="H141">
            <v>402959</v>
          </cell>
          <cell r="I141" t="str">
            <v>Sizhong</v>
          </cell>
          <cell r="J141" t="str">
            <v>Sun</v>
          </cell>
          <cell r="K141" t="str">
            <v>M</v>
          </cell>
          <cell r="L141" t="str">
            <v>33.55</v>
          </cell>
          <cell r="T141">
            <v>8</v>
          </cell>
          <cell r="U141">
            <v>402816</v>
          </cell>
          <cell r="V141" t="str">
            <v>Jim</v>
          </cell>
          <cell r="W141" t="str">
            <v>Mcnabb</v>
          </cell>
          <cell r="X141" t="str">
            <v>Male</v>
          </cell>
          <cell r="Y141" t="str">
            <v>22.32</v>
          </cell>
        </row>
        <row r="142">
          <cell r="A142">
            <v>131</v>
          </cell>
          <cell r="B142">
            <v>26</v>
          </cell>
          <cell r="C142">
            <v>13</v>
          </cell>
          <cell r="D142">
            <v>0</v>
          </cell>
          <cell r="E142">
            <v>42448</v>
          </cell>
          <cell r="F142" t="str">
            <v>University 8K and 4K Time Trial</v>
          </cell>
          <cell r="G142">
            <v>9</v>
          </cell>
          <cell r="H142">
            <v>402744</v>
          </cell>
          <cell r="I142" t="str">
            <v>Cameron</v>
          </cell>
          <cell r="J142" t="str">
            <v>Wallis</v>
          </cell>
          <cell r="K142" t="str">
            <v>0</v>
          </cell>
          <cell r="L142" t="str">
            <v>34.05</v>
          </cell>
          <cell r="T142">
            <v>9</v>
          </cell>
          <cell r="U142">
            <v>402739</v>
          </cell>
          <cell r="V142" t="str">
            <v>Cat</v>
          </cell>
          <cell r="W142" t="str">
            <v>Johnson</v>
          </cell>
          <cell r="X142" t="str">
            <v>Female</v>
          </cell>
          <cell r="Y142" t="str">
            <v>23.27</v>
          </cell>
        </row>
        <row r="143">
          <cell r="A143">
            <v>132</v>
          </cell>
          <cell r="B143">
            <v>27</v>
          </cell>
          <cell r="C143">
            <v>13</v>
          </cell>
          <cell r="D143">
            <v>0</v>
          </cell>
          <cell r="E143">
            <v>42448</v>
          </cell>
          <cell r="F143" t="str">
            <v>University 8K and 4K Time Trial</v>
          </cell>
          <cell r="G143">
            <v>10</v>
          </cell>
          <cell r="H143">
            <v>509524</v>
          </cell>
          <cell r="I143" t="str">
            <v>Steven</v>
          </cell>
          <cell r="J143" t="str">
            <v>Hutcheson</v>
          </cell>
          <cell r="K143" t="str">
            <v>M</v>
          </cell>
          <cell r="L143" t="str">
            <v>34.16</v>
          </cell>
          <cell r="T143">
            <v>10</v>
          </cell>
          <cell r="U143">
            <v>403027</v>
          </cell>
          <cell r="V143" t="str">
            <v>Garry</v>
          </cell>
          <cell r="W143" t="str">
            <v>Hooper</v>
          </cell>
          <cell r="X143" t="str">
            <v>Male</v>
          </cell>
          <cell r="Y143" t="str">
            <v>23.37</v>
          </cell>
        </row>
        <row r="144">
          <cell r="A144">
            <v>133</v>
          </cell>
          <cell r="B144">
            <v>28</v>
          </cell>
          <cell r="C144">
            <v>13</v>
          </cell>
          <cell r="D144">
            <v>0</v>
          </cell>
          <cell r="E144">
            <v>42448</v>
          </cell>
          <cell r="F144" t="str">
            <v>University 8K and 4K Time Trial</v>
          </cell>
          <cell r="G144">
            <v>11</v>
          </cell>
          <cell r="H144">
            <v>402963</v>
          </cell>
          <cell r="I144" t="str">
            <v>Sonja</v>
          </cell>
          <cell r="J144" t="str">
            <v>Schonfeldt-Roy</v>
          </cell>
          <cell r="K144" t="str">
            <v>F</v>
          </cell>
          <cell r="L144" t="str">
            <v>34.25</v>
          </cell>
          <cell r="T144">
            <v>11</v>
          </cell>
          <cell r="U144">
            <v>402754</v>
          </cell>
          <cell r="V144" t="str">
            <v>Conny</v>
          </cell>
          <cell r="W144" t="str">
            <v>Muhlenberg</v>
          </cell>
          <cell r="X144" t="str">
            <v>Female</v>
          </cell>
          <cell r="Y144" t="str">
            <v>23.43</v>
          </cell>
        </row>
        <row r="145">
          <cell r="A145">
            <v>134</v>
          </cell>
          <cell r="B145">
            <v>29</v>
          </cell>
          <cell r="C145">
            <v>13</v>
          </cell>
          <cell r="D145">
            <v>0</v>
          </cell>
          <cell r="E145">
            <v>42448</v>
          </cell>
          <cell r="F145" t="str">
            <v>University 8K and 4K Time Trial</v>
          </cell>
          <cell r="G145">
            <v>12</v>
          </cell>
          <cell r="H145">
            <v>402809</v>
          </cell>
          <cell r="I145" t="str">
            <v>Gavin</v>
          </cell>
          <cell r="J145" t="str">
            <v>Werbeloff</v>
          </cell>
          <cell r="K145" t="str">
            <v>M</v>
          </cell>
          <cell r="L145" t="str">
            <v>34.30</v>
          </cell>
          <cell r="T145">
            <v>12</v>
          </cell>
          <cell r="U145" t="str">
            <v>N002</v>
          </cell>
          <cell r="V145" t="str">
            <v>Kathy</v>
          </cell>
          <cell r="W145" t="str">
            <v>Patteson</v>
          </cell>
          <cell r="X145" t="str">
            <v>Female</v>
          </cell>
          <cell r="Y145" t="str">
            <v>23.52</v>
          </cell>
        </row>
        <row r="146">
          <cell r="A146">
            <v>135</v>
          </cell>
          <cell r="B146">
            <v>30</v>
          </cell>
          <cell r="C146">
            <v>13</v>
          </cell>
          <cell r="D146">
            <v>0</v>
          </cell>
          <cell r="E146">
            <v>42448</v>
          </cell>
          <cell r="F146" t="str">
            <v>University 8K and 4K Time Trial</v>
          </cell>
          <cell r="G146">
            <v>13</v>
          </cell>
          <cell r="H146" t="str">
            <v>N011</v>
          </cell>
          <cell r="I146" t="str">
            <v>Joseph</v>
          </cell>
          <cell r="J146" t="str">
            <v>Kemei</v>
          </cell>
          <cell r="K146" t="str">
            <v>M</v>
          </cell>
          <cell r="L146" t="str">
            <v>34.34</v>
          </cell>
          <cell r="T146">
            <v>13</v>
          </cell>
          <cell r="U146" t="str">
            <v>N001</v>
          </cell>
          <cell r="V146" t="str">
            <v>Zita</v>
          </cell>
          <cell r="W146" t="str">
            <v>Siandri</v>
          </cell>
          <cell r="X146" t="str">
            <v>Female</v>
          </cell>
          <cell r="Y146" t="str">
            <v>23.55</v>
          </cell>
        </row>
        <row r="147">
          <cell r="A147">
            <v>136</v>
          </cell>
          <cell r="B147">
            <v>31</v>
          </cell>
          <cell r="C147">
            <v>13</v>
          </cell>
          <cell r="D147">
            <v>0</v>
          </cell>
          <cell r="E147">
            <v>42448</v>
          </cell>
          <cell r="F147" t="str">
            <v>University 8K and 4K Time Trial</v>
          </cell>
          <cell r="G147">
            <v>14</v>
          </cell>
          <cell r="H147">
            <v>461543</v>
          </cell>
          <cell r="I147" t="str">
            <v>Meredith</v>
          </cell>
          <cell r="J147" t="str">
            <v>Watkins</v>
          </cell>
          <cell r="K147" t="str">
            <v>F</v>
          </cell>
          <cell r="L147" t="str">
            <v>34.37</v>
          </cell>
          <cell r="T147">
            <v>14</v>
          </cell>
          <cell r="U147">
            <v>402708</v>
          </cell>
          <cell r="V147" t="str">
            <v>David</v>
          </cell>
          <cell r="W147" t="str">
            <v>Brooke-Taylor</v>
          </cell>
          <cell r="X147" t="str">
            <v>Male</v>
          </cell>
          <cell r="Y147" t="str">
            <v>25.02</v>
          </cell>
        </row>
        <row r="148">
          <cell r="A148">
            <v>137</v>
          </cell>
          <cell r="B148">
            <v>32</v>
          </cell>
          <cell r="C148">
            <v>13</v>
          </cell>
          <cell r="D148">
            <v>0</v>
          </cell>
          <cell r="E148">
            <v>42448</v>
          </cell>
          <cell r="F148" t="str">
            <v>University 8K and 4K Time Trial</v>
          </cell>
          <cell r="G148">
            <v>15</v>
          </cell>
          <cell r="H148">
            <v>402716</v>
          </cell>
          <cell r="I148" t="str">
            <v>Andre</v>
          </cell>
          <cell r="J148" t="str">
            <v>Mentor</v>
          </cell>
          <cell r="K148" t="str">
            <v>M</v>
          </cell>
          <cell r="L148" t="str">
            <v>34.45</v>
          </cell>
          <cell r="T148">
            <v>15</v>
          </cell>
          <cell r="U148">
            <v>493642</v>
          </cell>
          <cell r="V148" t="str">
            <v>Susan</v>
          </cell>
          <cell r="W148" t="str">
            <v>Horscroft</v>
          </cell>
          <cell r="X148" t="str">
            <v>Female</v>
          </cell>
          <cell r="Y148" t="str">
            <v>25.21</v>
          </cell>
        </row>
        <row r="149">
          <cell r="A149">
            <v>138</v>
          </cell>
          <cell r="B149">
            <v>33</v>
          </cell>
          <cell r="C149">
            <v>13</v>
          </cell>
          <cell r="D149">
            <v>0</v>
          </cell>
          <cell r="E149">
            <v>42448</v>
          </cell>
          <cell r="F149" t="str">
            <v>University 8K and 4K Time Trial</v>
          </cell>
          <cell r="G149">
            <v>16</v>
          </cell>
          <cell r="H149">
            <v>402784</v>
          </cell>
          <cell r="I149" t="str">
            <v>Michael</v>
          </cell>
          <cell r="J149" t="str">
            <v>Marrinan</v>
          </cell>
          <cell r="K149" t="str">
            <v>M</v>
          </cell>
          <cell r="L149" t="str">
            <v>35.03</v>
          </cell>
          <cell r="T149">
            <v>16</v>
          </cell>
          <cell r="U149" t="str">
            <v>N012</v>
          </cell>
          <cell r="V149" t="str">
            <v>Cheryl</v>
          </cell>
          <cell r="W149" t="str">
            <v>Oats</v>
          </cell>
          <cell r="X149" t="str">
            <v>Female</v>
          </cell>
          <cell r="Y149" t="str">
            <v>26.24</v>
          </cell>
        </row>
        <row r="150">
          <cell r="A150">
            <v>139</v>
          </cell>
          <cell r="B150">
            <v>34</v>
          </cell>
          <cell r="C150">
            <v>13</v>
          </cell>
          <cell r="D150">
            <v>0</v>
          </cell>
          <cell r="E150">
            <v>42448</v>
          </cell>
          <cell r="F150" t="str">
            <v>University 8K and 4K Time Trial</v>
          </cell>
          <cell r="G150">
            <v>17</v>
          </cell>
          <cell r="H150">
            <v>403016</v>
          </cell>
          <cell r="I150" t="str">
            <v>Erin</v>
          </cell>
          <cell r="J150" t="str">
            <v>Stafford</v>
          </cell>
          <cell r="K150" t="str">
            <v>F</v>
          </cell>
          <cell r="L150" t="str">
            <v>35.40</v>
          </cell>
          <cell r="T150">
            <v>17</v>
          </cell>
          <cell r="U150">
            <v>402981</v>
          </cell>
          <cell r="V150" t="str">
            <v>Therese</v>
          </cell>
          <cell r="W150" t="str">
            <v>Keir</v>
          </cell>
          <cell r="X150" t="str">
            <v>Female</v>
          </cell>
          <cell r="Y150" t="str">
            <v>26.29</v>
          </cell>
        </row>
        <row r="151">
          <cell r="A151">
            <v>140</v>
          </cell>
          <cell r="B151">
            <v>35</v>
          </cell>
          <cell r="C151">
            <v>13</v>
          </cell>
          <cell r="D151">
            <v>0</v>
          </cell>
          <cell r="E151">
            <v>42448</v>
          </cell>
          <cell r="F151" t="str">
            <v>University 8K and 4K Time Trial</v>
          </cell>
          <cell r="G151">
            <v>18</v>
          </cell>
          <cell r="H151">
            <v>315561</v>
          </cell>
          <cell r="I151" t="str">
            <v>Julie</v>
          </cell>
          <cell r="J151" t="str">
            <v>Brunker</v>
          </cell>
          <cell r="K151" t="str">
            <v>F</v>
          </cell>
          <cell r="L151" t="str">
            <v>36.11</v>
          </cell>
          <cell r="T151">
            <v>18</v>
          </cell>
          <cell r="U151">
            <v>402938</v>
          </cell>
          <cell r="V151" t="str">
            <v>Jim</v>
          </cell>
          <cell r="W151" t="str">
            <v>Ives</v>
          </cell>
          <cell r="X151" t="str">
            <v>Male</v>
          </cell>
          <cell r="Y151" t="str">
            <v>26.51</v>
          </cell>
        </row>
        <row r="152">
          <cell r="A152">
            <v>141</v>
          </cell>
          <cell r="B152">
            <v>36</v>
          </cell>
          <cell r="C152">
            <v>13</v>
          </cell>
          <cell r="D152">
            <v>0</v>
          </cell>
          <cell r="E152">
            <v>42448</v>
          </cell>
          <cell r="F152" t="str">
            <v>University 8K and 4K Time Trial</v>
          </cell>
          <cell r="G152">
            <v>19</v>
          </cell>
          <cell r="H152">
            <v>402980</v>
          </cell>
          <cell r="I152" t="str">
            <v>Paul</v>
          </cell>
          <cell r="J152" t="str">
            <v>Day</v>
          </cell>
          <cell r="K152" t="str">
            <v>M</v>
          </cell>
          <cell r="L152" t="str">
            <v>36.17</v>
          </cell>
          <cell r="T152">
            <v>19</v>
          </cell>
          <cell r="U152">
            <v>507092</v>
          </cell>
          <cell r="V152" t="str">
            <v>Kylie</v>
          </cell>
          <cell r="W152" t="str">
            <v>Doyle</v>
          </cell>
          <cell r="X152" t="str">
            <v>Female</v>
          </cell>
          <cell r="Y152" t="str">
            <v>27.08</v>
          </cell>
        </row>
        <row r="153">
          <cell r="A153">
            <v>142</v>
          </cell>
          <cell r="B153">
            <v>37</v>
          </cell>
          <cell r="C153">
            <v>13</v>
          </cell>
          <cell r="D153">
            <v>0</v>
          </cell>
          <cell r="E153">
            <v>42448</v>
          </cell>
          <cell r="F153" t="str">
            <v>University 8K and 4K Time Trial</v>
          </cell>
          <cell r="G153">
            <v>20</v>
          </cell>
          <cell r="H153">
            <v>402728</v>
          </cell>
          <cell r="I153" t="str">
            <v>Brendan</v>
          </cell>
          <cell r="J153" t="str">
            <v>Carter</v>
          </cell>
          <cell r="K153" t="str">
            <v>M</v>
          </cell>
          <cell r="L153" t="str">
            <v>36.37</v>
          </cell>
          <cell r="T153">
            <v>20</v>
          </cell>
          <cell r="U153">
            <v>402880</v>
          </cell>
          <cell r="V153" t="str">
            <v>Nancy</v>
          </cell>
          <cell r="W153" t="str">
            <v>Norton</v>
          </cell>
          <cell r="X153" t="str">
            <v>Female</v>
          </cell>
          <cell r="Y153" t="str">
            <v>28.19</v>
          </cell>
        </row>
        <row r="154">
          <cell r="A154">
            <v>143</v>
          </cell>
          <cell r="B154">
            <v>38</v>
          </cell>
          <cell r="C154">
            <v>13</v>
          </cell>
          <cell r="D154">
            <v>0</v>
          </cell>
          <cell r="E154">
            <v>42448</v>
          </cell>
          <cell r="F154" t="str">
            <v>University 8K and 4K Time Trial</v>
          </cell>
          <cell r="G154">
            <v>21</v>
          </cell>
          <cell r="H154">
            <v>402950</v>
          </cell>
          <cell r="I154" t="str">
            <v>Bill</v>
          </cell>
          <cell r="J154" t="str">
            <v>Doherty</v>
          </cell>
          <cell r="K154" t="str">
            <v>M</v>
          </cell>
          <cell r="L154" t="str">
            <v>36.40</v>
          </cell>
          <cell r="T154">
            <v>21</v>
          </cell>
          <cell r="U154">
            <v>510170</v>
          </cell>
          <cell r="V154" t="str">
            <v>Karen</v>
          </cell>
          <cell r="W154" t="str">
            <v>Roberts</v>
          </cell>
          <cell r="X154" t="str">
            <v>Female</v>
          </cell>
          <cell r="Y154" t="str">
            <v>28.31</v>
          </cell>
        </row>
        <row r="155">
          <cell r="A155">
            <v>144</v>
          </cell>
          <cell r="B155">
            <v>39</v>
          </cell>
          <cell r="C155">
            <v>13</v>
          </cell>
          <cell r="D155">
            <v>0</v>
          </cell>
          <cell r="E155">
            <v>42448</v>
          </cell>
          <cell r="F155" t="str">
            <v>University 8K and 4K Time Trial</v>
          </cell>
          <cell r="G155">
            <v>22</v>
          </cell>
          <cell r="H155">
            <v>402805</v>
          </cell>
          <cell r="I155" t="str">
            <v>Les</v>
          </cell>
          <cell r="J155" t="str">
            <v>Crawford</v>
          </cell>
          <cell r="K155" t="str">
            <v>M</v>
          </cell>
          <cell r="L155" t="str">
            <v>36.42</v>
          </cell>
          <cell r="T155">
            <v>22</v>
          </cell>
          <cell r="U155">
            <v>402841</v>
          </cell>
          <cell r="V155" t="str">
            <v>Joseph</v>
          </cell>
          <cell r="W155" t="str">
            <v>Scott</v>
          </cell>
          <cell r="X155" t="str">
            <v>Male</v>
          </cell>
          <cell r="Y155" t="str">
            <v>29.13</v>
          </cell>
        </row>
        <row r="156">
          <cell r="A156">
            <v>145</v>
          </cell>
          <cell r="B156">
            <v>40</v>
          </cell>
          <cell r="C156">
            <v>13</v>
          </cell>
          <cell r="D156">
            <v>0</v>
          </cell>
          <cell r="E156">
            <v>42448</v>
          </cell>
          <cell r="F156" t="str">
            <v>University 8K and 4K Time Trial</v>
          </cell>
          <cell r="G156">
            <v>23</v>
          </cell>
          <cell r="H156">
            <v>509212</v>
          </cell>
          <cell r="I156" t="str">
            <v>Terry</v>
          </cell>
          <cell r="J156" t="str">
            <v>Hiette</v>
          </cell>
          <cell r="K156" t="str">
            <v>M</v>
          </cell>
          <cell r="L156" t="str">
            <v>36.46</v>
          </cell>
          <cell r="T156">
            <v>23</v>
          </cell>
          <cell r="U156">
            <v>403009</v>
          </cell>
          <cell r="V156" t="str">
            <v>Brian</v>
          </cell>
          <cell r="W156" t="str">
            <v>Armit</v>
          </cell>
          <cell r="X156" t="str">
            <v>Male</v>
          </cell>
          <cell r="Y156" t="str">
            <v>30.23</v>
          </cell>
        </row>
        <row r="157">
          <cell r="A157">
            <v>146</v>
          </cell>
          <cell r="B157">
            <v>41</v>
          </cell>
          <cell r="C157">
            <v>13</v>
          </cell>
          <cell r="D157">
            <v>0</v>
          </cell>
          <cell r="E157">
            <v>42448</v>
          </cell>
          <cell r="F157" t="str">
            <v>University 8K and 4K Time Trial</v>
          </cell>
          <cell r="G157">
            <v>24</v>
          </cell>
          <cell r="H157">
            <v>402761</v>
          </cell>
          <cell r="I157" t="str">
            <v>Dave</v>
          </cell>
          <cell r="J157" t="str">
            <v>Sewell</v>
          </cell>
          <cell r="K157" t="str">
            <v>M</v>
          </cell>
          <cell r="L157" t="str">
            <v>36.47</v>
          </cell>
          <cell r="T157">
            <v>24</v>
          </cell>
          <cell r="U157">
            <v>402996</v>
          </cell>
          <cell r="V157" t="str">
            <v>Warren</v>
          </cell>
          <cell r="W157" t="str">
            <v>Mcdonald</v>
          </cell>
          <cell r="X157" t="str">
            <v>Male</v>
          </cell>
          <cell r="Y157" t="str">
            <v>30.24</v>
          </cell>
        </row>
        <row r="158">
          <cell r="A158">
            <v>147</v>
          </cell>
          <cell r="B158">
            <v>42</v>
          </cell>
          <cell r="C158">
            <v>13</v>
          </cell>
          <cell r="D158">
            <v>0</v>
          </cell>
          <cell r="E158">
            <v>42448</v>
          </cell>
          <cell r="F158" t="str">
            <v>University 8K and 4K Time Trial</v>
          </cell>
          <cell r="G158">
            <v>25</v>
          </cell>
          <cell r="H158">
            <v>402971</v>
          </cell>
          <cell r="I158" t="str">
            <v>Stuart</v>
          </cell>
          <cell r="J158" t="str">
            <v>Moore</v>
          </cell>
          <cell r="K158" t="str">
            <v>M</v>
          </cell>
          <cell r="L158" t="str">
            <v>37.16</v>
          </cell>
          <cell r="T158">
            <v>25</v>
          </cell>
          <cell r="U158" t="str">
            <v>N010</v>
          </cell>
          <cell r="V158" t="str">
            <v>Bob</v>
          </cell>
          <cell r="W158" t="str">
            <v>James</v>
          </cell>
          <cell r="X158" t="str">
            <v>Male</v>
          </cell>
          <cell r="Y158" t="str">
            <v>30.25</v>
          </cell>
        </row>
        <row r="159">
          <cell r="A159">
            <v>148</v>
          </cell>
          <cell r="B159">
            <v>43</v>
          </cell>
          <cell r="C159">
            <v>13</v>
          </cell>
          <cell r="D159">
            <v>0</v>
          </cell>
          <cell r="E159">
            <v>42448</v>
          </cell>
          <cell r="F159" t="str">
            <v>University 8K and 4K Time Trial</v>
          </cell>
          <cell r="G159">
            <v>26</v>
          </cell>
          <cell r="H159" t="str">
            <v>N003</v>
          </cell>
          <cell r="I159" t="str">
            <v>Casey</v>
          </cell>
          <cell r="J159" t="str">
            <v>Hiette</v>
          </cell>
          <cell r="K159" t="str">
            <v>M</v>
          </cell>
          <cell r="L159" t="str">
            <v>37.19</v>
          </cell>
          <cell r="T159">
            <v>26</v>
          </cell>
          <cell r="U159" t="str">
            <v>N007</v>
          </cell>
          <cell r="V159" t="str">
            <v>Jeff</v>
          </cell>
          <cell r="W159" t="str">
            <v>Ernest</v>
          </cell>
          <cell r="X159" t="str">
            <v>Male</v>
          </cell>
          <cell r="Y159" t="str">
            <v>34.04</v>
          </cell>
        </row>
        <row r="160">
          <cell r="A160">
            <v>149</v>
          </cell>
          <cell r="B160">
            <v>44</v>
          </cell>
          <cell r="C160">
            <v>13</v>
          </cell>
          <cell r="D160">
            <v>0</v>
          </cell>
          <cell r="E160">
            <v>42448</v>
          </cell>
          <cell r="F160" t="str">
            <v>University 8K and 4K Time Trial</v>
          </cell>
          <cell r="G160">
            <v>27</v>
          </cell>
          <cell r="H160">
            <v>265710</v>
          </cell>
          <cell r="I160" t="str">
            <v>Derrick</v>
          </cell>
          <cell r="J160" t="str">
            <v>Evans</v>
          </cell>
          <cell r="K160" t="str">
            <v>M</v>
          </cell>
          <cell r="L160" t="str">
            <v>37.29</v>
          </cell>
          <cell r="T160">
            <v>27</v>
          </cell>
          <cell r="U160">
            <v>513282</v>
          </cell>
          <cell r="V160" t="str">
            <v>Karen</v>
          </cell>
          <cell r="W160" t="str">
            <v>Ernest</v>
          </cell>
          <cell r="X160" t="str">
            <v>Female</v>
          </cell>
          <cell r="Y160" t="str">
            <v>34.05</v>
          </cell>
        </row>
        <row r="161">
          <cell r="A161">
            <v>150</v>
          </cell>
          <cell r="B161">
            <v>45</v>
          </cell>
          <cell r="C161">
            <v>13</v>
          </cell>
          <cell r="D161">
            <v>0</v>
          </cell>
          <cell r="E161">
            <v>42448</v>
          </cell>
          <cell r="F161" t="str">
            <v>University 8K and 4K Time Trial</v>
          </cell>
          <cell r="G161">
            <v>28</v>
          </cell>
          <cell r="H161" t="str">
            <v>N005</v>
          </cell>
          <cell r="I161" t="str">
            <v>Jamie</v>
          </cell>
          <cell r="J161" t="str">
            <v>Machin</v>
          </cell>
          <cell r="K161" t="str">
            <v>M</v>
          </cell>
          <cell r="L161" t="str">
            <v>38.13</v>
          </cell>
          <cell r="T161">
            <v>28</v>
          </cell>
          <cell r="U161">
            <v>513275</v>
          </cell>
          <cell r="V161" t="str">
            <v>Amanda</v>
          </cell>
          <cell r="W161" t="str">
            <v>Field</v>
          </cell>
          <cell r="X161" t="str">
            <v>Female</v>
          </cell>
          <cell r="Y161" t="str">
            <v>36.07</v>
          </cell>
        </row>
        <row r="162">
          <cell r="A162">
            <v>151</v>
          </cell>
          <cell r="B162">
            <v>45</v>
          </cell>
          <cell r="C162">
            <v>13</v>
          </cell>
          <cell r="D162">
            <v>0</v>
          </cell>
          <cell r="E162">
            <v>42448</v>
          </cell>
          <cell r="F162" t="str">
            <v>University 8K and 4K Time Trial</v>
          </cell>
          <cell r="G162">
            <v>29</v>
          </cell>
          <cell r="H162">
            <v>402729</v>
          </cell>
          <cell r="I162" t="str">
            <v>Brendan</v>
          </cell>
          <cell r="J162" t="str">
            <v>Lew</v>
          </cell>
          <cell r="K162" t="str">
            <v>M</v>
          </cell>
          <cell r="L162" t="str">
            <v>38.14</v>
          </cell>
        </row>
        <row r="163">
          <cell r="A163">
            <v>152</v>
          </cell>
          <cell r="B163">
            <v>45</v>
          </cell>
          <cell r="C163">
            <v>13</v>
          </cell>
          <cell r="D163">
            <v>0</v>
          </cell>
          <cell r="E163">
            <v>42448</v>
          </cell>
          <cell r="F163" t="str">
            <v>University 8K and 4K Time Trial</v>
          </cell>
          <cell r="G163">
            <v>30</v>
          </cell>
          <cell r="H163">
            <v>402914</v>
          </cell>
          <cell r="I163" t="str">
            <v>Paul</v>
          </cell>
          <cell r="J163" t="str">
            <v>O'Regan</v>
          </cell>
          <cell r="K163" t="str">
            <v>M</v>
          </cell>
          <cell r="L163" t="str">
            <v>38.21</v>
          </cell>
        </row>
        <row r="164">
          <cell r="A164">
            <v>153</v>
          </cell>
          <cell r="B164">
            <v>45</v>
          </cell>
          <cell r="C164">
            <v>13</v>
          </cell>
          <cell r="D164">
            <v>0</v>
          </cell>
          <cell r="E164">
            <v>42448</v>
          </cell>
          <cell r="F164" t="str">
            <v>University 8K and 4K Time Trial</v>
          </cell>
          <cell r="G164">
            <v>31</v>
          </cell>
          <cell r="H164">
            <v>495266</v>
          </cell>
          <cell r="I164" t="str">
            <v>Ian</v>
          </cell>
          <cell r="J164" t="str">
            <v>Frazer</v>
          </cell>
          <cell r="K164" t="str">
            <v>M</v>
          </cell>
          <cell r="L164" t="str">
            <v>38.25</v>
          </cell>
        </row>
        <row r="165">
          <cell r="A165">
            <v>154</v>
          </cell>
          <cell r="B165">
            <v>45</v>
          </cell>
          <cell r="C165">
            <v>13</v>
          </cell>
          <cell r="D165">
            <v>0</v>
          </cell>
          <cell r="E165">
            <v>42448</v>
          </cell>
          <cell r="F165" t="str">
            <v>University 8K and 4K Time Trial</v>
          </cell>
          <cell r="G165">
            <v>32</v>
          </cell>
          <cell r="H165">
            <v>403025</v>
          </cell>
          <cell r="I165" t="str">
            <v>Fraser</v>
          </cell>
          <cell r="J165" t="str">
            <v>Bradley</v>
          </cell>
          <cell r="K165" t="str">
            <v>M</v>
          </cell>
          <cell r="L165" t="str">
            <v>38.26</v>
          </cell>
        </row>
        <row r="166">
          <cell r="A166">
            <v>155</v>
          </cell>
          <cell r="B166">
            <v>45</v>
          </cell>
          <cell r="C166">
            <v>13</v>
          </cell>
          <cell r="D166">
            <v>0</v>
          </cell>
          <cell r="E166">
            <v>42448</v>
          </cell>
          <cell r="F166" t="str">
            <v>University 8K and 4K Time Trial</v>
          </cell>
          <cell r="G166">
            <v>33</v>
          </cell>
          <cell r="H166">
            <v>319915</v>
          </cell>
          <cell r="I166" t="str">
            <v>Scott</v>
          </cell>
          <cell r="J166" t="str">
            <v>Vollmerhause</v>
          </cell>
          <cell r="K166" t="str">
            <v>M</v>
          </cell>
          <cell r="L166" t="str">
            <v>38.30</v>
          </cell>
        </row>
        <row r="167">
          <cell r="A167">
            <v>156</v>
          </cell>
          <cell r="B167">
            <v>45</v>
          </cell>
          <cell r="C167">
            <v>13</v>
          </cell>
          <cell r="D167">
            <v>0</v>
          </cell>
          <cell r="E167">
            <v>42448</v>
          </cell>
          <cell r="F167" t="str">
            <v>University 8K and 4K Time Trial</v>
          </cell>
          <cell r="G167">
            <v>34</v>
          </cell>
          <cell r="H167">
            <v>509369</v>
          </cell>
          <cell r="I167" t="str">
            <v>Riana</v>
          </cell>
          <cell r="J167" t="str">
            <v>Schmitt</v>
          </cell>
          <cell r="K167" t="str">
            <v>F</v>
          </cell>
          <cell r="L167" t="str">
            <v>38.51</v>
          </cell>
        </row>
        <row r="168">
          <cell r="A168">
            <v>157</v>
          </cell>
          <cell r="B168">
            <v>45</v>
          </cell>
          <cell r="C168">
            <v>13</v>
          </cell>
          <cell r="D168">
            <v>0</v>
          </cell>
          <cell r="E168">
            <v>42448</v>
          </cell>
          <cell r="F168" t="str">
            <v>University 8K and 4K Time Trial</v>
          </cell>
          <cell r="G168">
            <v>35</v>
          </cell>
          <cell r="H168">
            <v>402874</v>
          </cell>
          <cell r="I168" t="str">
            <v>Sheba</v>
          </cell>
          <cell r="J168" t="str">
            <v>Mugambi</v>
          </cell>
          <cell r="K168" t="str">
            <v>0</v>
          </cell>
          <cell r="L168" t="str">
            <v>39.13</v>
          </cell>
        </row>
        <row r="169">
          <cell r="A169">
            <v>158</v>
          </cell>
          <cell r="B169">
            <v>45</v>
          </cell>
          <cell r="C169">
            <v>13</v>
          </cell>
          <cell r="D169">
            <v>0</v>
          </cell>
          <cell r="E169">
            <v>42448</v>
          </cell>
          <cell r="F169" t="str">
            <v>University 8K and 4K Time Trial</v>
          </cell>
          <cell r="G169">
            <v>36</v>
          </cell>
          <cell r="H169">
            <v>496529</v>
          </cell>
          <cell r="I169" t="str">
            <v>Mark</v>
          </cell>
          <cell r="J169" t="str">
            <v>Prasser</v>
          </cell>
          <cell r="K169" t="str">
            <v>M</v>
          </cell>
          <cell r="L169" t="str">
            <v>39.20</v>
          </cell>
        </row>
        <row r="170">
          <cell r="A170">
            <v>159</v>
          </cell>
          <cell r="B170">
            <v>45</v>
          </cell>
          <cell r="C170">
            <v>13</v>
          </cell>
          <cell r="D170">
            <v>0</v>
          </cell>
          <cell r="E170">
            <v>42448</v>
          </cell>
          <cell r="F170" t="str">
            <v>University 8K and 4K Time Trial</v>
          </cell>
          <cell r="G170">
            <v>37</v>
          </cell>
          <cell r="H170" t="str">
            <v>N009</v>
          </cell>
          <cell r="I170" t="str">
            <v>Simon</v>
          </cell>
          <cell r="J170" t="str">
            <v>Wever</v>
          </cell>
          <cell r="K170" t="str">
            <v>M</v>
          </cell>
          <cell r="L170" t="str">
            <v>39.23</v>
          </cell>
        </row>
        <row r="171">
          <cell r="A171">
            <v>160</v>
          </cell>
          <cell r="B171">
            <v>45</v>
          </cell>
          <cell r="C171">
            <v>13</v>
          </cell>
          <cell r="D171">
            <v>0</v>
          </cell>
          <cell r="E171">
            <v>42448</v>
          </cell>
          <cell r="F171" t="str">
            <v>University 8K and 4K Time Trial</v>
          </cell>
          <cell r="G171">
            <v>38</v>
          </cell>
          <cell r="H171">
            <v>402905</v>
          </cell>
          <cell r="I171" t="str">
            <v>Trevor</v>
          </cell>
          <cell r="J171" t="str">
            <v>Nicholson</v>
          </cell>
          <cell r="K171" t="str">
            <v>M</v>
          </cell>
          <cell r="L171" t="str">
            <v>39.32</v>
          </cell>
        </row>
        <row r="172">
          <cell r="A172">
            <v>161</v>
          </cell>
          <cell r="B172">
            <v>45</v>
          </cell>
          <cell r="C172">
            <v>13</v>
          </cell>
          <cell r="D172">
            <v>0</v>
          </cell>
          <cell r="E172">
            <v>42448</v>
          </cell>
          <cell r="F172" t="str">
            <v>University 8K and 4K Time Trial</v>
          </cell>
          <cell r="G172">
            <v>39</v>
          </cell>
          <cell r="H172">
            <v>508056</v>
          </cell>
          <cell r="I172" t="str">
            <v>Clayton</v>
          </cell>
          <cell r="J172" t="str">
            <v>Smales</v>
          </cell>
          <cell r="K172" t="str">
            <v>M</v>
          </cell>
          <cell r="L172" t="str">
            <v>40.00</v>
          </cell>
        </row>
        <row r="173">
          <cell r="A173">
            <v>162</v>
          </cell>
          <cell r="B173">
            <v>45</v>
          </cell>
          <cell r="C173">
            <v>13</v>
          </cell>
          <cell r="D173">
            <v>0</v>
          </cell>
          <cell r="E173">
            <v>42448</v>
          </cell>
          <cell r="F173" t="str">
            <v>University 8K and 4K Time Trial</v>
          </cell>
          <cell r="G173">
            <v>40</v>
          </cell>
          <cell r="H173">
            <v>402939</v>
          </cell>
          <cell r="I173" t="str">
            <v>Robert</v>
          </cell>
          <cell r="J173" t="str">
            <v>Ellershaw</v>
          </cell>
          <cell r="K173" t="str">
            <v>M</v>
          </cell>
          <cell r="L173" t="str">
            <v>40.04</v>
          </cell>
        </row>
        <row r="174">
          <cell r="A174">
            <v>163</v>
          </cell>
          <cell r="B174">
            <v>45</v>
          </cell>
          <cell r="C174">
            <v>13</v>
          </cell>
          <cell r="D174">
            <v>0</v>
          </cell>
          <cell r="E174">
            <v>42448</v>
          </cell>
          <cell r="F174" t="str">
            <v>University 8K and 4K Time Trial</v>
          </cell>
          <cell r="G174">
            <v>41</v>
          </cell>
          <cell r="H174">
            <v>402757</v>
          </cell>
          <cell r="I174" t="str">
            <v>Dan</v>
          </cell>
          <cell r="J174" t="str">
            <v>Reynolds</v>
          </cell>
          <cell r="K174" t="str">
            <v>M</v>
          </cell>
          <cell r="L174" t="str">
            <v>40.09</v>
          </cell>
        </row>
        <row r="175">
          <cell r="A175">
            <v>164</v>
          </cell>
          <cell r="B175">
            <v>45</v>
          </cell>
          <cell r="C175">
            <v>13</v>
          </cell>
          <cell r="D175">
            <v>0</v>
          </cell>
          <cell r="E175">
            <v>42448</v>
          </cell>
          <cell r="F175" t="str">
            <v>University 8K and 4K Time Trial</v>
          </cell>
          <cell r="G175">
            <v>42</v>
          </cell>
          <cell r="H175">
            <v>402769</v>
          </cell>
          <cell r="I175" t="str">
            <v>Stuart</v>
          </cell>
          <cell r="J175" t="str">
            <v>Illman</v>
          </cell>
          <cell r="K175" t="str">
            <v>M</v>
          </cell>
          <cell r="L175" t="str">
            <v>40.12</v>
          </cell>
        </row>
        <row r="176">
          <cell r="A176">
            <v>165</v>
          </cell>
          <cell r="B176">
            <v>45</v>
          </cell>
          <cell r="C176">
            <v>13</v>
          </cell>
          <cell r="D176">
            <v>0</v>
          </cell>
          <cell r="E176">
            <v>42448</v>
          </cell>
          <cell r="F176" t="str">
            <v>University 8K and 4K Time Trial</v>
          </cell>
          <cell r="G176">
            <v>43</v>
          </cell>
          <cell r="H176">
            <v>402955</v>
          </cell>
          <cell r="I176" t="str">
            <v>Lara</v>
          </cell>
          <cell r="J176" t="str">
            <v>Sewell</v>
          </cell>
          <cell r="K176" t="str">
            <v>F</v>
          </cell>
          <cell r="L176" t="str">
            <v>40.22</v>
          </cell>
        </row>
        <row r="177">
          <cell r="A177">
            <v>166</v>
          </cell>
          <cell r="B177">
            <v>45</v>
          </cell>
          <cell r="C177">
            <v>13</v>
          </cell>
          <cell r="D177">
            <v>0</v>
          </cell>
          <cell r="E177">
            <v>42448</v>
          </cell>
          <cell r="F177" t="str">
            <v>University 8K and 4K Time Trial</v>
          </cell>
          <cell r="G177">
            <v>44</v>
          </cell>
          <cell r="H177">
            <v>265818</v>
          </cell>
          <cell r="I177" t="str">
            <v>Lyn</v>
          </cell>
          <cell r="J177" t="str">
            <v>Newman</v>
          </cell>
          <cell r="K177" t="str">
            <v>F</v>
          </cell>
          <cell r="L177" t="str">
            <v>40.27</v>
          </cell>
        </row>
        <row r="178">
          <cell r="A178">
            <v>167</v>
          </cell>
          <cell r="B178">
            <v>45</v>
          </cell>
          <cell r="C178">
            <v>13</v>
          </cell>
          <cell r="D178">
            <v>0</v>
          </cell>
          <cell r="E178">
            <v>42448</v>
          </cell>
          <cell r="F178" t="str">
            <v>University 8K and 4K Time Trial</v>
          </cell>
          <cell r="G178">
            <v>45</v>
          </cell>
          <cell r="H178">
            <v>513334</v>
          </cell>
          <cell r="I178" t="str">
            <v>Gillian</v>
          </cell>
          <cell r="J178" t="str">
            <v>Kennedy</v>
          </cell>
          <cell r="K178" t="str">
            <v>F</v>
          </cell>
          <cell r="L178" t="str">
            <v>41.23</v>
          </cell>
        </row>
        <row r="179">
          <cell r="A179">
            <v>168</v>
          </cell>
          <cell r="B179">
            <v>45</v>
          </cell>
          <cell r="C179">
            <v>13</v>
          </cell>
          <cell r="D179">
            <v>0</v>
          </cell>
          <cell r="E179">
            <v>42448</v>
          </cell>
          <cell r="F179" t="str">
            <v>University 8K and 4K Time Trial</v>
          </cell>
          <cell r="G179">
            <v>46</v>
          </cell>
          <cell r="H179">
            <v>402885</v>
          </cell>
          <cell r="I179" t="str">
            <v>Susan</v>
          </cell>
          <cell r="J179" t="str">
            <v>Mayhew</v>
          </cell>
          <cell r="K179" t="str">
            <v>F</v>
          </cell>
          <cell r="L179" t="str">
            <v>41.48</v>
          </cell>
        </row>
        <row r="180">
          <cell r="A180">
            <v>169</v>
          </cell>
          <cell r="B180">
            <v>45</v>
          </cell>
          <cell r="C180">
            <v>13</v>
          </cell>
          <cell r="D180">
            <v>0</v>
          </cell>
          <cell r="E180">
            <v>42448</v>
          </cell>
          <cell r="F180" t="str">
            <v>University 8K and 4K Time Trial</v>
          </cell>
          <cell r="G180">
            <v>47</v>
          </cell>
          <cell r="H180">
            <v>521852</v>
          </cell>
          <cell r="I180" t="str">
            <v>Rachel</v>
          </cell>
          <cell r="J180" t="str">
            <v>Doyle</v>
          </cell>
          <cell r="K180" t="str">
            <v>F</v>
          </cell>
          <cell r="L180" t="str">
            <v>41.51</v>
          </cell>
        </row>
        <row r="181">
          <cell r="A181">
            <v>170</v>
          </cell>
          <cell r="B181">
            <v>45</v>
          </cell>
          <cell r="C181">
            <v>13</v>
          </cell>
          <cell r="D181">
            <v>0</v>
          </cell>
          <cell r="E181">
            <v>42448</v>
          </cell>
          <cell r="F181" t="str">
            <v>University 8K and 4K Time Trial</v>
          </cell>
          <cell r="G181">
            <v>48</v>
          </cell>
          <cell r="H181">
            <v>468177</v>
          </cell>
          <cell r="I181" t="str">
            <v>Sherry</v>
          </cell>
          <cell r="J181" t="str">
            <v>Cox</v>
          </cell>
          <cell r="K181" t="str">
            <v>F</v>
          </cell>
          <cell r="L181" t="str">
            <v>42.13</v>
          </cell>
        </row>
        <row r="182">
          <cell r="A182">
            <v>171</v>
          </cell>
          <cell r="B182">
            <v>45</v>
          </cell>
          <cell r="C182">
            <v>13</v>
          </cell>
          <cell r="D182">
            <v>0</v>
          </cell>
          <cell r="E182">
            <v>42448</v>
          </cell>
          <cell r="F182" t="str">
            <v>University 8K and 4K Time Trial</v>
          </cell>
          <cell r="G182">
            <v>49</v>
          </cell>
          <cell r="H182">
            <v>509669</v>
          </cell>
          <cell r="I182" t="str">
            <v>Kelly</v>
          </cell>
          <cell r="J182" t="str">
            <v>Gifford</v>
          </cell>
          <cell r="K182" t="str">
            <v>F</v>
          </cell>
          <cell r="L182" t="str">
            <v>42.42</v>
          </cell>
        </row>
        <row r="183">
          <cell r="A183">
            <v>172</v>
          </cell>
          <cell r="B183">
            <v>45</v>
          </cell>
          <cell r="C183">
            <v>13</v>
          </cell>
          <cell r="D183">
            <v>0</v>
          </cell>
          <cell r="E183">
            <v>42448</v>
          </cell>
          <cell r="F183" t="str">
            <v>University 8K and 4K Time Trial</v>
          </cell>
          <cell r="G183">
            <v>50</v>
          </cell>
          <cell r="H183">
            <v>403015</v>
          </cell>
          <cell r="I183" t="str">
            <v>Colleen</v>
          </cell>
          <cell r="J183" t="str">
            <v>Newnham</v>
          </cell>
          <cell r="K183" t="str">
            <v>F</v>
          </cell>
          <cell r="L183" t="str">
            <v>43.09</v>
          </cell>
        </row>
        <row r="184">
          <cell r="A184">
            <v>173</v>
          </cell>
          <cell r="B184">
            <v>45</v>
          </cell>
          <cell r="C184">
            <v>13</v>
          </cell>
          <cell r="D184">
            <v>0</v>
          </cell>
          <cell r="E184">
            <v>42448</v>
          </cell>
          <cell r="F184" t="str">
            <v>University 8K and 4K Time Trial</v>
          </cell>
          <cell r="G184">
            <v>51</v>
          </cell>
          <cell r="H184">
            <v>403037</v>
          </cell>
          <cell r="I184" t="str">
            <v>Michael</v>
          </cell>
          <cell r="J184" t="str">
            <v>Donoghue</v>
          </cell>
          <cell r="K184" t="str">
            <v>M</v>
          </cell>
          <cell r="L184" t="str">
            <v>43.39</v>
          </cell>
        </row>
        <row r="185">
          <cell r="A185">
            <v>174</v>
          </cell>
          <cell r="B185">
            <v>45</v>
          </cell>
          <cell r="C185">
            <v>13</v>
          </cell>
          <cell r="D185">
            <v>0</v>
          </cell>
          <cell r="E185">
            <v>42448</v>
          </cell>
          <cell r="F185" t="str">
            <v>University 8K and 4K Time Trial</v>
          </cell>
          <cell r="G185">
            <v>52</v>
          </cell>
          <cell r="H185">
            <v>402842</v>
          </cell>
          <cell r="I185" t="str">
            <v>John</v>
          </cell>
          <cell r="J185" t="str">
            <v>Walsh</v>
          </cell>
          <cell r="K185" t="str">
            <v>M</v>
          </cell>
          <cell r="L185" t="str">
            <v>43.56</v>
          </cell>
        </row>
        <row r="186">
          <cell r="A186">
            <v>175</v>
          </cell>
          <cell r="B186">
            <v>45</v>
          </cell>
          <cell r="C186">
            <v>13</v>
          </cell>
          <cell r="D186">
            <v>0</v>
          </cell>
          <cell r="E186">
            <v>42448</v>
          </cell>
          <cell r="F186" t="str">
            <v>University 8K and 4K Time Trial</v>
          </cell>
          <cell r="G186">
            <v>53</v>
          </cell>
          <cell r="H186">
            <v>495401</v>
          </cell>
          <cell r="I186" t="str">
            <v>Belinda</v>
          </cell>
          <cell r="J186" t="str">
            <v>Barber</v>
          </cell>
          <cell r="K186" t="str">
            <v>F</v>
          </cell>
          <cell r="L186" t="str">
            <v>44.23</v>
          </cell>
        </row>
        <row r="187">
          <cell r="A187">
            <v>176</v>
          </cell>
          <cell r="B187">
            <v>45</v>
          </cell>
          <cell r="C187">
            <v>13</v>
          </cell>
          <cell r="D187">
            <v>0</v>
          </cell>
          <cell r="E187">
            <v>42448</v>
          </cell>
          <cell r="F187" t="str">
            <v>University 8K and 4K Time Trial</v>
          </cell>
          <cell r="G187">
            <v>54</v>
          </cell>
          <cell r="H187">
            <v>402937</v>
          </cell>
          <cell r="I187" t="str">
            <v>Keith</v>
          </cell>
          <cell r="J187" t="str">
            <v>Rich</v>
          </cell>
          <cell r="K187" t="str">
            <v>M</v>
          </cell>
          <cell r="L187" t="str">
            <v>44.51</v>
          </cell>
        </row>
        <row r="188">
          <cell r="A188">
            <v>177</v>
          </cell>
          <cell r="B188">
            <v>45</v>
          </cell>
          <cell r="C188">
            <v>13</v>
          </cell>
          <cell r="D188">
            <v>0</v>
          </cell>
          <cell r="E188">
            <v>42448</v>
          </cell>
          <cell r="F188" t="str">
            <v>University 8K and 4K Time Trial</v>
          </cell>
          <cell r="G188">
            <v>55</v>
          </cell>
          <cell r="H188" t="str">
            <v>N006</v>
          </cell>
          <cell r="I188" t="str">
            <v>Sophie</v>
          </cell>
          <cell r="J188" t="str">
            <v>Armstrong</v>
          </cell>
          <cell r="K188" t="str">
            <v>F</v>
          </cell>
          <cell r="L188" t="str">
            <v>45.11</v>
          </cell>
        </row>
        <row r="189">
          <cell r="A189">
            <v>178</v>
          </cell>
          <cell r="B189">
            <v>45</v>
          </cell>
          <cell r="C189">
            <v>13</v>
          </cell>
          <cell r="D189">
            <v>0</v>
          </cell>
          <cell r="E189">
            <v>42448</v>
          </cell>
          <cell r="F189" t="str">
            <v>University 8K and 4K Time Trial</v>
          </cell>
          <cell r="G189">
            <v>56</v>
          </cell>
          <cell r="H189">
            <v>513300</v>
          </cell>
          <cell r="I189" t="str">
            <v>Isa</v>
          </cell>
          <cell r="J189" t="str">
            <v>Marrinan</v>
          </cell>
          <cell r="K189" t="str">
            <v>F</v>
          </cell>
          <cell r="L189" t="str">
            <v>45.16</v>
          </cell>
        </row>
        <row r="190">
          <cell r="A190">
            <v>179</v>
          </cell>
          <cell r="B190">
            <v>45</v>
          </cell>
          <cell r="C190">
            <v>13</v>
          </cell>
          <cell r="D190">
            <v>0</v>
          </cell>
          <cell r="E190">
            <v>42448</v>
          </cell>
          <cell r="F190" t="str">
            <v>University 8K and 4K Time Trial</v>
          </cell>
          <cell r="G190">
            <v>57</v>
          </cell>
          <cell r="H190">
            <v>511864</v>
          </cell>
          <cell r="I190" t="str">
            <v>Jim</v>
          </cell>
          <cell r="J190" t="str">
            <v>Kirchner</v>
          </cell>
          <cell r="K190" t="str">
            <v>M</v>
          </cell>
          <cell r="L190" t="str">
            <v>45.33</v>
          </cell>
        </row>
        <row r="191">
          <cell r="A191">
            <v>180</v>
          </cell>
          <cell r="B191">
            <v>45</v>
          </cell>
          <cell r="C191">
            <v>13</v>
          </cell>
          <cell r="D191">
            <v>0</v>
          </cell>
          <cell r="E191">
            <v>42448</v>
          </cell>
          <cell r="F191" t="str">
            <v>University 8K and 4K Time Trial</v>
          </cell>
          <cell r="G191">
            <v>58</v>
          </cell>
          <cell r="H191">
            <v>402920</v>
          </cell>
          <cell r="I191" t="str">
            <v>Peter</v>
          </cell>
          <cell r="J191" t="str">
            <v>Lahiff</v>
          </cell>
          <cell r="K191" t="str">
            <v>M</v>
          </cell>
          <cell r="L191" t="str">
            <v>46.10</v>
          </cell>
        </row>
        <row r="192">
          <cell r="A192">
            <v>181</v>
          </cell>
          <cell r="B192">
            <v>45</v>
          </cell>
          <cell r="C192">
            <v>13</v>
          </cell>
          <cell r="D192">
            <v>0</v>
          </cell>
          <cell r="E192">
            <v>42448</v>
          </cell>
          <cell r="F192" t="str">
            <v>University 8K and 4K Time Trial</v>
          </cell>
          <cell r="G192">
            <v>59</v>
          </cell>
          <cell r="H192">
            <v>402941</v>
          </cell>
          <cell r="I192" t="str">
            <v>Rosemarie</v>
          </cell>
          <cell r="J192" t="str">
            <v>Labuschagne</v>
          </cell>
          <cell r="K192" t="str">
            <v>F</v>
          </cell>
          <cell r="L192" t="str">
            <v>46.17</v>
          </cell>
        </row>
        <row r="193">
          <cell r="A193">
            <v>182</v>
          </cell>
          <cell r="B193">
            <v>45</v>
          </cell>
          <cell r="C193">
            <v>13</v>
          </cell>
          <cell r="D193">
            <v>0</v>
          </cell>
          <cell r="E193">
            <v>42448</v>
          </cell>
          <cell r="F193" t="str">
            <v>University 8K and 4K Time Trial</v>
          </cell>
          <cell r="G193">
            <v>60</v>
          </cell>
          <cell r="H193">
            <v>460766</v>
          </cell>
          <cell r="I193" t="str">
            <v>Sarah</v>
          </cell>
          <cell r="J193" t="str">
            <v>Collins</v>
          </cell>
          <cell r="K193" t="str">
            <v>F</v>
          </cell>
          <cell r="L193" t="str">
            <v>46.56</v>
          </cell>
        </row>
        <row r="194">
          <cell r="A194">
            <v>183</v>
          </cell>
          <cell r="B194">
            <v>45</v>
          </cell>
          <cell r="C194">
            <v>13</v>
          </cell>
          <cell r="D194">
            <v>0</v>
          </cell>
          <cell r="E194">
            <v>42448</v>
          </cell>
          <cell r="F194" t="str">
            <v>University 8K and 4K Time Trial</v>
          </cell>
          <cell r="G194">
            <v>61</v>
          </cell>
          <cell r="H194">
            <v>402979</v>
          </cell>
          <cell r="I194" t="str">
            <v>Terence</v>
          </cell>
          <cell r="J194" t="str">
            <v>Fanning</v>
          </cell>
          <cell r="K194" t="str">
            <v>M</v>
          </cell>
          <cell r="L194" t="str">
            <v>47.04</v>
          </cell>
        </row>
        <row r="195">
          <cell r="A195">
            <v>184</v>
          </cell>
          <cell r="B195">
            <v>45</v>
          </cell>
          <cell r="C195">
            <v>13</v>
          </cell>
          <cell r="D195">
            <v>0</v>
          </cell>
          <cell r="E195">
            <v>42448</v>
          </cell>
          <cell r="F195" t="str">
            <v>University 8K and 4K Time Trial</v>
          </cell>
          <cell r="G195">
            <v>62</v>
          </cell>
          <cell r="H195">
            <v>402993</v>
          </cell>
          <cell r="I195" t="str">
            <v>Dave</v>
          </cell>
          <cell r="J195" t="str">
            <v>Hampton</v>
          </cell>
          <cell r="K195" t="str">
            <v>M</v>
          </cell>
          <cell r="L195" t="str">
            <v>47.19</v>
          </cell>
        </row>
        <row r="196">
          <cell r="A196">
            <v>185</v>
          </cell>
          <cell r="B196">
            <v>45</v>
          </cell>
          <cell r="C196">
            <v>13</v>
          </cell>
          <cell r="D196">
            <v>0</v>
          </cell>
          <cell r="E196">
            <v>42448</v>
          </cell>
          <cell r="F196" t="str">
            <v>University 8K and 4K Time Trial</v>
          </cell>
          <cell r="G196">
            <v>63</v>
          </cell>
          <cell r="H196">
            <v>513936</v>
          </cell>
          <cell r="I196" t="str">
            <v>Chris</v>
          </cell>
          <cell r="J196" t="str">
            <v>Isepy</v>
          </cell>
          <cell r="K196" t="str">
            <v>M</v>
          </cell>
          <cell r="L196" t="str">
            <v>48.40</v>
          </cell>
        </row>
        <row r="197">
          <cell r="A197">
            <v>186</v>
          </cell>
          <cell r="B197">
            <v>45</v>
          </cell>
          <cell r="C197">
            <v>13</v>
          </cell>
          <cell r="D197">
            <v>0</v>
          </cell>
          <cell r="E197">
            <v>42448</v>
          </cell>
          <cell r="F197" t="str">
            <v>University 8K and 4K Time Trial</v>
          </cell>
          <cell r="G197">
            <v>64</v>
          </cell>
          <cell r="H197">
            <v>524329</v>
          </cell>
          <cell r="I197" t="str">
            <v>Fiona</v>
          </cell>
          <cell r="J197" t="str">
            <v>Murakami</v>
          </cell>
          <cell r="K197" t="str">
            <v>0</v>
          </cell>
          <cell r="L197" t="str">
            <v>49.11</v>
          </cell>
        </row>
        <row r="198">
          <cell r="A198">
            <v>187</v>
          </cell>
          <cell r="B198">
            <v>45</v>
          </cell>
          <cell r="C198">
            <v>13</v>
          </cell>
          <cell r="D198">
            <v>0</v>
          </cell>
          <cell r="E198">
            <v>42448</v>
          </cell>
          <cell r="F198" t="str">
            <v>University 8K and 4K Time Trial</v>
          </cell>
          <cell r="G198">
            <v>65</v>
          </cell>
          <cell r="H198">
            <v>402892</v>
          </cell>
          <cell r="I198" t="str">
            <v>Mike</v>
          </cell>
          <cell r="J198" t="str">
            <v>Rubenach</v>
          </cell>
          <cell r="K198" t="str">
            <v>M</v>
          </cell>
          <cell r="L198" t="str">
            <v>49.35</v>
          </cell>
        </row>
        <row r="199">
          <cell r="A199">
            <v>188</v>
          </cell>
          <cell r="B199">
            <v>45</v>
          </cell>
          <cell r="C199">
            <v>13</v>
          </cell>
          <cell r="D199">
            <v>0</v>
          </cell>
          <cell r="E199">
            <v>42448</v>
          </cell>
          <cell r="F199" t="str">
            <v>University 8K and 4K Time Trial</v>
          </cell>
          <cell r="G199">
            <v>66</v>
          </cell>
          <cell r="H199">
            <v>402735</v>
          </cell>
          <cell r="I199" t="str">
            <v>Catrina</v>
          </cell>
          <cell r="J199" t="str">
            <v>Camakaris</v>
          </cell>
          <cell r="K199" t="str">
            <v>F</v>
          </cell>
          <cell r="L199" t="str">
            <v>49.42</v>
          </cell>
        </row>
        <row r="200">
          <cell r="A200">
            <v>189</v>
          </cell>
          <cell r="B200">
            <v>45</v>
          </cell>
          <cell r="C200">
            <v>13</v>
          </cell>
          <cell r="D200">
            <v>0</v>
          </cell>
          <cell r="E200">
            <v>42448</v>
          </cell>
          <cell r="F200" t="str">
            <v>University 8K and 4K Time Trial</v>
          </cell>
          <cell r="G200">
            <v>67</v>
          </cell>
          <cell r="H200">
            <v>402832</v>
          </cell>
          <cell r="I200" t="str">
            <v>Jennifer</v>
          </cell>
          <cell r="J200" t="str">
            <v>Hearn</v>
          </cell>
          <cell r="K200" t="str">
            <v>F</v>
          </cell>
          <cell r="L200" t="str">
            <v>49.56</v>
          </cell>
        </row>
        <row r="201">
          <cell r="A201">
            <v>190</v>
          </cell>
          <cell r="B201">
            <v>45</v>
          </cell>
          <cell r="C201">
            <v>13</v>
          </cell>
          <cell r="D201">
            <v>0</v>
          </cell>
          <cell r="E201">
            <v>42448</v>
          </cell>
          <cell r="F201" t="str">
            <v>University 8K and 4K Time Trial</v>
          </cell>
          <cell r="G201">
            <v>68</v>
          </cell>
          <cell r="H201">
            <v>402985</v>
          </cell>
          <cell r="I201" t="str">
            <v>Tilley</v>
          </cell>
          <cell r="J201" t="str">
            <v>Pain</v>
          </cell>
          <cell r="K201" t="str">
            <v>F</v>
          </cell>
          <cell r="L201" t="str">
            <v>50.24</v>
          </cell>
        </row>
        <row r="202">
          <cell r="A202">
            <v>191</v>
          </cell>
          <cell r="B202">
            <v>45</v>
          </cell>
          <cell r="C202">
            <v>13</v>
          </cell>
          <cell r="D202">
            <v>0</v>
          </cell>
          <cell r="E202">
            <v>42448</v>
          </cell>
          <cell r="F202" t="str">
            <v>University 8K and 4K Time Trial</v>
          </cell>
          <cell r="G202">
            <v>69</v>
          </cell>
          <cell r="H202">
            <v>403000</v>
          </cell>
          <cell r="I202" t="str">
            <v>William</v>
          </cell>
          <cell r="J202" t="str">
            <v>Sue Yek</v>
          </cell>
          <cell r="K202" t="str">
            <v>M</v>
          </cell>
          <cell r="L202" t="str">
            <v>50.25</v>
          </cell>
        </row>
        <row r="203">
          <cell r="A203">
            <v>192</v>
          </cell>
          <cell r="B203">
            <v>45</v>
          </cell>
          <cell r="C203">
            <v>13</v>
          </cell>
          <cell r="D203">
            <v>0</v>
          </cell>
          <cell r="E203">
            <v>42448</v>
          </cell>
          <cell r="F203" t="str">
            <v>University 8K and 4K Time Trial</v>
          </cell>
          <cell r="G203">
            <v>70</v>
          </cell>
          <cell r="H203" t="str">
            <v>N004</v>
          </cell>
          <cell r="I203" t="str">
            <v>Pook</v>
          </cell>
          <cell r="J203" t="str">
            <v>Machin</v>
          </cell>
          <cell r="K203" t="str">
            <v>F</v>
          </cell>
          <cell r="L203" t="str">
            <v>50.38</v>
          </cell>
        </row>
        <row r="204">
          <cell r="A204">
            <v>193</v>
          </cell>
          <cell r="B204">
            <v>45</v>
          </cell>
          <cell r="C204">
            <v>13</v>
          </cell>
          <cell r="D204">
            <v>0</v>
          </cell>
          <cell r="E204">
            <v>42448</v>
          </cell>
          <cell r="F204" t="str">
            <v>University 8K and 4K Time Trial</v>
          </cell>
          <cell r="G204">
            <v>71</v>
          </cell>
          <cell r="H204">
            <v>402824</v>
          </cell>
          <cell r="I204" t="str">
            <v>Jan</v>
          </cell>
          <cell r="J204" t="str">
            <v>Hooper</v>
          </cell>
          <cell r="K204" t="str">
            <v>F</v>
          </cell>
          <cell r="L204" t="str">
            <v>50.52</v>
          </cell>
        </row>
        <row r="205">
          <cell r="A205">
            <v>194</v>
          </cell>
          <cell r="B205">
            <v>45</v>
          </cell>
          <cell r="C205">
            <v>13</v>
          </cell>
          <cell r="D205">
            <v>0</v>
          </cell>
          <cell r="E205">
            <v>42448</v>
          </cell>
          <cell r="F205" t="str">
            <v>University 8K and 4K Time Trial</v>
          </cell>
          <cell r="G205">
            <v>72</v>
          </cell>
          <cell r="H205">
            <v>497081</v>
          </cell>
          <cell r="I205" t="str">
            <v>Shona</v>
          </cell>
          <cell r="J205" t="str">
            <v>Schadel</v>
          </cell>
          <cell r="K205" t="str">
            <v>F</v>
          </cell>
          <cell r="L205" t="str">
            <v>51.34</v>
          </cell>
        </row>
        <row r="206">
          <cell r="A206">
            <v>195</v>
          </cell>
          <cell r="B206">
            <v>45</v>
          </cell>
          <cell r="C206">
            <v>13</v>
          </cell>
          <cell r="D206">
            <v>0</v>
          </cell>
          <cell r="E206">
            <v>42448</v>
          </cell>
          <cell r="F206" t="str">
            <v>University 8K and 4K Time Trial</v>
          </cell>
          <cell r="G206">
            <v>73</v>
          </cell>
          <cell r="H206">
            <v>403055</v>
          </cell>
          <cell r="I206" t="str">
            <v>Susan</v>
          </cell>
          <cell r="J206" t="str">
            <v>Doherty</v>
          </cell>
          <cell r="K206" t="str">
            <v>F</v>
          </cell>
          <cell r="L206" t="str">
            <v>52.18</v>
          </cell>
        </row>
        <row r="207">
          <cell r="A207">
            <v>196</v>
          </cell>
          <cell r="B207">
            <v>45</v>
          </cell>
          <cell r="C207">
            <v>13</v>
          </cell>
          <cell r="D207">
            <v>0</v>
          </cell>
          <cell r="E207">
            <v>42448</v>
          </cell>
          <cell r="F207" t="str">
            <v>University 8K and 4K Time Trial</v>
          </cell>
          <cell r="G207">
            <v>74</v>
          </cell>
          <cell r="H207">
            <v>505074</v>
          </cell>
          <cell r="I207" t="str">
            <v>Clare</v>
          </cell>
          <cell r="J207" t="str">
            <v>Bosworth</v>
          </cell>
          <cell r="K207" t="str">
            <v>F</v>
          </cell>
          <cell r="L207" t="str">
            <v>53.04</v>
          </cell>
        </row>
        <row r="208">
          <cell r="A208">
            <v>197</v>
          </cell>
          <cell r="B208">
            <v>45</v>
          </cell>
          <cell r="C208">
            <v>13</v>
          </cell>
          <cell r="D208">
            <v>0</v>
          </cell>
          <cell r="E208">
            <v>42448</v>
          </cell>
          <cell r="F208" t="str">
            <v>University 8K and 4K Time Trial</v>
          </cell>
          <cell r="G208">
            <v>75</v>
          </cell>
          <cell r="H208">
            <v>402952</v>
          </cell>
          <cell r="I208" t="str">
            <v>Cam</v>
          </cell>
          <cell r="J208" t="str">
            <v>Leitch</v>
          </cell>
          <cell r="K208" t="str">
            <v>M</v>
          </cell>
          <cell r="L208" t="str">
            <v>54.14</v>
          </cell>
        </row>
        <row r="209">
          <cell r="A209">
            <v>198</v>
          </cell>
          <cell r="B209">
            <v>45</v>
          </cell>
          <cell r="C209">
            <v>13</v>
          </cell>
          <cell r="D209">
            <v>0</v>
          </cell>
          <cell r="E209">
            <v>42448</v>
          </cell>
          <cell r="F209" t="str">
            <v>University 8K and 4K Time Trial</v>
          </cell>
          <cell r="G209">
            <v>76</v>
          </cell>
          <cell r="H209">
            <v>402845</v>
          </cell>
          <cell r="I209" t="str">
            <v>John</v>
          </cell>
          <cell r="J209" t="str">
            <v>Olsen</v>
          </cell>
          <cell r="K209" t="str">
            <v>M</v>
          </cell>
          <cell r="L209" t="str">
            <v>54.15</v>
          </cell>
        </row>
        <row r="210">
          <cell r="A210">
            <v>199</v>
          </cell>
          <cell r="B210">
            <v>45</v>
          </cell>
          <cell r="C210">
            <v>13</v>
          </cell>
          <cell r="D210">
            <v>0</v>
          </cell>
          <cell r="E210">
            <v>42448</v>
          </cell>
          <cell r="F210" t="str">
            <v>University 8K and 4K Time Trial</v>
          </cell>
          <cell r="G210">
            <v>77</v>
          </cell>
          <cell r="H210">
            <v>402820</v>
          </cell>
          <cell r="I210" t="str">
            <v>Jaap</v>
          </cell>
          <cell r="J210" t="str">
            <v>De Jong</v>
          </cell>
          <cell r="K210" t="str">
            <v>M</v>
          </cell>
          <cell r="L210" t="str">
            <v>55.01</v>
          </cell>
        </row>
        <row r="211">
          <cell r="A211">
            <v>200</v>
          </cell>
          <cell r="B211">
            <v>45</v>
          </cell>
          <cell r="C211">
            <v>13</v>
          </cell>
          <cell r="D211">
            <v>0</v>
          </cell>
          <cell r="E211">
            <v>42448</v>
          </cell>
          <cell r="F211" t="str">
            <v>University 8K and 4K Time Trial</v>
          </cell>
          <cell r="G211">
            <v>78</v>
          </cell>
          <cell r="H211">
            <v>402821</v>
          </cell>
          <cell r="I211" t="str">
            <v>Jack</v>
          </cell>
          <cell r="J211" t="str">
            <v>Sibley</v>
          </cell>
          <cell r="K211" t="str">
            <v>M</v>
          </cell>
          <cell r="L211" t="str">
            <v>56.17</v>
          </cell>
        </row>
        <row r="212">
          <cell r="A212">
            <v>201</v>
          </cell>
          <cell r="B212">
            <v>45</v>
          </cell>
          <cell r="C212">
            <v>13</v>
          </cell>
          <cell r="D212">
            <v>0</v>
          </cell>
          <cell r="E212">
            <v>42448</v>
          </cell>
          <cell r="F212" t="str">
            <v>University 8K and 4K Time Trial</v>
          </cell>
          <cell r="G212">
            <v>79</v>
          </cell>
          <cell r="H212">
            <v>283914</v>
          </cell>
          <cell r="I212" t="str">
            <v>Lyndie</v>
          </cell>
          <cell r="J212" t="str">
            <v>Beil</v>
          </cell>
          <cell r="K212" t="str">
            <v>F</v>
          </cell>
          <cell r="L212" t="str">
            <v>57.04</v>
          </cell>
        </row>
        <row r="213">
          <cell r="A213">
            <v>202</v>
          </cell>
          <cell r="B213">
            <v>45</v>
          </cell>
          <cell r="C213">
            <v>13</v>
          </cell>
          <cell r="D213">
            <v>0</v>
          </cell>
          <cell r="E213">
            <v>42448</v>
          </cell>
          <cell r="F213" t="str">
            <v>University 8K and 4K Time Trial</v>
          </cell>
          <cell r="G213">
            <v>80</v>
          </cell>
          <cell r="H213">
            <v>402718</v>
          </cell>
          <cell r="I213" t="str">
            <v>Angela</v>
          </cell>
          <cell r="J213" t="str">
            <v>Gillham</v>
          </cell>
          <cell r="K213" t="str">
            <v>F</v>
          </cell>
          <cell r="L213" t="str">
            <v>1.10.27</v>
          </cell>
        </row>
        <row r="214">
          <cell r="A214">
            <v>202</v>
          </cell>
          <cell r="B214">
            <v>45</v>
          </cell>
          <cell r="C214">
            <v>13</v>
          </cell>
          <cell r="D214">
            <v>0</v>
          </cell>
          <cell r="E214" t="str">
            <v>Exclude</v>
          </cell>
          <cell r="F214" t="str">
            <v>Exclude</v>
          </cell>
          <cell r="G214">
            <v>42455</v>
          </cell>
          <cell r="I214" t="str">
            <v>North Ward Hills</v>
          </cell>
        </row>
        <row r="215">
          <cell r="A215">
            <v>202</v>
          </cell>
          <cell r="B215">
            <v>45</v>
          </cell>
          <cell r="C215">
            <v>13</v>
          </cell>
          <cell r="D215">
            <v>0</v>
          </cell>
          <cell r="E215" t="str">
            <v>Exclude</v>
          </cell>
          <cell r="F215" t="str">
            <v>Exclude</v>
          </cell>
          <cell r="G215" t="str">
            <v>Long Course</v>
          </cell>
          <cell r="L215">
            <v>7.5</v>
          </cell>
          <cell r="T215" t="str">
            <v>Short Course</v>
          </cell>
          <cell r="Y215">
            <v>4.7</v>
          </cell>
          <cell r="AF215"/>
          <cell r="AM215">
            <v>25</v>
          </cell>
        </row>
        <row r="216">
          <cell r="A216">
            <v>203</v>
          </cell>
          <cell r="B216">
            <v>46</v>
          </cell>
          <cell r="C216">
            <v>13</v>
          </cell>
          <cell r="D216">
            <v>1</v>
          </cell>
          <cell r="E216">
            <v>42455</v>
          </cell>
          <cell r="F216" t="str">
            <v>North Ward Hills</v>
          </cell>
          <cell r="G216">
            <v>1</v>
          </cell>
          <cell r="H216">
            <v>402964</v>
          </cell>
          <cell r="I216" t="str">
            <v>Mark</v>
          </cell>
          <cell r="J216" t="str">
            <v>Buchholz</v>
          </cell>
          <cell r="K216" t="str">
            <v>M</v>
          </cell>
          <cell r="L216" t="str">
            <v>32.07</v>
          </cell>
          <cell r="T216">
            <v>1</v>
          </cell>
          <cell r="U216">
            <v>511492</v>
          </cell>
          <cell r="V216" t="str">
            <v>Riley</v>
          </cell>
          <cell r="W216" t="str">
            <v>Smithers</v>
          </cell>
          <cell r="X216" t="str">
            <v>Male</v>
          </cell>
          <cell r="Y216" t="str">
            <v>20.55</v>
          </cell>
          <cell r="AH216">
            <v>1</v>
          </cell>
          <cell r="AI216" t="str">
            <v>NW01</v>
          </cell>
          <cell r="AJ216" t="str">
            <v>Dave</v>
          </cell>
          <cell r="AK216" t="str">
            <v>Vance</v>
          </cell>
          <cell r="AL216" t="str">
            <v>M</v>
          </cell>
          <cell r="AM216" t="str">
            <v>2.10.44</v>
          </cell>
        </row>
        <row r="217">
          <cell r="A217">
            <v>204</v>
          </cell>
          <cell r="B217">
            <v>47</v>
          </cell>
          <cell r="C217">
            <v>13</v>
          </cell>
          <cell r="D217">
            <v>2</v>
          </cell>
          <cell r="E217">
            <v>42455</v>
          </cell>
          <cell r="F217" t="str">
            <v>North Ward Hills</v>
          </cell>
          <cell r="G217">
            <v>2</v>
          </cell>
          <cell r="H217">
            <v>402787</v>
          </cell>
          <cell r="I217" t="str">
            <v>Michael</v>
          </cell>
          <cell r="J217" t="str">
            <v>Harding</v>
          </cell>
          <cell r="K217" t="str">
            <v>M</v>
          </cell>
          <cell r="L217">
            <v>32.29</v>
          </cell>
          <cell r="T217">
            <v>2</v>
          </cell>
          <cell r="U217" t="str">
            <v>N026</v>
          </cell>
          <cell r="V217" t="str">
            <v>Harnson</v>
          </cell>
          <cell r="W217" t="str">
            <v>Linning</v>
          </cell>
          <cell r="X217" t="str">
            <v>Male</v>
          </cell>
          <cell r="Y217" t="str">
            <v>21.42</v>
          </cell>
          <cell r="AH217">
            <v>2</v>
          </cell>
          <cell r="AI217">
            <v>284106</v>
          </cell>
          <cell r="AJ217" t="str">
            <v>Billy</v>
          </cell>
          <cell r="AK217" t="str">
            <v>Guy</v>
          </cell>
          <cell r="AL217" t="str">
            <v>M</v>
          </cell>
          <cell r="AM217" t="str">
            <v>2.22.43</v>
          </cell>
        </row>
        <row r="218">
          <cell r="A218">
            <v>205</v>
          </cell>
          <cell r="B218">
            <v>48</v>
          </cell>
          <cell r="C218">
            <v>13</v>
          </cell>
          <cell r="D218">
            <v>3</v>
          </cell>
          <cell r="E218">
            <v>42455</v>
          </cell>
          <cell r="F218" t="str">
            <v>North Ward Hills</v>
          </cell>
          <cell r="G218">
            <v>3</v>
          </cell>
          <cell r="H218">
            <v>402768</v>
          </cell>
          <cell r="I218" t="str">
            <v>Deahne</v>
          </cell>
          <cell r="J218" t="str">
            <v>Turnbull</v>
          </cell>
          <cell r="K218" t="str">
            <v>0</v>
          </cell>
          <cell r="L218" t="str">
            <v>33.26</v>
          </cell>
          <cell r="T218">
            <v>3</v>
          </cell>
          <cell r="U218">
            <v>402509</v>
          </cell>
          <cell r="V218" t="str">
            <v>Elena</v>
          </cell>
          <cell r="W218" t="str">
            <v>James</v>
          </cell>
          <cell r="X218" t="str">
            <v>Female</v>
          </cell>
          <cell r="Y218" t="str">
            <v>22.03</v>
          </cell>
          <cell r="AH218">
            <v>3</v>
          </cell>
          <cell r="AI218" t="str">
            <v>NW03</v>
          </cell>
          <cell r="AJ218" t="str">
            <v>John</v>
          </cell>
          <cell r="AK218" t="str">
            <v>Paxton</v>
          </cell>
          <cell r="AL218" t="str">
            <v>M</v>
          </cell>
          <cell r="AM218" t="str">
            <v>2.26.39</v>
          </cell>
        </row>
        <row r="219">
          <cell r="A219">
            <v>206</v>
          </cell>
          <cell r="B219">
            <v>49</v>
          </cell>
          <cell r="C219">
            <v>13</v>
          </cell>
          <cell r="D219">
            <v>4</v>
          </cell>
          <cell r="E219">
            <v>42455</v>
          </cell>
          <cell r="F219" t="str">
            <v>North Ward Hills</v>
          </cell>
          <cell r="G219">
            <v>4</v>
          </cell>
          <cell r="H219">
            <v>516428</v>
          </cell>
          <cell r="I219" t="str">
            <v>Christiaan</v>
          </cell>
          <cell r="J219" t="str">
            <v>Pretorius</v>
          </cell>
          <cell r="K219" t="str">
            <v>M</v>
          </cell>
          <cell r="L219" t="str">
            <v>33.43</v>
          </cell>
          <cell r="T219">
            <v>4</v>
          </cell>
          <cell r="U219" t="str">
            <v>N043</v>
          </cell>
          <cell r="V219" t="str">
            <v>Sabrina</v>
          </cell>
          <cell r="W219" t="str">
            <v>Dobe</v>
          </cell>
          <cell r="X219" t="str">
            <v>Female</v>
          </cell>
          <cell r="Y219" t="str">
            <v>25.34</v>
          </cell>
          <cell r="AH219">
            <v>4</v>
          </cell>
          <cell r="AI219">
            <v>402808</v>
          </cell>
          <cell r="AJ219" t="str">
            <v>Dee</v>
          </cell>
          <cell r="AK219" t="str">
            <v>Flynn-Pittar</v>
          </cell>
          <cell r="AL219" t="str">
            <v>F</v>
          </cell>
          <cell r="AM219" t="str">
            <v>2.31.27</v>
          </cell>
        </row>
        <row r="220">
          <cell r="A220">
            <v>207</v>
          </cell>
          <cell r="B220">
            <v>50</v>
          </cell>
          <cell r="C220">
            <v>13</v>
          </cell>
          <cell r="D220">
            <v>5</v>
          </cell>
          <cell r="E220">
            <v>42455</v>
          </cell>
          <cell r="F220" t="str">
            <v>North Ward Hills</v>
          </cell>
          <cell r="G220">
            <v>5</v>
          </cell>
          <cell r="H220">
            <v>402774</v>
          </cell>
          <cell r="I220" t="str">
            <v>Deon</v>
          </cell>
          <cell r="J220" t="str">
            <v>Stripp</v>
          </cell>
          <cell r="K220" t="str">
            <v>M</v>
          </cell>
          <cell r="L220" t="str">
            <v>34.35</v>
          </cell>
          <cell r="T220">
            <v>5</v>
          </cell>
          <cell r="U220" t="str">
            <v>N015</v>
          </cell>
          <cell r="V220" t="str">
            <v>Jayne</v>
          </cell>
          <cell r="W220" t="str">
            <v>Kerby</v>
          </cell>
          <cell r="X220" t="str">
            <v>Female</v>
          </cell>
          <cell r="Y220" t="str">
            <v>26.29</v>
          </cell>
          <cell r="AH220">
            <v>5</v>
          </cell>
          <cell r="AI220">
            <v>402971</v>
          </cell>
          <cell r="AJ220" t="str">
            <v>Stuart</v>
          </cell>
          <cell r="AK220" t="str">
            <v>Moore</v>
          </cell>
          <cell r="AL220" t="str">
            <v>M</v>
          </cell>
          <cell r="AM220" t="str">
            <v>2.32.28</v>
          </cell>
        </row>
        <row r="221">
          <cell r="A221">
            <v>208</v>
          </cell>
          <cell r="B221">
            <v>51</v>
          </cell>
          <cell r="C221">
            <v>13</v>
          </cell>
          <cell r="D221">
            <v>6</v>
          </cell>
          <cell r="E221">
            <v>42455</v>
          </cell>
          <cell r="F221" t="str">
            <v>North Ward Hills</v>
          </cell>
          <cell r="G221">
            <v>6</v>
          </cell>
          <cell r="H221">
            <v>402744</v>
          </cell>
          <cell r="I221" t="str">
            <v>Cameron</v>
          </cell>
          <cell r="J221" t="str">
            <v>Wallis</v>
          </cell>
          <cell r="K221" t="str">
            <v>M</v>
          </cell>
          <cell r="L221" t="str">
            <v>34.46</v>
          </cell>
          <cell r="T221">
            <v>6</v>
          </cell>
          <cell r="U221">
            <v>402891</v>
          </cell>
          <cell r="V221" t="str">
            <v>Michael</v>
          </cell>
          <cell r="W221" t="str">
            <v>Punshon</v>
          </cell>
          <cell r="X221" t="str">
            <v>Male</v>
          </cell>
          <cell r="Y221" t="str">
            <v>27.47</v>
          </cell>
          <cell r="AH221">
            <v>6</v>
          </cell>
          <cell r="AI221" t="str">
            <v>NW06</v>
          </cell>
          <cell r="AJ221" t="str">
            <v>Bernie</v>
          </cell>
          <cell r="AK221" t="str">
            <v>Norris</v>
          </cell>
          <cell r="AL221" t="str">
            <v>M</v>
          </cell>
          <cell r="AM221" t="str">
            <v>2.34.39</v>
          </cell>
        </row>
        <row r="222">
          <cell r="A222">
            <v>209</v>
          </cell>
          <cell r="B222">
            <v>52</v>
          </cell>
          <cell r="C222">
            <v>13</v>
          </cell>
          <cell r="D222">
            <v>7</v>
          </cell>
          <cell r="E222">
            <v>42455</v>
          </cell>
          <cell r="F222" t="str">
            <v>North Ward Hills</v>
          </cell>
          <cell r="G222">
            <v>7</v>
          </cell>
          <cell r="H222">
            <v>402809</v>
          </cell>
          <cell r="I222" t="str">
            <v>Gavin</v>
          </cell>
          <cell r="J222" t="str">
            <v>Werbeloff</v>
          </cell>
          <cell r="K222" t="str">
            <v>M</v>
          </cell>
          <cell r="L222" t="str">
            <v>35.47</v>
          </cell>
          <cell r="T222">
            <v>7</v>
          </cell>
          <cell r="U222">
            <v>510115</v>
          </cell>
          <cell r="V222" t="str">
            <v>Rebecca</v>
          </cell>
          <cell r="W222" t="str">
            <v>Nahrung</v>
          </cell>
          <cell r="X222" t="str">
            <v>Female</v>
          </cell>
          <cell r="Y222" t="str">
            <v>28.44</v>
          </cell>
          <cell r="AH222">
            <v>7</v>
          </cell>
          <cell r="AI222" t="str">
            <v>NW07</v>
          </cell>
          <cell r="AJ222" t="str">
            <v>Bonita</v>
          </cell>
          <cell r="AK222" t="str">
            <v>O’Donnell</v>
          </cell>
          <cell r="AL222" t="str">
            <v>F</v>
          </cell>
          <cell r="AM222" t="str">
            <v>2.37.34</v>
          </cell>
        </row>
        <row r="223">
          <cell r="A223">
            <v>210</v>
          </cell>
          <cell r="B223">
            <v>53</v>
          </cell>
          <cell r="C223">
            <v>13</v>
          </cell>
          <cell r="D223">
            <v>8</v>
          </cell>
          <cell r="E223">
            <v>42455</v>
          </cell>
          <cell r="F223" t="str">
            <v>North Ward Hills</v>
          </cell>
          <cell r="G223">
            <v>8</v>
          </cell>
          <cell r="H223">
            <v>461543</v>
          </cell>
          <cell r="I223" t="str">
            <v>Meredith</v>
          </cell>
          <cell r="J223" t="str">
            <v>Watkins</v>
          </cell>
          <cell r="K223" t="str">
            <v>F</v>
          </cell>
          <cell r="L223" t="str">
            <v>36.06</v>
          </cell>
          <cell r="T223">
            <v>8</v>
          </cell>
          <cell r="U223" t="str">
            <v>N037</v>
          </cell>
          <cell r="V223" t="str">
            <v>Thaddaeus</v>
          </cell>
          <cell r="W223" t="str">
            <v>Punshon</v>
          </cell>
          <cell r="X223" t="str">
            <v>Male</v>
          </cell>
          <cell r="Y223" t="str">
            <v>29.56</v>
          </cell>
          <cell r="AH223">
            <v>8</v>
          </cell>
          <cell r="AI223">
            <v>402835</v>
          </cell>
          <cell r="AJ223" t="str">
            <v>John</v>
          </cell>
          <cell r="AK223" t="str">
            <v>Hoggan</v>
          </cell>
          <cell r="AL223" t="str">
            <v>M</v>
          </cell>
          <cell r="AM223" t="str">
            <v>2.39.44</v>
          </cell>
        </row>
        <row r="224">
          <cell r="A224">
            <v>211</v>
          </cell>
          <cell r="B224">
            <v>54</v>
          </cell>
          <cell r="C224">
            <v>13</v>
          </cell>
          <cell r="D224">
            <v>9</v>
          </cell>
          <cell r="E224">
            <v>42455</v>
          </cell>
          <cell r="F224" t="str">
            <v>North Ward Hills</v>
          </cell>
          <cell r="G224">
            <v>9</v>
          </cell>
          <cell r="H224" t="str">
            <v>N027</v>
          </cell>
          <cell r="I224" t="str">
            <v>Joseph</v>
          </cell>
          <cell r="J224" t="str">
            <v>Kemei</v>
          </cell>
          <cell r="K224" t="str">
            <v>M</v>
          </cell>
          <cell r="L224" t="str">
            <v>36.40</v>
          </cell>
          <cell r="T224">
            <v>9</v>
          </cell>
          <cell r="U224">
            <v>402754</v>
          </cell>
          <cell r="V224" t="str">
            <v>Conny</v>
          </cell>
          <cell r="W224" t="str">
            <v>Muhlenberg</v>
          </cell>
          <cell r="X224" t="str">
            <v>Female</v>
          </cell>
          <cell r="Y224" t="str">
            <v>31.18</v>
          </cell>
          <cell r="AH224">
            <v>9</v>
          </cell>
          <cell r="AI224" t="str">
            <v>NW09</v>
          </cell>
          <cell r="AJ224" t="str">
            <v>Rebecca</v>
          </cell>
          <cell r="AK224" t="str">
            <v>Laurier</v>
          </cell>
          <cell r="AL224" t="str">
            <v>F</v>
          </cell>
          <cell r="AM224" t="str">
            <v>2.41.07</v>
          </cell>
        </row>
        <row r="225">
          <cell r="A225">
            <v>212</v>
          </cell>
          <cell r="B225">
            <v>55</v>
          </cell>
          <cell r="C225">
            <v>13</v>
          </cell>
          <cell r="D225">
            <v>10</v>
          </cell>
          <cell r="E225">
            <v>42455</v>
          </cell>
          <cell r="F225" t="str">
            <v>North Ward Hills</v>
          </cell>
          <cell r="G225">
            <v>10</v>
          </cell>
          <cell r="H225">
            <v>402769</v>
          </cell>
          <cell r="I225" t="str">
            <v>Stuart</v>
          </cell>
          <cell r="J225" t="str">
            <v>Illman</v>
          </cell>
          <cell r="K225" t="str">
            <v>M</v>
          </cell>
          <cell r="L225" t="str">
            <v>37.10</v>
          </cell>
          <cell r="T225">
            <v>10</v>
          </cell>
          <cell r="U225">
            <v>402938</v>
          </cell>
          <cell r="V225" t="str">
            <v>Jim</v>
          </cell>
          <cell r="W225" t="str">
            <v>Ives</v>
          </cell>
          <cell r="X225" t="str">
            <v>Male</v>
          </cell>
          <cell r="Y225" t="str">
            <v>31.20</v>
          </cell>
          <cell r="AH225">
            <v>10</v>
          </cell>
          <cell r="AI225">
            <v>402991</v>
          </cell>
          <cell r="AJ225" t="str">
            <v>Trish</v>
          </cell>
          <cell r="AK225" t="str">
            <v>Rutherford</v>
          </cell>
          <cell r="AL225" t="str">
            <v>F</v>
          </cell>
          <cell r="AM225" t="str">
            <v>2.41.07</v>
          </cell>
        </row>
        <row r="226">
          <cell r="A226">
            <v>213</v>
          </cell>
          <cell r="B226">
            <v>56</v>
          </cell>
          <cell r="C226">
            <v>13</v>
          </cell>
          <cell r="D226">
            <v>11</v>
          </cell>
          <cell r="E226">
            <v>42455</v>
          </cell>
          <cell r="F226" t="str">
            <v>North Ward Hills</v>
          </cell>
          <cell r="G226">
            <v>11</v>
          </cell>
          <cell r="H226" t="str">
            <v>N014</v>
          </cell>
          <cell r="I226" t="str">
            <v>William</v>
          </cell>
          <cell r="J226" t="str">
            <v>Kerby</v>
          </cell>
          <cell r="K226" t="str">
            <v>M</v>
          </cell>
          <cell r="L226" t="str">
            <v>37.10</v>
          </cell>
          <cell r="T226">
            <v>11</v>
          </cell>
          <cell r="U226" t="str">
            <v>N044</v>
          </cell>
          <cell r="V226" t="str">
            <v>Jessica</v>
          </cell>
          <cell r="W226" t="str">
            <v>Dobe</v>
          </cell>
          <cell r="X226" t="str">
            <v>Female</v>
          </cell>
          <cell r="Y226" t="str">
            <v>31.28</v>
          </cell>
          <cell r="AH226">
            <v>11</v>
          </cell>
          <cell r="AI226" t="str">
            <v>NW11</v>
          </cell>
          <cell r="AJ226" t="str">
            <v>Jason</v>
          </cell>
          <cell r="AK226" t="str">
            <v>Peterkin</v>
          </cell>
          <cell r="AL226" t="str">
            <v>M</v>
          </cell>
          <cell r="AM226" t="str">
            <v>2.41.31</v>
          </cell>
        </row>
        <row r="227">
          <cell r="A227">
            <v>214</v>
          </cell>
          <cell r="B227">
            <v>57</v>
          </cell>
          <cell r="C227">
            <v>13</v>
          </cell>
          <cell r="D227">
            <v>12</v>
          </cell>
          <cell r="E227">
            <v>42455</v>
          </cell>
          <cell r="F227" t="str">
            <v>North Ward Hills</v>
          </cell>
          <cell r="G227">
            <v>12</v>
          </cell>
          <cell r="H227">
            <v>402761</v>
          </cell>
          <cell r="I227" t="str">
            <v>Dave</v>
          </cell>
          <cell r="J227" t="str">
            <v>Sewell</v>
          </cell>
          <cell r="K227" t="str">
            <v>M</v>
          </cell>
          <cell r="L227" t="str">
            <v>37.14</v>
          </cell>
          <cell r="T227">
            <v>12</v>
          </cell>
          <cell r="U227">
            <v>403027</v>
          </cell>
          <cell r="V227" t="str">
            <v>Garry</v>
          </cell>
          <cell r="W227" t="str">
            <v>Hooper</v>
          </cell>
          <cell r="X227" t="str">
            <v>Male</v>
          </cell>
          <cell r="Y227" t="str">
            <v>31.31</v>
          </cell>
          <cell r="AH227">
            <v>12</v>
          </cell>
          <cell r="AI227">
            <v>402939</v>
          </cell>
          <cell r="AJ227" t="str">
            <v>Robert</v>
          </cell>
          <cell r="AK227" t="str">
            <v>Ellershaw</v>
          </cell>
          <cell r="AL227" t="str">
            <v>M</v>
          </cell>
          <cell r="AM227" t="str">
            <v>2.41.40</v>
          </cell>
        </row>
        <row r="228">
          <cell r="A228">
            <v>215</v>
          </cell>
          <cell r="B228">
            <v>58</v>
          </cell>
          <cell r="C228">
            <v>13</v>
          </cell>
          <cell r="D228">
            <v>13</v>
          </cell>
          <cell r="E228">
            <v>42455</v>
          </cell>
          <cell r="F228" t="str">
            <v>North Ward Hills</v>
          </cell>
          <cell r="G228">
            <v>13</v>
          </cell>
          <cell r="H228">
            <v>402838</v>
          </cell>
          <cell r="I228" t="str">
            <v>John</v>
          </cell>
          <cell r="J228" t="str">
            <v>Nuttall</v>
          </cell>
          <cell r="K228" t="str">
            <v>M</v>
          </cell>
          <cell r="L228" t="str">
            <v>37.34</v>
          </cell>
          <cell r="T228">
            <v>13</v>
          </cell>
          <cell r="U228" t="str">
            <v>N024</v>
          </cell>
          <cell r="V228" t="str">
            <v>Emma</v>
          </cell>
          <cell r="W228" t="str">
            <v>Linning</v>
          </cell>
          <cell r="X228" t="str">
            <v>Female</v>
          </cell>
          <cell r="Y228" t="str">
            <v>33.48</v>
          </cell>
          <cell r="AH228">
            <v>13</v>
          </cell>
          <cell r="AI228" t="str">
            <v>NW13</v>
          </cell>
          <cell r="AJ228" t="str">
            <v>Chris</v>
          </cell>
          <cell r="AK228" t="str">
            <v>Rutherford</v>
          </cell>
          <cell r="AL228" t="str">
            <v>M</v>
          </cell>
          <cell r="AM228" t="str">
            <v>2.55.12</v>
          </cell>
        </row>
        <row r="229">
          <cell r="A229">
            <v>216</v>
          </cell>
          <cell r="B229">
            <v>59</v>
          </cell>
          <cell r="C229">
            <v>13</v>
          </cell>
          <cell r="D229">
            <v>14</v>
          </cell>
          <cell r="E229">
            <v>42455</v>
          </cell>
          <cell r="F229" t="str">
            <v>North Ward Hills</v>
          </cell>
          <cell r="G229">
            <v>14</v>
          </cell>
          <cell r="H229">
            <v>402716</v>
          </cell>
          <cell r="I229" t="str">
            <v>Andre</v>
          </cell>
          <cell r="J229" t="str">
            <v>Mentor</v>
          </cell>
          <cell r="K229" t="str">
            <v>M</v>
          </cell>
          <cell r="L229" t="str">
            <v>37.52</v>
          </cell>
          <cell r="T229">
            <v>14</v>
          </cell>
          <cell r="U229" t="str">
            <v>N025</v>
          </cell>
          <cell r="V229" t="str">
            <v>Carmel</v>
          </cell>
          <cell r="W229" t="str">
            <v>Linning</v>
          </cell>
          <cell r="X229" t="str">
            <v>Female</v>
          </cell>
          <cell r="Y229" t="str">
            <v>33.50</v>
          </cell>
          <cell r="AH229">
            <v>14</v>
          </cell>
          <cell r="AI229">
            <v>539202</v>
          </cell>
          <cell r="AJ229" t="str">
            <v>Annika</v>
          </cell>
          <cell r="AK229" t="str">
            <v>Frossling</v>
          </cell>
          <cell r="AL229" t="str">
            <v>F</v>
          </cell>
          <cell r="AM229" t="str">
            <v>2.59.50</v>
          </cell>
        </row>
        <row r="230">
          <cell r="A230">
            <v>217</v>
          </cell>
          <cell r="B230">
            <v>60</v>
          </cell>
          <cell r="C230">
            <v>13</v>
          </cell>
          <cell r="D230">
            <v>15</v>
          </cell>
          <cell r="E230">
            <v>42455</v>
          </cell>
          <cell r="F230" t="str">
            <v>North Ward Hills</v>
          </cell>
          <cell r="G230">
            <v>15</v>
          </cell>
          <cell r="H230">
            <v>402805</v>
          </cell>
          <cell r="I230" t="str">
            <v>Les</v>
          </cell>
          <cell r="J230" t="str">
            <v>Crawford</v>
          </cell>
          <cell r="K230" t="str">
            <v>M</v>
          </cell>
          <cell r="L230" t="str">
            <v>38.12</v>
          </cell>
          <cell r="T230">
            <v>15</v>
          </cell>
          <cell r="U230">
            <v>402880</v>
          </cell>
          <cell r="V230" t="str">
            <v>Nancy</v>
          </cell>
          <cell r="W230" t="str">
            <v>Norton</v>
          </cell>
          <cell r="X230" t="str">
            <v>Female</v>
          </cell>
          <cell r="Y230" t="str">
            <v>36.21</v>
          </cell>
          <cell r="AH230">
            <v>15</v>
          </cell>
          <cell r="AI230" t="str">
            <v>NW15</v>
          </cell>
          <cell r="AJ230" t="str">
            <v>Sandy</v>
          </cell>
          <cell r="AK230" t="str">
            <v>Paxton</v>
          </cell>
          <cell r="AL230" t="str">
            <v>F</v>
          </cell>
          <cell r="AM230" t="str">
            <v>2.59.52</v>
          </cell>
        </row>
        <row r="231">
          <cell r="A231">
            <v>218</v>
          </cell>
          <cell r="B231">
            <v>61</v>
          </cell>
          <cell r="C231">
            <v>13</v>
          </cell>
          <cell r="D231">
            <v>16</v>
          </cell>
          <cell r="E231">
            <v>42455</v>
          </cell>
          <cell r="F231" t="str">
            <v>North Ward Hills</v>
          </cell>
          <cell r="G231">
            <v>16</v>
          </cell>
          <cell r="H231">
            <v>319915</v>
          </cell>
          <cell r="I231" t="str">
            <v>Scott</v>
          </cell>
          <cell r="J231" t="str">
            <v>Vollmerhause</v>
          </cell>
          <cell r="K231" t="str">
            <v>M</v>
          </cell>
          <cell r="L231" t="str">
            <v>38.34</v>
          </cell>
          <cell r="T231">
            <v>16</v>
          </cell>
          <cell r="U231">
            <v>402955</v>
          </cell>
          <cell r="V231" t="str">
            <v>Lara</v>
          </cell>
          <cell r="W231" t="str">
            <v>Sewell</v>
          </cell>
          <cell r="X231" t="str">
            <v>Female</v>
          </cell>
          <cell r="Y231" t="str">
            <v>40.09</v>
          </cell>
          <cell r="AH231">
            <v>16</v>
          </cell>
          <cell r="AI231" t="str">
            <v>NW16</v>
          </cell>
          <cell r="AJ231" t="str">
            <v>Joanne</v>
          </cell>
          <cell r="AK231" t="str">
            <v>Fairbrother</v>
          </cell>
          <cell r="AL231" t="str">
            <v>F</v>
          </cell>
          <cell r="AM231" t="str">
            <v>3.00.22</v>
          </cell>
        </row>
        <row r="232">
          <cell r="A232">
            <v>219</v>
          </cell>
          <cell r="B232">
            <v>62</v>
          </cell>
          <cell r="C232">
            <v>13</v>
          </cell>
          <cell r="D232">
            <v>17</v>
          </cell>
          <cell r="E232">
            <v>42455</v>
          </cell>
          <cell r="F232" t="str">
            <v>North Ward Hills</v>
          </cell>
          <cell r="G232">
            <v>17</v>
          </cell>
          <cell r="H232">
            <v>402757</v>
          </cell>
          <cell r="I232" t="str">
            <v>Dan</v>
          </cell>
          <cell r="J232" t="str">
            <v>Reynolds</v>
          </cell>
          <cell r="K232" t="str">
            <v>M</v>
          </cell>
          <cell r="L232" t="str">
            <v>38.55</v>
          </cell>
          <cell r="T232">
            <v>17</v>
          </cell>
          <cell r="U232">
            <v>402943</v>
          </cell>
          <cell r="V232" t="str">
            <v>Bob</v>
          </cell>
          <cell r="W232" t="str">
            <v>Down</v>
          </cell>
          <cell r="X232" t="str">
            <v>Male</v>
          </cell>
          <cell r="Y232" t="str">
            <v>42.20</v>
          </cell>
          <cell r="AH232">
            <v>17</v>
          </cell>
          <cell r="AI232" t="str">
            <v>NW17</v>
          </cell>
          <cell r="AJ232" t="str">
            <v>Theresa</v>
          </cell>
          <cell r="AK232" t="str">
            <v>O’Connor</v>
          </cell>
          <cell r="AL232" t="str">
            <v>F</v>
          </cell>
          <cell r="AM232" t="str">
            <v>3.04.51</v>
          </cell>
        </row>
        <row r="233">
          <cell r="A233">
            <v>220</v>
          </cell>
          <cell r="B233">
            <v>63</v>
          </cell>
          <cell r="C233">
            <v>13</v>
          </cell>
          <cell r="D233">
            <v>18</v>
          </cell>
          <cell r="E233">
            <v>42455</v>
          </cell>
          <cell r="F233" t="str">
            <v>North Ward Hills</v>
          </cell>
          <cell r="G233">
            <v>18</v>
          </cell>
          <cell r="H233">
            <v>402980</v>
          </cell>
          <cell r="I233" t="str">
            <v>Paul</v>
          </cell>
          <cell r="J233" t="str">
            <v>Day</v>
          </cell>
          <cell r="K233" t="str">
            <v>M</v>
          </cell>
          <cell r="L233" t="str">
            <v>39.20</v>
          </cell>
          <cell r="T233">
            <v>18</v>
          </cell>
          <cell r="U233" t="str">
            <v>N051</v>
          </cell>
          <cell r="V233" t="str">
            <v>No Name Recorded</v>
          </cell>
          <cell r="Y233" t="str">
            <v>42.21</v>
          </cell>
          <cell r="AH233">
            <v>18</v>
          </cell>
          <cell r="AI233" t="str">
            <v>NW18</v>
          </cell>
          <cell r="AJ233" t="str">
            <v>John</v>
          </cell>
          <cell r="AK233" t="str">
            <v>Kerrisk</v>
          </cell>
          <cell r="AL233" t="str">
            <v>M</v>
          </cell>
          <cell r="AM233" t="str">
            <v>3.04.52</v>
          </cell>
        </row>
        <row r="234">
          <cell r="A234">
            <v>221</v>
          </cell>
          <cell r="B234">
            <v>64</v>
          </cell>
          <cell r="C234">
            <v>13</v>
          </cell>
          <cell r="D234">
            <v>19</v>
          </cell>
          <cell r="E234">
            <v>42455</v>
          </cell>
          <cell r="F234" t="str">
            <v>North Ward Hills</v>
          </cell>
          <cell r="G234">
            <v>19</v>
          </cell>
          <cell r="H234" t="str">
            <v>N020</v>
          </cell>
          <cell r="I234" t="str">
            <v>Geoff</v>
          </cell>
          <cell r="J234" t="str">
            <v>Tanner</v>
          </cell>
          <cell r="K234" t="str">
            <v>M</v>
          </cell>
          <cell r="L234" t="str">
            <v>39.28</v>
          </cell>
          <cell r="T234">
            <v>19</v>
          </cell>
          <cell r="U234">
            <v>533169</v>
          </cell>
          <cell r="V234" t="str">
            <v>Sylvia</v>
          </cell>
          <cell r="W234" t="str">
            <v>Kelso</v>
          </cell>
          <cell r="X234" t="str">
            <v>Female</v>
          </cell>
          <cell r="Y234" t="str">
            <v>42.26</v>
          </cell>
          <cell r="AH234">
            <v>19</v>
          </cell>
          <cell r="AI234">
            <v>402728</v>
          </cell>
          <cell r="AJ234" t="str">
            <v>Brendan</v>
          </cell>
          <cell r="AK234" t="str">
            <v>Carter</v>
          </cell>
          <cell r="AL234" t="str">
            <v>M</v>
          </cell>
          <cell r="AM234" t="str">
            <v>3.12.41</v>
          </cell>
        </row>
        <row r="235">
          <cell r="A235">
            <v>222</v>
          </cell>
          <cell r="B235">
            <v>65</v>
          </cell>
          <cell r="C235">
            <v>13</v>
          </cell>
          <cell r="D235">
            <v>19</v>
          </cell>
          <cell r="E235">
            <v>42455</v>
          </cell>
          <cell r="F235" t="str">
            <v>North Ward Hills</v>
          </cell>
          <cell r="G235">
            <v>20</v>
          </cell>
          <cell r="H235">
            <v>402950</v>
          </cell>
          <cell r="I235" t="str">
            <v>Bill</v>
          </cell>
          <cell r="J235" t="str">
            <v>Doherty</v>
          </cell>
          <cell r="K235" t="str">
            <v>M</v>
          </cell>
          <cell r="L235" t="str">
            <v>39.33</v>
          </cell>
          <cell r="T235">
            <v>20</v>
          </cell>
          <cell r="U235">
            <v>513282</v>
          </cell>
          <cell r="V235" t="str">
            <v>Karen</v>
          </cell>
          <cell r="W235" t="str">
            <v>Ernest</v>
          </cell>
          <cell r="X235" t="str">
            <v>Female</v>
          </cell>
          <cell r="Y235" t="str">
            <v>42.29</v>
          </cell>
          <cell r="AH235" t="str">
            <v>DNF</v>
          </cell>
          <cell r="AI235">
            <v>456855</v>
          </cell>
          <cell r="AJ235" t="str">
            <v>Adrian</v>
          </cell>
          <cell r="AK235" t="str">
            <v>Garnett</v>
          </cell>
          <cell r="AL235" t="str">
            <v>M</v>
          </cell>
          <cell r="AM235" t="str">
            <v>DNF</v>
          </cell>
        </row>
        <row r="236">
          <cell r="A236">
            <v>223</v>
          </cell>
          <cell r="B236">
            <v>66</v>
          </cell>
          <cell r="C236">
            <v>13</v>
          </cell>
          <cell r="D236">
            <v>19</v>
          </cell>
          <cell r="E236">
            <v>42455</v>
          </cell>
          <cell r="F236" t="str">
            <v>North Ward Hills</v>
          </cell>
          <cell r="G236">
            <v>21</v>
          </cell>
          <cell r="H236">
            <v>495266</v>
          </cell>
          <cell r="I236" t="str">
            <v>Ian</v>
          </cell>
          <cell r="J236" t="str">
            <v>Frazer</v>
          </cell>
          <cell r="K236" t="str">
            <v>M</v>
          </cell>
          <cell r="L236" t="str">
            <v>40.36</v>
          </cell>
          <cell r="T236">
            <v>21</v>
          </cell>
          <cell r="U236" t="str">
            <v>N040</v>
          </cell>
          <cell r="V236" t="str">
            <v>Jeff</v>
          </cell>
          <cell r="W236" t="str">
            <v>Ernest</v>
          </cell>
          <cell r="X236" t="str">
            <v>Male</v>
          </cell>
          <cell r="Y236" t="str">
            <v>42.31</v>
          </cell>
          <cell r="AH236" t="str">
            <v>DNF</v>
          </cell>
          <cell r="AI236">
            <v>521852</v>
          </cell>
          <cell r="AJ236" t="str">
            <v>Rachel</v>
          </cell>
          <cell r="AK236" t="str">
            <v>Doyle</v>
          </cell>
          <cell r="AL236" t="str">
            <v>F</v>
          </cell>
          <cell r="AM236" t="str">
            <v>DNF</v>
          </cell>
        </row>
        <row r="237">
          <cell r="A237">
            <v>224</v>
          </cell>
          <cell r="B237">
            <v>67</v>
          </cell>
          <cell r="C237">
            <v>13</v>
          </cell>
          <cell r="D237">
            <v>19</v>
          </cell>
          <cell r="E237">
            <v>42455</v>
          </cell>
          <cell r="F237" t="str">
            <v>North Ward Hills</v>
          </cell>
          <cell r="G237">
            <v>22</v>
          </cell>
          <cell r="H237">
            <v>402792</v>
          </cell>
          <cell r="I237" t="str">
            <v>Lisa</v>
          </cell>
          <cell r="J237" t="str">
            <v>Jones</v>
          </cell>
          <cell r="K237" t="str">
            <v>F</v>
          </cell>
          <cell r="L237" t="str">
            <v>41.23</v>
          </cell>
          <cell r="T237">
            <v>22</v>
          </cell>
          <cell r="U237">
            <v>513275</v>
          </cell>
          <cell r="V237" t="str">
            <v>Amanda</v>
          </cell>
          <cell r="W237" t="str">
            <v>Field</v>
          </cell>
          <cell r="X237" t="str">
            <v>Female</v>
          </cell>
          <cell r="Y237" t="str">
            <v>47.14</v>
          </cell>
          <cell r="AH237" t="str">
            <v>DNF</v>
          </cell>
          <cell r="AI237">
            <v>403009</v>
          </cell>
          <cell r="AJ237" t="str">
            <v>Brian</v>
          </cell>
          <cell r="AK237" t="str">
            <v>Armit</v>
          </cell>
          <cell r="AL237" t="str">
            <v>M</v>
          </cell>
          <cell r="AM237" t="str">
            <v>DNF</v>
          </cell>
        </row>
        <row r="238">
          <cell r="A238">
            <v>225</v>
          </cell>
          <cell r="B238">
            <v>68</v>
          </cell>
          <cell r="C238">
            <v>13</v>
          </cell>
          <cell r="D238">
            <v>19</v>
          </cell>
          <cell r="E238">
            <v>42455</v>
          </cell>
          <cell r="F238" t="str">
            <v>North Ward Hills</v>
          </cell>
          <cell r="G238">
            <v>23</v>
          </cell>
          <cell r="H238">
            <v>511206</v>
          </cell>
          <cell r="I238" t="str">
            <v>Michael</v>
          </cell>
          <cell r="J238" t="str">
            <v>Hunter</v>
          </cell>
          <cell r="K238" t="str">
            <v>M</v>
          </cell>
          <cell r="L238" t="str">
            <v>41.36</v>
          </cell>
          <cell r="T238">
            <v>23</v>
          </cell>
          <cell r="U238" t="str">
            <v>N019</v>
          </cell>
          <cell r="V238" t="str">
            <v>Briman</v>
          </cell>
          <cell r="W238" t="str">
            <v>Ryan</v>
          </cell>
          <cell r="X238" t="str">
            <v>Male</v>
          </cell>
          <cell r="Y238" t="str">
            <v>52.26</v>
          </cell>
          <cell r="AH238" t="str">
            <v>DNF</v>
          </cell>
          <cell r="AI238">
            <v>403008</v>
          </cell>
          <cell r="AJ238" t="str">
            <v>Colin</v>
          </cell>
          <cell r="AK238" t="str">
            <v>Ryan</v>
          </cell>
          <cell r="AL238" t="str">
            <v>M</v>
          </cell>
          <cell r="AM238" t="str">
            <v>DNF</v>
          </cell>
        </row>
        <row r="239">
          <cell r="A239">
            <v>226</v>
          </cell>
          <cell r="B239">
            <v>68</v>
          </cell>
          <cell r="C239">
            <v>13</v>
          </cell>
          <cell r="D239">
            <v>19</v>
          </cell>
          <cell r="E239">
            <v>42455</v>
          </cell>
          <cell r="F239" t="str">
            <v>North Ward Hills</v>
          </cell>
          <cell r="G239">
            <v>24</v>
          </cell>
          <cell r="H239">
            <v>510114</v>
          </cell>
          <cell r="I239" t="str">
            <v>David</v>
          </cell>
          <cell r="J239" t="str">
            <v>Nahrung</v>
          </cell>
          <cell r="K239" t="str">
            <v>M</v>
          </cell>
          <cell r="L239" t="str">
            <v>41.59</v>
          </cell>
        </row>
        <row r="240">
          <cell r="A240">
            <v>227</v>
          </cell>
          <cell r="B240">
            <v>68</v>
          </cell>
          <cell r="C240">
            <v>13</v>
          </cell>
          <cell r="D240">
            <v>19</v>
          </cell>
          <cell r="E240">
            <v>42455</v>
          </cell>
          <cell r="F240" t="str">
            <v>North Ward Hills</v>
          </cell>
          <cell r="G240">
            <v>25</v>
          </cell>
          <cell r="H240" t="str">
            <v>N031</v>
          </cell>
          <cell r="I240" t="str">
            <v>Holley</v>
          </cell>
          <cell r="J240" t="str">
            <v>Merton</v>
          </cell>
          <cell r="K240" t="str">
            <v>F</v>
          </cell>
          <cell r="L240" t="str">
            <v>42.01</v>
          </cell>
        </row>
        <row r="241">
          <cell r="A241">
            <v>228</v>
          </cell>
          <cell r="B241">
            <v>68</v>
          </cell>
          <cell r="C241">
            <v>13</v>
          </cell>
          <cell r="D241">
            <v>19</v>
          </cell>
          <cell r="E241">
            <v>42455</v>
          </cell>
          <cell r="F241" t="str">
            <v>North Ward Hills</v>
          </cell>
          <cell r="G241">
            <v>26</v>
          </cell>
          <cell r="H241">
            <v>265818</v>
          </cell>
          <cell r="I241" t="str">
            <v>Lyn</v>
          </cell>
          <cell r="J241" t="str">
            <v>Newman</v>
          </cell>
          <cell r="K241" t="str">
            <v>F</v>
          </cell>
          <cell r="L241" t="str">
            <v>42.08</v>
          </cell>
        </row>
        <row r="242">
          <cell r="A242">
            <v>229</v>
          </cell>
          <cell r="B242">
            <v>68</v>
          </cell>
          <cell r="C242">
            <v>13</v>
          </cell>
          <cell r="D242">
            <v>19</v>
          </cell>
          <cell r="E242">
            <v>42455</v>
          </cell>
          <cell r="F242" t="str">
            <v>North Ward Hills</v>
          </cell>
          <cell r="G242">
            <v>27</v>
          </cell>
          <cell r="H242" t="str">
            <v>N022</v>
          </cell>
          <cell r="I242" t="str">
            <v>Len</v>
          </cell>
          <cell r="J242" t="str">
            <v>Turnbull</v>
          </cell>
          <cell r="K242" t="str">
            <v>M</v>
          </cell>
          <cell r="L242" t="str">
            <v>42.23</v>
          </cell>
        </row>
        <row r="243">
          <cell r="A243">
            <v>230</v>
          </cell>
          <cell r="B243">
            <v>68</v>
          </cell>
          <cell r="C243">
            <v>13</v>
          </cell>
          <cell r="D243">
            <v>19</v>
          </cell>
          <cell r="E243">
            <v>42455</v>
          </cell>
          <cell r="F243" t="str">
            <v>North Ward Hills</v>
          </cell>
          <cell r="G243">
            <v>28</v>
          </cell>
          <cell r="H243">
            <v>513334</v>
          </cell>
          <cell r="I243" t="str">
            <v>Gillian</v>
          </cell>
          <cell r="J243" t="str">
            <v>Kennedy</v>
          </cell>
          <cell r="K243" t="str">
            <v>F</v>
          </cell>
          <cell r="L243" t="str">
            <v>42.50</v>
          </cell>
        </row>
        <row r="244">
          <cell r="A244">
            <v>231</v>
          </cell>
          <cell r="B244">
            <v>68</v>
          </cell>
          <cell r="C244">
            <v>13</v>
          </cell>
          <cell r="D244">
            <v>19</v>
          </cell>
          <cell r="E244">
            <v>42455</v>
          </cell>
          <cell r="F244" t="str">
            <v>North Ward Hills</v>
          </cell>
          <cell r="G244">
            <v>29</v>
          </cell>
          <cell r="H244" t="str">
            <v>N041</v>
          </cell>
          <cell r="I244" t="str">
            <v>Isis</v>
          </cell>
          <cell r="J244" t="str">
            <v>Flynn-Pittar</v>
          </cell>
          <cell r="K244" t="str">
            <v>F</v>
          </cell>
          <cell r="L244" t="str">
            <v>43.43</v>
          </cell>
        </row>
        <row r="245">
          <cell r="A245">
            <v>232</v>
          </cell>
          <cell r="B245">
            <v>68</v>
          </cell>
          <cell r="C245">
            <v>13</v>
          </cell>
          <cell r="D245">
            <v>19</v>
          </cell>
          <cell r="E245">
            <v>42455</v>
          </cell>
          <cell r="F245" t="str">
            <v>North Ward Hills</v>
          </cell>
          <cell r="G245">
            <v>30</v>
          </cell>
          <cell r="H245" t="str">
            <v>N042</v>
          </cell>
          <cell r="I245" t="str">
            <v>Jude</v>
          </cell>
          <cell r="J245" t="str">
            <v>Wheeler</v>
          </cell>
          <cell r="K245" t="str">
            <v>M</v>
          </cell>
          <cell r="L245" t="str">
            <v>43.43</v>
          </cell>
        </row>
        <row r="246">
          <cell r="A246">
            <v>233</v>
          </cell>
          <cell r="B246">
            <v>68</v>
          </cell>
          <cell r="C246">
            <v>13</v>
          </cell>
          <cell r="D246">
            <v>19</v>
          </cell>
          <cell r="E246">
            <v>42455</v>
          </cell>
          <cell r="F246" t="str">
            <v>North Ward Hills</v>
          </cell>
          <cell r="G246">
            <v>31</v>
          </cell>
          <cell r="H246">
            <v>402979</v>
          </cell>
          <cell r="I246" t="str">
            <v>Terence</v>
          </cell>
          <cell r="J246" t="str">
            <v>Fanning</v>
          </cell>
          <cell r="K246" t="str">
            <v>M</v>
          </cell>
          <cell r="L246" t="str">
            <v>43.47</v>
          </cell>
        </row>
        <row r="247">
          <cell r="A247">
            <v>234</v>
          </cell>
          <cell r="B247">
            <v>68</v>
          </cell>
          <cell r="C247">
            <v>13</v>
          </cell>
          <cell r="D247">
            <v>19</v>
          </cell>
          <cell r="E247">
            <v>42455</v>
          </cell>
          <cell r="F247" t="str">
            <v>North Ward Hills</v>
          </cell>
          <cell r="G247">
            <v>32</v>
          </cell>
          <cell r="H247">
            <v>402905</v>
          </cell>
          <cell r="I247" t="str">
            <v>Trevor</v>
          </cell>
          <cell r="J247" t="str">
            <v>Nicholson</v>
          </cell>
          <cell r="K247" t="str">
            <v>M</v>
          </cell>
          <cell r="L247" t="str">
            <v>44.01</v>
          </cell>
        </row>
        <row r="248">
          <cell r="A248">
            <v>235</v>
          </cell>
          <cell r="B248">
            <v>68</v>
          </cell>
          <cell r="C248">
            <v>13</v>
          </cell>
          <cell r="D248">
            <v>19</v>
          </cell>
          <cell r="E248">
            <v>42455</v>
          </cell>
          <cell r="F248" t="str">
            <v>North Ward Hills</v>
          </cell>
          <cell r="G248">
            <v>33</v>
          </cell>
          <cell r="H248">
            <v>402827</v>
          </cell>
          <cell r="I248" t="str">
            <v>Sophie</v>
          </cell>
          <cell r="J248" t="str">
            <v>Kiernan</v>
          </cell>
          <cell r="K248" t="str">
            <v>F</v>
          </cell>
          <cell r="L248" t="str">
            <v>44.52</v>
          </cell>
        </row>
        <row r="249">
          <cell r="A249">
            <v>236</v>
          </cell>
          <cell r="B249">
            <v>68</v>
          </cell>
          <cell r="C249">
            <v>13</v>
          </cell>
          <cell r="D249">
            <v>19</v>
          </cell>
          <cell r="E249">
            <v>42455</v>
          </cell>
          <cell r="F249" t="str">
            <v>North Ward Hills</v>
          </cell>
          <cell r="G249">
            <v>34</v>
          </cell>
          <cell r="H249">
            <v>402906</v>
          </cell>
          <cell r="I249" t="str">
            <v>Nicole</v>
          </cell>
          <cell r="J249" t="str">
            <v>Desailly</v>
          </cell>
          <cell r="K249" t="str">
            <v>F</v>
          </cell>
          <cell r="L249" t="str">
            <v>44.58</v>
          </cell>
        </row>
        <row r="250">
          <cell r="A250">
            <v>237</v>
          </cell>
          <cell r="B250">
            <v>68</v>
          </cell>
          <cell r="C250">
            <v>13</v>
          </cell>
          <cell r="D250">
            <v>19</v>
          </cell>
          <cell r="E250">
            <v>42455</v>
          </cell>
          <cell r="F250" t="str">
            <v>North Ward Hills</v>
          </cell>
          <cell r="G250">
            <v>35</v>
          </cell>
          <cell r="H250">
            <v>402816</v>
          </cell>
          <cell r="I250" t="str">
            <v>Jim</v>
          </cell>
          <cell r="J250" t="str">
            <v>Mcnabb</v>
          </cell>
          <cell r="K250" t="str">
            <v>M</v>
          </cell>
          <cell r="L250" t="str">
            <v>45.24</v>
          </cell>
        </row>
        <row r="251">
          <cell r="A251">
            <v>238</v>
          </cell>
          <cell r="B251">
            <v>68</v>
          </cell>
          <cell r="C251">
            <v>13</v>
          </cell>
          <cell r="D251">
            <v>19</v>
          </cell>
          <cell r="E251">
            <v>42455</v>
          </cell>
          <cell r="F251" t="str">
            <v>North Ward Hills</v>
          </cell>
          <cell r="G251">
            <v>36</v>
          </cell>
          <cell r="H251">
            <v>402766</v>
          </cell>
          <cell r="I251" t="str">
            <v>David</v>
          </cell>
          <cell r="J251" t="str">
            <v>Wharton</v>
          </cell>
          <cell r="K251" t="str">
            <v>M</v>
          </cell>
          <cell r="L251" t="str">
            <v>45.57</v>
          </cell>
        </row>
        <row r="252">
          <cell r="A252">
            <v>239</v>
          </cell>
          <cell r="B252">
            <v>68</v>
          </cell>
          <cell r="C252">
            <v>13</v>
          </cell>
          <cell r="D252">
            <v>19</v>
          </cell>
          <cell r="E252">
            <v>42455</v>
          </cell>
          <cell r="F252" t="str">
            <v>North Ward Hills</v>
          </cell>
          <cell r="G252">
            <v>37</v>
          </cell>
          <cell r="H252">
            <v>470095</v>
          </cell>
          <cell r="I252" t="str">
            <v>Anna</v>
          </cell>
          <cell r="J252" t="str">
            <v>Jowett</v>
          </cell>
          <cell r="K252" t="str">
            <v>F</v>
          </cell>
          <cell r="L252" t="str">
            <v>46.02</v>
          </cell>
        </row>
        <row r="253">
          <cell r="A253">
            <v>240</v>
          </cell>
          <cell r="B253">
            <v>68</v>
          </cell>
          <cell r="C253">
            <v>13</v>
          </cell>
          <cell r="D253">
            <v>19</v>
          </cell>
          <cell r="E253">
            <v>42455</v>
          </cell>
          <cell r="F253" t="str">
            <v>North Ward Hills</v>
          </cell>
          <cell r="G253">
            <v>38</v>
          </cell>
          <cell r="H253">
            <v>402842</v>
          </cell>
          <cell r="I253" t="str">
            <v>John</v>
          </cell>
          <cell r="J253" t="str">
            <v>Walsh</v>
          </cell>
          <cell r="K253" t="str">
            <v>M</v>
          </cell>
          <cell r="L253" t="str">
            <v>46.34</v>
          </cell>
        </row>
        <row r="254">
          <cell r="A254">
            <v>241</v>
          </cell>
          <cell r="B254">
            <v>68</v>
          </cell>
          <cell r="C254">
            <v>13</v>
          </cell>
          <cell r="D254">
            <v>19</v>
          </cell>
          <cell r="E254">
            <v>42455</v>
          </cell>
          <cell r="F254" t="str">
            <v>North Ward Hills</v>
          </cell>
          <cell r="G254">
            <v>39</v>
          </cell>
          <cell r="H254">
            <v>402706</v>
          </cell>
          <cell r="I254" t="str">
            <v>Antony</v>
          </cell>
          <cell r="J254" t="str">
            <v>Daamen</v>
          </cell>
          <cell r="K254" t="str">
            <v>M</v>
          </cell>
          <cell r="L254" t="str">
            <v>47.01</v>
          </cell>
        </row>
        <row r="255">
          <cell r="A255">
            <v>242</v>
          </cell>
          <cell r="B255">
            <v>68</v>
          </cell>
          <cell r="C255">
            <v>13</v>
          </cell>
          <cell r="D255">
            <v>19</v>
          </cell>
          <cell r="E255">
            <v>42455</v>
          </cell>
          <cell r="F255" t="str">
            <v>North Ward Hills</v>
          </cell>
          <cell r="G255">
            <v>40</v>
          </cell>
          <cell r="H255">
            <v>468177</v>
          </cell>
          <cell r="I255" t="str">
            <v>Sherry</v>
          </cell>
          <cell r="J255" t="str">
            <v>Cox</v>
          </cell>
          <cell r="K255" t="str">
            <v>F</v>
          </cell>
          <cell r="L255" t="str">
            <v>47.05</v>
          </cell>
        </row>
        <row r="256">
          <cell r="A256">
            <v>243</v>
          </cell>
          <cell r="B256">
            <v>68</v>
          </cell>
          <cell r="C256">
            <v>13</v>
          </cell>
          <cell r="D256">
            <v>19</v>
          </cell>
          <cell r="E256">
            <v>42455</v>
          </cell>
          <cell r="F256" t="str">
            <v>North Ward Hills</v>
          </cell>
          <cell r="G256">
            <v>41</v>
          </cell>
          <cell r="H256">
            <v>491347</v>
          </cell>
          <cell r="I256" t="str">
            <v>Andrew</v>
          </cell>
          <cell r="J256" t="str">
            <v>Hannay</v>
          </cell>
          <cell r="K256" t="str">
            <v>M</v>
          </cell>
          <cell r="L256" t="str">
            <v>47.16</v>
          </cell>
        </row>
        <row r="257">
          <cell r="A257">
            <v>244</v>
          </cell>
          <cell r="B257">
            <v>68</v>
          </cell>
          <cell r="C257">
            <v>13</v>
          </cell>
          <cell r="D257">
            <v>19</v>
          </cell>
          <cell r="E257">
            <v>42455</v>
          </cell>
          <cell r="F257" t="str">
            <v>North Ward Hills</v>
          </cell>
          <cell r="G257">
            <v>42</v>
          </cell>
          <cell r="H257">
            <v>402937</v>
          </cell>
          <cell r="I257" t="str">
            <v>Keith</v>
          </cell>
          <cell r="J257" t="str">
            <v>Rich</v>
          </cell>
          <cell r="K257" t="str">
            <v>M</v>
          </cell>
          <cell r="L257" t="str">
            <v>47.29</v>
          </cell>
        </row>
        <row r="258">
          <cell r="A258">
            <v>245</v>
          </cell>
          <cell r="B258">
            <v>68</v>
          </cell>
          <cell r="C258">
            <v>13</v>
          </cell>
          <cell r="D258">
            <v>19</v>
          </cell>
          <cell r="E258">
            <v>42455</v>
          </cell>
          <cell r="F258" t="str">
            <v>North Ward Hills</v>
          </cell>
          <cell r="G258">
            <v>43</v>
          </cell>
          <cell r="H258">
            <v>513300</v>
          </cell>
          <cell r="I258" t="str">
            <v>Isa</v>
          </cell>
          <cell r="J258" t="str">
            <v>Marrinan</v>
          </cell>
          <cell r="K258" t="str">
            <v>F</v>
          </cell>
          <cell r="L258" t="str">
            <v>47.38</v>
          </cell>
        </row>
        <row r="259">
          <cell r="A259">
            <v>246</v>
          </cell>
          <cell r="B259">
            <v>68</v>
          </cell>
          <cell r="C259">
            <v>13</v>
          </cell>
          <cell r="D259">
            <v>19</v>
          </cell>
          <cell r="E259">
            <v>42455</v>
          </cell>
          <cell r="F259" t="str">
            <v>North Ward Hills</v>
          </cell>
          <cell r="G259">
            <v>44</v>
          </cell>
          <cell r="H259">
            <v>402789</v>
          </cell>
          <cell r="I259" t="str">
            <v>Francesco</v>
          </cell>
          <cell r="J259" t="str">
            <v>Tirendi</v>
          </cell>
          <cell r="K259" t="str">
            <v>M</v>
          </cell>
          <cell r="L259" t="str">
            <v>47.59</v>
          </cell>
        </row>
        <row r="260">
          <cell r="A260">
            <v>247</v>
          </cell>
          <cell r="B260">
            <v>68</v>
          </cell>
          <cell r="C260">
            <v>13</v>
          </cell>
          <cell r="D260">
            <v>19</v>
          </cell>
          <cell r="E260">
            <v>42455</v>
          </cell>
          <cell r="F260" t="str">
            <v>North Ward Hills</v>
          </cell>
          <cell r="G260">
            <v>45</v>
          </cell>
          <cell r="H260">
            <v>402951</v>
          </cell>
          <cell r="I260" t="str">
            <v>Steve</v>
          </cell>
          <cell r="J260" t="str">
            <v>Brooks</v>
          </cell>
          <cell r="K260" t="e">
            <v>#N/A</v>
          </cell>
          <cell r="L260" t="str">
            <v>48.06</v>
          </cell>
        </row>
        <row r="261">
          <cell r="A261">
            <v>248</v>
          </cell>
          <cell r="B261">
            <v>68</v>
          </cell>
          <cell r="C261">
            <v>13</v>
          </cell>
          <cell r="D261">
            <v>19</v>
          </cell>
          <cell r="E261">
            <v>42455</v>
          </cell>
          <cell r="F261" t="str">
            <v>North Ward Hills</v>
          </cell>
          <cell r="G261">
            <v>46</v>
          </cell>
          <cell r="H261">
            <v>524329</v>
          </cell>
          <cell r="I261" t="str">
            <v>Fiona</v>
          </cell>
          <cell r="J261" t="str">
            <v>Murakami</v>
          </cell>
          <cell r="K261" t="str">
            <v>F</v>
          </cell>
          <cell r="L261" t="str">
            <v>48.29</v>
          </cell>
        </row>
        <row r="262">
          <cell r="A262">
            <v>249</v>
          </cell>
          <cell r="B262">
            <v>68</v>
          </cell>
          <cell r="C262">
            <v>13</v>
          </cell>
          <cell r="D262">
            <v>19</v>
          </cell>
          <cell r="E262">
            <v>42455</v>
          </cell>
          <cell r="F262" t="str">
            <v>North Ward Hills</v>
          </cell>
          <cell r="G262">
            <v>47</v>
          </cell>
          <cell r="H262">
            <v>403037</v>
          </cell>
          <cell r="I262" t="str">
            <v>Michael</v>
          </cell>
          <cell r="J262" t="str">
            <v>Donoghue</v>
          </cell>
          <cell r="K262" t="str">
            <v>M</v>
          </cell>
          <cell r="L262" t="str">
            <v>48.39</v>
          </cell>
        </row>
        <row r="263">
          <cell r="A263">
            <v>250</v>
          </cell>
          <cell r="B263">
            <v>68</v>
          </cell>
          <cell r="C263">
            <v>13</v>
          </cell>
          <cell r="D263">
            <v>19</v>
          </cell>
          <cell r="E263">
            <v>42455</v>
          </cell>
          <cell r="F263" t="str">
            <v>North Ward Hills</v>
          </cell>
          <cell r="G263">
            <v>48</v>
          </cell>
          <cell r="H263">
            <v>402856</v>
          </cell>
          <cell r="I263" t="str">
            <v>Kelly</v>
          </cell>
          <cell r="J263" t="str">
            <v>Dicketts</v>
          </cell>
          <cell r="K263" t="str">
            <v>F</v>
          </cell>
          <cell r="L263" t="str">
            <v>48.40</v>
          </cell>
        </row>
        <row r="264">
          <cell r="A264">
            <v>251</v>
          </cell>
          <cell r="B264">
            <v>68</v>
          </cell>
          <cell r="C264">
            <v>13</v>
          </cell>
          <cell r="D264">
            <v>19</v>
          </cell>
          <cell r="E264">
            <v>42455</v>
          </cell>
          <cell r="F264" t="str">
            <v>North Ward Hills</v>
          </cell>
          <cell r="G264">
            <v>49</v>
          </cell>
          <cell r="H264">
            <v>402941</v>
          </cell>
          <cell r="I264" t="str">
            <v>Rosemarie</v>
          </cell>
          <cell r="J264" t="str">
            <v>Labuschagne</v>
          </cell>
          <cell r="K264" t="str">
            <v>F</v>
          </cell>
          <cell r="L264" t="str">
            <v>48.41</v>
          </cell>
        </row>
        <row r="265">
          <cell r="A265">
            <v>252</v>
          </cell>
          <cell r="B265">
            <v>68</v>
          </cell>
          <cell r="C265">
            <v>13</v>
          </cell>
          <cell r="D265">
            <v>19</v>
          </cell>
          <cell r="E265">
            <v>42455</v>
          </cell>
          <cell r="F265" t="str">
            <v>North Ward Hills</v>
          </cell>
          <cell r="G265">
            <v>50</v>
          </cell>
          <cell r="H265" t="str">
            <v>N021</v>
          </cell>
          <cell r="I265" t="str">
            <v>Giordan</v>
          </cell>
          <cell r="J265" t="str">
            <v>Benedetto</v>
          </cell>
          <cell r="K265" t="str">
            <v>M</v>
          </cell>
          <cell r="L265" t="str">
            <v>48.57</v>
          </cell>
        </row>
        <row r="266">
          <cell r="A266">
            <v>253</v>
          </cell>
          <cell r="B266">
            <v>68</v>
          </cell>
          <cell r="C266">
            <v>13</v>
          </cell>
          <cell r="D266">
            <v>19</v>
          </cell>
          <cell r="E266">
            <v>42455</v>
          </cell>
          <cell r="F266" t="str">
            <v>North Ward Hills</v>
          </cell>
          <cell r="G266">
            <v>51</v>
          </cell>
          <cell r="H266">
            <v>402771</v>
          </cell>
          <cell r="I266" t="str">
            <v>Deffy</v>
          </cell>
          <cell r="J266" t="str">
            <v>Tsang</v>
          </cell>
          <cell r="K266" t="str">
            <v>F</v>
          </cell>
          <cell r="L266" t="str">
            <v>49.26</v>
          </cell>
        </row>
        <row r="267">
          <cell r="A267">
            <v>254</v>
          </cell>
          <cell r="B267">
            <v>68</v>
          </cell>
          <cell r="C267">
            <v>13</v>
          </cell>
          <cell r="D267">
            <v>19</v>
          </cell>
          <cell r="E267">
            <v>42455</v>
          </cell>
          <cell r="F267" t="str">
            <v>North Ward Hills</v>
          </cell>
          <cell r="G267">
            <v>52</v>
          </cell>
          <cell r="H267">
            <v>583257</v>
          </cell>
          <cell r="I267" t="str">
            <v>David</v>
          </cell>
          <cell r="J267" t="str">
            <v>Cullen</v>
          </cell>
          <cell r="K267" t="str">
            <v>M</v>
          </cell>
          <cell r="L267" t="str">
            <v>49.33</v>
          </cell>
        </row>
        <row r="268">
          <cell r="A268">
            <v>255</v>
          </cell>
          <cell r="B268">
            <v>68</v>
          </cell>
          <cell r="C268">
            <v>13</v>
          </cell>
          <cell r="D268">
            <v>19</v>
          </cell>
          <cell r="E268">
            <v>42455</v>
          </cell>
          <cell r="F268" t="str">
            <v>North Ward Hills</v>
          </cell>
          <cell r="G268">
            <v>53</v>
          </cell>
          <cell r="H268">
            <v>402739</v>
          </cell>
          <cell r="I268" t="str">
            <v>Cat</v>
          </cell>
          <cell r="J268" t="str">
            <v>Johnson</v>
          </cell>
          <cell r="K268" t="str">
            <v>F</v>
          </cell>
          <cell r="L268" t="str">
            <v>50.59</v>
          </cell>
        </row>
        <row r="269">
          <cell r="A269">
            <v>256</v>
          </cell>
          <cell r="B269">
            <v>68</v>
          </cell>
          <cell r="C269">
            <v>13</v>
          </cell>
          <cell r="D269">
            <v>19</v>
          </cell>
          <cell r="E269">
            <v>42455</v>
          </cell>
          <cell r="F269" t="str">
            <v>North Ward Hills</v>
          </cell>
          <cell r="G269">
            <v>54</v>
          </cell>
          <cell r="H269" t="str">
            <v>N047</v>
          </cell>
          <cell r="I269" t="str">
            <v>Alana</v>
          </cell>
          <cell r="J269" t="str">
            <v>Mckeon</v>
          </cell>
          <cell r="K269" t="str">
            <v>F</v>
          </cell>
          <cell r="L269" t="str">
            <v>51.52</v>
          </cell>
        </row>
        <row r="270">
          <cell r="A270">
            <v>257</v>
          </cell>
          <cell r="B270">
            <v>68</v>
          </cell>
          <cell r="C270">
            <v>13</v>
          </cell>
          <cell r="D270">
            <v>19</v>
          </cell>
          <cell r="E270">
            <v>42455</v>
          </cell>
          <cell r="F270" t="str">
            <v>North Ward Hills</v>
          </cell>
          <cell r="G270">
            <v>55</v>
          </cell>
          <cell r="H270">
            <v>466959</v>
          </cell>
          <cell r="I270" t="str">
            <v>Imelda</v>
          </cell>
          <cell r="J270" t="str">
            <v>Alexopoulos</v>
          </cell>
          <cell r="K270" t="str">
            <v>F</v>
          </cell>
          <cell r="L270" t="str">
            <v>51.55</v>
          </cell>
        </row>
        <row r="271">
          <cell r="A271">
            <v>258</v>
          </cell>
          <cell r="B271">
            <v>68</v>
          </cell>
          <cell r="C271">
            <v>13</v>
          </cell>
          <cell r="D271">
            <v>19</v>
          </cell>
          <cell r="E271">
            <v>42455</v>
          </cell>
          <cell r="F271" t="str">
            <v>North Ward Hills</v>
          </cell>
          <cell r="G271">
            <v>56</v>
          </cell>
          <cell r="H271">
            <v>403035</v>
          </cell>
          <cell r="I271" t="str">
            <v>Celeste</v>
          </cell>
          <cell r="J271" t="str">
            <v>Labuschagne</v>
          </cell>
          <cell r="K271" t="str">
            <v>F</v>
          </cell>
          <cell r="L271" t="str">
            <v>52.02</v>
          </cell>
        </row>
        <row r="272">
          <cell r="A272">
            <v>259</v>
          </cell>
          <cell r="B272">
            <v>68</v>
          </cell>
          <cell r="C272">
            <v>13</v>
          </cell>
          <cell r="D272">
            <v>19</v>
          </cell>
          <cell r="E272">
            <v>42455</v>
          </cell>
          <cell r="F272" t="str">
            <v>North Ward Hills</v>
          </cell>
          <cell r="G272">
            <v>57</v>
          </cell>
          <cell r="H272">
            <v>402881</v>
          </cell>
          <cell r="I272" t="str">
            <v>Mathew</v>
          </cell>
          <cell r="J272" t="str">
            <v>Smith</v>
          </cell>
          <cell r="K272" t="str">
            <v>M</v>
          </cell>
          <cell r="L272" t="str">
            <v>52.03</v>
          </cell>
        </row>
        <row r="273">
          <cell r="A273">
            <v>260</v>
          </cell>
          <cell r="B273">
            <v>68</v>
          </cell>
          <cell r="C273">
            <v>13</v>
          </cell>
          <cell r="D273">
            <v>19</v>
          </cell>
          <cell r="E273">
            <v>42455</v>
          </cell>
          <cell r="F273" t="str">
            <v>North Ward Hills</v>
          </cell>
          <cell r="G273">
            <v>58</v>
          </cell>
          <cell r="H273">
            <v>402981</v>
          </cell>
          <cell r="I273" t="str">
            <v>Therese</v>
          </cell>
          <cell r="J273" t="str">
            <v>Keir</v>
          </cell>
          <cell r="K273" t="str">
            <v>F</v>
          </cell>
          <cell r="L273" t="str">
            <v>52.06</v>
          </cell>
        </row>
        <row r="274">
          <cell r="A274">
            <v>261</v>
          </cell>
          <cell r="B274">
            <v>68</v>
          </cell>
          <cell r="C274">
            <v>13</v>
          </cell>
          <cell r="D274">
            <v>19</v>
          </cell>
          <cell r="E274">
            <v>42455</v>
          </cell>
          <cell r="F274" t="str">
            <v>North Ward Hills</v>
          </cell>
          <cell r="G274">
            <v>59</v>
          </cell>
          <cell r="H274" t="str">
            <v>N028</v>
          </cell>
          <cell r="I274" t="str">
            <v>Kathy</v>
          </cell>
          <cell r="J274" t="str">
            <v>Patteson</v>
          </cell>
          <cell r="K274" t="str">
            <v>F</v>
          </cell>
          <cell r="L274" t="str">
            <v>52.07</v>
          </cell>
        </row>
        <row r="275">
          <cell r="A275">
            <v>262</v>
          </cell>
          <cell r="B275">
            <v>68</v>
          </cell>
          <cell r="C275">
            <v>13</v>
          </cell>
          <cell r="D275">
            <v>19</v>
          </cell>
          <cell r="E275">
            <v>42455</v>
          </cell>
          <cell r="F275" t="str">
            <v>North Ward Hills</v>
          </cell>
          <cell r="G275">
            <v>60</v>
          </cell>
          <cell r="H275" t="str">
            <v>N033</v>
          </cell>
          <cell r="I275" t="str">
            <v>Cathy</v>
          </cell>
          <cell r="J275" t="str">
            <v>Mckeon</v>
          </cell>
          <cell r="K275" t="str">
            <v>F</v>
          </cell>
          <cell r="L275" t="str">
            <v>52.17</v>
          </cell>
        </row>
        <row r="276">
          <cell r="A276">
            <v>263</v>
          </cell>
          <cell r="B276">
            <v>68</v>
          </cell>
          <cell r="C276">
            <v>13</v>
          </cell>
          <cell r="D276">
            <v>19</v>
          </cell>
          <cell r="E276">
            <v>42455</v>
          </cell>
          <cell r="F276" t="str">
            <v>North Ward Hills</v>
          </cell>
          <cell r="G276">
            <v>61</v>
          </cell>
          <cell r="H276" t="str">
            <v>N046</v>
          </cell>
          <cell r="I276" t="str">
            <v>Jayson</v>
          </cell>
          <cell r="J276" t="str">
            <v>Pearce</v>
          </cell>
          <cell r="K276" t="str">
            <v>M</v>
          </cell>
          <cell r="L276" t="str">
            <v>52.20</v>
          </cell>
        </row>
        <row r="277">
          <cell r="A277">
            <v>264</v>
          </cell>
          <cell r="B277">
            <v>68</v>
          </cell>
          <cell r="C277">
            <v>13</v>
          </cell>
          <cell r="D277">
            <v>19</v>
          </cell>
          <cell r="E277">
            <v>42455</v>
          </cell>
          <cell r="F277" t="str">
            <v>North Ward Hills</v>
          </cell>
          <cell r="G277">
            <v>62</v>
          </cell>
          <cell r="H277">
            <v>402832</v>
          </cell>
          <cell r="I277" t="str">
            <v>Jennifer</v>
          </cell>
          <cell r="J277" t="str">
            <v>Hearn</v>
          </cell>
          <cell r="K277" t="str">
            <v>F</v>
          </cell>
          <cell r="L277" t="str">
            <v>52.24</v>
          </cell>
        </row>
        <row r="278">
          <cell r="A278">
            <v>265</v>
          </cell>
          <cell r="B278">
            <v>68</v>
          </cell>
          <cell r="C278">
            <v>13</v>
          </cell>
          <cell r="D278">
            <v>19</v>
          </cell>
          <cell r="E278">
            <v>42455</v>
          </cell>
          <cell r="F278" t="str">
            <v>North Ward Hills</v>
          </cell>
          <cell r="G278">
            <v>63</v>
          </cell>
          <cell r="H278">
            <v>402824</v>
          </cell>
          <cell r="I278" t="str">
            <v>Jan</v>
          </cell>
          <cell r="J278" t="str">
            <v>Hooper</v>
          </cell>
          <cell r="K278" t="str">
            <v>F</v>
          </cell>
          <cell r="L278" t="str">
            <v>52.38</v>
          </cell>
        </row>
        <row r="279">
          <cell r="A279">
            <v>266</v>
          </cell>
          <cell r="B279">
            <v>68</v>
          </cell>
          <cell r="C279">
            <v>13</v>
          </cell>
          <cell r="D279">
            <v>19</v>
          </cell>
          <cell r="E279">
            <v>42455</v>
          </cell>
          <cell r="F279" t="str">
            <v>North Ward Hills</v>
          </cell>
          <cell r="G279">
            <v>64</v>
          </cell>
          <cell r="H279">
            <v>402735</v>
          </cell>
          <cell r="I279" t="str">
            <v>Catrina</v>
          </cell>
          <cell r="J279" t="str">
            <v>Camakaris</v>
          </cell>
          <cell r="K279" t="str">
            <v>F</v>
          </cell>
          <cell r="L279" t="str">
            <v>52.55</v>
          </cell>
        </row>
        <row r="280">
          <cell r="A280">
            <v>267</v>
          </cell>
          <cell r="B280">
            <v>68</v>
          </cell>
          <cell r="C280">
            <v>13</v>
          </cell>
          <cell r="D280">
            <v>19</v>
          </cell>
          <cell r="E280">
            <v>42455</v>
          </cell>
          <cell r="F280" t="str">
            <v>North Ward Hills</v>
          </cell>
          <cell r="G280">
            <v>65</v>
          </cell>
          <cell r="H280">
            <v>402830</v>
          </cell>
          <cell r="I280" t="str">
            <v>Jenny</v>
          </cell>
          <cell r="J280" t="str">
            <v>Brown</v>
          </cell>
          <cell r="K280" t="str">
            <v>F</v>
          </cell>
          <cell r="L280" t="str">
            <v>53.29</v>
          </cell>
        </row>
        <row r="281">
          <cell r="A281">
            <v>268</v>
          </cell>
          <cell r="B281">
            <v>68</v>
          </cell>
          <cell r="C281">
            <v>13</v>
          </cell>
          <cell r="D281">
            <v>19</v>
          </cell>
          <cell r="E281">
            <v>42455</v>
          </cell>
          <cell r="F281" t="str">
            <v>North Ward Hills</v>
          </cell>
          <cell r="G281">
            <v>66</v>
          </cell>
          <cell r="H281">
            <v>402892</v>
          </cell>
          <cell r="I281" t="str">
            <v>Mike</v>
          </cell>
          <cell r="J281" t="str">
            <v>Rubenach</v>
          </cell>
          <cell r="K281" t="str">
            <v>M</v>
          </cell>
          <cell r="L281" t="str">
            <v>53.29</v>
          </cell>
        </row>
        <row r="282">
          <cell r="A282">
            <v>269</v>
          </cell>
          <cell r="B282">
            <v>68</v>
          </cell>
          <cell r="C282">
            <v>13</v>
          </cell>
          <cell r="D282">
            <v>19</v>
          </cell>
          <cell r="E282">
            <v>42455</v>
          </cell>
          <cell r="F282" t="str">
            <v>North Ward Hills</v>
          </cell>
          <cell r="G282">
            <v>67</v>
          </cell>
          <cell r="H282">
            <v>403055</v>
          </cell>
          <cell r="I282" t="str">
            <v>Susan</v>
          </cell>
          <cell r="J282" t="str">
            <v>Doherty</v>
          </cell>
          <cell r="K282" t="str">
            <v>F</v>
          </cell>
          <cell r="L282" t="str">
            <v>53.52</v>
          </cell>
        </row>
        <row r="283">
          <cell r="A283">
            <v>270</v>
          </cell>
          <cell r="B283">
            <v>68</v>
          </cell>
          <cell r="C283">
            <v>13</v>
          </cell>
          <cell r="D283">
            <v>19</v>
          </cell>
          <cell r="E283">
            <v>42455</v>
          </cell>
          <cell r="F283" t="str">
            <v>North Ward Hills</v>
          </cell>
          <cell r="G283">
            <v>68</v>
          </cell>
          <cell r="H283">
            <v>402942</v>
          </cell>
          <cell r="I283" t="str">
            <v>Rosie</v>
          </cell>
          <cell r="J283" t="str">
            <v>Doherty</v>
          </cell>
          <cell r="K283" t="str">
            <v>F</v>
          </cell>
          <cell r="L283" t="str">
            <v>53.53</v>
          </cell>
        </row>
        <row r="284">
          <cell r="A284">
            <v>271</v>
          </cell>
          <cell r="B284">
            <v>68</v>
          </cell>
          <cell r="C284">
            <v>13</v>
          </cell>
          <cell r="D284">
            <v>19</v>
          </cell>
          <cell r="E284">
            <v>42455</v>
          </cell>
          <cell r="F284" t="str">
            <v>North Ward Hills</v>
          </cell>
          <cell r="G284">
            <v>69</v>
          </cell>
          <cell r="H284" t="str">
            <v>N032</v>
          </cell>
          <cell r="I284" t="str">
            <v>Michelle</v>
          </cell>
          <cell r="J284" t="str">
            <v>Morton</v>
          </cell>
          <cell r="K284" t="str">
            <v>F</v>
          </cell>
          <cell r="L284" t="str">
            <v>53.59</v>
          </cell>
        </row>
        <row r="285">
          <cell r="A285">
            <v>272</v>
          </cell>
          <cell r="B285">
            <v>68</v>
          </cell>
          <cell r="C285">
            <v>13</v>
          </cell>
          <cell r="D285">
            <v>19</v>
          </cell>
          <cell r="E285">
            <v>42455</v>
          </cell>
          <cell r="F285" t="str">
            <v>North Ward Hills</v>
          </cell>
          <cell r="G285">
            <v>70</v>
          </cell>
          <cell r="H285">
            <v>402887</v>
          </cell>
          <cell r="I285" t="str">
            <v>Mary</v>
          </cell>
          <cell r="J285" t="str">
            <v>Donoghue</v>
          </cell>
          <cell r="K285" t="str">
            <v>F</v>
          </cell>
          <cell r="L285" t="str">
            <v>54.30</v>
          </cell>
        </row>
        <row r="286">
          <cell r="A286">
            <v>273</v>
          </cell>
          <cell r="B286">
            <v>68</v>
          </cell>
          <cell r="C286">
            <v>13</v>
          </cell>
          <cell r="D286">
            <v>19</v>
          </cell>
          <cell r="E286">
            <v>42455</v>
          </cell>
          <cell r="F286" t="str">
            <v>North Ward Hills</v>
          </cell>
          <cell r="G286">
            <v>71</v>
          </cell>
          <cell r="H286" t="str">
            <v>N016</v>
          </cell>
          <cell r="I286" t="str">
            <v>Patrick</v>
          </cell>
          <cell r="J286" t="str">
            <v>Mcgurry</v>
          </cell>
          <cell r="K286" t="str">
            <v>M</v>
          </cell>
          <cell r="L286" t="str">
            <v>54.34</v>
          </cell>
        </row>
        <row r="287">
          <cell r="A287">
            <v>274</v>
          </cell>
          <cell r="B287">
            <v>68</v>
          </cell>
          <cell r="C287">
            <v>13</v>
          </cell>
          <cell r="D287">
            <v>19</v>
          </cell>
          <cell r="E287">
            <v>42455</v>
          </cell>
          <cell r="F287" t="str">
            <v>North Ward Hills</v>
          </cell>
          <cell r="G287">
            <v>72</v>
          </cell>
          <cell r="H287" t="str">
            <v>N036</v>
          </cell>
          <cell r="I287" t="str">
            <v>Vijaya</v>
          </cell>
          <cell r="J287" t="str">
            <v>Stewart</v>
          </cell>
          <cell r="K287" t="str">
            <v>F</v>
          </cell>
          <cell r="L287" t="str">
            <v>54.55</v>
          </cell>
        </row>
        <row r="288">
          <cell r="A288">
            <v>275</v>
          </cell>
          <cell r="B288">
            <v>68</v>
          </cell>
          <cell r="C288">
            <v>13</v>
          </cell>
          <cell r="D288">
            <v>19</v>
          </cell>
          <cell r="E288">
            <v>42455</v>
          </cell>
          <cell r="F288" t="str">
            <v>North Ward Hills</v>
          </cell>
          <cell r="G288">
            <v>73</v>
          </cell>
          <cell r="H288">
            <v>493642</v>
          </cell>
          <cell r="I288" t="str">
            <v>Susan</v>
          </cell>
          <cell r="J288" t="str">
            <v>Horscroft</v>
          </cell>
          <cell r="K288" t="str">
            <v>F</v>
          </cell>
          <cell r="L288" t="str">
            <v>55.38</v>
          </cell>
        </row>
        <row r="289">
          <cell r="A289">
            <v>276</v>
          </cell>
          <cell r="B289">
            <v>68</v>
          </cell>
          <cell r="C289">
            <v>13</v>
          </cell>
          <cell r="D289">
            <v>19</v>
          </cell>
          <cell r="E289">
            <v>42455</v>
          </cell>
          <cell r="F289" t="str">
            <v>North Ward Hills</v>
          </cell>
          <cell r="G289">
            <v>74</v>
          </cell>
          <cell r="H289">
            <v>505074</v>
          </cell>
          <cell r="I289" t="str">
            <v>Clare</v>
          </cell>
          <cell r="J289" t="str">
            <v>Bosworth</v>
          </cell>
          <cell r="K289" t="str">
            <v>F</v>
          </cell>
          <cell r="L289" t="str">
            <v>55.42</v>
          </cell>
        </row>
        <row r="290">
          <cell r="A290">
            <v>277</v>
          </cell>
          <cell r="B290">
            <v>68</v>
          </cell>
          <cell r="C290">
            <v>13</v>
          </cell>
          <cell r="D290">
            <v>19</v>
          </cell>
          <cell r="E290">
            <v>42455</v>
          </cell>
          <cell r="F290" t="str">
            <v>North Ward Hills</v>
          </cell>
          <cell r="G290">
            <v>75</v>
          </cell>
          <cell r="H290">
            <v>283914</v>
          </cell>
          <cell r="I290" t="str">
            <v>Lyndie</v>
          </cell>
          <cell r="J290" t="str">
            <v>Beil</v>
          </cell>
          <cell r="K290" t="str">
            <v>F</v>
          </cell>
          <cell r="L290" t="str">
            <v>56.45</v>
          </cell>
        </row>
        <row r="291">
          <cell r="A291">
            <v>278</v>
          </cell>
          <cell r="B291">
            <v>68</v>
          </cell>
          <cell r="C291">
            <v>13</v>
          </cell>
          <cell r="D291">
            <v>19</v>
          </cell>
          <cell r="E291">
            <v>42455</v>
          </cell>
          <cell r="F291" t="str">
            <v>North Ward Hills</v>
          </cell>
          <cell r="G291">
            <v>76</v>
          </cell>
          <cell r="H291" t="str">
            <v>N023</v>
          </cell>
          <cell r="I291" t="str">
            <v>Cara</v>
          </cell>
          <cell r="J291" t="str">
            <v>Mccormmac</v>
          </cell>
          <cell r="K291" t="str">
            <v>F</v>
          </cell>
          <cell r="L291" t="str">
            <v>56.54</v>
          </cell>
        </row>
        <row r="292">
          <cell r="A292">
            <v>279</v>
          </cell>
          <cell r="B292">
            <v>68</v>
          </cell>
          <cell r="C292">
            <v>13</v>
          </cell>
          <cell r="D292">
            <v>19</v>
          </cell>
          <cell r="E292">
            <v>42455</v>
          </cell>
          <cell r="F292" t="str">
            <v>North Ward Hills</v>
          </cell>
          <cell r="G292">
            <v>77</v>
          </cell>
          <cell r="H292" t="str">
            <v>N017</v>
          </cell>
          <cell r="I292" t="str">
            <v>Pook</v>
          </cell>
          <cell r="J292" t="str">
            <v>Machin</v>
          </cell>
          <cell r="K292" t="str">
            <v>F</v>
          </cell>
          <cell r="L292" t="str">
            <v>57.09</v>
          </cell>
        </row>
        <row r="293">
          <cell r="A293">
            <v>280</v>
          </cell>
          <cell r="B293">
            <v>68</v>
          </cell>
          <cell r="C293">
            <v>13</v>
          </cell>
          <cell r="D293">
            <v>19</v>
          </cell>
          <cell r="E293">
            <v>42455</v>
          </cell>
          <cell r="F293" t="str">
            <v>North Ward Hills</v>
          </cell>
          <cell r="G293">
            <v>78</v>
          </cell>
          <cell r="H293" t="str">
            <v>N029</v>
          </cell>
          <cell r="I293" t="str">
            <v>Sonia</v>
          </cell>
          <cell r="J293" t="str">
            <v>Bingly</v>
          </cell>
          <cell r="K293" t="str">
            <v>F</v>
          </cell>
          <cell r="L293" t="str">
            <v>58.10</v>
          </cell>
        </row>
        <row r="294">
          <cell r="A294">
            <v>281</v>
          </cell>
          <cell r="B294">
            <v>68</v>
          </cell>
          <cell r="C294">
            <v>13</v>
          </cell>
          <cell r="D294">
            <v>19</v>
          </cell>
          <cell r="E294">
            <v>42455</v>
          </cell>
          <cell r="F294" t="str">
            <v>North Ward Hills</v>
          </cell>
          <cell r="G294">
            <v>79</v>
          </cell>
          <cell r="H294">
            <v>402725</v>
          </cell>
          <cell r="I294" t="str">
            <v>Brian</v>
          </cell>
          <cell r="J294" t="str">
            <v>Letizia</v>
          </cell>
          <cell r="K294" t="str">
            <v>M</v>
          </cell>
          <cell r="L294" t="str">
            <v>58.12</v>
          </cell>
        </row>
        <row r="295">
          <cell r="A295">
            <v>282</v>
          </cell>
          <cell r="B295">
            <v>68</v>
          </cell>
          <cell r="C295">
            <v>13</v>
          </cell>
          <cell r="D295">
            <v>19</v>
          </cell>
          <cell r="E295">
            <v>42455</v>
          </cell>
          <cell r="F295" t="str">
            <v>North Ward Hills</v>
          </cell>
          <cell r="G295">
            <v>80</v>
          </cell>
          <cell r="H295" t="str">
            <v>N034</v>
          </cell>
          <cell r="I295" t="str">
            <v>Cheryl</v>
          </cell>
          <cell r="J295" t="str">
            <v>Oats</v>
          </cell>
          <cell r="K295" t="str">
            <v>F</v>
          </cell>
          <cell r="L295" t="str">
            <v>59.25</v>
          </cell>
        </row>
        <row r="296">
          <cell r="A296">
            <v>283</v>
          </cell>
          <cell r="B296">
            <v>68</v>
          </cell>
          <cell r="C296">
            <v>13</v>
          </cell>
          <cell r="D296">
            <v>19</v>
          </cell>
          <cell r="E296">
            <v>42455</v>
          </cell>
          <cell r="F296" t="str">
            <v>North Ward Hills</v>
          </cell>
          <cell r="G296">
            <v>81</v>
          </cell>
          <cell r="H296">
            <v>402708</v>
          </cell>
          <cell r="I296" t="str">
            <v>David</v>
          </cell>
          <cell r="J296" t="str">
            <v>Brooke-Taylor</v>
          </cell>
          <cell r="K296" t="str">
            <v>M</v>
          </cell>
          <cell r="L296" t="str">
            <v>59.38</v>
          </cell>
        </row>
        <row r="297">
          <cell r="A297">
            <v>284</v>
          </cell>
          <cell r="B297">
            <v>68</v>
          </cell>
          <cell r="C297">
            <v>13</v>
          </cell>
          <cell r="D297">
            <v>19</v>
          </cell>
          <cell r="E297">
            <v>42455</v>
          </cell>
          <cell r="F297" t="str">
            <v>North Ward Hills</v>
          </cell>
          <cell r="G297">
            <v>82</v>
          </cell>
          <cell r="H297">
            <v>402996</v>
          </cell>
          <cell r="I297" t="str">
            <v>Warren</v>
          </cell>
          <cell r="J297" t="str">
            <v>Mcdonald</v>
          </cell>
          <cell r="K297" t="str">
            <v>M</v>
          </cell>
          <cell r="L297" t="str">
            <v>59.53</v>
          </cell>
        </row>
        <row r="298">
          <cell r="A298">
            <v>285</v>
          </cell>
          <cell r="B298">
            <v>68</v>
          </cell>
          <cell r="C298">
            <v>13</v>
          </cell>
          <cell r="D298">
            <v>19</v>
          </cell>
          <cell r="E298">
            <v>42455</v>
          </cell>
          <cell r="F298" t="str">
            <v>North Ward Hills</v>
          </cell>
          <cell r="G298">
            <v>83</v>
          </cell>
          <cell r="H298">
            <v>402821</v>
          </cell>
          <cell r="I298" t="str">
            <v>Jack</v>
          </cell>
          <cell r="J298" t="str">
            <v>Sibley</v>
          </cell>
          <cell r="K298" t="str">
            <v>M</v>
          </cell>
          <cell r="L298" t="str">
            <v>60.12</v>
          </cell>
        </row>
        <row r="299">
          <cell r="A299">
            <v>286</v>
          </cell>
          <cell r="B299">
            <v>68</v>
          </cell>
          <cell r="C299">
            <v>13</v>
          </cell>
          <cell r="D299">
            <v>19</v>
          </cell>
          <cell r="E299">
            <v>42455</v>
          </cell>
          <cell r="F299" t="str">
            <v>North Ward Hills</v>
          </cell>
          <cell r="G299">
            <v>84</v>
          </cell>
          <cell r="H299" t="str">
            <v>N048</v>
          </cell>
          <cell r="I299" t="str">
            <v>Susanah</v>
          </cell>
          <cell r="J299" t="str">
            <v>Cameron</v>
          </cell>
          <cell r="K299" t="str">
            <v>F</v>
          </cell>
          <cell r="L299" t="str">
            <v>62.19</v>
          </cell>
        </row>
        <row r="300">
          <cell r="A300">
            <v>287</v>
          </cell>
          <cell r="B300">
            <v>68</v>
          </cell>
          <cell r="C300">
            <v>13</v>
          </cell>
          <cell r="D300">
            <v>19</v>
          </cell>
          <cell r="E300">
            <v>42455</v>
          </cell>
          <cell r="F300" t="str">
            <v>North Ward Hills</v>
          </cell>
          <cell r="G300">
            <v>85</v>
          </cell>
          <cell r="H300" t="str">
            <v>N049</v>
          </cell>
          <cell r="I300" t="str">
            <v>Kelly</v>
          </cell>
          <cell r="J300" t="str">
            <v>Smith</v>
          </cell>
          <cell r="K300" t="str">
            <v>F</v>
          </cell>
          <cell r="L300" t="str">
            <v>62.20</v>
          </cell>
        </row>
        <row r="301">
          <cell r="A301">
            <v>288</v>
          </cell>
          <cell r="B301">
            <v>68</v>
          </cell>
          <cell r="C301">
            <v>13</v>
          </cell>
          <cell r="D301">
            <v>19</v>
          </cell>
          <cell r="E301">
            <v>42455</v>
          </cell>
          <cell r="F301" t="str">
            <v>North Ward Hills</v>
          </cell>
          <cell r="G301">
            <v>86</v>
          </cell>
          <cell r="H301">
            <v>402918</v>
          </cell>
          <cell r="I301" t="str">
            <v>Peter</v>
          </cell>
          <cell r="J301" t="str">
            <v>Daniel</v>
          </cell>
          <cell r="K301" t="str">
            <v>M</v>
          </cell>
          <cell r="L301" t="str">
            <v>64.29</v>
          </cell>
        </row>
        <row r="302">
          <cell r="A302">
            <v>289</v>
          </cell>
          <cell r="B302">
            <v>68</v>
          </cell>
          <cell r="C302">
            <v>13</v>
          </cell>
          <cell r="D302">
            <v>19</v>
          </cell>
          <cell r="E302">
            <v>42455</v>
          </cell>
          <cell r="F302" t="str">
            <v>North Ward Hills</v>
          </cell>
          <cell r="G302">
            <v>87</v>
          </cell>
          <cell r="H302">
            <v>402841</v>
          </cell>
          <cell r="I302" t="str">
            <v>Joseph</v>
          </cell>
          <cell r="J302" t="str">
            <v>Scott</v>
          </cell>
          <cell r="K302" t="str">
            <v>M</v>
          </cell>
          <cell r="L302" t="str">
            <v>64.31</v>
          </cell>
        </row>
        <row r="303">
          <cell r="A303">
            <v>290</v>
          </cell>
          <cell r="B303">
            <v>68</v>
          </cell>
          <cell r="C303">
            <v>13</v>
          </cell>
          <cell r="D303">
            <v>19</v>
          </cell>
          <cell r="E303">
            <v>42455</v>
          </cell>
          <cell r="F303" t="str">
            <v>North Ward Hills</v>
          </cell>
          <cell r="G303">
            <v>88</v>
          </cell>
          <cell r="H303">
            <v>402750</v>
          </cell>
          <cell r="I303" t="str">
            <v>Claudia</v>
          </cell>
          <cell r="J303" t="str">
            <v>Gillham</v>
          </cell>
          <cell r="K303" t="str">
            <v>F</v>
          </cell>
          <cell r="L303" t="str">
            <v>80.13</v>
          </cell>
        </row>
        <row r="304">
          <cell r="A304">
            <v>290</v>
          </cell>
          <cell r="B304">
            <v>68</v>
          </cell>
          <cell r="C304">
            <v>13</v>
          </cell>
          <cell r="D304">
            <v>19</v>
          </cell>
          <cell r="E304" t="str">
            <v>Exclude</v>
          </cell>
          <cell r="F304" t="str">
            <v>Exclude</v>
          </cell>
          <cell r="G304">
            <v>42462</v>
          </cell>
          <cell r="I304" t="str">
            <v>Fairfield Waters Run</v>
          </cell>
        </row>
        <row r="305">
          <cell r="A305">
            <v>290</v>
          </cell>
          <cell r="B305">
            <v>68</v>
          </cell>
          <cell r="C305">
            <v>13</v>
          </cell>
          <cell r="D305">
            <v>19</v>
          </cell>
          <cell r="E305" t="str">
            <v>Exclude</v>
          </cell>
          <cell r="F305" t="str">
            <v>Exclude</v>
          </cell>
          <cell r="G305" t="str">
            <v>Long Course</v>
          </cell>
          <cell r="L305">
            <v>8.3000000000000007</v>
          </cell>
          <cell r="T305" t="str">
            <v>Short Course</v>
          </cell>
          <cell r="Y305">
            <v>3.7</v>
          </cell>
          <cell r="AA305" t="str">
            <v>Junior</v>
          </cell>
          <cell r="AF305">
            <v>2</v>
          </cell>
        </row>
        <row r="306">
          <cell r="A306">
            <v>291</v>
          </cell>
          <cell r="B306">
            <v>69</v>
          </cell>
          <cell r="C306">
            <v>14</v>
          </cell>
          <cell r="D306">
            <v>19</v>
          </cell>
          <cell r="E306">
            <v>42462</v>
          </cell>
          <cell r="F306" t="str">
            <v>Fairfield Waters Run</v>
          </cell>
          <cell r="G306">
            <v>1</v>
          </cell>
          <cell r="H306">
            <v>402814</v>
          </cell>
          <cell r="I306" t="str">
            <v>Shane</v>
          </cell>
          <cell r="J306" t="str">
            <v>Hynes</v>
          </cell>
          <cell r="K306" t="str">
            <v>M</v>
          </cell>
          <cell r="L306" t="str">
            <v>32.05</v>
          </cell>
          <cell r="T306">
            <v>1</v>
          </cell>
          <cell r="U306">
            <v>532459</v>
          </cell>
          <cell r="V306" t="str">
            <v>Luka</v>
          </cell>
          <cell r="W306" t="str">
            <v>Bartulovich</v>
          </cell>
          <cell r="X306" t="str">
            <v>Male</v>
          </cell>
          <cell r="Y306">
            <v>17.12</v>
          </cell>
          <cell r="AA306">
            <v>1</v>
          </cell>
          <cell r="AB306">
            <v>515150</v>
          </cell>
          <cell r="AC306" t="str">
            <v>Connor</v>
          </cell>
          <cell r="AD306" t="str">
            <v>Latouf</v>
          </cell>
          <cell r="AE306" t="str">
            <v>M</v>
          </cell>
          <cell r="AF306" t="str">
            <v>7.13</v>
          </cell>
        </row>
        <row r="307">
          <cell r="A307">
            <v>292</v>
          </cell>
          <cell r="B307">
            <v>70</v>
          </cell>
          <cell r="C307">
            <v>15</v>
          </cell>
          <cell r="D307">
            <v>19</v>
          </cell>
          <cell r="E307">
            <v>42462</v>
          </cell>
          <cell r="F307" t="str">
            <v>Fairfield Waters Run</v>
          </cell>
          <cell r="G307">
            <v>2</v>
          </cell>
          <cell r="H307" t="str">
            <v>N022</v>
          </cell>
          <cell r="I307" t="str">
            <v>Sam</v>
          </cell>
          <cell r="J307" t="str">
            <v>Heames</v>
          </cell>
          <cell r="K307" t="str">
            <v>M</v>
          </cell>
          <cell r="L307" t="str">
            <v>32.20</v>
          </cell>
          <cell r="T307">
            <v>2</v>
          </cell>
          <cell r="U307" t="str">
            <v>N021</v>
          </cell>
          <cell r="V307" t="str">
            <v>David</v>
          </cell>
          <cell r="W307" t="str">
            <v>Andersen</v>
          </cell>
          <cell r="X307" t="str">
            <v>Male</v>
          </cell>
          <cell r="Y307">
            <v>19.190000000000001</v>
          </cell>
          <cell r="AA307">
            <v>2</v>
          </cell>
          <cell r="AB307">
            <v>97077</v>
          </cell>
          <cell r="AC307" t="str">
            <v>Nathaniel</v>
          </cell>
          <cell r="AD307" t="str">
            <v>Horne</v>
          </cell>
          <cell r="AE307" t="str">
            <v>M</v>
          </cell>
          <cell r="AF307" t="str">
            <v>7.23</v>
          </cell>
        </row>
        <row r="308">
          <cell r="A308">
            <v>293</v>
          </cell>
          <cell r="B308">
            <v>71</v>
          </cell>
          <cell r="C308">
            <v>16</v>
          </cell>
          <cell r="D308">
            <v>19</v>
          </cell>
          <cell r="E308">
            <v>42462</v>
          </cell>
          <cell r="F308" t="str">
            <v>Fairfield Waters Run</v>
          </cell>
          <cell r="G308">
            <v>3</v>
          </cell>
          <cell r="H308">
            <v>456855</v>
          </cell>
          <cell r="I308" t="str">
            <v>Adrian</v>
          </cell>
          <cell r="J308" t="str">
            <v>Garnett</v>
          </cell>
          <cell r="K308" t="str">
            <v>M</v>
          </cell>
          <cell r="L308" t="str">
            <v>33.02</v>
          </cell>
          <cell r="T308">
            <v>3</v>
          </cell>
          <cell r="U308" t="str">
            <v>N005</v>
          </cell>
          <cell r="V308" t="str">
            <v>Thaddaeus</v>
          </cell>
          <cell r="W308" t="str">
            <v>Punshon</v>
          </cell>
          <cell r="X308" t="str">
            <v>Male</v>
          </cell>
          <cell r="Y308" t="str">
            <v>20.00</v>
          </cell>
          <cell r="AA308">
            <v>3</v>
          </cell>
          <cell r="AB308">
            <v>402520</v>
          </cell>
          <cell r="AC308" t="str">
            <v>Eloise</v>
          </cell>
          <cell r="AD308" t="str">
            <v>Stokes</v>
          </cell>
          <cell r="AE308" t="str">
            <v>F</v>
          </cell>
          <cell r="AF308" t="str">
            <v>7.31</v>
          </cell>
        </row>
        <row r="309">
          <cell r="A309">
            <v>294</v>
          </cell>
          <cell r="B309">
            <v>72</v>
          </cell>
          <cell r="C309">
            <v>17</v>
          </cell>
          <cell r="D309">
            <v>19</v>
          </cell>
          <cell r="E309">
            <v>42462</v>
          </cell>
          <cell r="F309" t="str">
            <v>Fairfield Waters Run</v>
          </cell>
          <cell r="G309">
            <v>4</v>
          </cell>
          <cell r="H309">
            <v>402882</v>
          </cell>
          <cell r="I309" t="str">
            <v>Matthew</v>
          </cell>
          <cell r="J309" t="str">
            <v>Boschen</v>
          </cell>
          <cell r="K309" t="str">
            <v>M</v>
          </cell>
          <cell r="L309" t="str">
            <v>33.08</v>
          </cell>
          <cell r="T309">
            <v>4</v>
          </cell>
          <cell r="U309">
            <v>402891</v>
          </cell>
          <cell r="V309" t="str">
            <v>Michael</v>
          </cell>
          <cell r="W309" t="str">
            <v>Punshon</v>
          </cell>
          <cell r="X309" t="str">
            <v>Male</v>
          </cell>
          <cell r="Y309">
            <v>20.04</v>
          </cell>
          <cell r="AA309">
            <v>4</v>
          </cell>
          <cell r="AB309">
            <v>402509</v>
          </cell>
          <cell r="AC309" t="str">
            <v>Elena</v>
          </cell>
          <cell r="AD309" t="str">
            <v>James</v>
          </cell>
          <cell r="AE309" t="str">
            <v>F</v>
          </cell>
          <cell r="AF309" t="str">
            <v>7.32</v>
          </cell>
        </row>
        <row r="310">
          <cell r="A310">
            <v>295</v>
          </cell>
          <cell r="B310">
            <v>73</v>
          </cell>
          <cell r="C310">
            <v>18</v>
          </cell>
          <cell r="D310">
            <v>19</v>
          </cell>
          <cell r="E310">
            <v>42462</v>
          </cell>
          <cell r="F310" t="str">
            <v>Fairfield Waters Run</v>
          </cell>
          <cell r="G310">
            <v>5</v>
          </cell>
          <cell r="H310">
            <v>528021</v>
          </cell>
          <cell r="I310" t="str">
            <v>Liz</v>
          </cell>
          <cell r="J310" t="str">
            <v>Maguire</v>
          </cell>
          <cell r="K310" t="str">
            <v>F</v>
          </cell>
          <cell r="L310" t="str">
            <v>33.21</v>
          </cell>
          <cell r="T310">
            <v>5</v>
          </cell>
          <cell r="U310">
            <v>403015</v>
          </cell>
          <cell r="V310" t="str">
            <v>Colleen</v>
          </cell>
          <cell r="W310" t="str">
            <v>Newnham</v>
          </cell>
          <cell r="X310" t="str">
            <v>Female</v>
          </cell>
          <cell r="Y310" t="str">
            <v>20.20</v>
          </cell>
          <cell r="AA310">
            <v>5</v>
          </cell>
          <cell r="AB310">
            <v>402848</v>
          </cell>
          <cell r="AC310" t="str">
            <v>Josh</v>
          </cell>
          <cell r="AD310" t="str">
            <v>Marquez</v>
          </cell>
          <cell r="AE310" t="str">
            <v>M</v>
          </cell>
          <cell r="AF310" t="str">
            <v>7.49</v>
          </cell>
        </row>
        <row r="311">
          <cell r="A311">
            <v>296</v>
          </cell>
          <cell r="B311">
            <v>74</v>
          </cell>
          <cell r="C311">
            <v>19</v>
          </cell>
          <cell r="D311">
            <v>19</v>
          </cell>
          <cell r="E311">
            <v>42462</v>
          </cell>
          <cell r="F311" t="str">
            <v>Fairfield Waters Run</v>
          </cell>
          <cell r="G311">
            <v>6</v>
          </cell>
          <cell r="H311">
            <v>402744</v>
          </cell>
          <cell r="I311" t="str">
            <v>Cameron</v>
          </cell>
          <cell r="J311" t="str">
            <v>Wallis</v>
          </cell>
          <cell r="K311" t="str">
            <v>M</v>
          </cell>
          <cell r="L311" t="str">
            <v>34.02</v>
          </cell>
          <cell r="T311">
            <v>6</v>
          </cell>
          <cell r="U311">
            <v>402838</v>
          </cell>
          <cell r="V311" t="str">
            <v>John</v>
          </cell>
          <cell r="W311" t="str">
            <v>Nuttall</v>
          </cell>
          <cell r="X311" t="str">
            <v>Male</v>
          </cell>
          <cell r="Y311" t="str">
            <v>21.00</v>
          </cell>
          <cell r="AA311">
            <v>6</v>
          </cell>
          <cell r="AB311">
            <v>560071</v>
          </cell>
          <cell r="AC311" t="str">
            <v>Matthew</v>
          </cell>
          <cell r="AD311" t="str">
            <v>Ferguson</v>
          </cell>
          <cell r="AE311" t="str">
            <v>M</v>
          </cell>
          <cell r="AF311" t="str">
            <v>8.01</v>
          </cell>
        </row>
        <row r="312">
          <cell r="A312">
            <v>297</v>
          </cell>
          <cell r="B312">
            <v>75</v>
          </cell>
          <cell r="C312">
            <v>20</v>
          </cell>
          <cell r="D312">
            <v>19</v>
          </cell>
          <cell r="E312">
            <v>42462</v>
          </cell>
          <cell r="F312" t="str">
            <v>Fairfield Waters Run</v>
          </cell>
          <cell r="G312">
            <v>7</v>
          </cell>
          <cell r="H312">
            <v>528020</v>
          </cell>
          <cell r="I312" t="str">
            <v>Gerry</v>
          </cell>
          <cell r="J312" t="str">
            <v>Maguire</v>
          </cell>
          <cell r="K312" t="str">
            <v>M</v>
          </cell>
          <cell r="L312" t="str">
            <v>34.10</v>
          </cell>
          <cell r="T312">
            <v>7</v>
          </cell>
          <cell r="U312">
            <v>402856</v>
          </cell>
          <cell r="V312" t="str">
            <v>Kelly</v>
          </cell>
          <cell r="W312" t="str">
            <v>Dicketts</v>
          </cell>
          <cell r="X312" t="str">
            <v>Female</v>
          </cell>
          <cell r="Y312" t="str">
            <v>21.26</v>
          </cell>
          <cell r="AA312">
            <v>7</v>
          </cell>
          <cell r="AB312">
            <v>197247</v>
          </cell>
          <cell r="AC312" t="str">
            <v>Bella</v>
          </cell>
          <cell r="AD312" t="str">
            <v>Marquez</v>
          </cell>
          <cell r="AE312" t="str">
            <v>F</v>
          </cell>
          <cell r="AF312" t="str">
            <v>8.21</v>
          </cell>
        </row>
        <row r="313">
          <cell r="A313">
            <v>298</v>
          </cell>
          <cell r="B313">
            <v>76</v>
          </cell>
          <cell r="C313">
            <v>21</v>
          </cell>
          <cell r="D313">
            <v>19</v>
          </cell>
          <cell r="E313">
            <v>42462</v>
          </cell>
          <cell r="F313" t="str">
            <v>Fairfield Waters Run</v>
          </cell>
          <cell r="G313">
            <v>8</v>
          </cell>
          <cell r="H313">
            <v>509524</v>
          </cell>
          <cell r="I313" t="str">
            <v>Steven</v>
          </cell>
          <cell r="J313" t="str">
            <v>Hutcheson</v>
          </cell>
          <cell r="K313" t="str">
            <v>M</v>
          </cell>
          <cell r="L313" t="str">
            <v>34.56</v>
          </cell>
          <cell r="T313">
            <v>8</v>
          </cell>
          <cell r="U313">
            <v>460766</v>
          </cell>
          <cell r="V313" t="str">
            <v>Sarah</v>
          </cell>
          <cell r="W313" t="str">
            <v>Collins</v>
          </cell>
          <cell r="X313" t="str">
            <v>Female</v>
          </cell>
          <cell r="Y313" t="str">
            <v>21.29</v>
          </cell>
          <cell r="AA313">
            <v>8</v>
          </cell>
          <cell r="AB313">
            <v>515441</v>
          </cell>
          <cell r="AC313" t="str">
            <v>Brooke</v>
          </cell>
          <cell r="AD313" t="str">
            <v>Taylor</v>
          </cell>
          <cell r="AE313" t="str">
            <v>F</v>
          </cell>
          <cell r="AF313" t="str">
            <v>8.26</v>
          </cell>
        </row>
        <row r="314">
          <cell r="A314">
            <v>299</v>
          </cell>
          <cell r="B314">
            <v>77</v>
          </cell>
          <cell r="C314">
            <v>22</v>
          </cell>
          <cell r="D314">
            <v>19</v>
          </cell>
          <cell r="E314">
            <v>42462</v>
          </cell>
          <cell r="F314" t="str">
            <v>Fairfield Waters Run</v>
          </cell>
          <cell r="G314">
            <v>9</v>
          </cell>
          <cell r="H314">
            <v>402963</v>
          </cell>
          <cell r="I314" t="str">
            <v>Sonja</v>
          </cell>
          <cell r="J314" t="str">
            <v>Schonfeldt-Roy</v>
          </cell>
          <cell r="K314" t="str">
            <v>F</v>
          </cell>
          <cell r="L314" t="str">
            <v>35.05</v>
          </cell>
          <cell r="T314">
            <v>9</v>
          </cell>
          <cell r="U314">
            <v>505074</v>
          </cell>
          <cell r="V314" t="str">
            <v>Clare</v>
          </cell>
          <cell r="W314" t="str">
            <v>Bosworth</v>
          </cell>
          <cell r="X314" t="str">
            <v>Female</v>
          </cell>
          <cell r="Y314" t="str">
            <v>22.24</v>
          </cell>
          <cell r="AA314">
            <v>9</v>
          </cell>
          <cell r="AB314" t="str">
            <v>J_012</v>
          </cell>
          <cell r="AC314" t="str">
            <v>Jake</v>
          </cell>
          <cell r="AD314" t="str">
            <v>Machin</v>
          </cell>
          <cell r="AE314" t="str">
            <v>M</v>
          </cell>
          <cell r="AF314" t="str">
            <v>9.03</v>
          </cell>
        </row>
        <row r="315">
          <cell r="A315">
            <v>300</v>
          </cell>
          <cell r="B315">
            <v>78</v>
          </cell>
          <cell r="C315">
            <v>23</v>
          </cell>
          <cell r="D315">
            <v>19</v>
          </cell>
          <cell r="E315">
            <v>42462</v>
          </cell>
          <cell r="F315" t="str">
            <v>Fairfield Waters Run</v>
          </cell>
          <cell r="G315">
            <v>10</v>
          </cell>
          <cell r="H315">
            <v>403016</v>
          </cell>
          <cell r="I315" t="str">
            <v>Erin</v>
          </cell>
          <cell r="J315" t="str">
            <v>Stafford</v>
          </cell>
          <cell r="K315" t="str">
            <v>F</v>
          </cell>
          <cell r="L315" t="str">
            <v>35.24</v>
          </cell>
          <cell r="T315">
            <v>10</v>
          </cell>
          <cell r="U315" t="str">
            <v>N012</v>
          </cell>
          <cell r="V315" t="str">
            <v>Lucinda</v>
          </cell>
          <cell r="W315" t="str">
            <v>Carter</v>
          </cell>
          <cell r="X315" t="str">
            <v>Female</v>
          </cell>
          <cell r="Y315" t="str">
            <v>22.26</v>
          </cell>
          <cell r="AA315">
            <v>10</v>
          </cell>
          <cell r="AB315" t="str">
            <v>J_006</v>
          </cell>
          <cell r="AC315" t="str">
            <v>Reilly</v>
          </cell>
          <cell r="AD315" t="str">
            <v>Latouf</v>
          </cell>
          <cell r="AE315" t="str">
            <v>M</v>
          </cell>
          <cell r="AF315" t="str">
            <v>9.10</v>
          </cell>
        </row>
        <row r="316">
          <cell r="A316">
            <v>301</v>
          </cell>
          <cell r="B316">
            <v>79</v>
          </cell>
          <cell r="C316">
            <v>24</v>
          </cell>
          <cell r="D316">
            <v>19</v>
          </cell>
          <cell r="E316">
            <v>42462</v>
          </cell>
          <cell r="F316" t="str">
            <v>Fairfield Waters Run</v>
          </cell>
          <cell r="G316">
            <v>11</v>
          </cell>
          <cell r="H316">
            <v>402784</v>
          </cell>
          <cell r="I316" t="str">
            <v>Michael</v>
          </cell>
          <cell r="J316" t="str">
            <v>Marrinan</v>
          </cell>
          <cell r="K316" t="str">
            <v>M</v>
          </cell>
          <cell r="L316" t="str">
            <v>35.35</v>
          </cell>
          <cell r="T316">
            <v>11</v>
          </cell>
          <cell r="U316">
            <v>543663</v>
          </cell>
          <cell r="V316" t="str">
            <v>Lee</v>
          </cell>
          <cell r="W316" t="str">
            <v>Dowell</v>
          </cell>
          <cell r="X316" t="str">
            <v>Female</v>
          </cell>
          <cell r="Y316" t="str">
            <v>23.36</v>
          </cell>
          <cell r="AA316">
            <v>11</v>
          </cell>
          <cell r="AB316" t="str">
            <v>J_011</v>
          </cell>
          <cell r="AC316" t="str">
            <v>Max</v>
          </cell>
          <cell r="AD316" t="str">
            <v>Schick</v>
          </cell>
          <cell r="AE316" t="str">
            <v>M</v>
          </cell>
          <cell r="AF316" t="str">
            <v>10.01</v>
          </cell>
        </row>
        <row r="317">
          <cell r="A317">
            <v>302</v>
          </cell>
          <cell r="B317">
            <v>80</v>
          </cell>
          <cell r="C317">
            <v>25</v>
          </cell>
          <cell r="D317">
            <v>19</v>
          </cell>
          <cell r="E317">
            <v>42462</v>
          </cell>
          <cell r="F317" t="str">
            <v>Fairfield Waters Run</v>
          </cell>
          <cell r="G317">
            <v>12</v>
          </cell>
          <cell r="H317">
            <v>402980</v>
          </cell>
          <cell r="I317" t="str">
            <v>Paul</v>
          </cell>
          <cell r="J317" t="str">
            <v>Day</v>
          </cell>
          <cell r="K317" t="str">
            <v>M</v>
          </cell>
          <cell r="L317" t="str">
            <v>36.04</v>
          </cell>
          <cell r="T317">
            <v>12</v>
          </cell>
          <cell r="U317" t="str">
            <v>N024</v>
          </cell>
          <cell r="V317" t="str">
            <v>Sonia</v>
          </cell>
          <cell r="W317" t="str">
            <v>Bingley</v>
          </cell>
          <cell r="X317" t="str">
            <v>Female</v>
          </cell>
          <cell r="Y317" t="str">
            <v>23.37</v>
          </cell>
          <cell r="AA317">
            <v>12</v>
          </cell>
          <cell r="AB317" t="str">
            <v>J_013</v>
          </cell>
          <cell r="AC317" t="str">
            <v>Dylan</v>
          </cell>
          <cell r="AD317" t="str">
            <v>Machin</v>
          </cell>
          <cell r="AE317" t="str">
            <v>M</v>
          </cell>
          <cell r="AF317" t="str">
            <v>10.35</v>
          </cell>
        </row>
        <row r="318">
          <cell r="A318">
            <v>303</v>
          </cell>
          <cell r="B318">
            <v>81</v>
          </cell>
          <cell r="C318">
            <v>26</v>
          </cell>
          <cell r="D318">
            <v>19</v>
          </cell>
          <cell r="E318">
            <v>42462</v>
          </cell>
          <cell r="F318" t="str">
            <v>Fairfield Waters Run</v>
          </cell>
          <cell r="G318">
            <v>13</v>
          </cell>
          <cell r="H318">
            <v>461543</v>
          </cell>
          <cell r="I318" t="str">
            <v>Meredith</v>
          </cell>
          <cell r="J318" t="str">
            <v>Watkins</v>
          </cell>
          <cell r="K318" t="str">
            <v>F</v>
          </cell>
          <cell r="L318" t="str">
            <v>36.12</v>
          </cell>
          <cell r="T318">
            <v>13</v>
          </cell>
          <cell r="U318" t="str">
            <v>N015</v>
          </cell>
          <cell r="V318" t="str">
            <v>Tom</v>
          </cell>
          <cell r="W318" t="str">
            <v>Doyle</v>
          </cell>
          <cell r="X318" t="str">
            <v>Male</v>
          </cell>
          <cell r="Y318" t="str">
            <v>24.36</v>
          </cell>
          <cell r="AA318">
            <v>13</v>
          </cell>
          <cell r="AB318" t="str">
            <v>J_008</v>
          </cell>
          <cell r="AC318" t="str">
            <v>Thaddaeus</v>
          </cell>
          <cell r="AD318" t="str">
            <v>Punshon</v>
          </cell>
          <cell r="AE318" t="str">
            <v>M</v>
          </cell>
          <cell r="AF318" t="str">
            <v>10.55</v>
          </cell>
        </row>
        <row r="319">
          <cell r="A319">
            <v>304</v>
          </cell>
          <cell r="B319">
            <v>82</v>
          </cell>
          <cell r="C319">
            <v>27</v>
          </cell>
          <cell r="D319">
            <v>19</v>
          </cell>
          <cell r="E319">
            <v>42462</v>
          </cell>
          <cell r="F319" t="str">
            <v>Fairfield Waters Run</v>
          </cell>
          <cell r="G319">
            <v>14</v>
          </cell>
          <cell r="H319" t="str">
            <v>N020</v>
          </cell>
          <cell r="I319" t="str">
            <v>Joseph</v>
          </cell>
          <cell r="J319" t="str">
            <v>Kemei</v>
          </cell>
          <cell r="K319" t="str">
            <v>M</v>
          </cell>
          <cell r="L319" t="str">
            <v>36.34</v>
          </cell>
          <cell r="T319">
            <v>14</v>
          </cell>
          <cell r="U319">
            <v>402876</v>
          </cell>
          <cell r="V319" t="str">
            <v>Margot</v>
          </cell>
          <cell r="W319" t="str">
            <v>Doherty</v>
          </cell>
          <cell r="X319" t="str">
            <v>Female</v>
          </cell>
          <cell r="Y319" t="str">
            <v>25.07</v>
          </cell>
          <cell r="AA319">
            <v>14</v>
          </cell>
          <cell r="AB319">
            <v>402785</v>
          </cell>
          <cell r="AC319" t="str">
            <v>Taylor</v>
          </cell>
          <cell r="AD319" t="str">
            <v>Stafford</v>
          </cell>
          <cell r="AE319" t="str">
            <v>F</v>
          </cell>
          <cell r="AF319" t="str">
            <v>11.53</v>
          </cell>
        </row>
        <row r="320">
          <cell r="A320">
            <v>305</v>
          </cell>
          <cell r="B320">
            <v>83</v>
          </cell>
          <cell r="C320">
            <v>28</v>
          </cell>
          <cell r="D320">
            <v>19</v>
          </cell>
          <cell r="E320">
            <v>42462</v>
          </cell>
          <cell r="F320" t="str">
            <v>Fairfield Waters Run</v>
          </cell>
          <cell r="G320">
            <v>15</v>
          </cell>
          <cell r="H320">
            <v>509212</v>
          </cell>
          <cell r="I320" t="str">
            <v>Terry</v>
          </cell>
          <cell r="J320" t="str">
            <v>Hiette</v>
          </cell>
          <cell r="K320" t="str">
            <v>M</v>
          </cell>
          <cell r="L320" t="str">
            <v>36.43</v>
          </cell>
          <cell r="T320">
            <v>15</v>
          </cell>
          <cell r="U320" t="str">
            <v>N029</v>
          </cell>
          <cell r="V320" t="str">
            <v>Dylan</v>
          </cell>
          <cell r="W320" t="str">
            <v>Pettingill</v>
          </cell>
          <cell r="X320" t="str">
            <v>Male</v>
          </cell>
          <cell r="Y320" t="str">
            <v>25.08</v>
          </cell>
          <cell r="AA320">
            <v>15</v>
          </cell>
          <cell r="AB320" t="str">
            <v>J_010</v>
          </cell>
          <cell r="AC320" t="str">
            <v>Emma</v>
          </cell>
          <cell r="AD320" t="str">
            <v>Schick</v>
          </cell>
          <cell r="AE320" t="str">
            <v>F</v>
          </cell>
          <cell r="AF320" t="str">
            <v>12.31</v>
          </cell>
        </row>
        <row r="321">
          <cell r="A321">
            <v>306</v>
          </cell>
          <cell r="B321">
            <v>84</v>
          </cell>
          <cell r="C321">
            <v>29</v>
          </cell>
          <cell r="D321">
            <v>19</v>
          </cell>
          <cell r="E321">
            <v>42462</v>
          </cell>
          <cell r="F321" t="str">
            <v>Fairfield Waters Run</v>
          </cell>
          <cell r="G321">
            <v>16</v>
          </cell>
          <cell r="H321">
            <v>402805</v>
          </cell>
          <cell r="I321" t="str">
            <v>Les</v>
          </cell>
          <cell r="J321" t="str">
            <v>Crawford</v>
          </cell>
          <cell r="K321" t="str">
            <v>M</v>
          </cell>
          <cell r="L321" t="str">
            <v>36.49</v>
          </cell>
          <cell r="T321">
            <v>16</v>
          </cell>
          <cell r="U321">
            <v>507092</v>
          </cell>
          <cell r="V321" t="str">
            <v>Kylie</v>
          </cell>
          <cell r="W321" t="str">
            <v>Doyle</v>
          </cell>
          <cell r="X321" t="str">
            <v>Female</v>
          </cell>
          <cell r="Y321" t="str">
            <v>25.39</v>
          </cell>
          <cell r="AA321">
            <v>16</v>
          </cell>
          <cell r="AB321" t="str">
            <v>J_007</v>
          </cell>
          <cell r="AC321" t="str">
            <v>Declan</v>
          </cell>
          <cell r="AD321" t="str">
            <v>Punshon</v>
          </cell>
          <cell r="AE321" t="str">
            <v>M</v>
          </cell>
          <cell r="AF321" t="str">
            <v>12.58</v>
          </cell>
        </row>
        <row r="322">
          <cell r="A322">
            <v>307</v>
          </cell>
          <cell r="B322">
            <v>85</v>
          </cell>
          <cell r="C322">
            <v>30</v>
          </cell>
          <cell r="D322">
            <v>19</v>
          </cell>
          <cell r="E322">
            <v>42462</v>
          </cell>
          <cell r="F322" t="str">
            <v>Fairfield Waters Run</v>
          </cell>
          <cell r="G322">
            <v>17</v>
          </cell>
          <cell r="H322">
            <v>265710</v>
          </cell>
          <cell r="I322" t="str">
            <v>Derrick</v>
          </cell>
          <cell r="J322" t="str">
            <v>Evans</v>
          </cell>
          <cell r="K322" t="str">
            <v>M</v>
          </cell>
          <cell r="L322" t="str">
            <v>36.58</v>
          </cell>
          <cell r="T322">
            <v>17</v>
          </cell>
          <cell r="U322" t="str">
            <v>N014</v>
          </cell>
          <cell r="V322" t="str">
            <v xml:space="preserve">Johanna </v>
          </cell>
          <cell r="W322" t="str">
            <v>Quinn</v>
          </cell>
          <cell r="X322" t="str">
            <v>Female</v>
          </cell>
          <cell r="Y322" t="str">
            <v>26.12</v>
          </cell>
          <cell r="AA322">
            <v>17</v>
          </cell>
          <cell r="AB322" t="str">
            <v>J_009</v>
          </cell>
          <cell r="AC322" t="str">
            <v>Caitlin</v>
          </cell>
          <cell r="AD322" t="str">
            <v>Schick</v>
          </cell>
          <cell r="AE322" t="str">
            <v>F</v>
          </cell>
          <cell r="AF322" t="str">
            <v>13.19</v>
          </cell>
        </row>
        <row r="323">
          <cell r="A323">
            <v>308</v>
          </cell>
          <cell r="B323">
            <v>86</v>
          </cell>
          <cell r="C323">
            <v>30</v>
          </cell>
          <cell r="D323">
            <v>19</v>
          </cell>
          <cell r="E323">
            <v>42462</v>
          </cell>
          <cell r="F323" t="str">
            <v>Fairfield Waters Run</v>
          </cell>
          <cell r="G323">
            <v>18</v>
          </cell>
          <cell r="H323">
            <v>583257</v>
          </cell>
          <cell r="I323" t="str">
            <v>David</v>
          </cell>
          <cell r="J323" t="str">
            <v>Cullen</v>
          </cell>
          <cell r="K323" t="str">
            <v>M</v>
          </cell>
          <cell r="L323" t="str">
            <v>37.05</v>
          </cell>
          <cell r="T323">
            <v>18</v>
          </cell>
          <cell r="U323">
            <v>402841</v>
          </cell>
          <cell r="V323" t="str">
            <v>Joseph</v>
          </cell>
          <cell r="W323" t="str">
            <v>Scott</v>
          </cell>
          <cell r="X323" t="str">
            <v>Male</v>
          </cell>
          <cell r="Y323" t="str">
            <v>27.12</v>
          </cell>
        </row>
        <row r="324">
          <cell r="A324">
            <v>309</v>
          </cell>
          <cell r="B324">
            <v>87</v>
          </cell>
          <cell r="C324">
            <v>30</v>
          </cell>
          <cell r="D324">
            <v>19</v>
          </cell>
          <cell r="E324">
            <v>42462</v>
          </cell>
          <cell r="F324" t="str">
            <v>Fairfield Waters Run</v>
          </cell>
          <cell r="G324">
            <v>19</v>
          </cell>
          <cell r="H324">
            <v>402761</v>
          </cell>
          <cell r="I324" t="str">
            <v>Dave</v>
          </cell>
          <cell r="J324" t="str">
            <v>Sewell</v>
          </cell>
          <cell r="K324" t="str">
            <v>M</v>
          </cell>
          <cell r="L324" t="str">
            <v>37.26</v>
          </cell>
          <cell r="T324">
            <v>19</v>
          </cell>
          <cell r="U324">
            <v>509485</v>
          </cell>
          <cell r="V324" t="str">
            <v>Julie</v>
          </cell>
          <cell r="W324" t="str">
            <v>Kipping</v>
          </cell>
          <cell r="X324" t="str">
            <v>Female</v>
          </cell>
          <cell r="Y324" t="str">
            <v>27.39</v>
          </cell>
        </row>
        <row r="325">
          <cell r="A325">
            <v>310</v>
          </cell>
          <cell r="B325">
            <v>88</v>
          </cell>
          <cell r="C325">
            <v>30</v>
          </cell>
          <cell r="D325">
            <v>19</v>
          </cell>
          <cell r="E325">
            <v>42462</v>
          </cell>
          <cell r="F325" t="str">
            <v>Fairfield Waters Run</v>
          </cell>
          <cell r="G325">
            <v>20</v>
          </cell>
          <cell r="H325">
            <v>402797</v>
          </cell>
          <cell r="I325" t="str">
            <v>Gerard</v>
          </cell>
          <cell r="J325" t="str">
            <v>Schick</v>
          </cell>
          <cell r="K325" t="str">
            <v>M</v>
          </cell>
          <cell r="L325" t="str">
            <v>37.29</v>
          </cell>
          <cell r="T325">
            <v>20</v>
          </cell>
          <cell r="U325">
            <v>515961</v>
          </cell>
          <cell r="V325" t="str">
            <v>Sandra</v>
          </cell>
          <cell r="W325" t="str">
            <v>Knowles</v>
          </cell>
          <cell r="X325" t="str">
            <v>Female</v>
          </cell>
          <cell r="Y325" t="str">
            <v>28.40</v>
          </cell>
        </row>
        <row r="326">
          <cell r="A326">
            <v>311</v>
          </cell>
          <cell r="B326">
            <v>89</v>
          </cell>
          <cell r="C326">
            <v>30</v>
          </cell>
          <cell r="D326">
            <v>19</v>
          </cell>
          <cell r="E326">
            <v>42462</v>
          </cell>
          <cell r="F326" t="str">
            <v>Fairfield Waters Run</v>
          </cell>
          <cell r="G326">
            <v>21</v>
          </cell>
          <cell r="H326">
            <v>402950</v>
          </cell>
          <cell r="I326" t="str">
            <v>Bill</v>
          </cell>
          <cell r="J326" t="str">
            <v>Doherty</v>
          </cell>
          <cell r="K326" t="str">
            <v>M</v>
          </cell>
          <cell r="L326" t="str">
            <v>37.36</v>
          </cell>
          <cell r="T326">
            <v>21</v>
          </cell>
          <cell r="U326">
            <v>513282</v>
          </cell>
          <cell r="V326" t="str">
            <v>Karen</v>
          </cell>
          <cell r="W326" t="str">
            <v>Ernest</v>
          </cell>
          <cell r="X326" t="str">
            <v>Female</v>
          </cell>
          <cell r="Y326" t="str">
            <v>28.51</v>
          </cell>
        </row>
        <row r="327">
          <cell r="A327">
            <v>312</v>
          </cell>
          <cell r="B327">
            <v>90</v>
          </cell>
          <cell r="C327">
            <v>30</v>
          </cell>
          <cell r="D327">
            <v>19</v>
          </cell>
          <cell r="E327">
            <v>42462</v>
          </cell>
          <cell r="F327" t="str">
            <v>Fairfield Waters Run</v>
          </cell>
          <cell r="G327">
            <v>22</v>
          </cell>
          <cell r="H327">
            <v>315561</v>
          </cell>
          <cell r="I327" t="str">
            <v>Julie</v>
          </cell>
          <cell r="J327" t="str">
            <v>Brunker</v>
          </cell>
          <cell r="K327" t="str">
            <v>F</v>
          </cell>
          <cell r="L327" t="str">
            <v>37.46</v>
          </cell>
          <cell r="T327">
            <v>22</v>
          </cell>
          <cell r="U327">
            <v>402919</v>
          </cell>
          <cell r="V327" t="str">
            <v>Peter</v>
          </cell>
          <cell r="W327" t="str">
            <v>Hanley</v>
          </cell>
          <cell r="X327" t="str">
            <v>Male</v>
          </cell>
          <cell r="Y327" t="str">
            <v>29.25</v>
          </cell>
        </row>
        <row r="328">
          <cell r="A328">
            <v>313</v>
          </cell>
          <cell r="B328">
            <v>91</v>
          </cell>
          <cell r="C328">
            <v>30</v>
          </cell>
          <cell r="D328">
            <v>19</v>
          </cell>
          <cell r="E328">
            <v>42462</v>
          </cell>
          <cell r="F328" t="str">
            <v>Fairfield Waters Run</v>
          </cell>
          <cell r="G328">
            <v>23</v>
          </cell>
          <cell r="H328">
            <v>402728</v>
          </cell>
          <cell r="I328" t="str">
            <v>Brendan</v>
          </cell>
          <cell r="J328" t="str">
            <v>Carter</v>
          </cell>
          <cell r="K328" t="str">
            <v>M</v>
          </cell>
          <cell r="L328" t="str">
            <v>38.04</v>
          </cell>
          <cell r="T328">
            <v>23</v>
          </cell>
          <cell r="U328">
            <v>402943</v>
          </cell>
          <cell r="V328" t="str">
            <v>Bob</v>
          </cell>
          <cell r="W328" t="str">
            <v>Down</v>
          </cell>
          <cell r="X328" t="str">
            <v>Male</v>
          </cell>
          <cell r="Y328" t="str">
            <v>30.15</v>
          </cell>
        </row>
        <row r="329">
          <cell r="A329">
            <v>314</v>
          </cell>
          <cell r="B329">
            <v>92</v>
          </cell>
          <cell r="C329">
            <v>30</v>
          </cell>
          <cell r="D329">
            <v>19</v>
          </cell>
          <cell r="E329">
            <v>42462</v>
          </cell>
          <cell r="F329" t="str">
            <v>Fairfield Waters Run</v>
          </cell>
          <cell r="G329">
            <v>24</v>
          </cell>
          <cell r="H329">
            <v>402955</v>
          </cell>
          <cell r="I329" t="str">
            <v>Lara</v>
          </cell>
          <cell r="J329" t="str">
            <v>Sewell</v>
          </cell>
          <cell r="K329" t="str">
            <v>F</v>
          </cell>
          <cell r="L329" t="str">
            <v>38.29</v>
          </cell>
          <cell r="T329">
            <v>24</v>
          </cell>
          <cell r="U329" t="str">
            <v>N003</v>
          </cell>
          <cell r="V329" t="str">
            <v>Sarah</v>
          </cell>
          <cell r="W329" t="str">
            <v>Glisson</v>
          </cell>
          <cell r="X329" t="str">
            <v>Female</v>
          </cell>
          <cell r="Y329" t="str">
            <v>30.15</v>
          </cell>
        </row>
        <row r="330">
          <cell r="A330">
            <v>315</v>
          </cell>
          <cell r="B330">
            <v>93</v>
          </cell>
          <cell r="C330">
            <v>30</v>
          </cell>
          <cell r="D330">
            <v>19</v>
          </cell>
          <cell r="E330">
            <v>42462</v>
          </cell>
          <cell r="F330" t="str">
            <v>Fairfield Waters Run</v>
          </cell>
          <cell r="G330">
            <v>25</v>
          </cell>
          <cell r="H330">
            <v>511206</v>
          </cell>
          <cell r="I330" t="str">
            <v>Michael</v>
          </cell>
          <cell r="J330" t="str">
            <v>Hunter</v>
          </cell>
          <cell r="K330" t="str">
            <v>M</v>
          </cell>
          <cell r="L330" t="str">
            <v>38.47</v>
          </cell>
          <cell r="T330">
            <v>25</v>
          </cell>
          <cell r="U330">
            <v>402831</v>
          </cell>
          <cell r="V330" t="str">
            <v>Jennifer</v>
          </cell>
          <cell r="W330" t="str">
            <v>Bosworth</v>
          </cell>
          <cell r="X330" t="str">
            <v>Female</v>
          </cell>
          <cell r="Y330" t="str">
            <v>30.18</v>
          </cell>
        </row>
        <row r="331">
          <cell r="A331">
            <v>316</v>
          </cell>
          <cell r="B331">
            <v>94</v>
          </cell>
          <cell r="C331">
            <v>30</v>
          </cell>
          <cell r="D331">
            <v>19</v>
          </cell>
          <cell r="E331">
            <v>42462</v>
          </cell>
          <cell r="F331" t="str">
            <v>Fairfield Waters Run</v>
          </cell>
          <cell r="G331">
            <v>26</v>
          </cell>
          <cell r="H331">
            <v>508056</v>
          </cell>
          <cell r="I331" t="str">
            <v>Clayton</v>
          </cell>
          <cell r="J331" t="str">
            <v>Smales</v>
          </cell>
          <cell r="K331" t="str">
            <v>M</v>
          </cell>
          <cell r="L331" t="str">
            <v>38.53</v>
          </cell>
          <cell r="T331">
            <v>26</v>
          </cell>
          <cell r="U331" t="str">
            <v>N008</v>
          </cell>
          <cell r="V331" t="str">
            <v>Jeff</v>
          </cell>
          <cell r="W331" t="str">
            <v>Ernest</v>
          </cell>
          <cell r="X331" t="str">
            <v>Male</v>
          </cell>
          <cell r="Y331" t="str">
            <v>30.48</v>
          </cell>
        </row>
        <row r="332">
          <cell r="A332">
            <v>317</v>
          </cell>
          <cell r="B332">
            <v>95</v>
          </cell>
          <cell r="C332">
            <v>30</v>
          </cell>
          <cell r="D332">
            <v>19</v>
          </cell>
          <cell r="E332">
            <v>42462</v>
          </cell>
          <cell r="F332" t="str">
            <v>Fairfield Waters Run</v>
          </cell>
          <cell r="G332">
            <v>27</v>
          </cell>
          <cell r="H332">
            <v>495266</v>
          </cell>
          <cell r="I332" t="str">
            <v>Ian</v>
          </cell>
          <cell r="J332" t="str">
            <v>Frazer</v>
          </cell>
          <cell r="K332" t="str">
            <v>M</v>
          </cell>
          <cell r="L332" t="str">
            <v>38.56</v>
          </cell>
          <cell r="T332">
            <v>27</v>
          </cell>
          <cell r="U332">
            <v>513275</v>
          </cell>
          <cell r="V332" t="str">
            <v>Amanda</v>
          </cell>
          <cell r="W332" t="str">
            <v>Field</v>
          </cell>
          <cell r="X332" t="str">
            <v>Female</v>
          </cell>
          <cell r="Y332" t="str">
            <v>34.25</v>
          </cell>
        </row>
        <row r="333">
          <cell r="A333">
            <v>318</v>
          </cell>
          <cell r="B333">
            <v>96</v>
          </cell>
          <cell r="C333">
            <v>30</v>
          </cell>
          <cell r="D333">
            <v>19</v>
          </cell>
          <cell r="E333">
            <v>42462</v>
          </cell>
          <cell r="F333" t="str">
            <v>Fairfield Waters Run</v>
          </cell>
          <cell r="G333">
            <v>28</v>
          </cell>
          <cell r="H333">
            <v>402834</v>
          </cell>
          <cell r="I333" t="str">
            <v>Jevyn</v>
          </cell>
          <cell r="J333" t="str">
            <v>Hyde</v>
          </cell>
          <cell r="K333" t="str">
            <v>M</v>
          </cell>
          <cell r="L333" t="str">
            <v>39.05</v>
          </cell>
          <cell r="T333">
            <v>28</v>
          </cell>
          <cell r="U333" t="str">
            <v>N999</v>
          </cell>
          <cell r="V333" t="str">
            <v>No Name Recorded</v>
          </cell>
          <cell r="Y333" t="str">
            <v>49.23</v>
          </cell>
        </row>
        <row r="334">
          <cell r="A334">
            <v>319</v>
          </cell>
          <cell r="B334">
            <v>97</v>
          </cell>
          <cell r="C334">
            <v>30</v>
          </cell>
          <cell r="D334">
            <v>19</v>
          </cell>
          <cell r="E334">
            <v>42462</v>
          </cell>
          <cell r="F334" t="str">
            <v>Fairfield Waters Run</v>
          </cell>
          <cell r="G334">
            <v>29</v>
          </cell>
          <cell r="H334">
            <v>403025</v>
          </cell>
          <cell r="I334" t="str">
            <v>Fraser</v>
          </cell>
          <cell r="J334" t="str">
            <v>Bradley</v>
          </cell>
          <cell r="K334" t="str">
            <v>M</v>
          </cell>
          <cell r="L334" t="str">
            <v>39.11</v>
          </cell>
          <cell r="T334">
            <v>29</v>
          </cell>
          <cell r="U334" t="str">
            <v>N999</v>
          </cell>
          <cell r="V334" t="str">
            <v>No Name Recorded</v>
          </cell>
          <cell r="Y334" t="str">
            <v>55.23</v>
          </cell>
        </row>
        <row r="335">
          <cell r="A335">
            <v>320</v>
          </cell>
          <cell r="B335">
            <v>97</v>
          </cell>
          <cell r="C335">
            <v>30</v>
          </cell>
          <cell r="D335">
            <v>19</v>
          </cell>
          <cell r="E335">
            <v>42462</v>
          </cell>
          <cell r="F335" t="str">
            <v>Fairfield Waters Run</v>
          </cell>
          <cell r="G335">
            <v>30</v>
          </cell>
          <cell r="H335">
            <v>402827</v>
          </cell>
          <cell r="I335" t="str">
            <v>Sophie</v>
          </cell>
          <cell r="J335" t="str">
            <v>Kiernan</v>
          </cell>
          <cell r="K335" t="str">
            <v>F</v>
          </cell>
          <cell r="L335" t="str">
            <v>39.17</v>
          </cell>
        </row>
        <row r="336">
          <cell r="A336">
            <v>321</v>
          </cell>
          <cell r="B336">
            <v>97</v>
          </cell>
          <cell r="C336">
            <v>30</v>
          </cell>
          <cell r="D336">
            <v>19</v>
          </cell>
          <cell r="E336">
            <v>42462</v>
          </cell>
          <cell r="F336" t="str">
            <v>Fairfield Waters Run</v>
          </cell>
          <cell r="G336">
            <v>31</v>
          </cell>
          <cell r="H336">
            <v>402951</v>
          </cell>
          <cell r="I336" t="str">
            <v>Steve</v>
          </cell>
          <cell r="J336" t="str">
            <v>Brooks</v>
          </cell>
          <cell r="K336" t="str">
            <v>M</v>
          </cell>
          <cell r="L336" t="str">
            <v>39.21</v>
          </cell>
        </row>
        <row r="337">
          <cell r="A337">
            <v>322</v>
          </cell>
          <cell r="B337">
            <v>97</v>
          </cell>
          <cell r="C337">
            <v>30</v>
          </cell>
          <cell r="D337">
            <v>19</v>
          </cell>
          <cell r="E337">
            <v>42462</v>
          </cell>
          <cell r="F337" t="str">
            <v>Fairfield Waters Run</v>
          </cell>
          <cell r="G337">
            <v>32</v>
          </cell>
          <cell r="H337" t="str">
            <v>N004</v>
          </cell>
          <cell r="I337" t="str">
            <v>Bernie</v>
          </cell>
          <cell r="J337" t="str">
            <v>Norris</v>
          </cell>
          <cell r="K337" t="str">
            <v>M</v>
          </cell>
          <cell r="L337" t="str">
            <v>39.22</v>
          </cell>
        </row>
        <row r="338">
          <cell r="A338">
            <v>323</v>
          </cell>
          <cell r="B338">
            <v>97</v>
          </cell>
          <cell r="C338">
            <v>30</v>
          </cell>
          <cell r="D338">
            <v>19</v>
          </cell>
          <cell r="E338">
            <v>42462</v>
          </cell>
          <cell r="F338" t="str">
            <v>Fairfield Waters Run</v>
          </cell>
          <cell r="G338">
            <v>33</v>
          </cell>
          <cell r="H338" t="str">
            <v>N033</v>
          </cell>
          <cell r="I338" t="str">
            <v>Simon</v>
          </cell>
          <cell r="J338" t="str">
            <v>Weller</v>
          </cell>
          <cell r="K338" t="str">
            <v>M</v>
          </cell>
          <cell r="L338" t="str">
            <v>39.23</v>
          </cell>
        </row>
        <row r="339">
          <cell r="A339">
            <v>324</v>
          </cell>
          <cell r="B339">
            <v>97</v>
          </cell>
          <cell r="C339">
            <v>30</v>
          </cell>
          <cell r="D339">
            <v>19</v>
          </cell>
          <cell r="E339">
            <v>42462</v>
          </cell>
          <cell r="F339" t="str">
            <v>Fairfield Waters Run</v>
          </cell>
          <cell r="G339">
            <v>34</v>
          </cell>
          <cell r="H339">
            <v>402905</v>
          </cell>
          <cell r="I339" t="str">
            <v>Trevor</v>
          </cell>
          <cell r="J339" t="str">
            <v>Nicholson</v>
          </cell>
          <cell r="K339" t="str">
            <v>M</v>
          </cell>
          <cell r="L339" t="str">
            <v>39.34</v>
          </cell>
        </row>
        <row r="340">
          <cell r="A340">
            <v>325</v>
          </cell>
          <cell r="B340">
            <v>97</v>
          </cell>
          <cell r="C340">
            <v>30</v>
          </cell>
          <cell r="D340">
            <v>19</v>
          </cell>
          <cell r="E340">
            <v>42462</v>
          </cell>
          <cell r="F340" t="str">
            <v>Fairfield Waters Run</v>
          </cell>
          <cell r="G340">
            <v>35</v>
          </cell>
          <cell r="H340">
            <v>402757</v>
          </cell>
          <cell r="I340" t="str">
            <v>Dan</v>
          </cell>
          <cell r="J340" t="str">
            <v>Reynolds</v>
          </cell>
          <cell r="K340" t="str">
            <v>M</v>
          </cell>
          <cell r="L340" t="str">
            <v>40.10</v>
          </cell>
        </row>
        <row r="341">
          <cell r="A341">
            <v>326</v>
          </cell>
          <cell r="B341">
            <v>97</v>
          </cell>
          <cell r="C341">
            <v>30</v>
          </cell>
          <cell r="D341">
            <v>19</v>
          </cell>
          <cell r="E341">
            <v>42462</v>
          </cell>
          <cell r="F341" t="str">
            <v>Fairfield Waters Run</v>
          </cell>
          <cell r="G341">
            <v>36</v>
          </cell>
          <cell r="H341">
            <v>265818</v>
          </cell>
          <cell r="I341" t="str">
            <v>Lyn</v>
          </cell>
          <cell r="J341" t="str">
            <v>Newman</v>
          </cell>
          <cell r="K341" t="str">
            <v>F</v>
          </cell>
          <cell r="L341" t="str">
            <v>40.18</v>
          </cell>
        </row>
        <row r="342">
          <cell r="A342">
            <v>327</v>
          </cell>
          <cell r="B342">
            <v>97</v>
          </cell>
          <cell r="C342">
            <v>30</v>
          </cell>
          <cell r="D342">
            <v>19</v>
          </cell>
          <cell r="E342">
            <v>42462</v>
          </cell>
          <cell r="F342" t="str">
            <v>Fairfield Waters Run</v>
          </cell>
          <cell r="G342">
            <v>37</v>
          </cell>
          <cell r="H342">
            <v>402835</v>
          </cell>
          <cell r="I342" t="str">
            <v>John</v>
          </cell>
          <cell r="J342" t="str">
            <v>Hoggan</v>
          </cell>
          <cell r="K342" t="str">
            <v>M</v>
          </cell>
          <cell r="L342" t="str">
            <v>40.20</v>
          </cell>
        </row>
        <row r="343">
          <cell r="A343">
            <v>328</v>
          </cell>
          <cell r="B343">
            <v>97</v>
          </cell>
          <cell r="C343">
            <v>30</v>
          </cell>
          <cell r="D343">
            <v>19</v>
          </cell>
          <cell r="E343">
            <v>42462</v>
          </cell>
          <cell r="F343" t="str">
            <v>Fairfield Waters Run</v>
          </cell>
          <cell r="G343">
            <v>38</v>
          </cell>
          <cell r="H343">
            <v>402769</v>
          </cell>
          <cell r="I343" t="str">
            <v>Stuart</v>
          </cell>
          <cell r="J343" t="str">
            <v>Illman</v>
          </cell>
          <cell r="K343" t="str">
            <v>M</v>
          </cell>
          <cell r="L343" t="str">
            <v>40.42</v>
          </cell>
        </row>
        <row r="344">
          <cell r="A344">
            <v>329</v>
          </cell>
          <cell r="B344">
            <v>97</v>
          </cell>
          <cell r="C344">
            <v>30</v>
          </cell>
          <cell r="D344">
            <v>19</v>
          </cell>
          <cell r="E344">
            <v>42462</v>
          </cell>
          <cell r="F344" t="str">
            <v>Fairfield Waters Run</v>
          </cell>
          <cell r="G344">
            <v>39</v>
          </cell>
          <cell r="H344">
            <v>402914</v>
          </cell>
          <cell r="I344" t="str">
            <v>Paul</v>
          </cell>
          <cell r="J344" t="str">
            <v>O'Regan</v>
          </cell>
          <cell r="K344" t="str">
            <v>M</v>
          </cell>
          <cell r="L344" t="str">
            <v>41.01</v>
          </cell>
        </row>
        <row r="345">
          <cell r="A345">
            <v>330</v>
          </cell>
          <cell r="B345">
            <v>97</v>
          </cell>
          <cell r="C345">
            <v>30</v>
          </cell>
          <cell r="D345">
            <v>19</v>
          </cell>
          <cell r="E345">
            <v>42462</v>
          </cell>
          <cell r="F345" t="str">
            <v>Fairfield Waters Run</v>
          </cell>
          <cell r="G345">
            <v>40</v>
          </cell>
          <cell r="H345">
            <v>402911</v>
          </cell>
          <cell r="I345" t="str">
            <v>Phil</v>
          </cell>
          <cell r="J345" t="str">
            <v>O'Reilly</v>
          </cell>
          <cell r="K345" t="str">
            <v>M</v>
          </cell>
          <cell r="L345" t="str">
            <v>41.14</v>
          </cell>
        </row>
        <row r="346">
          <cell r="A346">
            <v>331</v>
          </cell>
          <cell r="B346">
            <v>97</v>
          </cell>
          <cell r="C346">
            <v>30</v>
          </cell>
          <cell r="D346">
            <v>19</v>
          </cell>
          <cell r="E346">
            <v>42462</v>
          </cell>
          <cell r="F346" t="str">
            <v>Fairfield Waters Run</v>
          </cell>
          <cell r="G346">
            <v>41</v>
          </cell>
          <cell r="H346" t="str">
            <v>N028</v>
          </cell>
          <cell r="I346" t="str">
            <v>Jude</v>
          </cell>
          <cell r="J346" t="str">
            <v>Wheeler</v>
          </cell>
          <cell r="K346" t="str">
            <v>M</v>
          </cell>
          <cell r="L346" t="str">
            <v>41.21</v>
          </cell>
        </row>
        <row r="347">
          <cell r="A347">
            <v>332</v>
          </cell>
          <cell r="B347">
            <v>97</v>
          </cell>
          <cell r="C347">
            <v>30</v>
          </cell>
          <cell r="D347">
            <v>19</v>
          </cell>
          <cell r="E347">
            <v>42462</v>
          </cell>
          <cell r="F347" t="str">
            <v>Fairfield Waters Run</v>
          </cell>
          <cell r="G347">
            <v>42</v>
          </cell>
          <cell r="H347" t="str">
            <v>N027</v>
          </cell>
          <cell r="I347" t="str">
            <v>Isis</v>
          </cell>
          <cell r="J347" t="str">
            <v>Flynn-Pittar</v>
          </cell>
          <cell r="K347" t="str">
            <v>F</v>
          </cell>
          <cell r="L347" t="str">
            <v>41.21</v>
          </cell>
        </row>
        <row r="348">
          <cell r="A348">
            <v>333</v>
          </cell>
          <cell r="B348">
            <v>97</v>
          </cell>
          <cell r="C348">
            <v>30</v>
          </cell>
          <cell r="D348">
            <v>19</v>
          </cell>
          <cell r="E348">
            <v>42462</v>
          </cell>
          <cell r="F348" t="str">
            <v>Fairfield Waters Run</v>
          </cell>
          <cell r="G348">
            <v>43</v>
          </cell>
          <cell r="H348">
            <v>402939</v>
          </cell>
          <cell r="I348" t="str">
            <v>Robert</v>
          </cell>
          <cell r="J348" t="str">
            <v>Ellershaw</v>
          </cell>
          <cell r="K348" t="str">
            <v>M</v>
          </cell>
          <cell r="L348" t="str">
            <v>41.26</v>
          </cell>
        </row>
        <row r="349">
          <cell r="A349">
            <v>334</v>
          </cell>
          <cell r="B349">
            <v>97</v>
          </cell>
          <cell r="C349">
            <v>30</v>
          </cell>
          <cell r="D349">
            <v>19</v>
          </cell>
          <cell r="E349">
            <v>42462</v>
          </cell>
          <cell r="F349" t="str">
            <v>Fairfield Waters Run</v>
          </cell>
          <cell r="G349">
            <v>44</v>
          </cell>
          <cell r="H349" t="str">
            <v>N030</v>
          </cell>
          <cell r="I349" t="str">
            <v>Emma</v>
          </cell>
          <cell r="J349" t="str">
            <v>Morgan</v>
          </cell>
          <cell r="K349" t="str">
            <v>F</v>
          </cell>
          <cell r="L349" t="str">
            <v>41.28</v>
          </cell>
        </row>
        <row r="350">
          <cell r="A350">
            <v>335</v>
          </cell>
          <cell r="B350">
            <v>97</v>
          </cell>
          <cell r="C350">
            <v>30</v>
          </cell>
          <cell r="D350">
            <v>19</v>
          </cell>
          <cell r="E350">
            <v>42462</v>
          </cell>
          <cell r="F350" t="str">
            <v>Fairfield Waters Run</v>
          </cell>
          <cell r="G350">
            <v>45</v>
          </cell>
          <cell r="H350">
            <v>403037</v>
          </cell>
          <cell r="I350" t="str">
            <v>Michael</v>
          </cell>
          <cell r="J350" t="str">
            <v>Donoghue</v>
          </cell>
          <cell r="K350" t="str">
            <v>M</v>
          </cell>
          <cell r="L350" t="str">
            <v>41.56</v>
          </cell>
        </row>
        <row r="351">
          <cell r="A351">
            <v>336</v>
          </cell>
          <cell r="B351">
            <v>97</v>
          </cell>
          <cell r="C351">
            <v>30</v>
          </cell>
          <cell r="D351">
            <v>19</v>
          </cell>
          <cell r="E351">
            <v>42462</v>
          </cell>
          <cell r="F351" t="str">
            <v>Fairfield Waters Run</v>
          </cell>
          <cell r="G351">
            <v>46</v>
          </cell>
          <cell r="H351">
            <v>402885</v>
          </cell>
          <cell r="I351" t="str">
            <v>Susan</v>
          </cell>
          <cell r="J351" t="str">
            <v>Mayhew</v>
          </cell>
          <cell r="K351" t="str">
            <v>F</v>
          </cell>
          <cell r="L351" t="str">
            <v>41.56</v>
          </cell>
        </row>
        <row r="352">
          <cell r="A352">
            <v>337</v>
          </cell>
          <cell r="B352">
            <v>97</v>
          </cell>
          <cell r="C352">
            <v>30</v>
          </cell>
          <cell r="D352">
            <v>19</v>
          </cell>
          <cell r="E352">
            <v>42462</v>
          </cell>
          <cell r="F352" t="str">
            <v>Fairfield Waters Run</v>
          </cell>
          <cell r="G352">
            <v>47</v>
          </cell>
          <cell r="H352">
            <v>468177</v>
          </cell>
          <cell r="I352" t="str">
            <v>Sherry</v>
          </cell>
          <cell r="J352" t="str">
            <v>Cox</v>
          </cell>
          <cell r="K352" t="str">
            <v>F</v>
          </cell>
          <cell r="L352" t="str">
            <v>42.11</v>
          </cell>
        </row>
        <row r="353">
          <cell r="A353">
            <v>338</v>
          </cell>
          <cell r="B353">
            <v>97</v>
          </cell>
          <cell r="C353">
            <v>30</v>
          </cell>
          <cell r="D353">
            <v>19</v>
          </cell>
          <cell r="E353">
            <v>42462</v>
          </cell>
          <cell r="F353" t="str">
            <v>Fairfield Waters Run</v>
          </cell>
          <cell r="G353">
            <v>48</v>
          </cell>
          <cell r="H353">
            <v>496529</v>
          </cell>
          <cell r="I353" t="str">
            <v>Mark</v>
          </cell>
          <cell r="J353" t="str">
            <v>Prasser</v>
          </cell>
          <cell r="K353" t="str">
            <v>M</v>
          </cell>
          <cell r="L353" t="str">
            <v>42.49</v>
          </cell>
        </row>
        <row r="354">
          <cell r="A354">
            <v>339</v>
          </cell>
          <cell r="B354">
            <v>97</v>
          </cell>
          <cell r="C354">
            <v>30</v>
          </cell>
          <cell r="D354">
            <v>19</v>
          </cell>
          <cell r="E354">
            <v>42462</v>
          </cell>
          <cell r="F354" t="str">
            <v>Fairfield Waters Run</v>
          </cell>
          <cell r="G354">
            <v>49</v>
          </cell>
          <cell r="H354" t="str">
            <v>N016</v>
          </cell>
          <cell r="I354" t="str">
            <v>Russell</v>
          </cell>
          <cell r="J354" t="str">
            <v>Gustavson</v>
          </cell>
          <cell r="K354" t="str">
            <v>M</v>
          </cell>
          <cell r="L354" t="str">
            <v>43.55</v>
          </cell>
        </row>
        <row r="355">
          <cell r="A355">
            <v>340</v>
          </cell>
          <cell r="B355">
            <v>97</v>
          </cell>
          <cell r="C355">
            <v>30</v>
          </cell>
          <cell r="D355">
            <v>19</v>
          </cell>
          <cell r="E355">
            <v>42462</v>
          </cell>
          <cell r="F355" t="str">
            <v>Fairfield Waters Run</v>
          </cell>
          <cell r="G355">
            <v>50</v>
          </cell>
          <cell r="H355">
            <v>509669</v>
          </cell>
          <cell r="I355" t="str">
            <v>Kelly</v>
          </cell>
          <cell r="J355" t="str">
            <v>Gifford</v>
          </cell>
          <cell r="K355" t="str">
            <v>F</v>
          </cell>
          <cell r="L355" t="str">
            <v>44.04</v>
          </cell>
        </row>
        <row r="356">
          <cell r="A356">
            <v>341</v>
          </cell>
          <cell r="B356">
            <v>97</v>
          </cell>
          <cell r="C356">
            <v>30</v>
          </cell>
          <cell r="D356">
            <v>19</v>
          </cell>
          <cell r="E356">
            <v>42462</v>
          </cell>
          <cell r="F356" t="str">
            <v>Fairfield Waters Run</v>
          </cell>
          <cell r="G356">
            <v>51</v>
          </cell>
          <cell r="H356" t="str">
            <v>N999</v>
          </cell>
          <cell r="I356" t="str">
            <v>Jason</v>
          </cell>
          <cell r="J356" t="str">
            <v>Wenta</v>
          </cell>
          <cell r="K356" t="str">
            <v>M</v>
          </cell>
          <cell r="L356" t="str">
            <v>44.23</v>
          </cell>
        </row>
        <row r="357">
          <cell r="A357">
            <v>342</v>
          </cell>
          <cell r="B357">
            <v>97</v>
          </cell>
          <cell r="C357">
            <v>30</v>
          </cell>
          <cell r="D357">
            <v>19</v>
          </cell>
          <cell r="E357">
            <v>42462</v>
          </cell>
          <cell r="F357" t="str">
            <v>Fairfield Waters Run</v>
          </cell>
          <cell r="G357">
            <v>52</v>
          </cell>
          <cell r="H357">
            <v>460538</v>
          </cell>
          <cell r="I357" t="str">
            <v>Jesslyn</v>
          </cell>
          <cell r="J357" t="str">
            <v>Nelson</v>
          </cell>
          <cell r="K357" t="str">
            <v>F</v>
          </cell>
          <cell r="L357" t="str">
            <v>44.26</v>
          </cell>
        </row>
        <row r="358">
          <cell r="A358">
            <v>343</v>
          </cell>
          <cell r="B358">
            <v>97</v>
          </cell>
          <cell r="C358">
            <v>30</v>
          </cell>
          <cell r="D358">
            <v>19</v>
          </cell>
          <cell r="E358">
            <v>42462</v>
          </cell>
          <cell r="F358" t="str">
            <v>Fairfield Waters Run</v>
          </cell>
          <cell r="G358">
            <v>53</v>
          </cell>
          <cell r="H358" t="str">
            <v>N007</v>
          </cell>
          <cell r="I358" t="str">
            <v>Carsten</v>
          </cell>
          <cell r="J358" t="str">
            <v>Malan</v>
          </cell>
          <cell r="K358" t="str">
            <v>M</v>
          </cell>
          <cell r="L358" t="str">
            <v>44.30</v>
          </cell>
        </row>
        <row r="359">
          <cell r="A359">
            <v>344</v>
          </cell>
          <cell r="B359">
            <v>97</v>
          </cell>
          <cell r="C359">
            <v>30</v>
          </cell>
          <cell r="D359">
            <v>19</v>
          </cell>
          <cell r="E359">
            <v>42462</v>
          </cell>
          <cell r="F359" t="str">
            <v>Fairfield Waters Run</v>
          </cell>
          <cell r="G359">
            <v>54</v>
          </cell>
          <cell r="H359" t="str">
            <v>N006</v>
          </cell>
          <cell r="I359" t="str">
            <v>Arthur</v>
          </cell>
          <cell r="J359" t="str">
            <v>Gilboy</v>
          </cell>
          <cell r="K359" t="str">
            <v>M</v>
          </cell>
          <cell r="L359" t="str">
            <v>44.49</v>
          </cell>
        </row>
        <row r="360">
          <cell r="A360">
            <v>345</v>
          </cell>
          <cell r="B360">
            <v>97</v>
          </cell>
          <cell r="C360">
            <v>30</v>
          </cell>
          <cell r="D360">
            <v>19</v>
          </cell>
          <cell r="E360">
            <v>42462</v>
          </cell>
          <cell r="F360" t="str">
            <v>Fairfield Waters Run</v>
          </cell>
          <cell r="G360">
            <v>55</v>
          </cell>
          <cell r="H360">
            <v>402706</v>
          </cell>
          <cell r="I360" t="str">
            <v>Antony</v>
          </cell>
          <cell r="J360" t="str">
            <v>Daamen</v>
          </cell>
          <cell r="K360" t="str">
            <v>M</v>
          </cell>
          <cell r="L360" t="str">
            <v>44.53</v>
          </cell>
        </row>
        <row r="361">
          <cell r="A361">
            <v>346</v>
          </cell>
          <cell r="B361">
            <v>97</v>
          </cell>
          <cell r="C361">
            <v>30</v>
          </cell>
          <cell r="D361">
            <v>19</v>
          </cell>
          <cell r="E361">
            <v>42462</v>
          </cell>
          <cell r="F361" t="str">
            <v>Fairfield Waters Run</v>
          </cell>
          <cell r="G361">
            <v>56</v>
          </cell>
          <cell r="H361">
            <v>402873</v>
          </cell>
          <cell r="I361" t="str">
            <v>Scott</v>
          </cell>
          <cell r="J361" t="str">
            <v>Mcinnes</v>
          </cell>
          <cell r="K361" t="str">
            <v>M</v>
          </cell>
          <cell r="L361" t="str">
            <v>44.58</v>
          </cell>
        </row>
        <row r="362">
          <cell r="A362">
            <v>347</v>
          </cell>
          <cell r="B362">
            <v>97</v>
          </cell>
          <cell r="C362">
            <v>30</v>
          </cell>
          <cell r="D362">
            <v>19</v>
          </cell>
          <cell r="E362">
            <v>42462</v>
          </cell>
          <cell r="F362" t="str">
            <v>Fairfield Waters Run</v>
          </cell>
          <cell r="G362">
            <v>57</v>
          </cell>
          <cell r="H362">
            <v>488858</v>
          </cell>
          <cell r="I362" t="str">
            <v>Dale</v>
          </cell>
          <cell r="J362" t="str">
            <v>Eriksen</v>
          </cell>
          <cell r="K362" t="str">
            <v>F</v>
          </cell>
          <cell r="L362" t="str">
            <v>45.05</v>
          </cell>
        </row>
        <row r="363">
          <cell r="A363">
            <v>348</v>
          </cell>
          <cell r="B363">
            <v>97</v>
          </cell>
          <cell r="C363">
            <v>30</v>
          </cell>
          <cell r="D363">
            <v>19</v>
          </cell>
          <cell r="E363">
            <v>42462</v>
          </cell>
          <cell r="F363" t="str">
            <v>Fairfield Waters Run</v>
          </cell>
          <cell r="G363">
            <v>58</v>
          </cell>
          <cell r="H363">
            <v>402937</v>
          </cell>
          <cell r="I363" t="str">
            <v>Keith</v>
          </cell>
          <cell r="J363" t="str">
            <v>Rich</v>
          </cell>
          <cell r="K363" t="str">
            <v>M</v>
          </cell>
          <cell r="L363" t="str">
            <v>45.27</v>
          </cell>
        </row>
        <row r="364">
          <cell r="A364">
            <v>349</v>
          </cell>
          <cell r="B364">
            <v>97</v>
          </cell>
          <cell r="C364">
            <v>30</v>
          </cell>
          <cell r="D364">
            <v>19</v>
          </cell>
          <cell r="E364">
            <v>42462</v>
          </cell>
          <cell r="F364" t="str">
            <v>Fairfield Waters Run</v>
          </cell>
          <cell r="G364">
            <v>59</v>
          </cell>
          <cell r="H364">
            <v>402766</v>
          </cell>
          <cell r="I364" t="str">
            <v>David</v>
          </cell>
          <cell r="J364" t="str">
            <v>Wharton</v>
          </cell>
          <cell r="K364" t="str">
            <v>M</v>
          </cell>
          <cell r="L364" t="str">
            <v>45.39</v>
          </cell>
        </row>
        <row r="365">
          <cell r="A365">
            <v>350</v>
          </cell>
          <cell r="B365">
            <v>97</v>
          </cell>
          <cell r="C365">
            <v>30</v>
          </cell>
          <cell r="D365">
            <v>19</v>
          </cell>
          <cell r="E365">
            <v>42462</v>
          </cell>
          <cell r="F365" t="str">
            <v>Fairfield Waters Run</v>
          </cell>
          <cell r="G365">
            <v>60</v>
          </cell>
          <cell r="H365" t="str">
            <v>N032</v>
          </cell>
          <cell r="I365" t="str">
            <v>Stephen</v>
          </cell>
          <cell r="J365" t="str">
            <v>Robets</v>
          </cell>
          <cell r="K365" t="str">
            <v>M</v>
          </cell>
          <cell r="L365" t="str">
            <v>45.41</v>
          </cell>
        </row>
        <row r="366">
          <cell r="A366">
            <v>351</v>
          </cell>
          <cell r="B366">
            <v>97</v>
          </cell>
          <cell r="C366">
            <v>30</v>
          </cell>
          <cell r="D366">
            <v>19</v>
          </cell>
          <cell r="E366">
            <v>42462</v>
          </cell>
          <cell r="F366" t="str">
            <v>Fairfield Waters Run</v>
          </cell>
          <cell r="G366">
            <v>61</v>
          </cell>
          <cell r="H366">
            <v>513300</v>
          </cell>
          <cell r="I366" t="str">
            <v>Isa</v>
          </cell>
          <cell r="J366" t="str">
            <v>Marrinan</v>
          </cell>
          <cell r="K366" t="str">
            <v>F</v>
          </cell>
          <cell r="L366" t="str">
            <v>45.46</v>
          </cell>
        </row>
        <row r="367">
          <cell r="A367">
            <v>352</v>
          </cell>
          <cell r="B367">
            <v>97</v>
          </cell>
          <cell r="C367">
            <v>30</v>
          </cell>
          <cell r="D367">
            <v>19</v>
          </cell>
          <cell r="E367">
            <v>42462</v>
          </cell>
          <cell r="F367" t="str">
            <v>Fairfield Waters Run</v>
          </cell>
          <cell r="G367">
            <v>62</v>
          </cell>
          <cell r="H367">
            <v>402789</v>
          </cell>
          <cell r="I367" t="str">
            <v>Francesco</v>
          </cell>
          <cell r="J367" t="str">
            <v>Tirendi</v>
          </cell>
          <cell r="K367" t="str">
            <v>M</v>
          </cell>
          <cell r="L367" t="str">
            <v>46.08</v>
          </cell>
        </row>
        <row r="368">
          <cell r="A368">
            <v>353</v>
          </cell>
          <cell r="B368">
            <v>97</v>
          </cell>
          <cell r="C368">
            <v>30</v>
          </cell>
          <cell r="D368">
            <v>19</v>
          </cell>
          <cell r="E368">
            <v>42462</v>
          </cell>
          <cell r="F368" t="str">
            <v>Fairfield Waters Run</v>
          </cell>
          <cell r="G368">
            <v>63</v>
          </cell>
          <cell r="H368">
            <v>402941</v>
          </cell>
          <cell r="I368" t="str">
            <v>Rosemarie</v>
          </cell>
          <cell r="J368" t="str">
            <v>Labuschagne</v>
          </cell>
          <cell r="K368" t="str">
            <v>F</v>
          </cell>
          <cell r="L368" t="str">
            <v>46.46</v>
          </cell>
        </row>
        <row r="369">
          <cell r="A369">
            <v>354</v>
          </cell>
          <cell r="B369">
            <v>97</v>
          </cell>
          <cell r="C369">
            <v>30</v>
          </cell>
          <cell r="D369">
            <v>19</v>
          </cell>
          <cell r="E369">
            <v>42462</v>
          </cell>
          <cell r="F369" t="str">
            <v>Fairfield Waters Run</v>
          </cell>
          <cell r="G369">
            <v>64</v>
          </cell>
          <cell r="H369">
            <v>475238</v>
          </cell>
          <cell r="I369" t="str">
            <v>Veronica</v>
          </cell>
          <cell r="J369" t="str">
            <v>Groat</v>
          </cell>
          <cell r="K369" t="str">
            <v>F</v>
          </cell>
          <cell r="L369" t="str">
            <v>47.04</v>
          </cell>
        </row>
        <row r="370">
          <cell r="A370">
            <v>355</v>
          </cell>
          <cell r="B370">
            <v>97</v>
          </cell>
          <cell r="C370">
            <v>30</v>
          </cell>
          <cell r="D370">
            <v>19</v>
          </cell>
          <cell r="E370">
            <v>42462</v>
          </cell>
          <cell r="F370" t="str">
            <v>Fairfield Waters Run</v>
          </cell>
          <cell r="G370">
            <v>65</v>
          </cell>
          <cell r="H370">
            <v>203995</v>
          </cell>
          <cell r="I370" t="str">
            <v>Belinda</v>
          </cell>
          <cell r="J370" t="str">
            <v>Daunt</v>
          </cell>
          <cell r="K370" t="str">
            <v>F</v>
          </cell>
          <cell r="L370" t="str">
            <v>47.04</v>
          </cell>
        </row>
        <row r="371">
          <cell r="A371">
            <v>356</v>
          </cell>
          <cell r="B371">
            <v>97</v>
          </cell>
          <cell r="C371">
            <v>30</v>
          </cell>
          <cell r="D371">
            <v>19</v>
          </cell>
          <cell r="E371">
            <v>42462</v>
          </cell>
          <cell r="F371" t="str">
            <v>Fairfield Waters Run</v>
          </cell>
          <cell r="G371">
            <v>66</v>
          </cell>
          <cell r="H371">
            <v>521852</v>
          </cell>
          <cell r="I371" t="str">
            <v>Rachel</v>
          </cell>
          <cell r="J371" t="str">
            <v>Doyle</v>
          </cell>
          <cell r="K371" t="str">
            <v>F</v>
          </cell>
          <cell r="L371" t="str">
            <v>47.15</v>
          </cell>
        </row>
        <row r="372">
          <cell r="A372">
            <v>357</v>
          </cell>
          <cell r="B372">
            <v>97</v>
          </cell>
          <cell r="C372">
            <v>30</v>
          </cell>
          <cell r="D372">
            <v>19</v>
          </cell>
          <cell r="E372">
            <v>42462</v>
          </cell>
          <cell r="F372" t="str">
            <v>Fairfield Waters Run</v>
          </cell>
          <cell r="G372">
            <v>67</v>
          </cell>
          <cell r="H372" t="str">
            <v>N019</v>
          </cell>
          <cell r="I372" t="str">
            <v>John</v>
          </cell>
          <cell r="J372" t="str">
            <v>Groose</v>
          </cell>
          <cell r="K372" t="str">
            <v>M</v>
          </cell>
          <cell r="L372" t="str">
            <v>47.29</v>
          </cell>
        </row>
        <row r="373">
          <cell r="A373">
            <v>358</v>
          </cell>
          <cell r="B373">
            <v>97</v>
          </cell>
          <cell r="C373">
            <v>30</v>
          </cell>
          <cell r="D373">
            <v>19</v>
          </cell>
          <cell r="E373">
            <v>42462</v>
          </cell>
          <cell r="F373" t="str">
            <v>Fairfield Waters Run</v>
          </cell>
          <cell r="G373">
            <v>68</v>
          </cell>
          <cell r="H373" t="str">
            <v>N025</v>
          </cell>
          <cell r="I373" t="str">
            <v>Kathryn</v>
          </cell>
          <cell r="J373" t="str">
            <v>Pratt</v>
          </cell>
          <cell r="K373" t="str">
            <v>F</v>
          </cell>
          <cell r="L373" t="str">
            <v>48.03</v>
          </cell>
        </row>
        <row r="374">
          <cell r="A374">
            <v>359</v>
          </cell>
          <cell r="B374">
            <v>97</v>
          </cell>
          <cell r="C374">
            <v>30</v>
          </cell>
          <cell r="D374">
            <v>19</v>
          </cell>
          <cell r="E374">
            <v>42462</v>
          </cell>
          <cell r="F374" t="str">
            <v>Fairfield Waters Run</v>
          </cell>
          <cell r="G374">
            <v>69</v>
          </cell>
          <cell r="H374">
            <v>402771</v>
          </cell>
          <cell r="I374" t="str">
            <v>Deffy</v>
          </cell>
          <cell r="J374" t="str">
            <v>Tsang</v>
          </cell>
          <cell r="K374" t="str">
            <v>F</v>
          </cell>
          <cell r="L374" t="str">
            <v>48.35</v>
          </cell>
        </row>
        <row r="375">
          <cell r="A375">
            <v>360</v>
          </cell>
          <cell r="B375">
            <v>97</v>
          </cell>
          <cell r="C375">
            <v>30</v>
          </cell>
          <cell r="D375">
            <v>19</v>
          </cell>
          <cell r="E375">
            <v>42462</v>
          </cell>
          <cell r="F375" t="str">
            <v>Fairfield Waters Run</v>
          </cell>
          <cell r="G375">
            <v>70</v>
          </cell>
          <cell r="H375">
            <v>491347</v>
          </cell>
          <cell r="I375" t="str">
            <v>Andrew</v>
          </cell>
          <cell r="J375" t="str">
            <v>Hannay</v>
          </cell>
          <cell r="K375" t="str">
            <v>M</v>
          </cell>
          <cell r="L375" t="str">
            <v>48.39</v>
          </cell>
        </row>
        <row r="376">
          <cell r="A376">
            <v>361</v>
          </cell>
          <cell r="B376">
            <v>97</v>
          </cell>
          <cell r="C376">
            <v>30</v>
          </cell>
          <cell r="D376">
            <v>19</v>
          </cell>
          <cell r="E376">
            <v>42462</v>
          </cell>
          <cell r="F376" t="str">
            <v>Fairfield Waters Run</v>
          </cell>
          <cell r="G376">
            <v>71</v>
          </cell>
          <cell r="H376">
            <v>403035</v>
          </cell>
          <cell r="I376" t="str">
            <v>Celeste</v>
          </cell>
          <cell r="J376" t="str">
            <v>Labuschagne</v>
          </cell>
          <cell r="K376" t="str">
            <v>F</v>
          </cell>
          <cell r="L376" t="str">
            <v>49.04</v>
          </cell>
        </row>
        <row r="377">
          <cell r="A377">
            <v>362</v>
          </cell>
          <cell r="B377">
            <v>97</v>
          </cell>
          <cell r="C377">
            <v>30</v>
          </cell>
          <cell r="D377">
            <v>19</v>
          </cell>
          <cell r="E377">
            <v>42462</v>
          </cell>
          <cell r="F377" t="str">
            <v>Fairfield Waters Run</v>
          </cell>
          <cell r="G377">
            <v>72</v>
          </cell>
          <cell r="H377">
            <v>402739</v>
          </cell>
          <cell r="I377" t="str">
            <v>Cat</v>
          </cell>
          <cell r="J377" t="str">
            <v>Johnson</v>
          </cell>
          <cell r="K377" t="str">
            <v>F</v>
          </cell>
          <cell r="L377" t="str">
            <v>49.05</v>
          </cell>
        </row>
        <row r="378">
          <cell r="A378">
            <v>363</v>
          </cell>
          <cell r="B378">
            <v>97</v>
          </cell>
          <cell r="C378">
            <v>30</v>
          </cell>
          <cell r="D378">
            <v>19</v>
          </cell>
          <cell r="E378">
            <v>42462</v>
          </cell>
          <cell r="F378" t="str">
            <v>Fairfield Waters Run</v>
          </cell>
          <cell r="G378">
            <v>73</v>
          </cell>
          <cell r="H378">
            <v>402881</v>
          </cell>
          <cell r="I378" t="str">
            <v>Mathew</v>
          </cell>
          <cell r="J378" t="str">
            <v>Smith</v>
          </cell>
          <cell r="K378" t="str">
            <v>M</v>
          </cell>
          <cell r="L378" t="str">
            <v>49.07</v>
          </cell>
        </row>
        <row r="379">
          <cell r="A379">
            <v>364</v>
          </cell>
          <cell r="B379">
            <v>97</v>
          </cell>
          <cell r="C379">
            <v>30</v>
          </cell>
          <cell r="D379">
            <v>19</v>
          </cell>
          <cell r="E379">
            <v>42462</v>
          </cell>
          <cell r="F379" t="str">
            <v>Fairfield Waters Run</v>
          </cell>
          <cell r="G379">
            <v>74</v>
          </cell>
          <cell r="H379">
            <v>402942</v>
          </cell>
          <cell r="I379" t="str">
            <v>Rosie</v>
          </cell>
          <cell r="J379" t="str">
            <v>Doherty</v>
          </cell>
          <cell r="K379" t="str">
            <v>F</v>
          </cell>
          <cell r="L379" t="str">
            <v>49.08</v>
          </cell>
        </row>
        <row r="380">
          <cell r="A380">
            <v>365</v>
          </cell>
          <cell r="B380">
            <v>97</v>
          </cell>
          <cell r="C380">
            <v>30</v>
          </cell>
          <cell r="D380">
            <v>19</v>
          </cell>
          <cell r="E380">
            <v>42462</v>
          </cell>
          <cell r="F380" t="str">
            <v>Fairfield Waters Run</v>
          </cell>
          <cell r="G380">
            <v>75</v>
          </cell>
          <cell r="H380" t="str">
            <v>N031</v>
          </cell>
          <cell r="I380" t="str">
            <v>Cass</v>
          </cell>
          <cell r="J380" t="str">
            <v>Jenkins</v>
          </cell>
          <cell r="K380" t="str">
            <v>F</v>
          </cell>
          <cell r="L380" t="str">
            <v>49.12</v>
          </cell>
        </row>
        <row r="381">
          <cell r="A381">
            <v>366</v>
          </cell>
          <cell r="B381">
            <v>97</v>
          </cell>
          <cell r="C381">
            <v>30</v>
          </cell>
          <cell r="D381">
            <v>19</v>
          </cell>
          <cell r="E381">
            <v>42462</v>
          </cell>
          <cell r="F381" t="str">
            <v>Fairfield Waters Run</v>
          </cell>
          <cell r="G381">
            <v>76</v>
          </cell>
          <cell r="H381">
            <v>509360</v>
          </cell>
          <cell r="I381" t="str">
            <v>Natalie</v>
          </cell>
          <cell r="J381" t="str">
            <v>Freislich</v>
          </cell>
          <cell r="K381" t="str">
            <v>F</v>
          </cell>
          <cell r="L381" t="str">
            <v>49.22</v>
          </cell>
        </row>
        <row r="382">
          <cell r="A382">
            <v>367</v>
          </cell>
          <cell r="B382">
            <v>97</v>
          </cell>
          <cell r="C382">
            <v>30</v>
          </cell>
          <cell r="D382">
            <v>19</v>
          </cell>
          <cell r="E382">
            <v>42462</v>
          </cell>
          <cell r="F382" t="str">
            <v>Fairfield Waters Run</v>
          </cell>
          <cell r="G382">
            <v>77</v>
          </cell>
          <cell r="H382">
            <v>495267</v>
          </cell>
          <cell r="I382" t="str">
            <v>Diane</v>
          </cell>
          <cell r="J382" t="str">
            <v>Garvie</v>
          </cell>
          <cell r="K382" t="str">
            <v>F</v>
          </cell>
          <cell r="L382" t="str">
            <v>49.40</v>
          </cell>
        </row>
        <row r="383">
          <cell r="A383">
            <v>368</v>
          </cell>
          <cell r="B383">
            <v>97</v>
          </cell>
          <cell r="C383">
            <v>30</v>
          </cell>
          <cell r="D383">
            <v>19</v>
          </cell>
          <cell r="E383">
            <v>42462</v>
          </cell>
          <cell r="F383" t="str">
            <v>Fairfield Waters Run</v>
          </cell>
          <cell r="G383">
            <v>78</v>
          </cell>
          <cell r="H383" t="str">
            <v>N002</v>
          </cell>
          <cell r="I383" t="str">
            <v>Jayson</v>
          </cell>
          <cell r="J383" t="str">
            <v>Pearce</v>
          </cell>
          <cell r="K383" t="str">
            <v>M</v>
          </cell>
          <cell r="L383" t="str">
            <v>50.54</v>
          </cell>
        </row>
        <row r="384">
          <cell r="A384">
            <v>369</v>
          </cell>
          <cell r="B384">
            <v>97</v>
          </cell>
          <cell r="C384">
            <v>30</v>
          </cell>
          <cell r="D384">
            <v>19</v>
          </cell>
          <cell r="E384">
            <v>42462</v>
          </cell>
          <cell r="F384" t="str">
            <v>Fairfield Waters Run</v>
          </cell>
          <cell r="G384">
            <v>79</v>
          </cell>
          <cell r="H384">
            <v>402892</v>
          </cell>
          <cell r="I384" t="str">
            <v>Mike</v>
          </cell>
          <cell r="J384" t="str">
            <v>Rubenach</v>
          </cell>
          <cell r="K384" t="str">
            <v>M</v>
          </cell>
          <cell r="L384" t="str">
            <v>51.01</v>
          </cell>
        </row>
        <row r="385">
          <cell r="A385">
            <v>370</v>
          </cell>
          <cell r="B385">
            <v>97</v>
          </cell>
          <cell r="C385">
            <v>30</v>
          </cell>
          <cell r="D385">
            <v>19</v>
          </cell>
          <cell r="E385">
            <v>42462</v>
          </cell>
          <cell r="F385" t="str">
            <v>Fairfield Waters Run</v>
          </cell>
          <cell r="G385">
            <v>80</v>
          </cell>
          <cell r="H385">
            <v>403027</v>
          </cell>
          <cell r="I385" t="str">
            <v>Garry</v>
          </cell>
          <cell r="J385" t="str">
            <v>Hooper</v>
          </cell>
          <cell r="K385" t="str">
            <v>M</v>
          </cell>
          <cell r="L385" t="str">
            <v>51.02</v>
          </cell>
        </row>
        <row r="386">
          <cell r="A386">
            <v>371</v>
          </cell>
          <cell r="B386">
            <v>97</v>
          </cell>
          <cell r="C386">
            <v>30</v>
          </cell>
          <cell r="D386">
            <v>19</v>
          </cell>
          <cell r="E386">
            <v>42462</v>
          </cell>
          <cell r="F386" t="str">
            <v>Fairfield Waters Run</v>
          </cell>
          <cell r="G386">
            <v>81</v>
          </cell>
          <cell r="H386">
            <v>402754</v>
          </cell>
          <cell r="I386" t="str">
            <v>Conny</v>
          </cell>
          <cell r="J386" t="str">
            <v>Muhlenberg</v>
          </cell>
          <cell r="K386" t="str">
            <v>F</v>
          </cell>
          <cell r="L386" t="str">
            <v>51.14</v>
          </cell>
        </row>
        <row r="387">
          <cell r="A387">
            <v>372</v>
          </cell>
          <cell r="B387">
            <v>97</v>
          </cell>
          <cell r="C387">
            <v>30</v>
          </cell>
          <cell r="D387">
            <v>19</v>
          </cell>
          <cell r="E387">
            <v>42462</v>
          </cell>
          <cell r="F387" t="str">
            <v>Fairfield Waters Run</v>
          </cell>
          <cell r="G387">
            <v>82</v>
          </cell>
          <cell r="H387">
            <v>402981</v>
          </cell>
          <cell r="I387" t="str">
            <v>Therese</v>
          </cell>
          <cell r="J387" t="str">
            <v>Keir</v>
          </cell>
          <cell r="K387" t="str">
            <v>F</v>
          </cell>
          <cell r="L387" t="str">
            <v>51.24</v>
          </cell>
        </row>
        <row r="388">
          <cell r="A388">
            <v>373</v>
          </cell>
          <cell r="B388">
            <v>97</v>
          </cell>
          <cell r="C388">
            <v>30</v>
          </cell>
          <cell r="D388">
            <v>19</v>
          </cell>
          <cell r="E388">
            <v>42462</v>
          </cell>
          <cell r="F388" t="str">
            <v>Fairfield Waters Run</v>
          </cell>
          <cell r="G388">
            <v>83</v>
          </cell>
          <cell r="H388">
            <v>493642</v>
          </cell>
          <cell r="I388" t="str">
            <v>Susan</v>
          </cell>
          <cell r="J388" t="str">
            <v>Horscroft</v>
          </cell>
          <cell r="K388" t="str">
            <v>F</v>
          </cell>
          <cell r="L388" t="str">
            <v>51.30</v>
          </cell>
        </row>
        <row r="389">
          <cell r="A389">
            <v>374</v>
          </cell>
          <cell r="B389">
            <v>97</v>
          </cell>
          <cell r="C389">
            <v>30</v>
          </cell>
          <cell r="D389">
            <v>19</v>
          </cell>
          <cell r="E389">
            <v>42462</v>
          </cell>
          <cell r="F389" t="str">
            <v>Fairfield Waters Run</v>
          </cell>
          <cell r="G389">
            <v>84</v>
          </cell>
          <cell r="H389" t="str">
            <v>N036</v>
          </cell>
          <cell r="I389" t="str">
            <v>James</v>
          </cell>
          <cell r="J389" t="str">
            <v>Sturtz</v>
          </cell>
          <cell r="K389" t="str">
            <v>M</v>
          </cell>
          <cell r="L389" t="str">
            <v>51.44</v>
          </cell>
        </row>
        <row r="390">
          <cell r="A390">
            <v>375</v>
          </cell>
          <cell r="B390">
            <v>97</v>
          </cell>
          <cell r="C390">
            <v>30</v>
          </cell>
          <cell r="D390">
            <v>19</v>
          </cell>
          <cell r="E390">
            <v>42462</v>
          </cell>
          <cell r="F390" t="str">
            <v>Fairfield Waters Run</v>
          </cell>
          <cell r="G390">
            <v>85</v>
          </cell>
          <cell r="H390" t="str">
            <v>N001</v>
          </cell>
          <cell r="I390" t="str">
            <v>Pook</v>
          </cell>
          <cell r="J390" t="str">
            <v>Machin</v>
          </cell>
          <cell r="K390" t="str">
            <v>F</v>
          </cell>
          <cell r="L390" t="str">
            <v>51.55</v>
          </cell>
        </row>
        <row r="391">
          <cell r="A391">
            <v>376</v>
          </cell>
          <cell r="B391">
            <v>97</v>
          </cell>
          <cell r="C391">
            <v>30</v>
          </cell>
          <cell r="D391">
            <v>19</v>
          </cell>
          <cell r="E391">
            <v>42462</v>
          </cell>
          <cell r="F391" t="str">
            <v>Fairfield Waters Run</v>
          </cell>
          <cell r="G391">
            <v>86</v>
          </cell>
          <cell r="H391" t="str">
            <v>N017</v>
          </cell>
          <cell r="I391" t="str">
            <v>Vijaya</v>
          </cell>
          <cell r="J391" t="str">
            <v>Stewart</v>
          </cell>
          <cell r="K391" t="str">
            <v>F</v>
          </cell>
          <cell r="L391" t="str">
            <v>52.03</v>
          </cell>
        </row>
        <row r="392">
          <cell r="A392">
            <v>377</v>
          </cell>
          <cell r="B392">
            <v>97</v>
          </cell>
          <cell r="C392">
            <v>30</v>
          </cell>
          <cell r="D392">
            <v>19</v>
          </cell>
          <cell r="E392">
            <v>42462</v>
          </cell>
          <cell r="F392" t="str">
            <v>Fairfield Waters Run</v>
          </cell>
          <cell r="G392">
            <v>87</v>
          </cell>
          <cell r="H392">
            <v>402801</v>
          </cell>
          <cell r="I392" t="str">
            <v>Glen</v>
          </cell>
          <cell r="J392" t="str">
            <v>Davies</v>
          </cell>
          <cell r="K392" t="str">
            <v>M</v>
          </cell>
          <cell r="L392" t="str">
            <v>52.14</v>
          </cell>
        </row>
        <row r="393">
          <cell r="A393">
            <v>378</v>
          </cell>
          <cell r="B393">
            <v>97</v>
          </cell>
          <cell r="C393">
            <v>30</v>
          </cell>
          <cell r="D393">
            <v>19</v>
          </cell>
          <cell r="E393">
            <v>42462</v>
          </cell>
          <cell r="F393" t="str">
            <v>Fairfield Waters Run</v>
          </cell>
          <cell r="G393">
            <v>88</v>
          </cell>
          <cell r="H393" t="str">
            <v>N010</v>
          </cell>
          <cell r="I393" t="str">
            <v>Sorene</v>
          </cell>
          <cell r="J393" t="str">
            <v>Evas</v>
          </cell>
          <cell r="K393" t="str">
            <v>F</v>
          </cell>
          <cell r="L393" t="str">
            <v>52.30</v>
          </cell>
        </row>
        <row r="394">
          <cell r="A394">
            <v>379</v>
          </cell>
          <cell r="B394">
            <v>97</v>
          </cell>
          <cell r="C394">
            <v>30</v>
          </cell>
          <cell r="D394">
            <v>19</v>
          </cell>
          <cell r="E394">
            <v>42462</v>
          </cell>
          <cell r="F394" t="str">
            <v>Fairfield Waters Run</v>
          </cell>
          <cell r="G394">
            <v>89</v>
          </cell>
          <cell r="H394" t="str">
            <v>N011</v>
          </cell>
          <cell r="I394" t="str">
            <v>Marianne</v>
          </cell>
          <cell r="J394" t="str">
            <v>Milani</v>
          </cell>
          <cell r="K394" t="str">
            <v>F</v>
          </cell>
          <cell r="L394" t="str">
            <v>52.30</v>
          </cell>
        </row>
        <row r="395">
          <cell r="A395">
            <v>380</v>
          </cell>
          <cell r="B395">
            <v>97</v>
          </cell>
          <cell r="C395">
            <v>30</v>
          </cell>
          <cell r="D395">
            <v>19</v>
          </cell>
          <cell r="E395">
            <v>42462</v>
          </cell>
          <cell r="F395" t="str">
            <v>Fairfield Waters Run</v>
          </cell>
          <cell r="G395">
            <v>90</v>
          </cell>
          <cell r="H395">
            <v>402817</v>
          </cell>
          <cell r="I395" t="str">
            <v>Ian R</v>
          </cell>
          <cell r="J395" t="str">
            <v>Catterall</v>
          </cell>
          <cell r="K395" t="str">
            <v>M</v>
          </cell>
          <cell r="L395" t="str">
            <v>52.31</v>
          </cell>
        </row>
        <row r="396">
          <cell r="A396">
            <v>381</v>
          </cell>
          <cell r="B396">
            <v>97</v>
          </cell>
          <cell r="C396">
            <v>30</v>
          </cell>
          <cell r="D396">
            <v>19</v>
          </cell>
          <cell r="E396">
            <v>42462</v>
          </cell>
          <cell r="F396" t="str">
            <v>Fairfield Waters Run</v>
          </cell>
          <cell r="G396">
            <v>91</v>
          </cell>
          <cell r="H396">
            <v>402824</v>
          </cell>
          <cell r="I396" t="str">
            <v>Jan</v>
          </cell>
          <cell r="J396" t="str">
            <v>Hooper</v>
          </cell>
          <cell r="K396" t="str">
            <v>F</v>
          </cell>
          <cell r="L396" t="str">
            <v>52.50</v>
          </cell>
        </row>
        <row r="397">
          <cell r="A397">
            <v>382</v>
          </cell>
          <cell r="B397">
            <v>97</v>
          </cell>
          <cell r="C397">
            <v>30</v>
          </cell>
          <cell r="D397">
            <v>19</v>
          </cell>
          <cell r="E397">
            <v>42462</v>
          </cell>
          <cell r="F397" t="str">
            <v>Fairfield Waters Run</v>
          </cell>
          <cell r="G397">
            <v>92</v>
          </cell>
          <cell r="H397">
            <v>402830</v>
          </cell>
          <cell r="I397" t="str">
            <v>Jenny</v>
          </cell>
          <cell r="J397" t="str">
            <v>Brown</v>
          </cell>
          <cell r="K397" t="str">
            <v>F</v>
          </cell>
          <cell r="L397" t="str">
            <v>53.07</v>
          </cell>
        </row>
        <row r="398">
          <cell r="A398">
            <v>383</v>
          </cell>
          <cell r="B398">
            <v>97</v>
          </cell>
          <cell r="C398">
            <v>30</v>
          </cell>
          <cell r="D398">
            <v>19</v>
          </cell>
          <cell r="E398">
            <v>42462</v>
          </cell>
          <cell r="F398" t="str">
            <v>Fairfield Waters Run</v>
          </cell>
          <cell r="G398">
            <v>93</v>
          </cell>
          <cell r="H398">
            <v>402714</v>
          </cell>
          <cell r="I398" t="str">
            <v>Annaliese</v>
          </cell>
          <cell r="J398" t="str">
            <v>Otto</v>
          </cell>
          <cell r="K398" t="str">
            <v>F</v>
          </cell>
          <cell r="L398" t="str">
            <v>53.16</v>
          </cell>
        </row>
        <row r="399">
          <cell r="A399">
            <v>384</v>
          </cell>
          <cell r="B399">
            <v>97</v>
          </cell>
          <cell r="C399">
            <v>30</v>
          </cell>
          <cell r="D399">
            <v>19</v>
          </cell>
          <cell r="E399">
            <v>42462</v>
          </cell>
          <cell r="F399" t="str">
            <v>Fairfield Waters Run</v>
          </cell>
          <cell r="G399">
            <v>94</v>
          </cell>
          <cell r="H399">
            <v>402985</v>
          </cell>
          <cell r="I399" t="str">
            <v>Tilley</v>
          </cell>
          <cell r="J399" t="str">
            <v>Pain</v>
          </cell>
          <cell r="K399" t="str">
            <v>F</v>
          </cell>
          <cell r="L399" t="str">
            <v>53.20</v>
          </cell>
        </row>
        <row r="400">
          <cell r="A400">
            <v>385</v>
          </cell>
          <cell r="B400">
            <v>97</v>
          </cell>
          <cell r="C400">
            <v>30</v>
          </cell>
          <cell r="D400">
            <v>19</v>
          </cell>
          <cell r="E400">
            <v>42462</v>
          </cell>
          <cell r="F400" t="str">
            <v>Fairfield Waters Run</v>
          </cell>
          <cell r="G400">
            <v>95</v>
          </cell>
          <cell r="H400">
            <v>402887</v>
          </cell>
          <cell r="I400" t="str">
            <v>Mary</v>
          </cell>
          <cell r="J400" t="str">
            <v>Donoghue</v>
          </cell>
          <cell r="K400" t="str">
            <v>F</v>
          </cell>
          <cell r="L400" t="str">
            <v>53.51</v>
          </cell>
        </row>
        <row r="401">
          <cell r="A401">
            <v>386</v>
          </cell>
          <cell r="B401">
            <v>97</v>
          </cell>
          <cell r="C401">
            <v>30</v>
          </cell>
          <cell r="D401">
            <v>19</v>
          </cell>
          <cell r="E401">
            <v>42462</v>
          </cell>
          <cell r="F401" t="str">
            <v>Fairfield Waters Run</v>
          </cell>
          <cell r="G401">
            <v>96</v>
          </cell>
          <cell r="H401">
            <v>402983</v>
          </cell>
          <cell r="I401" t="str">
            <v>Wally</v>
          </cell>
          <cell r="J401" t="str">
            <v>Thompson</v>
          </cell>
          <cell r="K401" t="str">
            <v>M</v>
          </cell>
          <cell r="L401" t="str">
            <v>54.01</v>
          </cell>
        </row>
        <row r="402">
          <cell r="A402">
            <v>387</v>
          </cell>
          <cell r="B402">
            <v>97</v>
          </cell>
          <cell r="C402">
            <v>30</v>
          </cell>
          <cell r="D402">
            <v>19</v>
          </cell>
          <cell r="E402">
            <v>42462</v>
          </cell>
          <cell r="F402" t="str">
            <v>Fairfield Waters Run</v>
          </cell>
          <cell r="G402">
            <v>97</v>
          </cell>
          <cell r="H402" t="str">
            <v>N999</v>
          </cell>
          <cell r="I402" t="str">
            <v>Susanah</v>
          </cell>
          <cell r="J402" t="str">
            <v>Cameron</v>
          </cell>
          <cell r="K402" t="str">
            <v>F</v>
          </cell>
          <cell r="L402" t="str">
            <v>54.38</v>
          </cell>
        </row>
        <row r="403">
          <cell r="A403">
            <v>388</v>
          </cell>
          <cell r="B403">
            <v>97</v>
          </cell>
          <cell r="C403">
            <v>30</v>
          </cell>
          <cell r="D403">
            <v>19</v>
          </cell>
          <cell r="E403">
            <v>42462</v>
          </cell>
          <cell r="F403" t="str">
            <v>Fairfield Waters Run</v>
          </cell>
          <cell r="G403">
            <v>98</v>
          </cell>
          <cell r="H403">
            <v>403055</v>
          </cell>
          <cell r="I403" t="str">
            <v>Susan</v>
          </cell>
          <cell r="J403" t="str">
            <v>Doherty</v>
          </cell>
          <cell r="K403" t="str">
            <v>F</v>
          </cell>
          <cell r="L403" t="str">
            <v>54.41</v>
          </cell>
        </row>
        <row r="404">
          <cell r="A404">
            <v>389</v>
          </cell>
          <cell r="B404">
            <v>97</v>
          </cell>
          <cell r="C404">
            <v>30</v>
          </cell>
          <cell r="D404">
            <v>19</v>
          </cell>
          <cell r="E404">
            <v>42462</v>
          </cell>
          <cell r="F404" t="str">
            <v>Fairfield Waters Run</v>
          </cell>
          <cell r="G404">
            <v>99</v>
          </cell>
          <cell r="H404" t="str">
            <v>N009</v>
          </cell>
          <cell r="I404" t="str">
            <v>Ryan</v>
          </cell>
          <cell r="J404" t="str">
            <v>Daniel</v>
          </cell>
          <cell r="K404" t="str">
            <v>M</v>
          </cell>
          <cell r="L404" t="str">
            <v>56.07</v>
          </cell>
        </row>
        <row r="405">
          <cell r="A405">
            <v>390</v>
          </cell>
          <cell r="B405">
            <v>97</v>
          </cell>
          <cell r="C405">
            <v>30</v>
          </cell>
          <cell r="D405">
            <v>19</v>
          </cell>
          <cell r="E405">
            <v>42462</v>
          </cell>
          <cell r="F405" t="str">
            <v>Fairfield Waters Run</v>
          </cell>
          <cell r="G405">
            <v>100</v>
          </cell>
          <cell r="H405">
            <v>283914</v>
          </cell>
          <cell r="I405" t="str">
            <v>Lyndie</v>
          </cell>
          <cell r="J405" t="str">
            <v>Beil</v>
          </cell>
          <cell r="K405" t="str">
            <v>F</v>
          </cell>
          <cell r="L405" t="str">
            <v>57.30</v>
          </cell>
        </row>
        <row r="406">
          <cell r="A406">
            <v>391</v>
          </cell>
          <cell r="B406">
            <v>97</v>
          </cell>
          <cell r="C406">
            <v>30</v>
          </cell>
          <cell r="D406">
            <v>19</v>
          </cell>
          <cell r="E406">
            <v>42462</v>
          </cell>
          <cell r="F406" t="str">
            <v>Fairfield Waters Run</v>
          </cell>
          <cell r="G406">
            <v>101</v>
          </cell>
          <cell r="H406">
            <v>402821</v>
          </cell>
          <cell r="I406" t="str">
            <v>Jack</v>
          </cell>
          <cell r="J406" t="str">
            <v>Sibley</v>
          </cell>
          <cell r="K406" t="str">
            <v>M</v>
          </cell>
          <cell r="L406" t="str">
            <v>58.27</v>
          </cell>
        </row>
        <row r="407">
          <cell r="A407">
            <v>392</v>
          </cell>
          <cell r="B407">
            <v>97</v>
          </cell>
          <cell r="C407">
            <v>30</v>
          </cell>
          <cell r="D407">
            <v>19</v>
          </cell>
          <cell r="E407">
            <v>42462</v>
          </cell>
          <cell r="F407" t="str">
            <v>Fairfield Waters Run</v>
          </cell>
          <cell r="G407">
            <v>102</v>
          </cell>
          <cell r="H407">
            <v>402820</v>
          </cell>
          <cell r="I407" t="str">
            <v>Jaap</v>
          </cell>
          <cell r="J407" t="str">
            <v>De Jong</v>
          </cell>
          <cell r="K407" t="str">
            <v>M</v>
          </cell>
          <cell r="L407" t="str">
            <v>58.47</v>
          </cell>
        </row>
        <row r="408">
          <cell r="A408">
            <v>393</v>
          </cell>
          <cell r="B408">
            <v>97</v>
          </cell>
          <cell r="C408">
            <v>30</v>
          </cell>
          <cell r="D408">
            <v>19</v>
          </cell>
          <cell r="E408">
            <v>42462</v>
          </cell>
          <cell r="F408" t="str">
            <v>Fairfield Waters Run</v>
          </cell>
          <cell r="G408">
            <v>103</v>
          </cell>
          <cell r="H408">
            <v>402708</v>
          </cell>
          <cell r="I408" t="str">
            <v>David</v>
          </cell>
          <cell r="J408" t="str">
            <v>Brooke-Taylor</v>
          </cell>
          <cell r="K408" t="str">
            <v>M</v>
          </cell>
          <cell r="L408" t="str">
            <v>1.00.08</v>
          </cell>
        </row>
        <row r="409">
          <cell r="A409">
            <v>394</v>
          </cell>
          <cell r="B409">
            <v>97</v>
          </cell>
          <cell r="C409">
            <v>30</v>
          </cell>
          <cell r="D409">
            <v>19</v>
          </cell>
          <cell r="E409">
            <v>42462</v>
          </cell>
          <cell r="F409" t="str">
            <v>Fairfield Waters Run</v>
          </cell>
          <cell r="G409">
            <v>104</v>
          </cell>
          <cell r="H409">
            <v>510170</v>
          </cell>
          <cell r="I409" t="str">
            <v>Karen</v>
          </cell>
          <cell r="J409" t="str">
            <v>Roberts</v>
          </cell>
          <cell r="K409" t="str">
            <v>F</v>
          </cell>
          <cell r="L409" t="str">
            <v>1.00.40</v>
          </cell>
        </row>
        <row r="410">
          <cell r="A410">
            <v>395</v>
          </cell>
          <cell r="B410">
            <v>97</v>
          </cell>
          <cell r="C410">
            <v>30</v>
          </cell>
          <cell r="D410">
            <v>19</v>
          </cell>
          <cell r="E410">
            <v>42462</v>
          </cell>
          <cell r="F410" t="str">
            <v>Fairfield Waters Run</v>
          </cell>
          <cell r="G410">
            <v>105</v>
          </cell>
          <cell r="H410">
            <v>533169</v>
          </cell>
          <cell r="I410" t="str">
            <v>Sylvia</v>
          </cell>
          <cell r="J410" t="str">
            <v>Kelso</v>
          </cell>
          <cell r="K410" t="str">
            <v>F</v>
          </cell>
          <cell r="L410" t="str">
            <v>1.02.11</v>
          </cell>
        </row>
        <row r="411">
          <cell r="A411">
            <v>395</v>
          </cell>
          <cell r="B411">
            <v>97</v>
          </cell>
          <cell r="C411">
            <v>30</v>
          </cell>
          <cell r="D411">
            <v>19</v>
          </cell>
          <cell r="E411" t="str">
            <v>Exclude</v>
          </cell>
          <cell r="F411" t="str">
            <v>Exclude</v>
          </cell>
          <cell r="G411">
            <v>42469</v>
          </cell>
          <cell r="I411" t="str">
            <v>Railway Run</v>
          </cell>
        </row>
        <row r="412">
          <cell r="A412">
            <v>395</v>
          </cell>
          <cell r="B412">
            <v>97</v>
          </cell>
          <cell r="C412">
            <v>30</v>
          </cell>
          <cell r="D412">
            <v>19</v>
          </cell>
          <cell r="E412" t="str">
            <v>Exclude</v>
          </cell>
          <cell r="F412" t="str">
            <v>Exclude</v>
          </cell>
          <cell r="G412" t="str">
            <v>Long Course</v>
          </cell>
          <cell r="L412">
            <v>8.6</v>
          </cell>
          <cell r="T412" t="str">
            <v>Short Course</v>
          </cell>
          <cell r="Y412">
            <v>3.9</v>
          </cell>
          <cell r="AA412" t="str">
            <v>Junior</v>
          </cell>
          <cell r="AF412"/>
        </row>
        <row r="413">
          <cell r="A413">
            <v>396</v>
          </cell>
          <cell r="B413">
            <v>98</v>
          </cell>
          <cell r="C413">
            <v>30</v>
          </cell>
          <cell r="D413">
            <v>19</v>
          </cell>
          <cell r="E413">
            <v>42469</v>
          </cell>
          <cell r="F413" t="str">
            <v>Railway Run</v>
          </cell>
          <cell r="G413">
            <v>1</v>
          </cell>
          <cell r="H413">
            <v>402787</v>
          </cell>
          <cell r="I413" t="str">
            <v>Michael</v>
          </cell>
          <cell r="J413" t="str">
            <v>Harding</v>
          </cell>
          <cell r="K413" t="str">
            <v>M</v>
          </cell>
          <cell r="L413" t="str">
            <v>34.49</v>
          </cell>
          <cell r="T413">
            <v>1</v>
          </cell>
          <cell r="U413" t="str">
            <v>N002</v>
          </cell>
          <cell r="V413" t="str">
            <v>Elliarna</v>
          </cell>
          <cell r="W413" t="str">
            <v>Mitchell</v>
          </cell>
          <cell r="X413"/>
          <cell r="Y413" t="str">
            <v>15.39</v>
          </cell>
        </row>
        <row r="414">
          <cell r="A414">
            <v>397</v>
          </cell>
          <cell r="B414">
            <v>99</v>
          </cell>
          <cell r="C414">
            <v>30</v>
          </cell>
          <cell r="D414">
            <v>19</v>
          </cell>
          <cell r="E414">
            <v>42469</v>
          </cell>
          <cell r="F414" t="str">
            <v>Railway Run</v>
          </cell>
          <cell r="G414">
            <v>2</v>
          </cell>
          <cell r="H414">
            <v>402964</v>
          </cell>
          <cell r="I414" t="str">
            <v>Mark</v>
          </cell>
          <cell r="J414" t="str">
            <v>Buchholz</v>
          </cell>
          <cell r="K414" t="str">
            <v>M</v>
          </cell>
          <cell r="L414" t="str">
            <v>35.02</v>
          </cell>
          <cell r="T414">
            <v>2</v>
          </cell>
          <cell r="U414" t="str">
            <v>N001</v>
          </cell>
          <cell r="V414" t="str">
            <v>Shirley</v>
          </cell>
          <cell r="W414" t="str">
            <v>Alcock</v>
          </cell>
          <cell r="X414"/>
          <cell r="Y414" t="str">
            <v>15.44</v>
          </cell>
          <cell r="AF414"/>
        </row>
        <row r="415">
          <cell r="A415">
            <v>398</v>
          </cell>
          <cell r="B415">
            <v>100</v>
          </cell>
          <cell r="C415">
            <v>30</v>
          </cell>
          <cell r="D415">
            <v>19</v>
          </cell>
          <cell r="E415">
            <v>42469</v>
          </cell>
          <cell r="F415" t="str">
            <v>Railway Run</v>
          </cell>
          <cell r="G415">
            <v>3</v>
          </cell>
          <cell r="H415">
            <v>402814</v>
          </cell>
          <cell r="I415" t="str">
            <v>Shane</v>
          </cell>
          <cell r="J415" t="str">
            <v>Hynes</v>
          </cell>
          <cell r="K415" t="str">
            <v>M</v>
          </cell>
          <cell r="L415" t="str">
            <v>35.09</v>
          </cell>
          <cell r="T415">
            <v>3</v>
          </cell>
          <cell r="U415">
            <v>402520</v>
          </cell>
          <cell r="V415" t="str">
            <v>Eloise</v>
          </cell>
          <cell r="W415" t="str">
            <v>Stokes</v>
          </cell>
          <cell r="X415"/>
          <cell r="Y415" t="str">
            <v>15.58</v>
          </cell>
          <cell r="AF415"/>
        </row>
        <row r="416">
          <cell r="A416">
            <v>399</v>
          </cell>
          <cell r="B416">
            <v>101</v>
          </cell>
          <cell r="C416">
            <v>30</v>
          </cell>
          <cell r="D416">
            <v>19</v>
          </cell>
          <cell r="E416">
            <v>42469</v>
          </cell>
          <cell r="F416" t="str">
            <v>Railway Run</v>
          </cell>
          <cell r="G416">
            <v>4</v>
          </cell>
          <cell r="H416" t="str">
            <v>N025</v>
          </cell>
          <cell r="I416" t="str">
            <v>Greg</v>
          </cell>
          <cell r="J416" t="str">
            <v>Ellett</v>
          </cell>
          <cell r="K416"/>
          <cell r="L416" t="str">
            <v>35.46</v>
          </cell>
          <cell r="T416">
            <v>4</v>
          </cell>
          <cell r="U416">
            <v>402509</v>
          </cell>
          <cell r="V416" t="str">
            <v>Elena</v>
          </cell>
          <cell r="W416" t="str">
            <v>James</v>
          </cell>
          <cell r="X416" t="str">
            <v>Female</v>
          </cell>
          <cell r="Y416" t="str">
            <v>16.12</v>
          </cell>
          <cell r="AF416"/>
        </row>
        <row r="417">
          <cell r="A417">
            <v>400</v>
          </cell>
          <cell r="B417">
            <v>102</v>
          </cell>
          <cell r="C417">
            <v>30</v>
          </cell>
          <cell r="D417">
            <v>19</v>
          </cell>
          <cell r="E417">
            <v>42469</v>
          </cell>
          <cell r="F417" t="str">
            <v>Railway Run</v>
          </cell>
          <cell r="G417">
            <v>5</v>
          </cell>
          <cell r="H417" t="str">
            <v>N021</v>
          </cell>
          <cell r="I417" t="str">
            <v>Yideg</v>
          </cell>
          <cell r="J417" t="str">
            <v>Nethery</v>
          </cell>
          <cell r="K417" t="str">
            <v>M</v>
          </cell>
          <cell r="L417" t="str">
            <v>36.35</v>
          </cell>
          <cell r="T417">
            <v>5</v>
          </cell>
          <cell r="U417" t="str">
            <v>N018</v>
          </cell>
          <cell r="V417" t="str">
            <v>Aden</v>
          </cell>
          <cell r="W417" t="str">
            <v>Abdullahi</v>
          </cell>
          <cell r="X417"/>
          <cell r="Y417" t="str">
            <v>18.02</v>
          </cell>
          <cell r="AF417"/>
        </row>
        <row r="418">
          <cell r="A418">
            <v>401</v>
          </cell>
          <cell r="B418">
            <v>103</v>
          </cell>
          <cell r="C418">
            <v>30</v>
          </cell>
          <cell r="D418">
            <v>19</v>
          </cell>
          <cell r="E418">
            <v>42469</v>
          </cell>
          <cell r="F418" t="str">
            <v>Railway Run</v>
          </cell>
          <cell r="G418">
            <v>6</v>
          </cell>
          <cell r="H418">
            <v>516428</v>
          </cell>
          <cell r="I418" t="str">
            <v>Christiaan</v>
          </cell>
          <cell r="J418" t="str">
            <v>Pretorius</v>
          </cell>
          <cell r="K418" t="str">
            <v>M</v>
          </cell>
          <cell r="L418" t="str">
            <v>36.36</v>
          </cell>
          <cell r="T418">
            <v>6</v>
          </cell>
          <cell r="U418" t="str">
            <v>N012</v>
          </cell>
          <cell r="V418" t="str">
            <v>Jayne</v>
          </cell>
          <cell r="W418" t="str">
            <v>Kerby</v>
          </cell>
          <cell r="X418"/>
          <cell r="Y418" t="str">
            <v>18.05</v>
          </cell>
          <cell r="AF418"/>
        </row>
        <row r="419">
          <cell r="A419">
            <v>402</v>
          </cell>
          <cell r="B419">
            <v>104</v>
          </cell>
          <cell r="C419">
            <v>30</v>
          </cell>
          <cell r="D419">
            <v>19</v>
          </cell>
          <cell r="E419">
            <v>42469</v>
          </cell>
          <cell r="F419" t="str">
            <v>Railway Run</v>
          </cell>
          <cell r="G419">
            <v>7</v>
          </cell>
          <cell r="H419">
            <v>402744</v>
          </cell>
          <cell r="I419" t="str">
            <v>Cameron</v>
          </cell>
          <cell r="J419" t="str">
            <v>Wallis</v>
          </cell>
          <cell r="K419" t="str">
            <v>M</v>
          </cell>
          <cell r="L419" t="str">
            <v>36.43</v>
          </cell>
          <cell r="T419">
            <v>7</v>
          </cell>
          <cell r="U419">
            <v>509212</v>
          </cell>
          <cell r="V419" t="str">
            <v>Terry</v>
          </cell>
          <cell r="W419" t="str">
            <v>Hiette</v>
          </cell>
          <cell r="X419" t="str">
            <v>Male</v>
          </cell>
          <cell r="Y419" t="str">
            <v>18.06</v>
          </cell>
          <cell r="AF419"/>
        </row>
        <row r="420">
          <cell r="A420">
            <v>403</v>
          </cell>
          <cell r="B420">
            <v>105</v>
          </cell>
          <cell r="C420">
            <v>30</v>
          </cell>
          <cell r="D420">
            <v>19</v>
          </cell>
          <cell r="E420">
            <v>42469</v>
          </cell>
          <cell r="F420" t="str">
            <v>Railway Run</v>
          </cell>
          <cell r="G420">
            <v>8</v>
          </cell>
          <cell r="H420">
            <v>402774</v>
          </cell>
          <cell r="I420" t="str">
            <v>Deon</v>
          </cell>
          <cell r="J420" t="str">
            <v>Stripp</v>
          </cell>
          <cell r="K420" t="str">
            <v>M</v>
          </cell>
          <cell r="L420" t="str">
            <v>37.13</v>
          </cell>
          <cell r="T420">
            <v>8</v>
          </cell>
          <cell r="U420">
            <v>402840</v>
          </cell>
          <cell r="V420" t="str">
            <v>Jo</v>
          </cell>
          <cell r="W420" t="str">
            <v>Stacey</v>
          </cell>
          <cell r="X420"/>
          <cell r="Y420" t="str">
            <v>18.07</v>
          </cell>
          <cell r="AF420"/>
        </row>
        <row r="421">
          <cell r="A421">
            <v>404</v>
          </cell>
          <cell r="B421">
            <v>106</v>
          </cell>
          <cell r="C421">
            <v>30</v>
          </cell>
          <cell r="D421">
            <v>19</v>
          </cell>
          <cell r="E421">
            <v>42469</v>
          </cell>
          <cell r="F421" t="str">
            <v>Railway Run</v>
          </cell>
          <cell r="G421">
            <v>9</v>
          </cell>
          <cell r="H421">
            <v>457170</v>
          </cell>
          <cell r="I421" t="str">
            <v>Jeremy</v>
          </cell>
          <cell r="J421" t="str">
            <v>Shields</v>
          </cell>
          <cell r="K421" t="str">
            <v>M</v>
          </cell>
          <cell r="L421" t="str">
            <v>37.57</v>
          </cell>
          <cell r="T421">
            <v>9</v>
          </cell>
          <cell r="U421">
            <v>402891</v>
          </cell>
          <cell r="V421" t="str">
            <v>Michael</v>
          </cell>
          <cell r="W421" t="str">
            <v>Punshon</v>
          </cell>
          <cell r="X421" t="str">
            <v>Male</v>
          </cell>
          <cell r="Y421" t="str">
            <v>19.22</v>
          </cell>
          <cell r="AF421"/>
        </row>
        <row r="422">
          <cell r="A422">
            <v>405</v>
          </cell>
          <cell r="B422">
            <v>107</v>
          </cell>
          <cell r="C422">
            <v>30</v>
          </cell>
          <cell r="D422">
            <v>19</v>
          </cell>
          <cell r="E422">
            <v>42469</v>
          </cell>
          <cell r="F422" t="str">
            <v>Railway Run</v>
          </cell>
          <cell r="G422">
            <v>10</v>
          </cell>
          <cell r="H422">
            <v>403049</v>
          </cell>
          <cell r="I422" t="str">
            <v>Philip</v>
          </cell>
          <cell r="J422" t="str">
            <v>Copp</v>
          </cell>
          <cell r="K422" t="str">
            <v>M</v>
          </cell>
          <cell r="L422" t="str">
            <v>38.19</v>
          </cell>
          <cell r="T422">
            <v>10</v>
          </cell>
          <cell r="U422" t="str">
            <v>N003</v>
          </cell>
          <cell r="V422" t="str">
            <v>Mack</v>
          </cell>
          <cell r="W422" t="str">
            <v>Mitchell</v>
          </cell>
          <cell r="X422"/>
          <cell r="Y422" t="str">
            <v>20.05</v>
          </cell>
          <cell r="AF422"/>
        </row>
        <row r="423">
          <cell r="A423">
            <v>406</v>
          </cell>
          <cell r="B423">
            <v>108</v>
          </cell>
          <cell r="C423">
            <v>30</v>
          </cell>
          <cell r="D423">
            <v>19</v>
          </cell>
          <cell r="E423">
            <v>42469</v>
          </cell>
          <cell r="F423" t="str">
            <v>Railway Run</v>
          </cell>
          <cell r="G423">
            <v>11</v>
          </cell>
          <cell r="H423">
            <v>402784</v>
          </cell>
          <cell r="I423" t="str">
            <v>Michael</v>
          </cell>
          <cell r="J423" t="str">
            <v>Marrinan</v>
          </cell>
          <cell r="K423" t="str">
            <v>M</v>
          </cell>
          <cell r="L423" t="str">
            <v>38.42</v>
          </cell>
          <cell r="T423">
            <v>11</v>
          </cell>
          <cell r="U423" t="str">
            <v>N017</v>
          </cell>
          <cell r="V423" t="str">
            <v>David</v>
          </cell>
          <cell r="W423" t="str">
            <v>Andersen</v>
          </cell>
          <cell r="X423" t="str">
            <v>Male</v>
          </cell>
          <cell r="Y423" t="str">
            <v>20.16</v>
          </cell>
          <cell r="AF423"/>
        </row>
        <row r="424">
          <cell r="A424">
            <v>407</v>
          </cell>
          <cell r="B424">
            <v>109</v>
          </cell>
          <cell r="C424">
            <v>30</v>
          </cell>
          <cell r="D424">
            <v>19</v>
          </cell>
          <cell r="E424">
            <v>42469</v>
          </cell>
          <cell r="F424" t="str">
            <v>Railway Run</v>
          </cell>
          <cell r="G424">
            <v>12</v>
          </cell>
          <cell r="H424">
            <v>403016</v>
          </cell>
          <cell r="I424" t="str">
            <v>Erin</v>
          </cell>
          <cell r="J424" t="str">
            <v>Stafford</v>
          </cell>
          <cell r="K424" t="str">
            <v>F</v>
          </cell>
          <cell r="L424" t="str">
            <v>38.45</v>
          </cell>
          <cell r="T424">
            <v>12</v>
          </cell>
          <cell r="U424">
            <v>510115</v>
          </cell>
          <cell r="V424" t="str">
            <v>Rebecca</v>
          </cell>
          <cell r="W424" t="str">
            <v>Nahrung</v>
          </cell>
          <cell r="X424" t="str">
            <v>Female</v>
          </cell>
          <cell r="Y424" t="str">
            <v>22.28</v>
          </cell>
          <cell r="AF424"/>
        </row>
        <row r="425">
          <cell r="A425">
            <v>408</v>
          </cell>
          <cell r="B425">
            <v>110</v>
          </cell>
          <cell r="C425">
            <v>30</v>
          </cell>
          <cell r="D425">
            <v>19</v>
          </cell>
          <cell r="E425">
            <v>42469</v>
          </cell>
          <cell r="F425" t="str">
            <v>Railway Run</v>
          </cell>
          <cell r="G425">
            <v>13</v>
          </cell>
          <cell r="H425">
            <v>402809</v>
          </cell>
          <cell r="I425" t="str">
            <v>Gavin</v>
          </cell>
          <cell r="J425" t="str">
            <v>Werbeloff</v>
          </cell>
          <cell r="K425" t="str">
            <v>M</v>
          </cell>
          <cell r="L425" t="str">
            <v>38.46</v>
          </cell>
          <cell r="T425">
            <v>13</v>
          </cell>
          <cell r="U425" t="str">
            <v>N004</v>
          </cell>
          <cell r="V425" t="str">
            <v>Tilleia</v>
          </cell>
          <cell r="W425" t="str">
            <v>Mitchell</v>
          </cell>
          <cell r="X425"/>
          <cell r="Y425" t="str">
            <v>22.33</v>
          </cell>
          <cell r="AF425"/>
        </row>
        <row r="426">
          <cell r="A426">
            <v>409</v>
          </cell>
          <cell r="B426">
            <v>111</v>
          </cell>
          <cell r="C426">
            <v>30</v>
          </cell>
          <cell r="D426">
            <v>19</v>
          </cell>
          <cell r="E426">
            <v>42469</v>
          </cell>
          <cell r="F426" t="str">
            <v>Railway Run</v>
          </cell>
          <cell r="G426">
            <v>14</v>
          </cell>
          <cell r="H426" t="str">
            <v>N029</v>
          </cell>
          <cell r="I426" t="str">
            <v>Joseph</v>
          </cell>
          <cell r="J426" t="str">
            <v>Kemei</v>
          </cell>
          <cell r="K426" t="str">
            <v>M</v>
          </cell>
          <cell r="L426" t="str">
            <v>39.57</v>
          </cell>
          <cell r="T426">
            <v>14</v>
          </cell>
          <cell r="U426">
            <v>539202</v>
          </cell>
          <cell r="V426" t="str">
            <v>Annika</v>
          </cell>
          <cell r="W426" t="str">
            <v>Frossling</v>
          </cell>
          <cell r="X426" t="str">
            <v>Female</v>
          </cell>
          <cell r="Y426" t="str">
            <v>22.36</v>
          </cell>
          <cell r="AF426"/>
        </row>
        <row r="427">
          <cell r="A427">
            <v>410</v>
          </cell>
          <cell r="B427">
            <v>112</v>
          </cell>
          <cell r="C427">
            <v>30</v>
          </cell>
          <cell r="D427">
            <v>19</v>
          </cell>
          <cell r="E427">
            <v>42469</v>
          </cell>
          <cell r="F427" t="str">
            <v>Railway Run</v>
          </cell>
          <cell r="G427">
            <v>15</v>
          </cell>
          <cell r="H427">
            <v>402834</v>
          </cell>
          <cell r="I427" t="str">
            <v>Jevyn</v>
          </cell>
          <cell r="J427" t="str">
            <v>Hyde</v>
          </cell>
          <cell r="K427" t="str">
            <v>M</v>
          </cell>
          <cell r="L427" t="str">
            <v>40.23</v>
          </cell>
          <cell r="T427">
            <v>15</v>
          </cell>
          <cell r="U427">
            <v>523725</v>
          </cell>
          <cell r="V427" t="str">
            <v>Luke</v>
          </cell>
          <cell r="W427" t="str">
            <v>Palmer</v>
          </cell>
          <cell r="X427" t="str">
            <v>Male</v>
          </cell>
          <cell r="Y427" t="str">
            <v>22.40</v>
          </cell>
          <cell r="AF427"/>
        </row>
        <row r="428">
          <cell r="A428">
            <v>411</v>
          </cell>
          <cell r="B428">
            <v>113</v>
          </cell>
          <cell r="C428">
            <v>30</v>
          </cell>
          <cell r="D428">
            <v>19</v>
          </cell>
          <cell r="E428">
            <v>42469</v>
          </cell>
          <cell r="F428" t="str">
            <v>Railway Run</v>
          </cell>
          <cell r="G428">
            <v>16</v>
          </cell>
          <cell r="H428">
            <v>583257</v>
          </cell>
          <cell r="I428" t="str">
            <v>David</v>
          </cell>
          <cell r="J428" t="str">
            <v>Cullen</v>
          </cell>
          <cell r="K428" t="str">
            <v>M</v>
          </cell>
          <cell r="L428" t="str">
            <v>41.05</v>
          </cell>
          <cell r="T428">
            <v>16</v>
          </cell>
          <cell r="U428">
            <v>543663</v>
          </cell>
          <cell r="V428" t="str">
            <v>Lee</v>
          </cell>
          <cell r="W428" t="str">
            <v>Dowel</v>
          </cell>
          <cell r="X428" t="str">
            <v>Female</v>
          </cell>
          <cell r="Y428" t="str">
            <v>23.50</v>
          </cell>
          <cell r="AF428"/>
        </row>
        <row r="429">
          <cell r="A429">
            <v>412</v>
          </cell>
          <cell r="B429">
            <v>114</v>
          </cell>
          <cell r="C429">
            <v>30</v>
          </cell>
          <cell r="D429">
            <v>19</v>
          </cell>
          <cell r="E429">
            <v>42469</v>
          </cell>
          <cell r="F429" t="str">
            <v>Railway Run</v>
          </cell>
          <cell r="G429">
            <v>17</v>
          </cell>
          <cell r="H429">
            <v>402980</v>
          </cell>
          <cell r="I429" t="str">
            <v>Paul</v>
          </cell>
          <cell r="J429" t="str">
            <v>Day</v>
          </cell>
          <cell r="K429" t="str">
            <v>M</v>
          </cell>
          <cell r="L429" t="str">
            <v>41.06</v>
          </cell>
          <cell r="T429">
            <v>17</v>
          </cell>
          <cell r="U429">
            <v>402832</v>
          </cell>
          <cell r="V429" t="str">
            <v>Jennifer</v>
          </cell>
          <cell r="W429" t="str">
            <v>Hearn</v>
          </cell>
          <cell r="X429" t="str">
            <v>Female</v>
          </cell>
          <cell r="Y429" t="str">
            <v>23.56</v>
          </cell>
          <cell r="AF429"/>
        </row>
        <row r="430">
          <cell r="A430">
            <v>413</v>
          </cell>
          <cell r="B430">
            <v>115</v>
          </cell>
          <cell r="C430">
            <v>30</v>
          </cell>
          <cell r="D430">
            <v>19</v>
          </cell>
          <cell r="E430">
            <v>42469</v>
          </cell>
          <cell r="F430" t="str">
            <v>Railway Run</v>
          </cell>
          <cell r="G430">
            <v>18</v>
          </cell>
          <cell r="H430">
            <v>402805</v>
          </cell>
          <cell r="I430" t="str">
            <v>Les</v>
          </cell>
          <cell r="J430" t="str">
            <v>Crawford</v>
          </cell>
          <cell r="K430" t="str">
            <v>M</v>
          </cell>
          <cell r="L430" t="str">
            <v>41.10</v>
          </cell>
          <cell r="T430">
            <v>18</v>
          </cell>
          <cell r="U430">
            <v>402983</v>
          </cell>
          <cell r="V430" t="str">
            <v>Wally</v>
          </cell>
          <cell r="W430" t="str">
            <v>Thompson</v>
          </cell>
          <cell r="X430" t="str">
            <v>Male</v>
          </cell>
          <cell r="Y430" t="str">
            <v>24.19</v>
          </cell>
        </row>
        <row r="431">
          <cell r="A431">
            <v>414</v>
          </cell>
          <cell r="B431">
            <v>116</v>
          </cell>
          <cell r="C431">
            <v>30</v>
          </cell>
          <cell r="D431">
            <v>19</v>
          </cell>
          <cell r="E431">
            <v>42469</v>
          </cell>
          <cell r="F431" t="str">
            <v>Railway Run</v>
          </cell>
          <cell r="G431">
            <v>19</v>
          </cell>
          <cell r="H431" t="str">
            <v>N011</v>
          </cell>
          <cell r="I431" t="str">
            <v>William</v>
          </cell>
          <cell r="J431" t="str">
            <v>Kerby</v>
          </cell>
          <cell r="K431" t="str">
            <v>M</v>
          </cell>
          <cell r="L431" t="str">
            <v>41.15</v>
          </cell>
          <cell r="T431">
            <v>19</v>
          </cell>
          <cell r="U431" t="str">
            <v>N014</v>
          </cell>
          <cell r="V431" t="str">
            <v>Ray</v>
          </cell>
          <cell r="W431" t="str">
            <v>West</v>
          </cell>
          <cell r="X431"/>
          <cell r="Y431" t="str">
            <v>25.40</v>
          </cell>
        </row>
        <row r="432">
          <cell r="A432">
            <v>415</v>
          </cell>
          <cell r="B432">
            <v>117</v>
          </cell>
          <cell r="C432">
            <v>30</v>
          </cell>
          <cell r="D432">
            <v>19</v>
          </cell>
          <cell r="E432">
            <v>42469</v>
          </cell>
          <cell r="F432" t="str">
            <v>Railway Run</v>
          </cell>
          <cell r="G432">
            <v>20</v>
          </cell>
          <cell r="H432">
            <v>265710</v>
          </cell>
          <cell r="I432" t="str">
            <v>Derrick</v>
          </cell>
          <cell r="J432" t="str">
            <v>Evans</v>
          </cell>
          <cell r="K432" t="str">
            <v>M</v>
          </cell>
          <cell r="L432" t="str">
            <v>41.41</v>
          </cell>
          <cell r="T432">
            <v>20</v>
          </cell>
          <cell r="U432" t="str">
            <v>N008</v>
          </cell>
          <cell r="V432" t="str">
            <v>Jayson</v>
          </cell>
          <cell r="W432" t="str">
            <v>Pearce</v>
          </cell>
          <cell r="X432"/>
          <cell r="Y432" t="str">
            <v>26.22</v>
          </cell>
        </row>
        <row r="433">
          <cell r="A433">
            <v>416</v>
          </cell>
          <cell r="B433">
            <v>118</v>
          </cell>
          <cell r="C433">
            <v>30</v>
          </cell>
          <cell r="D433">
            <v>19</v>
          </cell>
          <cell r="E433">
            <v>42469</v>
          </cell>
          <cell r="F433" t="str">
            <v>Railway Run</v>
          </cell>
          <cell r="G433">
            <v>21</v>
          </cell>
          <cell r="H433">
            <v>402950</v>
          </cell>
          <cell r="I433" t="str">
            <v>Bill</v>
          </cell>
          <cell r="J433" t="str">
            <v>Doherty</v>
          </cell>
          <cell r="K433" t="str">
            <v>M</v>
          </cell>
          <cell r="L433" t="str">
            <v>42.06</v>
          </cell>
          <cell r="T433">
            <v>21</v>
          </cell>
          <cell r="U433">
            <v>507092</v>
          </cell>
          <cell r="V433" t="str">
            <v>Kylie</v>
          </cell>
          <cell r="W433" t="str">
            <v>Doyle</v>
          </cell>
          <cell r="X433" t="str">
            <v>Female</v>
          </cell>
          <cell r="Y433" t="str">
            <v>26.56</v>
          </cell>
        </row>
        <row r="434">
          <cell r="A434">
            <v>417</v>
          </cell>
          <cell r="B434">
            <v>119</v>
          </cell>
          <cell r="C434">
            <v>30</v>
          </cell>
          <cell r="D434">
            <v>19</v>
          </cell>
          <cell r="E434">
            <v>42469</v>
          </cell>
          <cell r="F434" t="str">
            <v>Railway Run</v>
          </cell>
          <cell r="G434">
            <v>22</v>
          </cell>
          <cell r="H434">
            <v>402761</v>
          </cell>
          <cell r="I434" t="str">
            <v>Dave</v>
          </cell>
          <cell r="J434" t="str">
            <v>Sewell</v>
          </cell>
          <cell r="K434" t="str">
            <v>M</v>
          </cell>
          <cell r="L434" t="str">
            <v>42.20</v>
          </cell>
          <cell r="T434">
            <v>22</v>
          </cell>
          <cell r="U434" t="str">
            <v>N022</v>
          </cell>
          <cell r="V434" t="str">
            <v>Johanna</v>
          </cell>
          <cell r="W434" t="str">
            <v>Quinn</v>
          </cell>
          <cell r="X434"/>
          <cell r="Y434" t="str">
            <v>27.40</v>
          </cell>
        </row>
        <row r="435">
          <cell r="A435">
            <v>418</v>
          </cell>
          <cell r="B435">
            <v>120</v>
          </cell>
          <cell r="C435">
            <v>30</v>
          </cell>
          <cell r="D435">
            <v>19</v>
          </cell>
          <cell r="E435">
            <v>42469</v>
          </cell>
          <cell r="F435" t="str">
            <v>Railway Run</v>
          </cell>
          <cell r="G435">
            <v>23</v>
          </cell>
          <cell r="H435">
            <v>402914</v>
          </cell>
          <cell r="I435" t="str">
            <v>Paul</v>
          </cell>
          <cell r="J435" t="str">
            <v>O'Regan</v>
          </cell>
          <cell r="K435" t="str">
            <v>M</v>
          </cell>
          <cell r="L435" t="str">
            <v>42.59</v>
          </cell>
          <cell r="T435">
            <v>23</v>
          </cell>
          <cell r="U435" t="str">
            <v>N015</v>
          </cell>
          <cell r="V435" t="str">
            <v>Kym</v>
          </cell>
          <cell r="W435" t="str">
            <v>Sewell</v>
          </cell>
          <cell r="X435"/>
          <cell r="Y435" t="str">
            <v>27.40</v>
          </cell>
        </row>
        <row r="436">
          <cell r="A436">
            <v>419</v>
          </cell>
          <cell r="B436">
            <v>121</v>
          </cell>
          <cell r="C436">
            <v>30</v>
          </cell>
          <cell r="D436">
            <v>19</v>
          </cell>
          <cell r="E436">
            <v>42469</v>
          </cell>
          <cell r="F436" t="str">
            <v>Railway Run</v>
          </cell>
          <cell r="G436">
            <v>24</v>
          </cell>
          <cell r="H436">
            <v>402757</v>
          </cell>
          <cell r="I436" t="str">
            <v>Dan</v>
          </cell>
          <cell r="J436" t="str">
            <v>Reynolds</v>
          </cell>
          <cell r="K436" t="str">
            <v>M</v>
          </cell>
          <cell r="L436" t="str">
            <v>43.05</v>
          </cell>
          <cell r="T436">
            <v>24</v>
          </cell>
          <cell r="U436" t="str">
            <v>N016</v>
          </cell>
          <cell r="V436" t="str">
            <v>Ann</v>
          </cell>
          <cell r="W436" t="str">
            <v>Vitale</v>
          </cell>
          <cell r="X436"/>
          <cell r="Y436" t="str">
            <v>27.42</v>
          </cell>
        </row>
        <row r="437">
          <cell r="A437">
            <v>420</v>
          </cell>
          <cell r="B437">
            <v>122</v>
          </cell>
          <cell r="C437">
            <v>30</v>
          </cell>
          <cell r="D437">
            <v>19</v>
          </cell>
          <cell r="E437">
            <v>42469</v>
          </cell>
          <cell r="F437" t="str">
            <v>Railway Run</v>
          </cell>
          <cell r="G437">
            <v>25</v>
          </cell>
          <cell r="H437" t="str">
            <v>N036</v>
          </cell>
          <cell r="I437" t="str">
            <v>No Name Recorded</v>
          </cell>
          <cell r="K437"/>
          <cell r="L437" t="str">
            <v>43.09</v>
          </cell>
          <cell r="T437">
            <v>25</v>
          </cell>
          <cell r="U437">
            <v>510170</v>
          </cell>
          <cell r="V437" t="str">
            <v>Karen</v>
          </cell>
          <cell r="W437" t="str">
            <v>Roberts</v>
          </cell>
          <cell r="X437" t="str">
            <v>Female</v>
          </cell>
          <cell r="Y437" t="str">
            <v>27.44</v>
          </cell>
        </row>
        <row r="438">
          <cell r="A438">
            <v>421</v>
          </cell>
          <cell r="B438">
            <v>123</v>
          </cell>
          <cell r="C438">
            <v>30</v>
          </cell>
          <cell r="D438">
            <v>19</v>
          </cell>
          <cell r="E438">
            <v>42469</v>
          </cell>
          <cell r="F438" t="str">
            <v>Railway Run</v>
          </cell>
          <cell r="G438">
            <v>26</v>
          </cell>
          <cell r="H438">
            <v>510114</v>
          </cell>
          <cell r="I438" t="str">
            <v>David</v>
          </cell>
          <cell r="J438" t="str">
            <v>Nahrung</v>
          </cell>
          <cell r="K438" t="str">
            <v>M</v>
          </cell>
          <cell r="L438" t="str">
            <v>43.16</v>
          </cell>
          <cell r="T438">
            <v>26</v>
          </cell>
          <cell r="U438">
            <v>513282</v>
          </cell>
          <cell r="V438" t="str">
            <v>Karen</v>
          </cell>
          <cell r="W438" t="str">
            <v>Ernest</v>
          </cell>
          <cell r="X438" t="str">
            <v>Female</v>
          </cell>
          <cell r="Y438" t="str">
            <v>30.01</v>
          </cell>
        </row>
        <row r="439">
          <cell r="A439">
            <v>422</v>
          </cell>
          <cell r="B439">
            <v>124</v>
          </cell>
          <cell r="C439">
            <v>30</v>
          </cell>
          <cell r="D439">
            <v>19</v>
          </cell>
          <cell r="E439">
            <v>42469</v>
          </cell>
          <cell r="F439" t="str">
            <v>Railway Run</v>
          </cell>
          <cell r="G439">
            <v>27</v>
          </cell>
          <cell r="H439" t="str">
            <v>N031</v>
          </cell>
          <cell r="I439" t="str">
            <v>Isis</v>
          </cell>
          <cell r="J439" t="str">
            <v>Flynn-Pittar</v>
          </cell>
          <cell r="K439" t="str">
            <v>F</v>
          </cell>
          <cell r="L439" t="str">
            <v>43.20</v>
          </cell>
          <cell r="T439">
            <v>27</v>
          </cell>
          <cell r="U439">
            <v>402895</v>
          </cell>
          <cell r="V439" t="str">
            <v>Cheryl</v>
          </cell>
          <cell r="W439" t="str">
            <v>Hobson</v>
          </cell>
          <cell r="X439" t="str">
            <v>Female</v>
          </cell>
          <cell r="Y439" t="str">
            <v>30.03</v>
          </cell>
        </row>
        <row r="440">
          <cell r="A440">
            <v>423</v>
          </cell>
          <cell r="B440">
            <v>125</v>
          </cell>
          <cell r="C440">
            <v>30</v>
          </cell>
          <cell r="D440">
            <v>19</v>
          </cell>
          <cell r="E440">
            <v>42469</v>
          </cell>
          <cell r="F440" t="str">
            <v>Railway Run</v>
          </cell>
          <cell r="G440">
            <v>28</v>
          </cell>
          <cell r="H440" t="str">
            <v>N032</v>
          </cell>
          <cell r="I440" t="str">
            <v>Jude</v>
          </cell>
          <cell r="J440" t="str">
            <v>Wheeler</v>
          </cell>
          <cell r="K440"/>
          <cell r="L440" t="str">
            <v>43.22</v>
          </cell>
          <cell r="T440">
            <v>28</v>
          </cell>
          <cell r="U440">
            <v>402841</v>
          </cell>
          <cell r="V440" t="str">
            <v>Joseph</v>
          </cell>
          <cell r="W440" t="str">
            <v>Scott</v>
          </cell>
          <cell r="X440" t="str">
            <v>Male</v>
          </cell>
          <cell r="Y440" t="str">
            <v>30.05</v>
          </cell>
        </row>
        <row r="441">
          <cell r="A441">
            <v>424</v>
          </cell>
          <cell r="B441">
            <v>126</v>
          </cell>
          <cell r="C441">
            <v>30</v>
          </cell>
          <cell r="D441">
            <v>19</v>
          </cell>
          <cell r="E441">
            <v>42469</v>
          </cell>
          <cell r="F441" t="str">
            <v>Railway Run</v>
          </cell>
          <cell r="G441">
            <v>29</v>
          </cell>
          <cell r="H441">
            <v>598623</v>
          </cell>
          <cell r="I441" t="str">
            <v>Mic</v>
          </cell>
          <cell r="J441" t="str">
            <v>Mueller-Coons</v>
          </cell>
          <cell r="K441" t="str">
            <v>M</v>
          </cell>
          <cell r="L441" t="str">
            <v>43.43</v>
          </cell>
          <cell r="T441">
            <v>29</v>
          </cell>
          <cell r="U441">
            <v>515961</v>
          </cell>
          <cell r="V441" t="str">
            <v>Sandra</v>
          </cell>
          <cell r="W441" t="str">
            <v>Knowles</v>
          </cell>
          <cell r="X441" t="str">
            <v>Female</v>
          </cell>
          <cell r="Y441" t="str">
            <v>30.07</v>
          </cell>
        </row>
        <row r="442">
          <cell r="A442">
            <v>425</v>
          </cell>
          <cell r="B442">
            <v>127</v>
          </cell>
          <cell r="C442">
            <v>30</v>
          </cell>
          <cell r="D442">
            <v>19</v>
          </cell>
          <cell r="E442">
            <v>42469</v>
          </cell>
          <cell r="F442" t="str">
            <v>Railway Run</v>
          </cell>
          <cell r="G442">
            <v>30</v>
          </cell>
          <cell r="H442">
            <v>495266</v>
          </cell>
          <cell r="I442" t="str">
            <v>Ian</v>
          </cell>
          <cell r="J442" t="str">
            <v>Frazer</v>
          </cell>
          <cell r="K442" t="str">
            <v>M</v>
          </cell>
          <cell r="L442" t="str">
            <v>43.50</v>
          </cell>
          <cell r="T442">
            <v>30</v>
          </cell>
          <cell r="U442">
            <v>493642</v>
          </cell>
          <cell r="V442" t="str">
            <v>Susan</v>
          </cell>
          <cell r="W442" t="str">
            <v>Horscroft</v>
          </cell>
          <cell r="X442" t="str">
            <v>Female</v>
          </cell>
          <cell r="Y442" t="str">
            <v>30.10</v>
          </cell>
        </row>
        <row r="443">
          <cell r="A443">
            <v>426</v>
          </cell>
          <cell r="B443">
            <v>128</v>
          </cell>
          <cell r="C443">
            <v>30</v>
          </cell>
          <cell r="D443">
            <v>19</v>
          </cell>
          <cell r="E443">
            <v>42469</v>
          </cell>
          <cell r="F443" t="str">
            <v>Railway Run</v>
          </cell>
          <cell r="G443">
            <v>31</v>
          </cell>
          <cell r="H443">
            <v>402905</v>
          </cell>
          <cell r="I443" t="str">
            <v>Trevor</v>
          </cell>
          <cell r="J443" t="str">
            <v>Nicholson</v>
          </cell>
          <cell r="K443" t="str">
            <v>M</v>
          </cell>
          <cell r="L443" t="str">
            <v>44.10</v>
          </cell>
          <cell r="T443">
            <v>31</v>
          </cell>
          <cell r="U443">
            <v>402943</v>
          </cell>
          <cell r="V443" t="str">
            <v>Bob</v>
          </cell>
          <cell r="W443" t="str">
            <v>Down</v>
          </cell>
          <cell r="X443" t="str">
            <v>Male</v>
          </cell>
          <cell r="Y443" t="str">
            <v>33.53</v>
          </cell>
        </row>
        <row r="444">
          <cell r="A444">
            <v>427</v>
          </cell>
          <cell r="B444">
            <v>129</v>
          </cell>
          <cell r="C444">
            <v>30</v>
          </cell>
          <cell r="D444">
            <v>19</v>
          </cell>
          <cell r="E444">
            <v>42469</v>
          </cell>
          <cell r="F444" t="str">
            <v>Railway Run</v>
          </cell>
          <cell r="G444">
            <v>32</v>
          </cell>
          <cell r="H444">
            <v>403025</v>
          </cell>
          <cell r="I444" t="str">
            <v>Fraser</v>
          </cell>
          <cell r="J444" t="str">
            <v>Bradley</v>
          </cell>
          <cell r="K444" t="str">
            <v>M</v>
          </cell>
          <cell r="L444" t="str">
            <v>44.13</v>
          </cell>
          <cell r="T444">
            <v>32</v>
          </cell>
          <cell r="U444" t="str">
            <v>N005</v>
          </cell>
          <cell r="V444" t="str">
            <v>Jeff</v>
          </cell>
          <cell r="W444" t="str">
            <v>Ernest</v>
          </cell>
          <cell r="X444"/>
          <cell r="Y444" t="str">
            <v>34.18</v>
          </cell>
        </row>
        <row r="445">
          <cell r="A445">
            <v>428</v>
          </cell>
          <cell r="B445">
            <v>130</v>
          </cell>
          <cell r="C445">
            <v>30</v>
          </cell>
          <cell r="D445">
            <v>19</v>
          </cell>
          <cell r="E445">
            <v>42469</v>
          </cell>
          <cell r="F445" t="str">
            <v>Railway Run</v>
          </cell>
          <cell r="G445">
            <v>33</v>
          </cell>
          <cell r="H445">
            <v>511206</v>
          </cell>
          <cell r="I445" t="str">
            <v>Michael</v>
          </cell>
          <cell r="J445" t="str">
            <v>Hunter</v>
          </cell>
          <cell r="K445" t="str">
            <v>M</v>
          </cell>
          <cell r="L445" t="str">
            <v>44.20</v>
          </cell>
          <cell r="T445">
            <v>33</v>
          </cell>
          <cell r="U445">
            <v>533169</v>
          </cell>
          <cell r="V445" t="str">
            <v>Sylvia</v>
          </cell>
          <cell r="W445" t="str">
            <v>Kelso</v>
          </cell>
          <cell r="X445" t="str">
            <v>Female</v>
          </cell>
          <cell r="Y445" t="str">
            <v>35.03</v>
          </cell>
        </row>
        <row r="446">
          <cell r="A446">
            <v>429</v>
          </cell>
          <cell r="B446">
            <v>131</v>
          </cell>
          <cell r="C446">
            <v>30</v>
          </cell>
          <cell r="D446">
            <v>19</v>
          </cell>
          <cell r="E446">
            <v>42469</v>
          </cell>
          <cell r="F446" t="str">
            <v>Railway Run</v>
          </cell>
          <cell r="G446">
            <v>34</v>
          </cell>
          <cell r="H446">
            <v>402803</v>
          </cell>
          <cell r="I446" t="str">
            <v>Geoff</v>
          </cell>
          <cell r="J446" t="str">
            <v>Stanton</v>
          </cell>
          <cell r="K446" t="str">
            <v>M</v>
          </cell>
          <cell r="L446" t="str">
            <v>44.32</v>
          </cell>
          <cell r="T446">
            <v>34</v>
          </cell>
          <cell r="U446">
            <v>513275</v>
          </cell>
          <cell r="V446" t="str">
            <v>Amanda</v>
          </cell>
          <cell r="W446" t="str">
            <v>Field</v>
          </cell>
          <cell r="X446" t="str">
            <v>Female</v>
          </cell>
          <cell r="Y446" t="str">
            <v>35.43</v>
          </cell>
        </row>
        <row r="447">
          <cell r="A447">
            <v>430</v>
          </cell>
          <cell r="B447">
            <v>132</v>
          </cell>
          <cell r="C447">
            <v>30</v>
          </cell>
          <cell r="D447">
            <v>19</v>
          </cell>
          <cell r="E447">
            <v>42469</v>
          </cell>
          <cell r="F447" t="str">
            <v>Railway Run</v>
          </cell>
          <cell r="G447">
            <v>35</v>
          </cell>
          <cell r="H447">
            <v>559901</v>
          </cell>
          <cell r="I447" t="str">
            <v>Travis</v>
          </cell>
          <cell r="J447" t="str">
            <v>Schmitt</v>
          </cell>
          <cell r="K447"/>
          <cell r="L447" t="str">
            <v>44.41</v>
          </cell>
          <cell r="T447">
            <v>35</v>
          </cell>
          <cell r="U447">
            <v>402750</v>
          </cell>
          <cell r="V447" t="str">
            <v>Claudia</v>
          </cell>
          <cell r="W447" t="str">
            <v>Gillham</v>
          </cell>
          <cell r="X447" t="str">
            <v>Female</v>
          </cell>
          <cell r="Y447" t="str">
            <v>40.00</v>
          </cell>
        </row>
        <row r="448">
          <cell r="A448">
            <v>431</v>
          </cell>
          <cell r="B448">
            <v>132</v>
          </cell>
          <cell r="C448">
            <v>30</v>
          </cell>
          <cell r="D448">
            <v>19</v>
          </cell>
          <cell r="E448">
            <v>42469</v>
          </cell>
          <cell r="F448" t="str">
            <v>Railway Run</v>
          </cell>
          <cell r="G448">
            <v>36</v>
          </cell>
          <cell r="H448">
            <v>265818</v>
          </cell>
          <cell r="I448" t="str">
            <v>Lyn</v>
          </cell>
          <cell r="J448" t="str">
            <v>Newman</v>
          </cell>
          <cell r="K448" t="str">
            <v>F</v>
          </cell>
          <cell r="L448" t="str">
            <v>44.43</v>
          </cell>
        </row>
        <row r="449">
          <cell r="A449">
            <v>432</v>
          </cell>
          <cell r="B449">
            <v>132</v>
          </cell>
          <cell r="C449">
            <v>30</v>
          </cell>
          <cell r="D449">
            <v>19</v>
          </cell>
          <cell r="E449">
            <v>42469</v>
          </cell>
          <cell r="F449" t="str">
            <v>Railway Run</v>
          </cell>
          <cell r="G449">
            <v>37</v>
          </cell>
          <cell r="H449">
            <v>513334</v>
          </cell>
          <cell r="I449" t="str">
            <v>Gillian</v>
          </cell>
          <cell r="J449" t="str">
            <v>Kennedy</v>
          </cell>
          <cell r="K449" t="str">
            <v>F</v>
          </cell>
          <cell r="L449" t="str">
            <v>45.08</v>
          </cell>
        </row>
        <row r="450">
          <cell r="A450">
            <v>433</v>
          </cell>
          <cell r="B450">
            <v>132</v>
          </cell>
          <cell r="C450">
            <v>30</v>
          </cell>
          <cell r="D450">
            <v>19</v>
          </cell>
          <cell r="E450">
            <v>42469</v>
          </cell>
          <cell r="F450" t="str">
            <v>Railway Run</v>
          </cell>
          <cell r="G450">
            <v>38</v>
          </cell>
          <cell r="H450">
            <v>509369</v>
          </cell>
          <cell r="I450" t="str">
            <v>Riana</v>
          </cell>
          <cell r="J450" t="str">
            <v>Schmitt</v>
          </cell>
          <cell r="K450" t="str">
            <v>F</v>
          </cell>
          <cell r="L450" t="str">
            <v>45.13</v>
          </cell>
        </row>
        <row r="451">
          <cell r="A451">
            <v>434</v>
          </cell>
          <cell r="B451">
            <v>132</v>
          </cell>
          <cell r="C451">
            <v>30</v>
          </cell>
          <cell r="D451">
            <v>19</v>
          </cell>
          <cell r="E451">
            <v>42469</v>
          </cell>
          <cell r="F451" t="str">
            <v>Railway Run</v>
          </cell>
          <cell r="G451">
            <v>39</v>
          </cell>
          <cell r="H451">
            <v>402827</v>
          </cell>
          <cell r="I451" t="str">
            <v>Sophie</v>
          </cell>
          <cell r="J451" t="str">
            <v>Kiernan</v>
          </cell>
          <cell r="K451" t="str">
            <v>F</v>
          </cell>
          <cell r="L451" t="str">
            <v>45.36</v>
          </cell>
        </row>
        <row r="452">
          <cell r="A452">
            <v>435</v>
          </cell>
          <cell r="B452">
            <v>132</v>
          </cell>
          <cell r="C452">
            <v>30</v>
          </cell>
          <cell r="D452">
            <v>19</v>
          </cell>
          <cell r="E452">
            <v>42469</v>
          </cell>
          <cell r="F452" t="str">
            <v>Railway Run</v>
          </cell>
          <cell r="G452">
            <v>40</v>
          </cell>
          <cell r="H452">
            <v>402911</v>
          </cell>
          <cell r="I452" t="str">
            <v>Phil</v>
          </cell>
          <cell r="J452" t="str">
            <v>O'Reilly</v>
          </cell>
          <cell r="K452" t="str">
            <v>M</v>
          </cell>
          <cell r="L452" t="str">
            <v>46.06</v>
          </cell>
        </row>
        <row r="453">
          <cell r="A453">
            <v>436</v>
          </cell>
          <cell r="B453">
            <v>132</v>
          </cell>
          <cell r="C453">
            <v>30</v>
          </cell>
          <cell r="D453">
            <v>19</v>
          </cell>
          <cell r="E453">
            <v>42469</v>
          </cell>
          <cell r="F453" t="str">
            <v>Railway Run</v>
          </cell>
          <cell r="G453">
            <v>41</v>
          </cell>
          <cell r="H453" t="str">
            <v>N020</v>
          </cell>
          <cell r="I453" t="str">
            <v>John</v>
          </cell>
          <cell r="J453" t="str">
            <v>Kerrisk</v>
          </cell>
          <cell r="K453" t="str">
            <v>M</v>
          </cell>
          <cell r="L453" t="str">
            <v>47.05</v>
          </cell>
        </row>
        <row r="454">
          <cell r="A454">
            <v>437</v>
          </cell>
          <cell r="B454">
            <v>132</v>
          </cell>
          <cell r="C454">
            <v>30</v>
          </cell>
          <cell r="D454">
            <v>19</v>
          </cell>
          <cell r="E454">
            <v>42469</v>
          </cell>
          <cell r="F454" t="str">
            <v>Railway Run</v>
          </cell>
          <cell r="G454">
            <v>42</v>
          </cell>
          <cell r="H454">
            <v>315561</v>
          </cell>
          <cell r="I454" t="str">
            <v>Julie</v>
          </cell>
          <cell r="J454" t="str">
            <v>Brunker</v>
          </cell>
          <cell r="K454" t="str">
            <v>F</v>
          </cell>
          <cell r="L454" t="str">
            <v>47.09</v>
          </cell>
        </row>
        <row r="455">
          <cell r="A455">
            <v>438</v>
          </cell>
          <cell r="B455">
            <v>132</v>
          </cell>
          <cell r="C455">
            <v>30</v>
          </cell>
          <cell r="D455">
            <v>19</v>
          </cell>
          <cell r="E455">
            <v>42469</v>
          </cell>
          <cell r="F455" t="str">
            <v>Railway Run</v>
          </cell>
          <cell r="G455">
            <v>43</v>
          </cell>
          <cell r="H455">
            <v>402874</v>
          </cell>
          <cell r="I455" t="str">
            <v>Sheba</v>
          </cell>
          <cell r="J455" t="str">
            <v>Mugambi</v>
          </cell>
          <cell r="K455" t="str">
            <v>F</v>
          </cell>
          <cell r="L455" t="str">
            <v>47.20</v>
          </cell>
        </row>
        <row r="456">
          <cell r="A456">
            <v>439</v>
          </cell>
          <cell r="B456">
            <v>132</v>
          </cell>
          <cell r="C456">
            <v>30</v>
          </cell>
          <cell r="D456">
            <v>19</v>
          </cell>
          <cell r="E456">
            <v>42469</v>
          </cell>
          <cell r="F456" t="str">
            <v>Railway Run</v>
          </cell>
          <cell r="G456">
            <v>44</v>
          </cell>
          <cell r="H456">
            <v>402885</v>
          </cell>
          <cell r="I456" t="str">
            <v>Susan</v>
          </cell>
          <cell r="J456" t="str">
            <v>Mayhew</v>
          </cell>
          <cell r="K456" t="str">
            <v>F</v>
          </cell>
          <cell r="L456" t="str">
            <v>47.48</v>
          </cell>
        </row>
        <row r="457">
          <cell r="A457">
            <v>440</v>
          </cell>
          <cell r="B457">
            <v>132</v>
          </cell>
          <cell r="C457">
            <v>30</v>
          </cell>
          <cell r="D457">
            <v>19</v>
          </cell>
          <cell r="E457">
            <v>42469</v>
          </cell>
          <cell r="F457" t="str">
            <v>Railway Run</v>
          </cell>
          <cell r="G457">
            <v>45</v>
          </cell>
          <cell r="H457" t="str">
            <v>N023</v>
          </cell>
          <cell r="I457" t="str">
            <v>Emma</v>
          </cell>
          <cell r="J457" t="str">
            <v>Morgan</v>
          </cell>
          <cell r="K457"/>
          <cell r="L457" t="str">
            <v>47.55</v>
          </cell>
        </row>
        <row r="458">
          <cell r="A458">
            <v>441</v>
          </cell>
          <cell r="B458">
            <v>132</v>
          </cell>
          <cell r="C458">
            <v>30</v>
          </cell>
          <cell r="D458">
            <v>19</v>
          </cell>
          <cell r="E458">
            <v>42469</v>
          </cell>
          <cell r="F458" t="str">
            <v>Railway Run</v>
          </cell>
          <cell r="G458">
            <v>46</v>
          </cell>
          <cell r="H458">
            <v>403037</v>
          </cell>
          <cell r="I458" t="str">
            <v>Michael</v>
          </cell>
          <cell r="J458" t="str">
            <v>Donoghue</v>
          </cell>
          <cell r="K458" t="str">
            <v>M</v>
          </cell>
          <cell r="L458" t="str">
            <v>48.30</v>
          </cell>
        </row>
        <row r="459">
          <cell r="A459">
            <v>442</v>
          </cell>
          <cell r="B459">
            <v>132</v>
          </cell>
          <cell r="C459">
            <v>30</v>
          </cell>
          <cell r="D459">
            <v>19</v>
          </cell>
          <cell r="E459">
            <v>42469</v>
          </cell>
          <cell r="F459" t="str">
            <v>Railway Run</v>
          </cell>
          <cell r="G459">
            <v>47</v>
          </cell>
          <cell r="H459">
            <v>460538</v>
          </cell>
          <cell r="I459" t="str">
            <v>Jesslyn</v>
          </cell>
          <cell r="J459" t="str">
            <v>Nelson</v>
          </cell>
          <cell r="K459" t="str">
            <v>F</v>
          </cell>
          <cell r="L459" t="str">
            <v>48.31</v>
          </cell>
        </row>
        <row r="460">
          <cell r="A460">
            <v>443</v>
          </cell>
          <cell r="B460">
            <v>132</v>
          </cell>
          <cell r="C460">
            <v>30</v>
          </cell>
          <cell r="D460">
            <v>19</v>
          </cell>
          <cell r="E460">
            <v>42469</v>
          </cell>
          <cell r="F460" t="str">
            <v>Railway Run</v>
          </cell>
          <cell r="G460">
            <v>48</v>
          </cell>
          <cell r="H460" t="str">
            <v>N035</v>
          </cell>
          <cell r="I460" t="str">
            <v>Carola</v>
          </cell>
          <cell r="J460" t="str">
            <v>Bradshaw</v>
          </cell>
          <cell r="K460"/>
          <cell r="L460" t="str">
            <v>48.36</v>
          </cell>
        </row>
        <row r="461">
          <cell r="A461">
            <v>444</v>
          </cell>
          <cell r="B461">
            <v>132</v>
          </cell>
          <cell r="C461">
            <v>30</v>
          </cell>
          <cell r="D461">
            <v>19</v>
          </cell>
          <cell r="E461">
            <v>42469</v>
          </cell>
          <cell r="F461" t="str">
            <v>Railway Run</v>
          </cell>
          <cell r="G461">
            <v>49</v>
          </cell>
          <cell r="H461">
            <v>402979</v>
          </cell>
          <cell r="I461" t="str">
            <v>Terence</v>
          </cell>
          <cell r="J461" t="str">
            <v>Fanning</v>
          </cell>
          <cell r="K461" t="str">
            <v>M</v>
          </cell>
          <cell r="L461" t="str">
            <v>48.46</v>
          </cell>
        </row>
        <row r="462">
          <cell r="A462">
            <v>445</v>
          </cell>
          <cell r="B462">
            <v>132</v>
          </cell>
          <cell r="C462">
            <v>30</v>
          </cell>
          <cell r="D462">
            <v>19</v>
          </cell>
          <cell r="E462">
            <v>42469</v>
          </cell>
          <cell r="F462" t="str">
            <v>Railway Run</v>
          </cell>
          <cell r="G462">
            <v>50</v>
          </cell>
          <cell r="H462">
            <v>509669</v>
          </cell>
          <cell r="I462" t="str">
            <v>Kelly</v>
          </cell>
          <cell r="J462" t="str">
            <v>Gifford</v>
          </cell>
          <cell r="K462" t="str">
            <v>F</v>
          </cell>
          <cell r="L462" t="str">
            <v>48.52</v>
          </cell>
        </row>
        <row r="463">
          <cell r="A463">
            <v>446</v>
          </cell>
          <cell r="B463">
            <v>132</v>
          </cell>
          <cell r="C463">
            <v>30</v>
          </cell>
          <cell r="D463">
            <v>19</v>
          </cell>
          <cell r="E463">
            <v>42469</v>
          </cell>
          <cell r="F463" t="str">
            <v>Railway Run</v>
          </cell>
          <cell r="G463">
            <v>51</v>
          </cell>
          <cell r="H463">
            <v>403015</v>
          </cell>
          <cell r="I463" t="str">
            <v>Colleen</v>
          </cell>
          <cell r="J463" t="str">
            <v>Newnham</v>
          </cell>
          <cell r="K463" t="str">
            <v>F</v>
          </cell>
          <cell r="L463" t="str">
            <v>49.00</v>
          </cell>
        </row>
        <row r="464">
          <cell r="A464">
            <v>447</v>
          </cell>
          <cell r="B464">
            <v>132</v>
          </cell>
          <cell r="C464">
            <v>30</v>
          </cell>
          <cell r="D464">
            <v>19</v>
          </cell>
          <cell r="E464">
            <v>42469</v>
          </cell>
          <cell r="F464" t="str">
            <v>Railway Run</v>
          </cell>
          <cell r="G464">
            <v>52</v>
          </cell>
          <cell r="H464">
            <v>402766</v>
          </cell>
          <cell r="I464" t="str">
            <v>David</v>
          </cell>
          <cell r="J464" t="str">
            <v>Wharton</v>
          </cell>
          <cell r="K464" t="str">
            <v>M</v>
          </cell>
          <cell r="L464" t="str">
            <v>49.07</v>
          </cell>
        </row>
        <row r="465">
          <cell r="A465">
            <v>448</v>
          </cell>
          <cell r="B465">
            <v>132</v>
          </cell>
          <cell r="C465">
            <v>30</v>
          </cell>
          <cell r="D465">
            <v>19</v>
          </cell>
          <cell r="E465">
            <v>42469</v>
          </cell>
          <cell r="F465" t="str">
            <v>Railway Run</v>
          </cell>
          <cell r="G465">
            <v>53</v>
          </cell>
          <cell r="H465">
            <v>488858</v>
          </cell>
          <cell r="I465" t="str">
            <v>Dale</v>
          </cell>
          <cell r="J465" t="str">
            <v>Eriksen</v>
          </cell>
          <cell r="K465" t="str">
            <v>F</v>
          </cell>
          <cell r="L465" t="str">
            <v>49.43</v>
          </cell>
        </row>
        <row r="466">
          <cell r="A466">
            <v>449</v>
          </cell>
          <cell r="B466">
            <v>132</v>
          </cell>
          <cell r="C466">
            <v>30</v>
          </cell>
          <cell r="D466">
            <v>19</v>
          </cell>
          <cell r="E466">
            <v>42469</v>
          </cell>
          <cell r="F466" t="str">
            <v>Railway Run</v>
          </cell>
          <cell r="G466">
            <v>54</v>
          </cell>
          <cell r="H466">
            <v>402873</v>
          </cell>
          <cell r="I466" t="str">
            <v>Scott</v>
          </cell>
          <cell r="J466" t="str">
            <v>Mcinnes</v>
          </cell>
          <cell r="K466" t="str">
            <v>M</v>
          </cell>
          <cell r="L466" t="str">
            <v>49.52</v>
          </cell>
        </row>
        <row r="467">
          <cell r="A467">
            <v>450</v>
          </cell>
          <cell r="B467">
            <v>132</v>
          </cell>
          <cell r="C467">
            <v>30</v>
          </cell>
          <cell r="D467">
            <v>19</v>
          </cell>
          <cell r="E467">
            <v>42469</v>
          </cell>
          <cell r="F467" t="str">
            <v>Railway Run</v>
          </cell>
          <cell r="G467">
            <v>55</v>
          </cell>
          <cell r="H467">
            <v>402816</v>
          </cell>
          <cell r="I467" t="str">
            <v>Jim</v>
          </cell>
          <cell r="J467" t="str">
            <v>Mcnabb</v>
          </cell>
          <cell r="K467" t="str">
            <v>M</v>
          </cell>
          <cell r="L467" t="str">
            <v>50.01</v>
          </cell>
        </row>
        <row r="468">
          <cell r="A468">
            <v>451</v>
          </cell>
          <cell r="B468">
            <v>132</v>
          </cell>
          <cell r="C468">
            <v>30</v>
          </cell>
          <cell r="D468">
            <v>19</v>
          </cell>
          <cell r="E468">
            <v>42469</v>
          </cell>
          <cell r="F468" t="str">
            <v>Railway Run</v>
          </cell>
          <cell r="G468">
            <v>56</v>
          </cell>
          <cell r="H468">
            <v>402937</v>
          </cell>
          <cell r="I468" t="str">
            <v>Keith</v>
          </cell>
          <cell r="J468" t="str">
            <v>Rich</v>
          </cell>
          <cell r="K468" t="str">
            <v>M</v>
          </cell>
          <cell r="L468" t="str">
            <v>50.12</v>
          </cell>
        </row>
        <row r="469">
          <cell r="A469">
            <v>452</v>
          </cell>
          <cell r="B469">
            <v>132</v>
          </cell>
          <cell r="C469">
            <v>30</v>
          </cell>
          <cell r="D469">
            <v>19</v>
          </cell>
          <cell r="E469">
            <v>42469</v>
          </cell>
          <cell r="F469" t="str">
            <v>Railway Run</v>
          </cell>
          <cell r="G469">
            <v>57</v>
          </cell>
          <cell r="H469">
            <v>402866</v>
          </cell>
          <cell r="I469" t="str">
            <v>Lia</v>
          </cell>
          <cell r="J469" t="str">
            <v>Johnson</v>
          </cell>
          <cell r="K469" t="str">
            <v>F</v>
          </cell>
          <cell r="L469" t="str">
            <v>50.22</v>
          </cell>
        </row>
        <row r="470">
          <cell r="A470">
            <v>453</v>
          </cell>
          <cell r="B470">
            <v>132</v>
          </cell>
          <cell r="C470">
            <v>30</v>
          </cell>
          <cell r="D470">
            <v>19</v>
          </cell>
          <cell r="E470">
            <v>42469</v>
          </cell>
          <cell r="F470" t="str">
            <v>Railway Run</v>
          </cell>
          <cell r="G470">
            <v>58</v>
          </cell>
          <cell r="H470">
            <v>521852</v>
          </cell>
          <cell r="I470" t="str">
            <v>Rachel</v>
          </cell>
          <cell r="J470" t="str">
            <v>Doyle</v>
          </cell>
          <cell r="K470" t="str">
            <v>F</v>
          </cell>
          <cell r="L470" t="str">
            <v>50.37</v>
          </cell>
        </row>
        <row r="471">
          <cell r="A471">
            <v>454</v>
          </cell>
          <cell r="B471">
            <v>132</v>
          </cell>
          <cell r="C471">
            <v>30</v>
          </cell>
          <cell r="D471">
            <v>19</v>
          </cell>
          <cell r="E471">
            <v>42469</v>
          </cell>
          <cell r="F471" t="str">
            <v>Railway Run</v>
          </cell>
          <cell r="G471">
            <v>59</v>
          </cell>
          <cell r="H471" t="str">
            <v>N024</v>
          </cell>
          <cell r="I471" t="str">
            <v>Carsten</v>
          </cell>
          <cell r="J471" t="str">
            <v>Malan</v>
          </cell>
          <cell r="K471" t="str">
            <v>M</v>
          </cell>
          <cell r="L471" t="str">
            <v>51.07</v>
          </cell>
        </row>
        <row r="472">
          <cell r="A472">
            <v>455</v>
          </cell>
          <cell r="B472">
            <v>132</v>
          </cell>
          <cell r="C472">
            <v>30</v>
          </cell>
          <cell r="D472">
            <v>19</v>
          </cell>
          <cell r="E472">
            <v>42469</v>
          </cell>
          <cell r="F472" t="str">
            <v>Railway Run</v>
          </cell>
          <cell r="G472">
            <v>60</v>
          </cell>
          <cell r="H472">
            <v>402789</v>
          </cell>
          <cell r="I472" t="str">
            <v>Francesco</v>
          </cell>
          <cell r="J472" t="str">
            <v>Tirendi</v>
          </cell>
          <cell r="K472" t="str">
            <v>M</v>
          </cell>
          <cell r="L472" t="str">
            <v>51.25</v>
          </cell>
        </row>
        <row r="473">
          <cell r="A473">
            <v>456</v>
          </cell>
          <cell r="B473">
            <v>132</v>
          </cell>
          <cell r="C473">
            <v>30</v>
          </cell>
          <cell r="D473">
            <v>19</v>
          </cell>
          <cell r="E473">
            <v>42469</v>
          </cell>
          <cell r="F473" t="str">
            <v>Railway Run</v>
          </cell>
          <cell r="G473">
            <v>61</v>
          </cell>
          <cell r="H473">
            <v>513300</v>
          </cell>
          <cell r="I473" t="str">
            <v>Isa</v>
          </cell>
          <cell r="J473" t="str">
            <v>Marrinan</v>
          </cell>
          <cell r="K473" t="str">
            <v>F</v>
          </cell>
          <cell r="L473" t="str">
            <v>51.36</v>
          </cell>
        </row>
        <row r="474">
          <cell r="A474">
            <v>457</v>
          </cell>
          <cell r="B474">
            <v>132</v>
          </cell>
          <cell r="C474">
            <v>30</v>
          </cell>
          <cell r="D474">
            <v>19</v>
          </cell>
          <cell r="E474">
            <v>42469</v>
          </cell>
          <cell r="F474" t="str">
            <v>Railway Run</v>
          </cell>
          <cell r="G474">
            <v>62</v>
          </cell>
          <cell r="H474">
            <v>402706</v>
          </cell>
          <cell r="I474" t="str">
            <v>Antony</v>
          </cell>
          <cell r="J474" t="str">
            <v>Daamen</v>
          </cell>
          <cell r="K474" t="str">
            <v>M</v>
          </cell>
          <cell r="L474" t="str">
            <v>51.59</v>
          </cell>
        </row>
        <row r="475">
          <cell r="A475">
            <v>458</v>
          </cell>
          <cell r="B475">
            <v>132</v>
          </cell>
          <cell r="C475">
            <v>30</v>
          </cell>
          <cell r="D475">
            <v>19</v>
          </cell>
          <cell r="E475">
            <v>42469</v>
          </cell>
          <cell r="F475" t="str">
            <v>Railway Run</v>
          </cell>
          <cell r="G475">
            <v>63</v>
          </cell>
          <cell r="H475">
            <v>402941</v>
          </cell>
          <cell r="I475" t="str">
            <v>Rosemarie</v>
          </cell>
          <cell r="J475" t="str">
            <v>Labuschagne</v>
          </cell>
          <cell r="K475" t="str">
            <v>F</v>
          </cell>
          <cell r="L475" t="str">
            <v>52.03</v>
          </cell>
        </row>
        <row r="476">
          <cell r="A476">
            <v>459</v>
          </cell>
          <cell r="B476">
            <v>132</v>
          </cell>
          <cell r="C476">
            <v>30</v>
          </cell>
          <cell r="D476">
            <v>19</v>
          </cell>
          <cell r="E476">
            <v>42469</v>
          </cell>
          <cell r="F476" t="str">
            <v>Railway Run</v>
          </cell>
          <cell r="G476">
            <v>64</v>
          </cell>
          <cell r="H476">
            <v>403027</v>
          </cell>
          <cell r="I476" t="str">
            <v>Garry</v>
          </cell>
          <cell r="J476" t="str">
            <v>Hooper</v>
          </cell>
          <cell r="K476" t="str">
            <v>M</v>
          </cell>
          <cell r="L476" t="str">
            <v>52.16</v>
          </cell>
        </row>
        <row r="477">
          <cell r="A477">
            <v>460</v>
          </cell>
          <cell r="B477">
            <v>132</v>
          </cell>
          <cell r="C477">
            <v>30</v>
          </cell>
          <cell r="D477">
            <v>19</v>
          </cell>
          <cell r="E477">
            <v>42469</v>
          </cell>
          <cell r="F477" t="str">
            <v>Railway Run</v>
          </cell>
          <cell r="G477">
            <v>65</v>
          </cell>
          <cell r="H477">
            <v>513936</v>
          </cell>
          <cell r="I477" t="str">
            <v>Chris</v>
          </cell>
          <cell r="J477" t="str">
            <v>Isepy</v>
          </cell>
          <cell r="K477" t="str">
            <v>M</v>
          </cell>
          <cell r="L477" t="str">
            <v>52.41</v>
          </cell>
        </row>
        <row r="478">
          <cell r="A478">
            <v>461</v>
          </cell>
          <cell r="B478">
            <v>132</v>
          </cell>
          <cell r="C478">
            <v>30</v>
          </cell>
          <cell r="D478">
            <v>19</v>
          </cell>
          <cell r="E478">
            <v>42469</v>
          </cell>
          <cell r="F478" t="str">
            <v>Railway Run</v>
          </cell>
          <cell r="G478">
            <v>66</v>
          </cell>
          <cell r="H478" t="str">
            <v>N027</v>
          </cell>
          <cell r="I478" t="str">
            <v>Giordan</v>
          </cell>
          <cell r="J478" t="str">
            <v>Benedetto</v>
          </cell>
          <cell r="K478" t="str">
            <v>M</v>
          </cell>
          <cell r="L478" t="str">
            <v>53.05</v>
          </cell>
        </row>
        <row r="479">
          <cell r="A479">
            <v>462</v>
          </cell>
          <cell r="B479">
            <v>132</v>
          </cell>
          <cell r="C479">
            <v>30</v>
          </cell>
          <cell r="D479">
            <v>19</v>
          </cell>
          <cell r="E479">
            <v>42469</v>
          </cell>
          <cell r="F479" t="str">
            <v>Railway Run</v>
          </cell>
          <cell r="G479">
            <v>67</v>
          </cell>
          <cell r="H479">
            <v>402739</v>
          </cell>
          <cell r="I479" t="str">
            <v>Cat</v>
          </cell>
          <cell r="J479" t="str">
            <v>Johnson</v>
          </cell>
          <cell r="K479" t="str">
            <v>F</v>
          </cell>
          <cell r="L479" t="str">
            <v>54.20</v>
          </cell>
        </row>
        <row r="480">
          <cell r="A480">
            <v>463</v>
          </cell>
          <cell r="B480">
            <v>132</v>
          </cell>
          <cell r="C480">
            <v>30</v>
          </cell>
          <cell r="D480">
            <v>19</v>
          </cell>
          <cell r="E480">
            <v>42469</v>
          </cell>
          <cell r="F480" t="str">
            <v>Railway Run</v>
          </cell>
          <cell r="G480">
            <v>68</v>
          </cell>
          <cell r="H480">
            <v>402942</v>
          </cell>
          <cell r="I480" t="str">
            <v>Rosie</v>
          </cell>
          <cell r="J480" t="str">
            <v>Doherty</v>
          </cell>
          <cell r="K480" t="str">
            <v>F</v>
          </cell>
          <cell r="L480" t="str">
            <v>54.58</v>
          </cell>
        </row>
        <row r="481">
          <cell r="A481">
            <v>464</v>
          </cell>
          <cell r="B481">
            <v>132</v>
          </cell>
          <cell r="C481">
            <v>30</v>
          </cell>
          <cell r="D481">
            <v>19</v>
          </cell>
          <cell r="E481">
            <v>42469</v>
          </cell>
          <cell r="F481" t="str">
            <v>Railway Run</v>
          </cell>
          <cell r="G481">
            <v>69</v>
          </cell>
          <cell r="H481">
            <v>491347</v>
          </cell>
          <cell r="I481" t="str">
            <v>Andrew</v>
          </cell>
          <cell r="J481" t="str">
            <v>Hannay</v>
          </cell>
          <cell r="K481" t="str">
            <v>M</v>
          </cell>
          <cell r="L481" t="str">
            <v>55.06</v>
          </cell>
        </row>
        <row r="482">
          <cell r="A482">
            <v>465</v>
          </cell>
          <cell r="B482">
            <v>132</v>
          </cell>
          <cell r="C482">
            <v>30</v>
          </cell>
          <cell r="D482">
            <v>19</v>
          </cell>
          <cell r="E482">
            <v>42469</v>
          </cell>
          <cell r="F482" t="str">
            <v>Railway Run</v>
          </cell>
          <cell r="G482">
            <v>70</v>
          </cell>
          <cell r="H482">
            <v>402993</v>
          </cell>
          <cell r="I482" t="str">
            <v>Dave</v>
          </cell>
          <cell r="J482" t="str">
            <v>Hampton</v>
          </cell>
          <cell r="K482" t="str">
            <v>M</v>
          </cell>
          <cell r="L482" t="str">
            <v>55.34</v>
          </cell>
        </row>
        <row r="483">
          <cell r="A483">
            <v>466</v>
          </cell>
          <cell r="B483">
            <v>132</v>
          </cell>
          <cell r="C483">
            <v>30</v>
          </cell>
          <cell r="D483">
            <v>19</v>
          </cell>
          <cell r="E483">
            <v>42469</v>
          </cell>
          <cell r="F483" t="str">
            <v>Railway Run</v>
          </cell>
          <cell r="G483">
            <v>71</v>
          </cell>
          <cell r="H483">
            <v>505074</v>
          </cell>
          <cell r="I483" t="str">
            <v>Clare</v>
          </cell>
          <cell r="J483" t="str">
            <v>Bosworth</v>
          </cell>
          <cell r="K483" t="str">
            <v>F</v>
          </cell>
          <cell r="L483" t="str">
            <v>55.37</v>
          </cell>
        </row>
        <row r="484">
          <cell r="A484">
            <v>467</v>
          </cell>
          <cell r="B484">
            <v>132</v>
          </cell>
          <cell r="C484">
            <v>30</v>
          </cell>
          <cell r="D484">
            <v>19</v>
          </cell>
          <cell r="E484">
            <v>42469</v>
          </cell>
          <cell r="F484" t="str">
            <v>Railway Run</v>
          </cell>
          <cell r="G484">
            <v>72</v>
          </cell>
          <cell r="H484">
            <v>402981</v>
          </cell>
          <cell r="I484" t="str">
            <v>Therese</v>
          </cell>
          <cell r="J484" t="str">
            <v>Keir</v>
          </cell>
          <cell r="K484" t="str">
            <v>F</v>
          </cell>
          <cell r="L484" t="str">
            <v>56.08</v>
          </cell>
        </row>
        <row r="485">
          <cell r="A485">
            <v>468</v>
          </cell>
          <cell r="B485">
            <v>132</v>
          </cell>
          <cell r="C485">
            <v>30</v>
          </cell>
          <cell r="D485">
            <v>19</v>
          </cell>
          <cell r="E485">
            <v>42469</v>
          </cell>
          <cell r="F485" t="str">
            <v>Railway Run</v>
          </cell>
          <cell r="G485">
            <v>73</v>
          </cell>
          <cell r="H485">
            <v>403000</v>
          </cell>
          <cell r="I485" t="str">
            <v>William</v>
          </cell>
          <cell r="J485" t="str">
            <v>Sue Yek</v>
          </cell>
          <cell r="K485" t="str">
            <v>M</v>
          </cell>
          <cell r="L485" t="str">
            <v>56.19</v>
          </cell>
        </row>
        <row r="486">
          <cell r="A486">
            <v>469</v>
          </cell>
          <cell r="B486">
            <v>132</v>
          </cell>
          <cell r="C486">
            <v>30</v>
          </cell>
          <cell r="D486">
            <v>19</v>
          </cell>
          <cell r="E486">
            <v>42469</v>
          </cell>
          <cell r="F486" t="str">
            <v>Railway Run</v>
          </cell>
          <cell r="G486">
            <v>74</v>
          </cell>
          <cell r="H486">
            <v>403035</v>
          </cell>
          <cell r="I486" t="str">
            <v>Celeste</v>
          </cell>
          <cell r="J486" t="str">
            <v>Labuschagne</v>
          </cell>
          <cell r="K486" t="str">
            <v>F</v>
          </cell>
          <cell r="L486" t="str">
            <v>56.52</v>
          </cell>
        </row>
        <row r="487">
          <cell r="A487">
            <v>470</v>
          </cell>
          <cell r="B487">
            <v>132</v>
          </cell>
          <cell r="C487">
            <v>30</v>
          </cell>
          <cell r="D487">
            <v>19</v>
          </cell>
          <cell r="E487">
            <v>42469</v>
          </cell>
          <cell r="F487" t="str">
            <v>Railway Run</v>
          </cell>
          <cell r="G487">
            <v>75</v>
          </cell>
          <cell r="H487">
            <v>402881</v>
          </cell>
          <cell r="I487" t="str">
            <v>Mathew</v>
          </cell>
          <cell r="J487" t="str">
            <v>Smith</v>
          </cell>
          <cell r="K487" t="str">
            <v>M</v>
          </cell>
          <cell r="L487" t="str">
            <v>56.53</v>
          </cell>
        </row>
        <row r="488">
          <cell r="A488">
            <v>471</v>
          </cell>
          <cell r="B488">
            <v>132</v>
          </cell>
          <cell r="C488">
            <v>30</v>
          </cell>
          <cell r="D488">
            <v>19</v>
          </cell>
          <cell r="E488">
            <v>42469</v>
          </cell>
          <cell r="F488" t="str">
            <v>Railway Run</v>
          </cell>
          <cell r="G488">
            <v>76</v>
          </cell>
          <cell r="H488">
            <v>402892</v>
          </cell>
          <cell r="I488" t="str">
            <v>Mike</v>
          </cell>
          <cell r="J488" t="str">
            <v>Rubenach</v>
          </cell>
          <cell r="K488" t="str">
            <v>M</v>
          </cell>
          <cell r="L488" t="str">
            <v>57.03</v>
          </cell>
        </row>
        <row r="489">
          <cell r="A489">
            <v>472</v>
          </cell>
          <cell r="B489">
            <v>132</v>
          </cell>
          <cell r="C489">
            <v>30</v>
          </cell>
          <cell r="D489">
            <v>19</v>
          </cell>
          <cell r="E489">
            <v>42469</v>
          </cell>
          <cell r="F489" t="str">
            <v>Railway Run</v>
          </cell>
          <cell r="G489">
            <v>77</v>
          </cell>
          <cell r="H489" t="str">
            <v>N028</v>
          </cell>
          <cell r="I489" t="str">
            <v>Kathy</v>
          </cell>
          <cell r="J489" t="str">
            <v>Patteson</v>
          </cell>
          <cell r="K489" t="str">
            <v>F</v>
          </cell>
          <cell r="L489" t="str">
            <v>57.14</v>
          </cell>
        </row>
        <row r="490">
          <cell r="A490">
            <v>473</v>
          </cell>
          <cell r="B490">
            <v>132</v>
          </cell>
          <cell r="C490">
            <v>30</v>
          </cell>
          <cell r="D490">
            <v>19</v>
          </cell>
          <cell r="E490">
            <v>42469</v>
          </cell>
          <cell r="F490" t="str">
            <v>Railway Run</v>
          </cell>
          <cell r="G490">
            <v>78</v>
          </cell>
          <cell r="H490" t="str">
            <v>N033</v>
          </cell>
          <cell r="I490" t="str">
            <v>Helen</v>
          </cell>
          <cell r="J490" t="str">
            <v>Mcallister</v>
          </cell>
          <cell r="K490"/>
          <cell r="L490" t="str">
            <v>57.24</v>
          </cell>
        </row>
        <row r="491">
          <cell r="A491">
            <v>474</v>
          </cell>
          <cell r="B491">
            <v>132</v>
          </cell>
          <cell r="C491">
            <v>30</v>
          </cell>
          <cell r="D491">
            <v>19</v>
          </cell>
          <cell r="E491">
            <v>42469</v>
          </cell>
          <cell r="F491" t="str">
            <v>Railway Run</v>
          </cell>
          <cell r="G491">
            <v>79</v>
          </cell>
          <cell r="H491" t="str">
            <v>N034</v>
          </cell>
          <cell r="I491" t="str">
            <v>Om</v>
          </cell>
          <cell r="J491" t="str">
            <v>Beacom-Halliday</v>
          </cell>
          <cell r="K491"/>
          <cell r="L491" t="str">
            <v>57.25</v>
          </cell>
        </row>
        <row r="492">
          <cell r="A492">
            <v>475</v>
          </cell>
          <cell r="B492">
            <v>132</v>
          </cell>
          <cell r="C492">
            <v>30</v>
          </cell>
          <cell r="D492">
            <v>19</v>
          </cell>
          <cell r="E492">
            <v>42469</v>
          </cell>
          <cell r="F492" t="str">
            <v>Railway Run</v>
          </cell>
          <cell r="G492">
            <v>80</v>
          </cell>
          <cell r="H492">
            <v>402817</v>
          </cell>
          <cell r="I492" t="str">
            <v>Ian R</v>
          </cell>
          <cell r="J492" t="str">
            <v>Catterall</v>
          </cell>
          <cell r="K492" t="str">
            <v>M</v>
          </cell>
          <cell r="L492" t="str">
            <v>57.31</v>
          </cell>
        </row>
        <row r="493">
          <cell r="A493">
            <v>476</v>
          </cell>
          <cell r="B493">
            <v>132</v>
          </cell>
          <cell r="C493">
            <v>30</v>
          </cell>
          <cell r="D493">
            <v>19</v>
          </cell>
          <cell r="E493">
            <v>42469</v>
          </cell>
          <cell r="F493" t="str">
            <v>Railway Run</v>
          </cell>
          <cell r="G493">
            <v>81</v>
          </cell>
          <cell r="H493">
            <v>402830</v>
          </cell>
          <cell r="I493" t="str">
            <v>Jenny</v>
          </cell>
          <cell r="J493" t="str">
            <v>Brown</v>
          </cell>
          <cell r="K493" t="str">
            <v>F</v>
          </cell>
          <cell r="L493" t="str">
            <v>57.33</v>
          </cell>
        </row>
        <row r="494">
          <cell r="A494">
            <v>477</v>
          </cell>
          <cell r="B494">
            <v>132</v>
          </cell>
          <cell r="C494">
            <v>30</v>
          </cell>
          <cell r="D494">
            <v>19</v>
          </cell>
          <cell r="E494">
            <v>42469</v>
          </cell>
          <cell r="F494" t="str">
            <v>Railway Run</v>
          </cell>
          <cell r="G494">
            <v>82</v>
          </cell>
          <cell r="H494" t="str">
            <v>N009</v>
          </cell>
          <cell r="I494" t="str">
            <v>Dane</v>
          </cell>
          <cell r="J494" t="str">
            <v>West</v>
          </cell>
          <cell r="K494"/>
          <cell r="L494" t="str">
            <v>58.24</v>
          </cell>
        </row>
        <row r="495">
          <cell r="A495">
            <v>478</v>
          </cell>
          <cell r="B495">
            <v>132</v>
          </cell>
          <cell r="C495">
            <v>30</v>
          </cell>
          <cell r="D495">
            <v>19</v>
          </cell>
          <cell r="E495">
            <v>42469</v>
          </cell>
          <cell r="F495" t="str">
            <v>Railway Run</v>
          </cell>
          <cell r="G495">
            <v>83</v>
          </cell>
          <cell r="H495">
            <v>402735</v>
          </cell>
          <cell r="I495" t="str">
            <v>Catrina</v>
          </cell>
          <cell r="J495" t="str">
            <v>Camakaris</v>
          </cell>
          <cell r="K495" t="str">
            <v>F</v>
          </cell>
          <cell r="L495" t="str">
            <v>58.43</v>
          </cell>
        </row>
        <row r="496">
          <cell r="A496">
            <v>479</v>
          </cell>
          <cell r="B496">
            <v>132</v>
          </cell>
          <cell r="C496">
            <v>30</v>
          </cell>
          <cell r="D496">
            <v>19</v>
          </cell>
          <cell r="E496">
            <v>42469</v>
          </cell>
          <cell r="F496" t="str">
            <v>Railway Run</v>
          </cell>
          <cell r="G496">
            <v>84</v>
          </cell>
          <cell r="H496">
            <v>402887</v>
          </cell>
          <cell r="I496" t="str">
            <v>Mary</v>
          </cell>
          <cell r="J496" t="str">
            <v>Donoghue</v>
          </cell>
          <cell r="K496" t="str">
            <v>F</v>
          </cell>
          <cell r="L496" t="str">
            <v>59.10</v>
          </cell>
        </row>
        <row r="497">
          <cell r="A497">
            <v>480</v>
          </cell>
          <cell r="B497">
            <v>132</v>
          </cell>
          <cell r="C497">
            <v>30</v>
          </cell>
          <cell r="D497">
            <v>19</v>
          </cell>
          <cell r="E497">
            <v>42469</v>
          </cell>
          <cell r="F497" t="str">
            <v>Railway Run</v>
          </cell>
          <cell r="G497">
            <v>85</v>
          </cell>
          <cell r="H497">
            <v>403055</v>
          </cell>
          <cell r="I497" t="str">
            <v>Susan</v>
          </cell>
          <cell r="J497" t="str">
            <v>Doherty</v>
          </cell>
          <cell r="K497" t="str">
            <v>F</v>
          </cell>
          <cell r="L497" t="str">
            <v>59.13</v>
          </cell>
        </row>
        <row r="498">
          <cell r="A498">
            <v>481</v>
          </cell>
          <cell r="B498">
            <v>132</v>
          </cell>
          <cell r="C498">
            <v>30</v>
          </cell>
          <cell r="D498">
            <v>19</v>
          </cell>
          <cell r="E498">
            <v>42469</v>
          </cell>
          <cell r="F498" t="str">
            <v>Railway Run</v>
          </cell>
          <cell r="G498">
            <v>86</v>
          </cell>
          <cell r="H498">
            <v>402820</v>
          </cell>
          <cell r="I498" t="str">
            <v>Jaap</v>
          </cell>
          <cell r="J498" t="str">
            <v>De Jong</v>
          </cell>
          <cell r="K498" t="str">
            <v>M</v>
          </cell>
          <cell r="L498" t="str">
            <v>59.34</v>
          </cell>
        </row>
        <row r="499">
          <cell r="A499">
            <v>482</v>
          </cell>
          <cell r="B499">
            <v>132</v>
          </cell>
          <cell r="C499">
            <v>30</v>
          </cell>
          <cell r="D499">
            <v>19</v>
          </cell>
          <cell r="E499">
            <v>42469</v>
          </cell>
          <cell r="F499" t="str">
            <v>Railway Run</v>
          </cell>
          <cell r="G499">
            <v>87</v>
          </cell>
          <cell r="H499">
            <v>402824</v>
          </cell>
          <cell r="I499" t="str">
            <v>Jan</v>
          </cell>
          <cell r="J499" t="str">
            <v>Hooper</v>
          </cell>
          <cell r="K499" t="str">
            <v>F</v>
          </cell>
          <cell r="L499" t="str">
            <v>1.00.59</v>
          </cell>
        </row>
        <row r="500">
          <cell r="A500">
            <v>483</v>
          </cell>
          <cell r="B500">
            <v>132</v>
          </cell>
          <cell r="C500">
            <v>30</v>
          </cell>
          <cell r="D500">
            <v>19</v>
          </cell>
          <cell r="E500">
            <v>42469</v>
          </cell>
          <cell r="F500" t="str">
            <v>Railway Run</v>
          </cell>
          <cell r="G500">
            <v>88</v>
          </cell>
          <cell r="H500">
            <v>283914</v>
          </cell>
          <cell r="I500" t="str">
            <v>Lyndie</v>
          </cell>
          <cell r="J500" t="str">
            <v>Beil</v>
          </cell>
          <cell r="K500" t="str">
            <v>F</v>
          </cell>
          <cell r="L500" t="str">
            <v>1.02.46</v>
          </cell>
        </row>
        <row r="501">
          <cell r="A501">
            <v>484</v>
          </cell>
          <cell r="B501">
            <v>132</v>
          </cell>
          <cell r="C501">
            <v>30</v>
          </cell>
          <cell r="D501">
            <v>19</v>
          </cell>
          <cell r="E501">
            <v>42469</v>
          </cell>
          <cell r="F501" t="str">
            <v>Railway Run</v>
          </cell>
          <cell r="G501">
            <v>89</v>
          </cell>
          <cell r="H501" t="str">
            <v>N006</v>
          </cell>
          <cell r="I501" t="str">
            <v>Arthur</v>
          </cell>
          <cell r="J501" t="str">
            <v>Gilboy</v>
          </cell>
          <cell r="K501"/>
          <cell r="L501" t="str">
            <v>1.02.47</v>
          </cell>
        </row>
        <row r="502">
          <cell r="A502">
            <v>485</v>
          </cell>
          <cell r="B502">
            <v>132</v>
          </cell>
          <cell r="C502">
            <v>30</v>
          </cell>
          <cell r="D502">
            <v>19</v>
          </cell>
          <cell r="E502">
            <v>42469</v>
          </cell>
          <cell r="F502" t="str">
            <v>Railway Run</v>
          </cell>
          <cell r="G502">
            <v>90</v>
          </cell>
          <cell r="H502">
            <v>402821</v>
          </cell>
          <cell r="I502" t="str">
            <v>Jack</v>
          </cell>
          <cell r="J502" t="str">
            <v>Sibley</v>
          </cell>
          <cell r="K502" t="str">
            <v>M</v>
          </cell>
          <cell r="L502" t="str">
            <v>1.04.28</v>
          </cell>
        </row>
        <row r="503">
          <cell r="A503">
            <v>486</v>
          </cell>
          <cell r="B503">
            <v>132</v>
          </cell>
          <cell r="C503">
            <v>30</v>
          </cell>
          <cell r="D503">
            <v>19</v>
          </cell>
          <cell r="E503">
            <v>42469</v>
          </cell>
          <cell r="F503" t="str">
            <v>Railway Run</v>
          </cell>
          <cell r="G503">
            <v>91</v>
          </cell>
          <cell r="H503">
            <v>402952</v>
          </cell>
          <cell r="I503" t="str">
            <v>Cam</v>
          </cell>
          <cell r="J503" t="str">
            <v>Leitch</v>
          </cell>
          <cell r="K503" t="str">
            <v>M</v>
          </cell>
          <cell r="L503" t="str">
            <v>1.04.30</v>
          </cell>
        </row>
        <row r="504">
          <cell r="A504">
            <v>487</v>
          </cell>
          <cell r="B504">
            <v>132</v>
          </cell>
          <cell r="C504">
            <v>30</v>
          </cell>
          <cell r="D504">
            <v>19</v>
          </cell>
          <cell r="E504">
            <v>42469</v>
          </cell>
          <cell r="F504" t="str">
            <v>Railway Run</v>
          </cell>
          <cell r="G504">
            <v>92</v>
          </cell>
          <cell r="H504">
            <v>402880</v>
          </cell>
          <cell r="I504" t="str">
            <v>Nancy</v>
          </cell>
          <cell r="J504" t="str">
            <v>Norton</v>
          </cell>
          <cell r="K504" t="str">
            <v>F</v>
          </cell>
          <cell r="L504" t="str">
            <v>1.06.40</v>
          </cell>
        </row>
        <row r="505">
          <cell r="A505">
            <v>488</v>
          </cell>
          <cell r="B505">
            <v>132</v>
          </cell>
          <cell r="C505">
            <v>30</v>
          </cell>
          <cell r="D505">
            <v>19</v>
          </cell>
          <cell r="E505">
            <v>42469</v>
          </cell>
          <cell r="F505" t="str">
            <v>Railway Run</v>
          </cell>
          <cell r="G505">
            <v>93</v>
          </cell>
          <cell r="H505">
            <v>402708</v>
          </cell>
          <cell r="I505" t="str">
            <v>David</v>
          </cell>
          <cell r="J505" t="str">
            <v>Brooke-Taylor</v>
          </cell>
          <cell r="K505" t="str">
            <v>M</v>
          </cell>
          <cell r="L505" t="str">
            <v>1.06.41</v>
          </cell>
        </row>
        <row r="506">
          <cell r="A506">
            <v>489</v>
          </cell>
          <cell r="B506">
            <v>132</v>
          </cell>
          <cell r="C506">
            <v>30</v>
          </cell>
          <cell r="D506">
            <v>19</v>
          </cell>
          <cell r="E506">
            <v>42469</v>
          </cell>
          <cell r="F506" t="str">
            <v>Railway Run</v>
          </cell>
          <cell r="G506">
            <v>94</v>
          </cell>
          <cell r="H506">
            <v>551950</v>
          </cell>
          <cell r="I506" t="str">
            <v>John</v>
          </cell>
          <cell r="J506" t="str">
            <v>Marano</v>
          </cell>
          <cell r="K506" t="str">
            <v>M</v>
          </cell>
          <cell r="L506" t="str">
            <v>1.06.59</v>
          </cell>
        </row>
        <row r="507">
          <cell r="A507">
            <v>489</v>
          </cell>
          <cell r="B507">
            <v>132</v>
          </cell>
          <cell r="C507">
            <v>30</v>
          </cell>
          <cell r="D507">
            <v>19</v>
          </cell>
          <cell r="E507" t="str">
            <v>Exclude</v>
          </cell>
          <cell r="F507" t="str">
            <v>Exclude</v>
          </cell>
          <cell r="G507">
            <v>42476</v>
          </cell>
          <cell r="I507" t="str">
            <v>River Lower Loop</v>
          </cell>
        </row>
        <row r="508">
          <cell r="A508">
            <v>489</v>
          </cell>
          <cell r="B508">
            <v>132</v>
          </cell>
          <cell r="C508">
            <v>30</v>
          </cell>
          <cell r="D508">
            <v>19</v>
          </cell>
          <cell r="E508" t="str">
            <v>Exclude</v>
          </cell>
          <cell r="F508" t="str">
            <v>Exclude</v>
          </cell>
          <cell r="G508" t="str">
            <v>Long Course</v>
          </cell>
          <cell r="L508">
            <v>6.9</v>
          </cell>
          <cell r="T508" t="str">
            <v>Short Course</v>
          </cell>
          <cell r="Y508">
            <v>3</v>
          </cell>
          <cell r="AA508" t="str">
            <v>Junior</v>
          </cell>
          <cell r="AF508">
            <v>3</v>
          </cell>
        </row>
        <row r="509">
          <cell r="A509">
            <v>490</v>
          </cell>
          <cell r="B509">
            <v>133</v>
          </cell>
          <cell r="C509">
            <v>31</v>
          </cell>
          <cell r="D509">
            <v>19</v>
          </cell>
          <cell r="E509">
            <v>42476</v>
          </cell>
          <cell r="F509" t="str">
            <v>River Lower Loop</v>
          </cell>
          <cell r="G509">
            <v>1</v>
          </cell>
          <cell r="H509" t="str">
            <v>n024</v>
          </cell>
          <cell r="I509" t="str">
            <v>Sam</v>
          </cell>
          <cell r="J509" t="str">
            <v>Murphy</v>
          </cell>
          <cell r="K509" t="str">
            <v>M</v>
          </cell>
          <cell r="L509" t="str">
            <v>24.20</v>
          </cell>
          <cell r="T509">
            <v>1</v>
          </cell>
          <cell r="U509">
            <v>402386</v>
          </cell>
          <cell r="V509" t="str">
            <v>Lauren</v>
          </cell>
          <cell r="W509" t="str">
            <v>Nugent</v>
          </cell>
          <cell r="X509" t="str">
            <v>Female</v>
          </cell>
          <cell r="Y509" t="str">
            <v>15.09</v>
          </cell>
          <cell r="AA509">
            <v>1</v>
          </cell>
          <cell r="AB509">
            <v>515150</v>
          </cell>
          <cell r="AC509" t="str">
            <v>Connor</v>
          </cell>
          <cell r="AD509" t="str">
            <v>Latouf</v>
          </cell>
          <cell r="AE509" t="str">
            <v>M</v>
          </cell>
          <cell r="AF509" t="str">
            <v>11.38</v>
          </cell>
        </row>
        <row r="510">
          <cell r="A510">
            <v>491</v>
          </cell>
          <cell r="B510">
            <v>134</v>
          </cell>
          <cell r="C510">
            <v>32</v>
          </cell>
          <cell r="D510">
            <v>19</v>
          </cell>
          <cell r="E510">
            <v>42476</v>
          </cell>
          <cell r="F510" t="str">
            <v>River Lower Loop</v>
          </cell>
          <cell r="G510">
            <v>2</v>
          </cell>
          <cell r="H510">
            <v>402787</v>
          </cell>
          <cell r="I510" t="str">
            <v>Michael</v>
          </cell>
          <cell r="J510" t="str">
            <v>Harding</v>
          </cell>
          <cell r="K510" t="str">
            <v>M</v>
          </cell>
          <cell r="L510" t="str">
            <v>26.04</v>
          </cell>
          <cell r="T510">
            <v>2</v>
          </cell>
          <cell r="U510" t="str">
            <v>n071</v>
          </cell>
          <cell r="V510" t="str">
            <v>Aden</v>
          </cell>
          <cell r="W510" t="str">
            <v>Abdullahi</v>
          </cell>
          <cell r="X510" t="str">
            <v>Male</v>
          </cell>
          <cell r="Y510" t="str">
            <v>15.23</v>
          </cell>
          <cell r="AA510">
            <v>2</v>
          </cell>
          <cell r="AB510">
            <v>402509</v>
          </cell>
          <cell r="AC510" t="str">
            <v>Elena</v>
          </cell>
          <cell r="AD510" t="str">
            <v>James</v>
          </cell>
          <cell r="AE510" t="str">
            <v>F</v>
          </cell>
          <cell r="AF510" t="str">
            <v>12.06</v>
          </cell>
        </row>
        <row r="511">
          <cell r="A511">
            <v>492</v>
          </cell>
          <cell r="B511">
            <v>135</v>
          </cell>
          <cell r="C511">
            <v>33</v>
          </cell>
          <cell r="D511">
            <v>19</v>
          </cell>
          <cell r="E511">
            <v>42476</v>
          </cell>
          <cell r="F511" t="str">
            <v>River Lower Loop</v>
          </cell>
          <cell r="G511">
            <v>3</v>
          </cell>
          <cell r="H511">
            <v>402814</v>
          </cell>
          <cell r="I511" t="str">
            <v>Shane</v>
          </cell>
          <cell r="J511" t="str">
            <v>Hynes</v>
          </cell>
          <cell r="K511" t="str">
            <v>M</v>
          </cell>
          <cell r="L511" t="str">
            <v>26.08</v>
          </cell>
          <cell r="T511">
            <v>3</v>
          </cell>
          <cell r="U511">
            <v>402520</v>
          </cell>
          <cell r="V511" t="str">
            <v>Eloise</v>
          </cell>
          <cell r="W511" t="str">
            <v>Stokes</v>
          </cell>
          <cell r="X511" t="str">
            <v>Female</v>
          </cell>
          <cell r="Y511" t="str">
            <v>15.30</v>
          </cell>
          <cell r="AA511">
            <v>3</v>
          </cell>
          <cell r="AB511">
            <v>573501</v>
          </cell>
          <cell r="AC511" t="str">
            <v>Leo</v>
          </cell>
          <cell r="AD511" t="str">
            <v>Fairley</v>
          </cell>
          <cell r="AE511" t="str">
            <v>M</v>
          </cell>
          <cell r="AF511" t="str">
            <v>12.44</v>
          </cell>
        </row>
        <row r="512">
          <cell r="A512">
            <v>493</v>
          </cell>
          <cell r="B512">
            <v>136</v>
          </cell>
          <cell r="C512">
            <v>34</v>
          </cell>
          <cell r="D512">
            <v>19</v>
          </cell>
          <cell r="E512">
            <v>42476</v>
          </cell>
          <cell r="F512" t="str">
            <v>River Lower Loop</v>
          </cell>
          <cell r="G512">
            <v>4</v>
          </cell>
          <cell r="H512">
            <v>402964</v>
          </cell>
          <cell r="I512" t="str">
            <v>Mark</v>
          </cell>
          <cell r="J512" t="str">
            <v>Buchholz</v>
          </cell>
          <cell r="K512" t="str">
            <v>M</v>
          </cell>
          <cell r="L512" t="str">
            <v>26.11</v>
          </cell>
          <cell r="T512">
            <v>4</v>
          </cell>
          <cell r="U512" t="str">
            <v>n007</v>
          </cell>
          <cell r="V512" t="str">
            <v>Molly</v>
          </cell>
          <cell r="W512" t="str">
            <v>Staunton</v>
          </cell>
          <cell r="X512" t="str">
            <v>Female</v>
          </cell>
          <cell r="Y512" t="str">
            <v>16.40</v>
          </cell>
          <cell r="AA512">
            <v>4</v>
          </cell>
          <cell r="AB512">
            <v>532459</v>
          </cell>
          <cell r="AC512" t="str">
            <v>Luka</v>
          </cell>
          <cell r="AD512" t="str">
            <v>Bartulovich</v>
          </cell>
          <cell r="AE512" t="str">
            <v>M</v>
          </cell>
          <cell r="AF512" t="str">
            <v>12.58</v>
          </cell>
        </row>
        <row r="513">
          <cell r="A513">
            <v>494</v>
          </cell>
          <cell r="B513">
            <v>137</v>
          </cell>
          <cell r="C513">
            <v>35</v>
          </cell>
          <cell r="D513">
            <v>19</v>
          </cell>
          <cell r="E513">
            <v>42476</v>
          </cell>
          <cell r="F513" t="str">
            <v>River Lower Loop</v>
          </cell>
          <cell r="G513">
            <v>5</v>
          </cell>
          <cell r="H513" t="str">
            <v>n020</v>
          </cell>
          <cell r="I513" t="str">
            <v>Sam</v>
          </cell>
          <cell r="J513" t="str">
            <v>Heames</v>
          </cell>
          <cell r="K513" t="str">
            <v>M</v>
          </cell>
          <cell r="L513" t="str">
            <v>26.26</v>
          </cell>
          <cell r="T513">
            <v>5</v>
          </cell>
          <cell r="U513">
            <v>402891</v>
          </cell>
          <cell r="V513" t="str">
            <v>Michael</v>
          </cell>
          <cell r="W513" t="str">
            <v>Punshon</v>
          </cell>
          <cell r="X513" t="str">
            <v>Male</v>
          </cell>
          <cell r="Y513" t="str">
            <v>16.49</v>
          </cell>
          <cell r="AA513">
            <v>5</v>
          </cell>
          <cell r="AB513">
            <v>560071</v>
          </cell>
          <cell r="AC513" t="str">
            <v>Matthew</v>
          </cell>
          <cell r="AD513" t="str">
            <v>Ferguson</v>
          </cell>
          <cell r="AE513" t="str">
            <v>M</v>
          </cell>
          <cell r="AF513" t="str">
            <v>12.59</v>
          </cell>
        </row>
        <row r="514">
          <cell r="A514">
            <v>495</v>
          </cell>
          <cell r="B514">
            <v>138</v>
          </cell>
          <cell r="C514">
            <v>36</v>
          </cell>
          <cell r="D514">
            <v>19</v>
          </cell>
          <cell r="E514">
            <v>42476</v>
          </cell>
          <cell r="F514" t="str">
            <v>River Lower Loop</v>
          </cell>
          <cell r="G514">
            <v>6</v>
          </cell>
          <cell r="H514">
            <v>456855</v>
          </cell>
          <cell r="I514" t="str">
            <v>Adrian</v>
          </cell>
          <cell r="J514" t="str">
            <v>Garnett</v>
          </cell>
          <cell r="K514" t="str">
            <v>M</v>
          </cell>
          <cell r="L514" t="str">
            <v>26.49</v>
          </cell>
          <cell r="T514">
            <v>6</v>
          </cell>
          <cell r="U514" t="str">
            <v>n072</v>
          </cell>
          <cell r="V514" t="str">
            <v>David</v>
          </cell>
          <cell r="W514" t="str">
            <v>Andersen</v>
          </cell>
          <cell r="X514" t="str">
            <v>Male</v>
          </cell>
          <cell r="Y514" t="str">
            <v>19.00</v>
          </cell>
          <cell r="AA514">
            <v>6</v>
          </cell>
          <cell r="AB514">
            <v>515441</v>
          </cell>
          <cell r="AC514" t="str">
            <v>Brooke</v>
          </cell>
          <cell r="AD514" t="str">
            <v>Taylor</v>
          </cell>
          <cell r="AE514" t="str">
            <v>F</v>
          </cell>
          <cell r="AF514" t="str">
            <v>13.14</v>
          </cell>
        </row>
        <row r="515">
          <cell r="A515">
            <v>496</v>
          </cell>
          <cell r="B515">
            <v>139</v>
          </cell>
          <cell r="C515">
            <v>37</v>
          </cell>
          <cell r="D515">
            <v>19</v>
          </cell>
          <cell r="E515">
            <v>42476</v>
          </cell>
          <cell r="F515" t="str">
            <v>River Lower Loop</v>
          </cell>
          <cell r="G515">
            <v>7</v>
          </cell>
          <cell r="H515" t="str">
            <v>n023</v>
          </cell>
          <cell r="I515" t="str">
            <v>Yideg</v>
          </cell>
          <cell r="J515" t="str">
            <v>Nethery</v>
          </cell>
          <cell r="K515" t="str">
            <v>M</v>
          </cell>
          <cell r="L515" t="str">
            <v>27.22</v>
          </cell>
          <cell r="T515">
            <v>7</v>
          </cell>
          <cell r="U515" t="str">
            <v>n008</v>
          </cell>
          <cell r="V515" t="str">
            <v>Sarah</v>
          </cell>
          <cell r="W515" t="str">
            <v>Staunton</v>
          </cell>
          <cell r="X515" t="str">
            <v>Female</v>
          </cell>
          <cell r="Y515" t="str">
            <v>19.13</v>
          </cell>
          <cell r="AA515">
            <v>7</v>
          </cell>
          <cell r="AB515">
            <v>402839</v>
          </cell>
          <cell r="AC515" t="str">
            <v>Lachlan</v>
          </cell>
          <cell r="AD515" t="str">
            <v>Carey</v>
          </cell>
          <cell r="AE515" t="str">
            <v>M</v>
          </cell>
          <cell r="AF515" t="str">
            <v>14.05</v>
          </cell>
        </row>
        <row r="516">
          <cell r="A516">
            <v>497</v>
          </cell>
          <cell r="B516">
            <v>140</v>
          </cell>
          <cell r="C516">
            <v>38</v>
          </cell>
          <cell r="D516">
            <v>19</v>
          </cell>
          <cell r="E516">
            <v>42476</v>
          </cell>
          <cell r="F516" t="str">
            <v>River Lower Loop</v>
          </cell>
          <cell r="G516">
            <v>8</v>
          </cell>
          <cell r="H516">
            <v>402882</v>
          </cell>
          <cell r="I516" t="str">
            <v>Matthew</v>
          </cell>
          <cell r="J516" t="str">
            <v>Boschen</v>
          </cell>
          <cell r="K516" t="str">
            <v>M</v>
          </cell>
          <cell r="L516" t="str">
            <v>27.37</v>
          </cell>
          <cell r="T516">
            <v>8</v>
          </cell>
          <cell r="U516">
            <v>403053</v>
          </cell>
          <cell r="V516" t="str">
            <v>Rachael</v>
          </cell>
          <cell r="W516" t="str">
            <v>Thompson</v>
          </cell>
          <cell r="X516" t="str">
            <v>Female</v>
          </cell>
          <cell r="Y516" t="str">
            <v>19.18</v>
          </cell>
          <cell r="AA516">
            <v>8</v>
          </cell>
          <cell r="AB516">
            <v>97077</v>
          </cell>
          <cell r="AC516" t="str">
            <v>Nathaniel</v>
          </cell>
          <cell r="AD516" t="str">
            <v>Horne</v>
          </cell>
          <cell r="AE516" t="str">
            <v>M</v>
          </cell>
          <cell r="AF516" t="str">
            <v>15.10</v>
          </cell>
        </row>
        <row r="517">
          <cell r="A517">
            <v>498</v>
          </cell>
          <cell r="B517">
            <v>141</v>
          </cell>
          <cell r="C517">
            <v>39</v>
          </cell>
          <cell r="D517">
            <v>19</v>
          </cell>
          <cell r="E517">
            <v>42476</v>
          </cell>
          <cell r="F517" t="str">
            <v>River Lower Loop</v>
          </cell>
          <cell r="G517">
            <v>9</v>
          </cell>
          <cell r="H517">
            <v>402744</v>
          </cell>
          <cell r="I517" t="str">
            <v>Cameron</v>
          </cell>
          <cell r="J517" t="str">
            <v>Wallis</v>
          </cell>
          <cell r="K517" t="str">
            <v>M</v>
          </cell>
          <cell r="L517" t="str">
            <v>27.44</v>
          </cell>
          <cell r="T517">
            <v>9</v>
          </cell>
          <cell r="U517" t="str">
            <v>n016</v>
          </cell>
          <cell r="V517" t="str">
            <v>Jake</v>
          </cell>
          <cell r="W517" t="str">
            <v>Machin</v>
          </cell>
          <cell r="X517" t="str">
            <v>Male</v>
          </cell>
          <cell r="Y517" t="str">
            <v>20.29</v>
          </cell>
          <cell r="AA517">
            <v>9</v>
          </cell>
          <cell r="AB517" t="str">
            <v>J_006</v>
          </cell>
          <cell r="AC517" t="str">
            <v>Reilly</v>
          </cell>
          <cell r="AD517" t="str">
            <v>Latouf</v>
          </cell>
          <cell r="AE517" t="str">
            <v>M</v>
          </cell>
          <cell r="AF517" t="str">
            <v>16.26</v>
          </cell>
        </row>
        <row r="518">
          <cell r="A518">
            <v>499</v>
          </cell>
          <cell r="B518">
            <v>142</v>
          </cell>
          <cell r="C518">
            <v>40</v>
          </cell>
          <cell r="D518">
            <v>19</v>
          </cell>
          <cell r="E518">
            <v>42476</v>
          </cell>
          <cell r="F518" t="str">
            <v>River Lower Loop</v>
          </cell>
          <cell r="G518">
            <v>10</v>
          </cell>
          <cell r="H518" t="str">
            <v>n009</v>
          </cell>
          <cell r="I518" t="str">
            <v>William</v>
          </cell>
          <cell r="J518" t="str">
            <v>Kerby</v>
          </cell>
          <cell r="K518" t="str">
            <v>M</v>
          </cell>
          <cell r="L518" t="str">
            <v>27.48</v>
          </cell>
          <cell r="T518">
            <v>10</v>
          </cell>
          <cell r="U518">
            <v>402838</v>
          </cell>
          <cell r="V518" t="str">
            <v>John</v>
          </cell>
          <cell r="W518" t="str">
            <v>Nuttall</v>
          </cell>
          <cell r="X518" t="str">
            <v>Male</v>
          </cell>
          <cell r="Y518" t="str">
            <v>20.58</v>
          </cell>
          <cell r="AA518">
            <v>10</v>
          </cell>
          <cell r="AB518">
            <v>565757</v>
          </cell>
          <cell r="AC518" t="str">
            <v>Gracy</v>
          </cell>
          <cell r="AD518" t="str">
            <v>Chadwick-Bray</v>
          </cell>
          <cell r="AE518" t="str">
            <v>F</v>
          </cell>
          <cell r="AF518" t="str">
            <v>18.10</v>
          </cell>
        </row>
        <row r="519">
          <cell r="A519">
            <v>500</v>
          </cell>
          <cell r="B519">
            <v>143</v>
          </cell>
          <cell r="C519">
            <v>41</v>
          </cell>
          <cell r="D519">
            <v>19</v>
          </cell>
          <cell r="E519">
            <v>42476</v>
          </cell>
          <cell r="F519" t="str">
            <v>River Lower Loop</v>
          </cell>
          <cell r="G519">
            <v>11</v>
          </cell>
          <cell r="H519">
            <v>402774</v>
          </cell>
          <cell r="I519" t="str">
            <v>Deon</v>
          </cell>
          <cell r="J519" t="str">
            <v>Stripp</v>
          </cell>
          <cell r="K519" t="str">
            <v>M</v>
          </cell>
          <cell r="L519" t="str">
            <v>27.51</v>
          </cell>
          <cell r="T519">
            <v>11</v>
          </cell>
          <cell r="U519" t="str">
            <v>n018</v>
          </cell>
          <cell r="V519" t="str">
            <v>Tom</v>
          </cell>
          <cell r="W519" t="str">
            <v>Doyle</v>
          </cell>
          <cell r="X519" t="str">
            <v>Male</v>
          </cell>
          <cell r="Y519" t="str">
            <v>21.23</v>
          </cell>
          <cell r="AA519">
            <v>11</v>
          </cell>
          <cell r="AB519" t="str">
            <v>J_007</v>
          </cell>
          <cell r="AC519" t="str">
            <v>Declan</v>
          </cell>
          <cell r="AD519" t="str">
            <v>Punshon</v>
          </cell>
          <cell r="AE519" t="str">
            <v>M</v>
          </cell>
          <cell r="AF519" t="str">
            <v>19.21</v>
          </cell>
        </row>
        <row r="520">
          <cell r="A520">
            <v>501</v>
          </cell>
          <cell r="B520">
            <v>144</v>
          </cell>
          <cell r="C520">
            <v>42</v>
          </cell>
          <cell r="D520">
            <v>19</v>
          </cell>
          <cell r="E520">
            <v>42476</v>
          </cell>
          <cell r="F520" t="str">
            <v>River Lower Loop</v>
          </cell>
          <cell r="G520">
            <v>12</v>
          </cell>
          <cell r="H520">
            <v>402958</v>
          </cell>
          <cell r="I520" t="str">
            <v>Simon</v>
          </cell>
          <cell r="J520" t="str">
            <v>Di Giacomo</v>
          </cell>
          <cell r="K520" t="str">
            <v>M</v>
          </cell>
          <cell r="L520" t="str">
            <v>28.19</v>
          </cell>
          <cell r="T520">
            <v>12</v>
          </cell>
          <cell r="U520" t="str">
            <v>N999</v>
          </cell>
          <cell r="V520" t="str">
            <v>Prudence</v>
          </cell>
          <cell r="W520" t="str">
            <v>Terry</v>
          </cell>
          <cell r="X520" t="str">
            <v>Female</v>
          </cell>
          <cell r="Y520" t="str">
            <v>21.59</v>
          </cell>
          <cell r="AA520">
            <v>12</v>
          </cell>
          <cell r="AB520" t="str">
            <v>J_022</v>
          </cell>
          <cell r="AC520" t="str">
            <v>Bella</v>
          </cell>
          <cell r="AD520" t="str">
            <v>Norris</v>
          </cell>
          <cell r="AE520" t="str">
            <v>F</v>
          </cell>
          <cell r="AF520" t="str">
            <v>20.19</v>
          </cell>
        </row>
        <row r="521">
          <cell r="A521">
            <v>502</v>
          </cell>
          <cell r="B521">
            <v>145</v>
          </cell>
          <cell r="C521">
            <v>43</v>
          </cell>
          <cell r="D521">
            <v>19</v>
          </cell>
          <cell r="E521">
            <v>42476</v>
          </cell>
          <cell r="F521" t="str">
            <v>River Lower Loop</v>
          </cell>
          <cell r="G521">
            <v>13</v>
          </cell>
          <cell r="H521">
            <v>509524</v>
          </cell>
          <cell r="I521" t="str">
            <v>Steven</v>
          </cell>
          <cell r="J521" t="str">
            <v>Hutcheson</v>
          </cell>
          <cell r="K521" t="str">
            <v>M</v>
          </cell>
          <cell r="L521" t="str">
            <v>28.24</v>
          </cell>
          <cell r="T521">
            <v>13</v>
          </cell>
          <cell r="U521" t="str">
            <v>n017</v>
          </cell>
          <cell r="V521" t="str">
            <v>Dylan</v>
          </cell>
          <cell r="W521" t="str">
            <v>Machin</v>
          </cell>
          <cell r="X521" t="str">
            <v>Male</v>
          </cell>
          <cell r="Y521" t="str">
            <v>22.01</v>
          </cell>
          <cell r="AA521">
            <v>13</v>
          </cell>
          <cell r="AB521">
            <v>402785</v>
          </cell>
          <cell r="AC521" t="str">
            <v>Taylor</v>
          </cell>
          <cell r="AD521" t="str">
            <v>Stafford</v>
          </cell>
          <cell r="AE521" t="str">
            <v>F</v>
          </cell>
          <cell r="AF521" t="str">
            <v>21.30</v>
          </cell>
        </row>
        <row r="522">
          <cell r="A522">
            <v>503</v>
          </cell>
          <cell r="B522">
            <v>146</v>
          </cell>
          <cell r="C522">
            <v>43</v>
          </cell>
          <cell r="D522">
            <v>19</v>
          </cell>
          <cell r="E522">
            <v>42476</v>
          </cell>
          <cell r="F522" t="str">
            <v>River Lower Loop</v>
          </cell>
          <cell r="G522">
            <v>14</v>
          </cell>
          <cell r="H522">
            <v>402784</v>
          </cell>
          <cell r="I522" t="str">
            <v>Michael</v>
          </cell>
          <cell r="J522" t="str">
            <v>Marrinan</v>
          </cell>
          <cell r="K522" t="str">
            <v>M</v>
          </cell>
          <cell r="L522" t="str">
            <v>28.40</v>
          </cell>
          <cell r="T522">
            <v>14</v>
          </cell>
          <cell r="U522" t="str">
            <v>n015</v>
          </cell>
          <cell r="V522" t="str">
            <v>Jamie</v>
          </cell>
          <cell r="W522" t="str">
            <v>Machin</v>
          </cell>
          <cell r="X522" t="str">
            <v>Male</v>
          </cell>
          <cell r="Y522" t="str">
            <v>22.02</v>
          </cell>
          <cell r="AF522"/>
        </row>
        <row r="523">
          <cell r="A523">
            <v>504</v>
          </cell>
          <cell r="B523">
            <v>147</v>
          </cell>
          <cell r="C523">
            <v>43</v>
          </cell>
          <cell r="D523">
            <v>19</v>
          </cell>
          <cell r="E523">
            <v>42476</v>
          </cell>
          <cell r="F523" t="str">
            <v>River Lower Loop</v>
          </cell>
          <cell r="G523">
            <v>15</v>
          </cell>
          <cell r="H523">
            <v>402809</v>
          </cell>
          <cell r="I523" t="str">
            <v>Gavin</v>
          </cell>
          <cell r="J523" t="str">
            <v>Werbeloff</v>
          </cell>
          <cell r="K523" t="str">
            <v>M</v>
          </cell>
          <cell r="L523" t="str">
            <v>28.45</v>
          </cell>
          <cell r="T523">
            <v>15</v>
          </cell>
          <cell r="U523" t="str">
            <v>n012</v>
          </cell>
          <cell r="V523" t="str">
            <v>Thaddaeus</v>
          </cell>
          <cell r="W523" t="str">
            <v>Punshon</v>
          </cell>
          <cell r="X523" t="str">
            <v>Male</v>
          </cell>
          <cell r="Y523" t="str">
            <v>22.25</v>
          </cell>
          <cell r="AF523"/>
        </row>
        <row r="524">
          <cell r="A524">
            <v>505</v>
          </cell>
          <cell r="B524">
            <v>148</v>
          </cell>
          <cell r="C524">
            <v>43</v>
          </cell>
          <cell r="D524">
            <v>19</v>
          </cell>
          <cell r="E524">
            <v>42476</v>
          </cell>
          <cell r="F524" t="str">
            <v>River Lower Loop</v>
          </cell>
          <cell r="G524">
            <v>16</v>
          </cell>
          <cell r="H524">
            <v>528020</v>
          </cell>
          <cell r="I524" t="str">
            <v>Gerry</v>
          </cell>
          <cell r="J524" t="str">
            <v>Maguire</v>
          </cell>
          <cell r="K524" t="str">
            <v>M</v>
          </cell>
          <cell r="L524" t="str">
            <v>28.49</v>
          </cell>
          <cell r="T524">
            <v>16</v>
          </cell>
          <cell r="U524">
            <v>507092</v>
          </cell>
          <cell r="V524" t="str">
            <v>Kylie</v>
          </cell>
          <cell r="W524" t="str">
            <v>Doyle</v>
          </cell>
          <cell r="X524" t="str">
            <v>Female</v>
          </cell>
          <cell r="Y524" t="str">
            <v>23.00</v>
          </cell>
          <cell r="AF524"/>
        </row>
        <row r="525">
          <cell r="A525">
            <v>506</v>
          </cell>
          <cell r="B525">
            <v>149</v>
          </cell>
          <cell r="C525">
            <v>43</v>
          </cell>
          <cell r="D525">
            <v>19</v>
          </cell>
          <cell r="E525">
            <v>42476</v>
          </cell>
          <cell r="F525" t="str">
            <v>River Lower Loop</v>
          </cell>
          <cell r="G525">
            <v>17</v>
          </cell>
          <cell r="H525">
            <v>402963</v>
          </cell>
          <cell r="I525" t="str">
            <v>Sonja</v>
          </cell>
          <cell r="J525" t="str">
            <v>Schonfeldt-Roy</v>
          </cell>
          <cell r="K525" t="str">
            <v>F</v>
          </cell>
          <cell r="L525" t="str">
            <v>28.56</v>
          </cell>
          <cell r="T525">
            <v>17</v>
          </cell>
          <cell r="U525">
            <v>515961</v>
          </cell>
          <cell r="V525" t="str">
            <v>Sandra</v>
          </cell>
          <cell r="W525" t="str">
            <v>Knowles</v>
          </cell>
          <cell r="X525" t="str">
            <v>Female</v>
          </cell>
          <cell r="Y525" t="str">
            <v>23.33</v>
          </cell>
          <cell r="AF525"/>
        </row>
        <row r="526">
          <cell r="A526">
            <v>507</v>
          </cell>
          <cell r="B526">
            <v>150</v>
          </cell>
          <cell r="C526">
            <v>43</v>
          </cell>
          <cell r="D526">
            <v>19</v>
          </cell>
          <cell r="E526">
            <v>42476</v>
          </cell>
          <cell r="F526" t="str">
            <v>River Lower Loop</v>
          </cell>
          <cell r="G526">
            <v>18</v>
          </cell>
          <cell r="H526">
            <v>402769</v>
          </cell>
          <cell r="I526" t="str">
            <v>Stuart</v>
          </cell>
          <cell r="J526" t="str">
            <v>Illman</v>
          </cell>
          <cell r="K526" t="str">
            <v>M</v>
          </cell>
          <cell r="L526" t="str">
            <v>29.04</v>
          </cell>
          <cell r="T526">
            <v>18</v>
          </cell>
          <cell r="U526" t="str">
            <v>n026</v>
          </cell>
          <cell r="V526" t="str">
            <v>Mick</v>
          </cell>
          <cell r="W526" t="str">
            <v>Devine</v>
          </cell>
          <cell r="X526" t="str">
            <v>Male</v>
          </cell>
          <cell r="Y526" t="str">
            <v>24.33</v>
          </cell>
          <cell r="AF526"/>
        </row>
        <row r="527">
          <cell r="A527">
            <v>508</v>
          </cell>
          <cell r="B527">
            <v>151</v>
          </cell>
          <cell r="C527">
            <v>43</v>
          </cell>
          <cell r="D527">
            <v>19</v>
          </cell>
          <cell r="E527">
            <v>42476</v>
          </cell>
          <cell r="F527" t="str">
            <v>River Lower Loop</v>
          </cell>
          <cell r="G527">
            <v>19</v>
          </cell>
          <cell r="H527">
            <v>401848</v>
          </cell>
          <cell r="I527" t="str">
            <v>Jordan</v>
          </cell>
          <cell r="J527" t="str">
            <v>Moseley</v>
          </cell>
          <cell r="K527" t="str">
            <v>M</v>
          </cell>
          <cell r="L527" t="str">
            <v>29.08</v>
          </cell>
          <cell r="T527">
            <v>19</v>
          </cell>
          <cell r="U527">
            <v>513282</v>
          </cell>
          <cell r="V527" t="str">
            <v>Karen</v>
          </cell>
          <cell r="W527" t="str">
            <v>Ernest</v>
          </cell>
          <cell r="X527" t="str">
            <v>Female</v>
          </cell>
          <cell r="Y527" t="str">
            <v>25.25</v>
          </cell>
          <cell r="AF527"/>
        </row>
        <row r="528">
          <cell r="A528">
            <v>509</v>
          </cell>
          <cell r="B528">
            <v>152</v>
          </cell>
          <cell r="C528">
            <v>43</v>
          </cell>
          <cell r="D528">
            <v>19</v>
          </cell>
          <cell r="E528">
            <v>42476</v>
          </cell>
          <cell r="F528" t="str">
            <v>River Lower Loop</v>
          </cell>
          <cell r="G528">
            <v>20</v>
          </cell>
          <cell r="H528">
            <v>403016</v>
          </cell>
          <cell r="I528" t="str">
            <v>Erin</v>
          </cell>
          <cell r="J528" t="str">
            <v>Stafford</v>
          </cell>
          <cell r="K528" t="str">
            <v>F</v>
          </cell>
          <cell r="L528" t="str">
            <v>29.12</v>
          </cell>
          <cell r="T528">
            <v>20</v>
          </cell>
          <cell r="U528">
            <v>402930</v>
          </cell>
          <cell r="V528" t="str">
            <v>Rod</v>
          </cell>
          <cell r="W528" t="str">
            <v>Parker</v>
          </cell>
          <cell r="X528" t="str">
            <v>Male</v>
          </cell>
          <cell r="Y528" t="str">
            <v>25.40</v>
          </cell>
          <cell r="AF528"/>
        </row>
        <row r="529">
          <cell r="A529">
            <v>510</v>
          </cell>
          <cell r="B529">
            <v>153</v>
          </cell>
          <cell r="C529">
            <v>43</v>
          </cell>
          <cell r="D529">
            <v>19</v>
          </cell>
          <cell r="E529">
            <v>42476</v>
          </cell>
          <cell r="F529" t="str">
            <v>River Lower Loop</v>
          </cell>
          <cell r="G529">
            <v>21</v>
          </cell>
          <cell r="H529">
            <v>402716</v>
          </cell>
          <cell r="I529" t="str">
            <v>Andre</v>
          </cell>
          <cell r="J529" t="str">
            <v>Mentor</v>
          </cell>
          <cell r="K529" t="str">
            <v>M</v>
          </cell>
          <cell r="L529" t="str">
            <v>29.17</v>
          </cell>
          <cell r="T529">
            <v>21</v>
          </cell>
          <cell r="U529">
            <v>402841</v>
          </cell>
          <cell r="V529" t="str">
            <v>Joseph</v>
          </cell>
          <cell r="W529" t="str">
            <v>Scott</v>
          </cell>
          <cell r="X529" t="str">
            <v>Male</v>
          </cell>
          <cell r="Y529" t="str">
            <v>25.42</v>
          </cell>
          <cell r="AF529"/>
        </row>
        <row r="530">
          <cell r="A530">
            <v>511</v>
          </cell>
          <cell r="B530">
            <v>154</v>
          </cell>
          <cell r="C530">
            <v>43</v>
          </cell>
          <cell r="D530">
            <v>19</v>
          </cell>
          <cell r="E530">
            <v>42476</v>
          </cell>
          <cell r="F530" t="str">
            <v>River Lower Loop</v>
          </cell>
          <cell r="G530">
            <v>22</v>
          </cell>
          <cell r="H530" t="str">
            <v>n031</v>
          </cell>
          <cell r="I530" t="str">
            <v>Joseph</v>
          </cell>
          <cell r="J530" t="str">
            <v>Kemei</v>
          </cell>
          <cell r="K530" t="str">
            <v>M</v>
          </cell>
          <cell r="L530" t="str">
            <v>29.23</v>
          </cell>
          <cell r="T530">
            <v>22</v>
          </cell>
          <cell r="U530">
            <v>402919</v>
          </cell>
          <cell r="V530" t="str">
            <v>Peter</v>
          </cell>
          <cell r="W530" t="str">
            <v>Hanley</v>
          </cell>
          <cell r="X530" t="str">
            <v>Male</v>
          </cell>
          <cell r="Y530" t="str">
            <v>27.55</v>
          </cell>
          <cell r="AF530"/>
        </row>
        <row r="531">
          <cell r="A531">
            <v>512</v>
          </cell>
          <cell r="B531">
            <v>155</v>
          </cell>
          <cell r="C531">
            <v>43</v>
          </cell>
          <cell r="D531">
            <v>19</v>
          </cell>
          <cell r="E531">
            <v>42476</v>
          </cell>
          <cell r="F531" t="str">
            <v>River Lower Loop</v>
          </cell>
          <cell r="G531">
            <v>23</v>
          </cell>
          <cell r="H531">
            <v>402890</v>
          </cell>
          <cell r="I531" t="str">
            <v>Michael</v>
          </cell>
          <cell r="J531" t="str">
            <v>Fitzsimmons</v>
          </cell>
          <cell r="K531" t="str">
            <v>M</v>
          </cell>
          <cell r="L531" t="str">
            <v>29.27</v>
          </cell>
          <cell r="T531">
            <v>23</v>
          </cell>
          <cell r="U531" t="str">
            <v>n032</v>
          </cell>
          <cell r="V531" t="str">
            <v>Juanita</v>
          </cell>
          <cell r="W531" t="str">
            <v>Marbelli</v>
          </cell>
          <cell r="X531" t="str">
            <v>Female</v>
          </cell>
          <cell r="Y531" t="str">
            <v>28.06</v>
          </cell>
          <cell r="AF531"/>
        </row>
        <row r="532">
          <cell r="A532">
            <v>513</v>
          </cell>
          <cell r="B532">
            <v>156</v>
          </cell>
          <cell r="C532">
            <v>43</v>
          </cell>
          <cell r="D532">
            <v>19</v>
          </cell>
          <cell r="E532">
            <v>42476</v>
          </cell>
          <cell r="F532" t="str">
            <v>River Lower Loop</v>
          </cell>
          <cell r="G532">
            <v>24</v>
          </cell>
          <cell r="H532">
            <v>461543</v>
          </cell>
          <cell r="I532" t="str">
            <v>Meredith</v>
          </cell>
          <cell r="J532" t="str">
            <v>Watkins</v>
          </cell>
          <cell r="K532" t="str">
            <v>F</v>
          </cell>
          <cell r="L532" t="str">
            <v>29.33</v>
          </cell>
          <cell r="T532">
            <v>24</v>
          </cell>
          <cell r="U532">
            <v>402943</v>
          </cell>
          <cell r="V532" t="str">
            <v>Bob</v>
          </cell>
          <cell r="W532" t="str">
            <v>Down</v>
          </cell>
          <cell r="X532" t="str">
            <v>Male</v>
          </cell>
          <cell r="Y532" t="str">
            <v>28.58</v>
          </cell>
          <cell r="AF532"/>
        </row>
        <row r="533">
          <cell r="A533">
            <v>514</v>
          </cell>
          <cell r="B533">
            <v>157</v>
          </cell>
          <cell r="C533">
            <v>43</v>
          </cell>
          <cell r="D533">
            <v>19</v>
          </cell>
          <cell r="E533">
            <v>42476</v>
          </cell>
          <cell r="F533" t="str">
            <v>River Lower Loop</v>
          </cell>
          <cell r="G533">
            <v>25</v>
          </cell>
          <cell r="H533">
            <v>402980</v>
          </cell>
          <cell r="I533" t="str">
            <v>Paul</v>
          </cell>
          <cell r="J533" t="str">
            <v>Day</v>
          </cell>
          <cell r="K533" t="str">
            <v>M</v>
          </cell>
          <cell r="L533" t="str">
            <v>29.58</v>
          </cell>
          <cell r="T533">
            <v>25</v>
          </cell>
          <cell r="U533" t="str">
            <v>n004</v>
          </cell>
          <cell r="V533" t="str">
            <v>Jeff</v>
          </cell>
          <cell r="W533" t="str">
            <v>Ernest</v>
          </cell>
          <cell r="X533" t="str">
            <v>Male</v>
          </cell>
          <cell r="Y533" t="str">
            <v>29.04</v>
          </cell>
          <cell r="AF533"/>
        </row>
        <row r="534">
          <cell r="A534">
            <v>515</v>
          </cell>
          <cell r="B534">
            <v>158</v>
          </cell>
          <cell r="C534">
            <v>43</v>
          </cell>
          <cell r="D534">
            <v>19</v>
          </cell>
          <cell r="E534">
            <v>42476</v>
          </cell>
          <cell r="F534" t="str">
            <v>River Lower Loop</v>
          </cell>
          <cell r="G534">
            <v>26</v>
          </cell>
          <cell r="H534">
            <v>402761</v>
          </cell>
          <cell r="I534" t="str">
            <v>Dave</v>
          </cell>
          <cell r="J534" t="str">
            <v>Sewell</v>
          </cell>
          <cell r="K534" t="str">
            <v>M</v>
          </cell>
          <cell r="L534" t="str">
            <v>30.27</v>
          </cell>
          <cell r="T534">
            <v>26</v>
          </cell>
          <cell r="U534" t="str">
            <v>N073</v>
          </cell>
          <cell r="V534" t="str">
            <v>No Name Recorded</v>
          </cell>
          <cell r="Y534" t="str">
            <v>29.37</v>
          </cell>
          <cell r="AF534"/>
        </row>
        <row r="535">
          <cell r="A535">
            <v>516</v>
          </cell>
          <cell r="B535">
            <v>159</v>
          </cell>
          <cell r="C535">
            <v>43</v>
          </cell>
          <cell r="D535">
            <v>19</v>
          </cell>
          <cell r="E535">
            <v>42476</v>
          </cell>
          <cell r="F535" t="str">
            <v>River Lower Loop</v>
          </cell>
          <cell r="G535">
            <v>27</v>
          </cell>
          <cell r="H535">
            <v>402805</v>
          </cell>
          <cell r="I535" t="str">
            <v>Les</v>
          </cell>
          <cell r="J535" t="str">
            <v>Crawford</v>
          </cell>
          <cell r="K535" t="str">
            <v>M</v>
          </cell>
          <cell r="L535" t="str">
            <v>30.30</v>
          </cell>
          <cell r="T535">
            <v>27</v>
          </cell>
          <cell r="U535">
            <v>402840</v>
          </cell>
          <cell r="V535" t="str">
            <v>Joanne</v>
          </cell>
          <cell r="W535" t="str">
            <v>Stacey</v>
          </cell>
          <cell r="X535" t="str">
            <v>Female</v>
          </cell>
          <cell r="Y535" t="str">
            <v>29.51</v>
          </cell>
          <cell r="AF535"/>
        </row>
        <row r="536">
          <cell r="A536">
            <v>517</v>
          </cell>
          <cell r="B536">
            <v>160</v>
          </cell>
          <cell r="C536">
            <v>43</v>
          </cell>
          <cell r="D536">
            <v>19</v>
          </cell>
          <cell r="E536">
            <v>42476</v>
          </cell>
          <cell r="F536" t="str">
            <v>River Lower Loop</v>
          </cell>
          <cell r="G536">
            <v>28</v>
          </cell>
          <cell r="H536">
            <v>315561</v>
          </cell>
          <cell r="I536" t="str">
            <v>Julie</v>
          </cell>
          <cell r="J536" t="str">
            <v>Brunker</v>
          </cell>
          <cell r="K536" t="str">
            <v>F</v>
          </cell>
          <cell r="L536" t="str">
            <v>30.42</v>
          </cell>
          <cell r="T536">
            <v>28</v>
          </cell>
          <cell r="U536" t="str">
            <v>n067</v>
          </cell>
          <cell r="V536" t="str">
            <v>Alex</v>
          </cell>
          <cell r="W536" t="str">
            <v>Lewis</v>
          </cell>
          <cell r="X536" t="str">
            <v>Female</v>
          </cell>
          <cell r="Y536" t="str">
            <v>32.57</v>
          </cell>
          <cell r="AF536"/>
        </row>
        <row r="537">
          <cell r="A537">
            <v>518</v>
          </cell>
          <cell r="B537">
            <v>161</v>
          </cell>
          <cell r="C537">
            <v>43</v>
          </cell>
          <cell r="D537">
            <v>19</v>
          </cell>
          <cell r="E537">
            <v>42476</v>
          </cell>
          <cell r="F537" t="str">
            <v>River Lower Loop</v>
          </cell>
          <cell r="G537">
            <v>29</v>
          </cell>
          <cell r="H537">
            <v>265710</v>
          </cell>
          <cell r="I537" t="str">
            <v>Derrick</v>
          </cell>
          <cell r="J537" t="str">
            <v>Evans</v>
          </cell>
          <cell r="K537" t="str">
            <v>M</v>
          </cell>
          <cell r="L537" t="str">
            <v>30.48</v>
          </cell>
          <cell r="T537">
            <v>29</v>
          </cell>
          <cell r="U537" t="str">
            <v>n033</v>
          </cell>
          <cell r="V537" t="str">
            <v>Clare</v>
          </cell>
          <cell r="W537" t="str">
            <v>Aitken</v>
          </cell>
          <cell r="X537" t="str">
            <v>Female</v>
          </cell>
          <cell r="Y537" t="str">
            <v>34.03</v>
          </cell>
          <cell r="AF537"/>
        </row>
        <row r="538">
          <cell r="A538">
            <v>519</v>
          </cell>
          <cell r="B538">
            <v>162</v>
          </cell>
          <cell r="C538">
            <v>43</v>
          </cell>
          <cell r="D538">
            <v>19</v>
          </cell>
          <cell r="E538">
            <v>42476</v>
          </cell>
          <cell r="F538" t="str">
            <v>River Lower Loop</v>
          </cell>
          <cell r="G538">
            <v>30</v>
          </cell>
          <cell r="H538">
            <v>510114</v>
          </cell>
          <cell r="I538" t="str">
            <v>David</v>
          </cell>
          <cell r="J538" t="str">
            <v>Nahrung</v>
          </cell>
          <cell r="K538" t="str">
            <v>M</v>
          </cell>
          <cell r="L538" t="str">
            <v>31.13</v>
          </cell>
          <cell r="T538">
            <v>30</v>
          </cell>
          <cell r="U538">
            <v>402831</v>
          </cell>
          <cell r="V538" t="str">
            <v>Jennifer</v>
          </cell>
          <cell r="W538" t="str">
            <v>Bosworth</v>
          </cell>
          <cell r="X538" t="str">
            <v>Female</v>
          </cell>
          <cell r="Y538" t="str">
            <v>35.39</v>
          </cell>
          <cell r="AF538"/>
        </row>
        <row r="539">
          <cell r="A539">
            <v>520</v>
          </cell>
          <cell r="B539">
            <v>162</v>
          </cell>
          <cell r="C539">
            <v>43</v>
          </cell>
          <cell r="D539">
            <v>19</v>
          </cell>
          <cell r="E539">
            <v>42476</v>
          </cell>
          <cell r="F539" t="str">
            <v>River Lower Loop</v>
          </cell>
          <cell r="G539">
            <v>31</v>
          </cell>
          <cell r="H539">
            <v>402950</v>
          </cell>
          <cell r="I539" t="str">
            <v>Bill</v>
          </cell>
          <cell r="J539" t="str">
            <v>Doherty</v>
          </cell>
          <cell r="K539" t="str">
            <v>M</v>
          </cell>
          <cell r="L539" t="str">
            <v>31.17</v>
          </cell>
        </row>
        <row r="540">
          <cell r="A540">
            <v>521</v>
          </cell>
          <cell r="B540">
            <v>162</v>
          </cell>
          <cell r="C540">
            <v>43</v>
          </cell>
          <cell r="D540">
            <v>19</v>
          </cell>
          <cell r="E540">
            <v>42476</v>
          </cell>
          <cell r="F540" t="str">
            <v>River Lower Loop</v>
          </cell>
          <cell r="G540">
            <v>32</v>
          </cell>
          <cell r="H540">
            <v>559901</v>
          </cell>
          <cell r="I540" t="str">
            <v>Travis</v>
          </cell>
          <cell r="J540" t="str">
            <v>Schmitt</v>
          </cell>
          <cell r="K540" t="str">
            <v>M</v>
          </cell>
          <cell r="L540" t="str">
            <v>31.34</v>
          </cell>
        </row>
        <row r="541">
          <cell r="A541">
            <v>522</v>
          </cell>
          <cell r="B541">
            <v>162</v>
          </cell>
          <cell r="C541">
            <v>43</v>
          </cell>
          <cell r="D541">
            <v>19</v>
          </cell>
          <cell r="E541">
            <v>42476</v>
          </cell>
          <cell r="F541" t="str">
            <v>River Lower Loop</v>
          </cell>
          <cell r="G541">
            <v>33</v>
          </cell>
          <cell r="H541">
            <v>402914</v>
          </cell>
          <cell r="I541" t="str">
            <v>Paul</v>
          </cell>
          <cell r="J541" t="str">
            <v>O'Regan</v>
          </cell>
          <cell r="K541" t="str">
            <v>M</v>
          </cell>
          <cell r="L541" t="str">
            <v>31.50</v>
          </cell>
        </row>
        <row r="542">
          <cell r="A542">
            <v>523</v>
          </cell>
          <cell r="B542">
            <v>162</v>
          </cell>
          <cell r="C542">
            <v>43</v>
          </cell>
          <cell r="D542">
            <v>19</v>
          </cell>
          <cell r="E542">
            <v>42476</v>
          </cell>
          <cell r="F542" t="str">
            <v>River Lower Loop</v>
          </cell>
          <cell r="G542">
            <v>34</v>
          </cell>
          <cell r="H542" t="str">
            <v>n028</v>
          </cell>
          <cell r="I542" t="str">
            <v>Simon</v>
          </cell>
          <cell r="J542" t="str">
            <v>Wever</v>
          </cell>
          <cell r="K542" t="str">
            <v>M</v>
          </cell>
          <cell r="L542" t="str">
            <v>31.52</v>
          </cell>
        </row>
        <row r="543">
          <cell r="A543">
            <v>524</v>
          </cell>
          <cell r="B543">
            <v>162</v>
          </cell>
          <cell r="C543">
            <v>43</v>
          </cell>
          <cell r="D543">
            <v>19</v>
          </cell>
          <cell r="E543">
            <v>42476</v>
          </cell>
          <cell r="F543" t="str">
            <v>River Lower Loop</v>
          </cell>
          <cell r="G543">
            <v>35</v>
          </cell>
          <cell r="H543">
            <v>402827</v>
          </cell>
          <cell r="I543" t="str">
            <v>Sophie</v>
          </cell>
          <cell r="J543" t="str">
            <v>Kiernan</v>
          </cell>
          <cell r="K543" t="str">
            <v>F</v>
          </cell>
          <cell r="L543" t="str">
            <v>31.59</v>
          </cell>
        </row>
        <row r="544">
          <cell r="A544">
            <v>525</v>
          </cell>
          <cell r="B544">
            <v>162</v>
          </cell>
          <cell r="C544">
            <v>43</v>
          </cell>
          <cell r="D544">
            <v>19</v>
          </cell>
          <cell r="E544">
            <v>42476</v>
          </cell>
          <cell r="F544" t="str">
            <v>River Lower Loop</v>
          </cell>
          <cell r="G544">
            <v>36</v>
          </cell>
          <cell r="H544">
            <v>319915</v>
          </cell>
          <cell r="I544" t="str">
            <v>Scott</v>
          </cell>
          <cell r="J544" t="str">
            <v>Vollmerhause</v>
          </cell>
          <cell r="K544" t="str">
            <v>M</v>
          </cell>
          <cell r="L544" t="str">
            <v>32.11</v>
          </cell>
        </row>
        <row r="545">
          <cell r="A545">
            <v>526</v>
          </cell>
          <cell r="B545">
            <v>162</v>
          </cell>
          <cell r="C545">
            <v>43</v>
          </cell>
          <cell r="D545">
            <v>19</v>
          </cell>
          <cell r="E545">
            <v>42476</v>
          </cell>
          <cell r="F545" t="str">
            <v>River Lower Loop</v>
          </cell>
          <cell r="G545">
            <v>37</v>
          </cell>
          <cell r="H545">
            <v>508056</v>
          </cell>
          <cell r="I545" t="str">
            <v>Clayton</v>
          </cell>
          <cell r="J545" t="str">
            <v>Smales</v>
          </cell>
          <cell r="K545" t="str">
            <v>M</v>
          </cell>
          <cell r="L545" t="str">
            <v>32.30</v>
          </cell>
        </row>
        <row r="546">
          <cell r="A546">
            <v>527</v>
          </cell>
          <cell r="B546">
            <v>162</v>
          </cell>
          <cell r="C546">
            <v>43</v>
          </cell>
          <cell r="D546">
            <v>19</v>
          </cell>
          <cell r="E546">
            <v>42476</v>
          </cell>
          <cell r="F546" t="str">
            <v>River Lower Loop</v>
          </cell>
          <cell r="G546">
            <v>38</v>
          </cell>
          <cell r="H546" t="str">
            <v>n003</v>
          </cell>
          <cell r="I546" t="str">
            <v>David</v>
          </cell>
          <cell r="J546" t="str">
            <v>Hedges</v>
          </cell>
          <cell r="K546" t="str">
            <v>M</v>
          </cell>
          <cell r="L546" t="str">
            <v>32.36</v>
          </cell>
        </row>
        <row r="547">
          <cell r="A547">
            <v>528</v>
          </cell>
          <cell r="B547">
            <v>162</v>
          </cell>
          <cell r="C547">
            <v>43</v>
          </cell>
          <cell r="D547">
            <v>19</v>
          </cell>
          <cell r="E547">
            <v>42476</v>
          </cell>
          <cell r="F547" t="str">
            <v>River Lower Loop</v>
          </cell>
          <cell r="G547">
            <v>39</v>
          </cell>
          <cell r="H547" t="str">
            <v>n068</v>
          </cell>
          <cell r="I547" t="str">
            <v>Isis</v>
          </cell>
          <cell r="J547" t="str">
            <v>Flynn-Pittar</v>
          </cell>
          <cell r="K547" t="str">
            <v>F</v>
          </cell>
          <cell r="L547" t="str">
            <v>32.52</v>
          </cell>
        </row>
        <row r="548">
          <cell r="A548">
            <v>529</v>
          </cell>
          <cell r="B548">
            <v>162</v>
          </cell>
          <cell r="C548">
            <v>43</v>
          </cell>
          <cell r="D548">
            <v>19</v>
          </cell>
          <cell r="E548">
            <v>42476</v>
          </cell>
          <cell r="F548" t="str">
            <v>River Lower Loop</v>
          </cell>
          <cell r="G548">
            <v>40</v>
          </cell>
          <cell r="H548">
            <v>402905</v>
          </cell>
          <cell r="I548" t="str">
            <v>Trevor</v>
          </cell>
          <cell r="J548" t="str">
            <v>Nicholson</v>
          </cell>
          <cell r="K548" t="str">
            <v>M</v>
          </cell>
          <cell r="L548" t="str">
            <v>33.01</v>
          </cell>
        </row>
        <row r="549">
          <cell r="A549">
            <v>530</v>
          </cell>
          <cell r="B549">
            <v>162</v>
          </cell>
          <cell r="C549">
            <v>43</v>
          </cell>
          <cell r="D549">
            <v>19</v>
          </cell>
          <cell r="E549">
            <v>42476</v>
          </cell>
          <cell r="F549" t="str">
            <v>River Lower Loop</v>
          </cell>
          <cell r="G549">
            <v>41</v>
          </cell>
          <cell r="H549" t="str">
            <v>n027</v>
          </cell>
          <cell r="I549" t="str">
            <v>Jude</v>
          </cell>
          <cell r="J549" t="str">
            <v>Wheeler</v>
          </cell>
          <cell r="K549" t="str">
            <v>M</v>
          </cell>
          <cell r="L549" t="str">
            <v>33.08</v>
          </cell>
        </row>
        <row r="550">
          <cell r="A550">
            <v>531</v>
          </cell>
          <cell r="B550">
            <v>162</v>
          </cell>
          <cell r="C550">
            <v>43</v>
          </cell>
          <cell r="D550">
            <v>19</v>
          </cell>
          <cell r="E550">
            <v>42476</v>
          </cell>
          <cell r="F550" t="str">
            <v>River Lower Loop</v>
          </cell>
          <cell r="G550">
            <v>42</v>
          </cell>
          <cell r="H550">
            <v>495266</v>
          </cell>
          <cell r="I550" t="str">
            <v>Ian</v>
          </cell>
          <cell r="J550" t="str">
            <v>Frazer</v>
          </cell>
          <cell r="K550" t="str">
            <v>M</v>
          </cell>
          <cell r="L550" t="str">
            <v>33.18</v>
          </cell>
        </row>
        <row r="551">
          <cell r="A551">
            <v>532</v>
          </cell>
          <cell r="B551">
            <v>162</v>
          </cell>
          <cell r="C551">
            <v>43</v>
          </cell>
          <cell r="D551">
            <v>19</v>
          </cell>
          <cell r="E551">
            <v>42476</v>
          </cell>
          <cell r="F551" t="str">
            <v>River Lower Loop</v>
          </cell>
          <cell r="G551">
            <v>43</v>
          </cell>
          <cell r="H551">
            <v>402874</v>
          </cell>
          <cell r="I551" t="str">
            <v>Sheba</v>
          </cell>
          <cell r="J551" t="str">
            <v>Mugambi</v>
          </cell>
          <cell r="K551" t="str">
            <v>F</v>
          </cell>
          <cell r="L551" t="str">
            <v>33.24</v>
          </cell>
        </row>
        <row r="552">
          <cell r="A552">
            <v>533</v>
          </cell>
          <cell r="B552">
            <v>162</v>
          </cell>
          <cell r="C552">
            <v>43</v>
          </cell>
          <cell r="D552">
            <v>19</v>
          </cell>
          <cell r="E552">
            <v>42476</v>
          </cell>
          <cell r="F552" t="str">
            <v>River Lower Loop</v>
          </cell>
          <cell r="G552">
            <v>44</v>
          </cell>
          <cell r="H552">
            <v>265818</v>
          </cell>
          <cell r="I552" t="str">
            <v>Lyn</v>
          </cell>
          <cell r="J552" t="str">
            <v>Newman</v>
          </cell>
          <cell r="K552" t="str">
            <v>F</v>
          </cell>
          <cell r="L552" t="str">
            <v>33.28</v>
          </cell>
        </row>
        <row r="553">
          <cell r="A553">
            <v>534</v>
          </cell>
          <cell r="B553">
            <v>162</v>
          </cell>
          <cell r="C553">
            <v>43</v>
          </cell>
          <cell r="D553">
            <v>19</v>
          </cell>
          <cell r="E553">
            <v>42476</v>
          </cell>
          <cell r="F553" t="str">
            <v>River Lower Loop</v>
          </cell>
          <cell r="G553">
            <v>45</v>
          </cell>
          <cell r="H553">
            <v>402834</v>
          </cell>
          <cell r="I553" t="str">
            <v>Jevyn</v>
          </cell>
          <cell r="J553" t="str">
            <v>Hyde</v>
          </cell>
          <cell r="K553" t="str">
            <v>M</v>
          </cell>
          <cell r="L553" t="str">
            <v>33.45</v>
          </cell>
        </row>
        <row r="554">
          <cell r="A554">
            <v>535</v>
          </cell>
          <cell r="B554">
            <v>162</v>
          </cell>
          <cell r="C554">
            <v>43</v>
          </cell>
          <cell r="D554">
            <v>19</v>
          </cell>
          <cell r="E554">
            <v>42476</v>
          </cell>
          <cell r="F554" t="str">
            <v>River Lower Loop</v>
          </cell>
          <cell r="G554">
            <v>46</v>
          </cell>
          <cell r="H554">
            <v>509369</v>
          </cell>
          <cell r="I554" t="str">
            <v>Riana</v>
          </cell>
          <cell r="J554" t="str">
            <v>Schmitt</v>
          </cell>
          <cell r="K554" t="str">
            <v>F</v>
          </cell>
          <cell r="L554" t="str">
            <v>33.50</v>
          </cell>
        </row>
        <row r="555">
          <cell r="A555">
            <v>536</v>
          </cell>
          <cell r="B555">
            <v>162</v>
          </cell>
          <cell r="C555">
            <v>43</v>
          </cell>
          <cell r="D555">
            <v>19</v>
          </cell>
          <cell r="E555">
            <v>42476</v>
          </cell>
          <cell r="F555" t="str">
            <v>River Lower Loop</v>
          </cell>
          <cell r="G555">
            <v>47</v>
          </cell>
          <cell r="H555">
            <v>402911</v>
          </cell>
          <cell r="I555" t="str">
            <v>Phil</v>
          </cell>
          <cell r="J555" t="str">
            <v>O'Reilly</v>
          </cell>
          <cell r="K555" t="str">
            <v>M</v>
          </cell>
          <cell r="L555" t="str">
            <v>34.11</v>
          </cell>
        </row>
        <row r="556">
          <cell r="A556">
            <v>537</v>
          </cell>
          <cell r="B556">
            <v>162</v>
          </cell>
          <cell r="C556">
            <v>43</v>
          </cell>
          <cell r="D556">
            <v>19</v>
          </cell>
          <cell r="E556">
            <v>42476</v>
          </cell>
          <cell r="F556" t="str">
            <v>River Lower Loop</v>
          </cell>
          <cell r="G556">
            <v>48</v>
          </cell>
          <cell r="H556" t="str">
            <v>n030</v>
          </cell>
          <cell r="I556" t="str">
            <v>James</v>
          </cell>
          <cell r="J556" t="str">
            <v>Sturtz</v>
          </cell>
          <cell r="K556" t="str">
            <v>M</v>
          </cell>
          <cell r="L556" t="str">
            <v>34.12</v>
          </cell>
        </row>
        <row r="557">
          <cell r="A557">
            <v>538</v>
          </cell>
          <cell r="B557">
            <v>162</v>
          </cell>
          <cell r="C557">
            <v>43</v>
          </cell>
          <cell r="D557">
            <v>19</v>
          </cell>
          <cell r="E557">
            <v>42476</v>
          </cell>
          <cell r="F557" t="str">
            <v>River Lower Loop</v>
          </cell>
          <cell r="G557">
            <v>49</v>
          </cell>
          <cell r="H557" t="str">
            <v>n011</v>
          </cell>
          <cell r="I557" t="str">
            <v>Luca</v>
          </cell>
          <cell r="J557" t="str">
            <v>Sansalone</v>
          </cell>
          <cell r="K557" t="str">
            <v>M</v>
          </cell>
          <cell r="L557" t="str">
            <v>34.54</v>
          </cell>
        </row>
        <row r="558">
          <cell r="A558">
            <v>539</v>
          </cell>
          <cell r="B558">
            <v>162</v>
          </cell>
          <cell r="C558">
            <v>43</v>
          </cell>
          <cell r="D558">
            <v>19</v>
          </cell>
          <cell r="E558">
            <v>42476</v>
          </cell>
          <cell r="F558" t="str">
            <v>River Lower Loop</v>
          </cell>
          <cell r="G558">
            <v>50</v>
          </cell>
          <cell r="H558" t="str">
            <v>n019</v>
          </cell>
          <cell r="I558" t="str">
            <v>John</v>
          </cell>
          <cell r="J558" t="str">
            <v>Kerrisk</v>
          </cell>
          <cell r="K558" t="str">
            <v>M</v>
          </cell>
          <cell r="L558" t="str">
            <v>34.56</v>
          </cell>
        </row>
        <row r="559">
          <cell r="A559">
            <v>540</v>
          </cell>
          <cell r="B559">
            <v>162</v>
          </cell>
          <cell r="C559">
            <v>43</v>
          </cell>
          <cell r="D559">
            <v>19</v>
          </cell>
          <cell r="E559">
            <v>42476</v>
          </cell>
          <cell r="F559" t="str">
            <v>River Lower Loop</v>
          </cell>
          <cell r="G559">
            <v>51</v>
          </cell>
          <cell r="H559">
            <v>403037</v>
          </cell>
          <cell r="I559" t="str">
            <v>Michael</v>
          </cell>
          <cell r="J559" t="str">
            <v>Donoghue</v>
          </cell>
          <cell r="K559" t="str">
            <v>M</v>
          </cell>
          <cell r="L559" t="str">
            <v>35.12</v>
          </cell>
        </row>
        <row r="560">
          <cell r="A560">
            <v>541</v>
          </cell>
          <cell r="B560">
            <v>162</v>
          </cell>
          <cell r="C560">
            <v>43</v>
          </cell>
          <cell r="D560">
            <v>19</v>
          </cell>
          <cell r="E560">
            <v>42476</v>
          </cell>
          <cell r="F560" t="str">
            <v>River Lower Loop</v>
          </cell>
          <cell r="G560">
            <v>52</v>
          </cell>
          <cell r="H560">
            <v>488858</v>
          </cell>
          <cell r="I560" t="str">
            <v>Dale</v>
          </cell>
          <cell r="J560" t="str">
            <v>Eriksen</v>
          </cell>
          <cell r="K560" t="str">
            <v>F</v>
          </cell>
          <cell r="L560" t="str">
            <v>35.18</v>
          </cell>
        </row>
        <row r="561">
          <cell r="A561">
            <v>542</v>
          </cell>
          <cell r="B561">
            <v>162</v>
          </cell>
          <cell r="C561">
            <v>43</v>
          </cell>
          <cell r="D561">
            <v>19</v>
          </cell>
          <cell r="E561">
            <v>42476</v>
          </cell>
          <cell r="F561" t="str">
            <v>River Lower Loop</v>
          </cell>
          <cell r="G561">
            <v>53</v>
          </cell>
          <cell r="H561">
            <v>513334</v>
          </cell>
          <cell r="I561" t="str">
            <v>Gillian</v>
          </cell>
          <cell r="J561" t="str">
            <v>Kennedy</v>
          </cell>
          <cell r="K561" t="str">
            <v>F</v>
          </cell>
          <cell r="L561" t="str">
            <v>35.34</v>
          </cell>
        </row>
        <row r="562">
          <cell r="A562">
            <v>543</v>
          </cell>
          <cell r="B562">
            <v>162</v>
          </cell>
          <cell r="C562">
            <v>43</v>
          </cell>
          <cell r="D562">
            <v>19</v>
          </cell>
          <cell r="E562">
            <v>42476</v>
          </cell>
          <cell r="F562" t="str">
            <v>River Lower Loop</v>
          </cell>
          <cell r="G562">
            <v>54</v>
          </cell>
          <cell r="H562">
            <v>509669</v>
          </cell>
          <cell r="I562" t="str">
            <v>Kelly</v>
          </cell>
          <cell r="J562" t="str">
            <v>Gifford</v>
          </cell>
          <cell r="K562" t="str">
            <v>F</v>
          </cell>
          <cell r="L562" t="str">
            <v>35.43</v>
          </cell>
        </row>
        <row r="563">
          <cell r="A563">
            <v>544</v>
          </cell>
          <cell r="B563">
            <v>162</v>
          </cell>
          <cell r="C563">
            <v>43</v>
          </cell>
          <cell r="D563">
            <v>19</v>
          </cell>
          <cell r="E563">
            <v>42476</v>
          </cell>
          <cell r="F563" t="str">
            <v>River Lower Loop</v>
          </cell>
          <cell r="G563">
            <v>55</v>
          </cell>
          <cell r="H563">
            <v>468177</v>
          </cell>
          <cell r="I563" t="str">
            <v>Sherry</v>
          </cell>
          <cell r="J563" t="str">
            <v>Cox</v>
          </cell>
          <cell r="K563" t="str">
            <v>F</v>
          </cell>
          <cell r="L563" t="str">
            <v>35.43</v>
          </cell>
        </row>
        <row r="564">
          <cell r="A564">
            <v>545</v>
          </cell>
          <cell r="B564">
            <v>162</v>
          </cell>
          <cell r="C564">
            <v>43</v>
          </cell>
          <cell r="D564">
            <v>19</v>
          </cell>
          <cell r="E564">
            <v>42476</v>
          </cell>
          <cell r="F564" t="str">
            <v>River Lower Loop</v>
          </cell>
          <cell r="G564">
            <v>56</v>
          </cell>
          <cell r="H564">
            <v>402906</v>
          </cell>
          <cell r="I564" t="str">
            <v>Nicole</v>
          </cell>
          <cell r="J564" t="str">
            <v>Desailly</v>
          </cell>
          <cell r="K564" t="str">
            <v>F</v>
          </cell>
          <cell r="L564" t="str">
            <v>35.49</v>
          </cell>
        </row>
        <row r="565">
          <cell r="A565">
            <v>546</v>
          </cell>
          <cell r="B565">
            <v>162</v>
          </cell>
          <cell r="C565">
            <v>43</v>
          </cell>
          <cell r="D565">
            <v>19</v>
          </cell>
          <cell r="E565">
            <v>42476</v>
          </cell>
          <cell r="F565" t="str">
            <v>River Lower Loop</v>
          </cell>
          <cell r="G565">
            <v>57</v>
          </cell>
          <cell r="H565" t="str">
            <v>n005</v>
          </cell>
          <cell r="I565" t="str">
            <v>Russell</v>
          </cell>
          <cell r="J565" t="str">
            <v>Gustavson</v>
          </cell>
          <cell r="K565" t="str">
            <v>M</v>
          </cell>
          <cell r="L565" t="str">
            <v>36.03</v>
          </cell>
        </row>
        <row r="566">
          <cell r="A566">
            <v>547</v>
          </cell>
          <cell r="B566">
            <v>162</v>
          </cell>
          <cell r="C566">
            <v>43</v>
          </cell>
          <cell r="D566">
            <v>19</v>
          </cell>
          <cell r="E566">
            <v>42476</v>
          </cell>
          <cell r="F566" t="str">
            <v>River Lower Loop</v>
          </cell>
          <cell r="G566">
            <v>58</v>
          </cell>
          <cell r="H566">
            <v>402766</v>
          </cell>
          <cell r="I566" t="str">
            <v>David</v>
          </cell>
          <cell r="J566" t="str">
            <v>Wharton</v>
          </cell>
          <cell r="K566" t="str">
            <v>M</v>
          </cell>
          <cell r="L566" t="str">
            <v>36.06</v>
          </cell>
        </row>
        <row r="567">
          <cell r="A567">
            <v>548</v>
          </cell>
          <cell r="B567">
            <v>162</v>
          </cell>
          <cell r="C567">
            <v>43</v>
          </cell>
          <cell r="D567">
            <v>19</v>
          </cell>
          <cell r="E567">
            <v>42476</v>
          </cell>
          <cell r="F567" t="str">
            <v>River Lower Loop</v>
          </cell>
          <cell r="G567">
            <v>59</v>
          </cell>
          <cell r="H567" t="str">
            <v>n010</v>
          </cell>
          <cell r="I567" t="str">
            <v>Carsten</v>
          </cell>
          <cell r="J567" t="str">
            <v>Malan</v>
          </cell>
          <cell r="K567" t="str">
            <v>M</v>
          </cell>
          <cell r="L567" t="str">
            <v>36.12</v>
          </cell>
        </row>
        <row r="568">
          <cell r="A568">
            <v>549</v>
          </cell>
          <cell r="B568">
            <v>162</v>
          </cell>
          <cell r="C568">
            <v>43</v>
          </cell>
          <cell r="D568">
            <v>19</v>
          </cell>
          <cell r="E568">
            <v>42476</v>
          </cell>
          <cell r="F568" t="str">
            <v>River Lower Loop</v>
          </cell>
          <cell r="G568">
            <v>60</v>
          </cell>
          <cell r="H568">
            <v>402873</v>
          </cell>
          <cell r="I568" t="str">
            <v>Scott</v>
          </cell>
          <cell r="J568" t="str">
            <v>Mcinnes</v>
          </cell>
          <cell r="K568" t="str">
            <v>M</v>
          </cell>
          <cell r="L568" t="str">
            <v>36.27</v>
          </cell>
        </row>
        <row r="569">
          <cell r="A569">
            <v>550</v>
          </cell>
          <cell r="B569">
            <v>162</v>
          </cell>
          <cell r="C569">
            <v>43</v>
          </cell>
          <cell r="D569">
            <v>19</v>
          </cell>
          <cell r="E569">
            <v>42476</v>
          </cell>
          <cell r="F569" t="str">
            <v>River Lower Loop</v>
          </cell>
          <cell r="G569">
            <v>61</v>
          </cell>
          <cell r="H569">
            <v>402816</v>
          </cell>
          <cell r="I569" t="str">
            <v>Jim</v>
          </cell>
          <cell r="J569" t="str">
            <v>Mcnabb</v>
          </cell>
          <cell r="K569" t="str">
            <v>M</v>
          </cell>
          <cell r="L569" t="str">
            <v>36.31</v>
          </cell>
        </row>
        <row r="570">
          <cell r="A570">
            <v>551</v>
          </cell>
          <cell r="B570">
            <v>162</v>
          </cell>
          <cell r="C570">
            <v>43</v>
          </cell>
          <cell r="D570">
            <v>19</v>
          </cell>
          <cell r="E570">
            <v>42476</v>
          </cell>
          <cell r="F570" t="str">
            <v>River Lower Loop</v>
          </cell>
          <cell r="G570">
            <v>62</v>
          </cell>
          <cell r="H570">
            <v>403015</v>
          </cell>
          <cell r="I570" t="str">
            <v>Colleen</v>
          </cell>
          <cell r="J570" t="str">
            <v>Newnham</v>
          </cell>
          <cell r="K570" t="str">
            <v>F</v>
          </cell>
          <cell r="L570" t="str">
            <v>36.33</v>
          </cell>
        </row>
        <row r="571">
          <cell r="A571">
            <v>552</v>
          </cell>
          <cell r="B571">
            <v>162</v>
          </cell>
          <cell r="C571">
            <v>43</v>
          </cell>
          <cell r="D571">
            <v>19</v>
          </cell>
          <cell r="E571">
            <v>42476</v>
          </cell>
          <cell r="F571" t="str">
            <v>River Lower Loop</v>
          </cell>
          <cell r="G571">
            <v>63</v>
          </cell>
          <cell r="H571">
            <v>538431</v>
          </cell>
          <cell r="I571" t="str">
            <v>Adrian</v>
          </cell>
          <cell r="J571" t="str">
            <v>Kirby</v>
          </cell>
          <cell r="K571" t="str">
            <v>M</v>
          </cell>
          <cell r="L571" t="str">
            <v>36.37</v>
          </cell>
        </row>
        <row r="572">
          <cell r="A572">
            <v>553</v>
          </cell>
          <cell r="B572">
            <v>162</v>
          </cell>
          <cell r="C572">
            <v>43</v>
          </cell>
          <cell r="D572">
            <v>19</v>
          </cell>
          <cell r="E572">
            <v>42476</v>
          </cell>
          <cell r="F572" t="str">
            <v>River Lower Loop</v>
          </cell>
          <cell r="G572">
            <v>64</v>
          </cell>
          <cell r="H572">
            <v>470095</v>
          </cell>
          <cell r="I572" t="str">
            <v>Anna</v>
          </cell>
          <cell r="J572" t="str">
            <v>Jowett</v>
          </cell>
          <cell r="K572" t="str">
            <v>F</v>
          </cell>
          <cell r="L572" t="str">
            <v>36.44</v>
          </cell>
        </row>
        <row r="573">
          <cell r="A573">
            <v>554</v>
          </cell>
          <cell r="B573">
            <v>162</v>
          </cell>
          <cell r="C573">
            <v>43</v>
          </cell>
          <cell r="D573">
            <v>19</v>
          </cell>
          <cell r="E573">
            <v>42476</v>
          </cell>
          <cell r="F573" t="str">
            <v>River Lower Loop</v>
          </cell>
          <cell r="G573">
            <v>65</v>
          </cell>
          <cell r="H573">
            <v>402937</v>
          </cell>
          <cell r="I573" t="str">
            <v>Keith</v>
          </cell>
          <cell r="J573" t="str">
            <v>Rich</v>
          </cell>
          <cell r="K573" t="str">
            <v>M</v>
          </cell>
          <cell r="L573" t="str">
            <v>36.47</v>
          </cell>
        </row>
        <row r="574">
          <cell r="A574">
            <v>555</v>
          </cell>
          <cell r="B574">
            <v>162</v>
          </cell>
          <cell r="C574">
            <v>43</v>
          </cell>
          <cell r="D574">
            <v>19</v>
          </cell>
          <cell r="E574">
            <v>42476</v>
          </cell>
          <cell r="F574" t="str">
            <v>River Lower Loop</v>
          </cell>
          <cell r="G574">
            <v>66</v>
          </cell>
          <cell r="H574">
            <v>402842</v>
          </cell>
          <cell r="I574" t="str">
            <v>John</v>
          </cell>
          <cell r="J574" t="str">
            <v>Walsh</v>
          </cell>
          <cell r="K574" t="str">
            <v>M</v>
          </cell>
          <cell r="L574" t="str">
            <v>37.33</v>
          </cell>
        </row>
        <row r="575">
          <cell r="A575">
            <v>556</v>
          </cell>
          <cell r="B575">
            <v>162</v>
          </cell>
          <cell r="C575">
            <v>43</v>
          </cell>
          <cell r="D575">
            <v>19</v>
          </cell>
          <cell r="E575">
            <v>42476</v>
          </cell>
          <cell r="F575" t="str">
            <v>River Lower Loop</v>
          </cell>
          <cell r="G575">
            <v>67</v>
          </cell>
          <cell r="H575">
            <v>402792</v>
          </cell>
          <cell r="I575" t="str">
            <v>Lisa</v>
          </cell>
          <cell r="J575" t="str">
            <v>Jones</v>
          </cell>
          <cell r="K575" t="str">
            <v>F</v>
          </cell>
          <cell r="L575" t="str">
            <v>38.00</v>
          </cell>
        </row>
        <row r="576">
          <cell r="A576">
            <v>557</v>
          </cell>
          <cell r="B576">
            <v>162</v>
          </cell>
          <cell r="C576">
            <v>43</v>
          </cell>
          <cell r="D576">
            <v>19</v>
          </cell>
          <cell r="E576">
            <v>42476</v>
          </cell>
          <cell r="F576" t="str">
            <v>River Lower Loop</v>
          </cell>
          <cell r="G576">
            <v>68</v>
          </cell>
          <cell r="H576">
            <v>402789</v>
          </cell>
          <cell r="I576" t="str">
            <v>Francesco</v>
          </cell>
          <cell r="J576" t="str">
            <v>Tirendi</v>
          </cell>
          <cell r="K576" t="str">
            <v>M</v>
          </cell>
          <cell r="L576" t="str">
            <v>38.10</v>
          </cell>
        </row>
        <row r="577">
          <cell r="A577">
            <v>558</v>
          </cell>
          <cell r="B577">
            <v>162</v>
          </cell>
          <cell r="C577">
            <v>43</v>
          </cell>
          <cell r="D577">
            <v>19</v>
          </cell>
          <cell r="E577">
            <v>42476</v>
          </cell>
          <cell r="F577" t="str">
            <v>River Lower Loop</v>
          </cell>
          <cell r="G577">
            <v>69</v>
          </cell>
          <cell r="H577">
            <v>513300</v>
          </cell>
          <cell r="I577" t="str">
            <v>Isa</v>
          </cell>
          <cell r="J577" t="str">
            <v>Marrinan</v>
          </cell>
          <cell r="K577" t="str">
            <v>F</v>
          </cell>
          <cell r="L577" t="str">
            <v>38.22</v>
          </cell>
        </row>
        <row r="578">
          <cell r="A578">
            <v>559</v>
          </cell>
          <cell r="B578">
            <v>162</v>
          </cell>
          <cell r="C578">
            <v>43</v>
          </cell>
          <cell r="D578">
            <v>19</v>
          </cell>
          <cell r="E578">
            <v>42476</v>
          </cell>
          <cell r="F578" t="str">
            <v>River Lower Loop</v>
          </cell>
          <cell r="G578">
            <v>70</v>
          </cell>
          <cell r="H578">
            <v>521852</v>
          </cell>
          <cell r="I578" t="str">
            <v>Rachel</v>
          </cell>
          <cell r="J578" t="str">
            <v>Doyle</v>
          </cell>
          <cell r="K578" t="str">
            <v>F</v>
          </cell>
          <cell r="L578" t="str">
            <v>38.32</v>
          </cell>
        </row>
        <row r="579">
          <cell r="A579">
            <v>560</v>
          </cell>
          <cell r="B579">
            <v>162</v>
          </cell>
          <cell r="C579">
            <v>43</v>
          </cell>
          <cell r="D579">
            <v>19</v>
          </cell>
          <cell r="E579">
            <v>42476</v>
          </cell>
          <cell r="F579" t="str">
            <v>River Lower Loop</v>
          </cell>
          <cell r="G579">
            <v>71</v>
          </cell>
          <cell r="H579">
            <v>523725</v>
          </cell>
          <cell r="I579" t="str">
            <v>Luke</v>
          </cell>
          <cell r="J579" t="str">
            <v>Palmer</v>
          </cell>
          <cell r="K579" t="str">
            <v>M</v>
          </cell>
          <cell r="L579" t="str">
            <v>38.32</v>
          </cell>
        </row>
        <row r="580">
          <cell r="A580">
            <v>561</v>
          </cell>
          <cell r="B580">
            <v>162</v>
          </cell>
          <cell r="C580">
            <v>43</v>
          </cell>
          <cell r="D580">
            <v>19</v>
          </cell>
          <cell r="E580">
            <v>42476</v>
          </cell>
          <cell r="F580" t="str">
            <v>River Lower Loop</v>
          </cell>
          <cell r="G580">
            <v>72</v>
          </cell>
          <cell r="H580">
            <v>524329</v>
          </cell>
          <cell r="I580" t="str">
            <v>Fiona</v>
          </cell>
          <cell r="J580" t="str">
            <v>Murakami</v>
          </cell>
          <cell r="K580" t="str">
            <v>F</v>
          </cell>
          <cell r="L580" t="str">
            <v>38.42</v>
          </cell>
        </row>
        <row r="581">
          <cell r="A581">
            <v>562</v>
          </cell>
          <cell r="B581">
            <v>162</v>
          </cell>
          <cell r="C581">
            <v>43</v>
          </cell>
          <cell r="D581">
            <v>19</v>
          </cell>
          <cell r="E581">
            <v>42476</v>
          </cell>
          <cell r="F581" t="str">
            <v>River Lower Loop</v>
          </cell>
          <cell r="G581">
            <v>73</v>
          </cell>
          <cell r="H581">
            <v>513936</v>
          </cell>
          <cell r="I581" t="str">
            <v>Chris</v>
          </cell>
          <cell r="J581" t="str">
            <v>Isepy</v>
          </cell>
          <cell r="K581" t="str">
            <v>M</v>
          </cell>
          <cell r="L581" t="str">
            <v>38.48</v>
          </cell>
        </row>
        <row r="582">
          <cell r="A582">
            <v>563</v>
          </cell>
          <cell r="B582">
            <v>162</v>
          </cell>
          <cell r="C582">
            <v>43</v>
          </cell>
          <cell r="D582">
            <v>19</v>
          </cell>
          <cell r="E582">
            <v>42476</v>
          </cell>
          <cell r="F582" t="str">
            <v>River Lower Loop</v>
          </cell>
          <cell r="G582">
            <v>74</v>
          </cell>
          <cell r="H582">
            <v>402771</v>
          </cell>
          <cell r="I582" t="str">
            <v>Deffy</v>
          </cell>
          <cell r="J582" t="str">
            <v>Tsang</v>
          </cell>
          <cell r="K582" t="str">
            <v>F</v>
          </cell>
          <cell r="L582" t="str">
            <v>38.49</v>
          </cell>
        </row>
        <row r="583">
          <cell r="A583">
            <v>564</v>
          </cell>
          <cell r="B583">
            <v>162</v>
          </cell>
          <cell r="C583">
            <v>43</v>
          </cell>
          <cell r="D583">
            <v>19</v>
          </cell>
          <cell r="E583">
            <v>42476</v>
          </cell>
          <cell r="F583" t="str">
            <v>River Lower Loop</v>
          </cell>
          <cell r="G583">
            <v>75</v>
          </cell>
          <cell r="H583">
            <v>495401</v>
          </cell>
          <cell r="I583" t="str">
            <v>Belinda</v>
          </cell>
          <cell r="J583" t="str">
            <v>Barber</v>
          </cell>
          <cell r="K583" t="str">
            <v>F</v>
          </cell>
          <cell r="L583" t="str">
            <v>38.58</v>
          </cell>
        </row>
        <row r="584">
          <cell r="A584">
            <v>565</v>
          </cell>
          <cell r="B584">
            <v>162</v>
          </cell>
          <cell r="C584">
            <v>43</v>
          </cell>
          <cell r="D584">
            <v>19</v>
          </cell>
          <cell r="E584">
            <v>42476</v>
          </cell>
          <cell r="F584" t="str">
            <v>River Lower Loop</v>
          </cell>
          <cell r="G584">
            <v>76</v>
          </cell>
          <cell r="H584">
            <v>460766</v>
          </cell>
          <cell r="I584" t="str">
            <v>Sarah</v>
          </cell>
          <cell r="J584" t="str">
            <v>Collins</v>
          </cell>
          <cell r="K584" t="str">
            <v>F</v>
          </cell>
          <cell r="L584" t="str">
            <v>38.59</v>
          </cell>
        </row>
        <row r="585">
          <cell r="A585">
            <v>566</v>
          </cell>
          <cell r="B585">
            <v>162</v>
          </cell>
          <cell r="C585">
            <v>43</v>
          </cell>
          <cell r="D585">
            <v>19</v>
          </cell>
          <cell r="E585">
            <v>42476</v>
          </cell>
          <cell r="F585" t="str">
            <v>River Lower Loop</v>
          </cell>
          <cell r="G585">
            <v>77</v>
          </cell>
          <cell r="H585">
            <v>403027</v>
          </cell>
          <cell r="I585" t="str">
            <v>Garry</v>
          </cell>
          <cell r="J585" t="str">
            <v>Hooper</v>
          </cell>
          <cell r="K585" t="str">
            <v>M</v>
          </cell>
          <cell r="L585" t="str">
            <v>39.01</v>
          </cell>
        </row>
        <row r="586">
          <cell r="A586">
            <v>567</v>
          </cell>
          <cell r="B586">
            <v>162</v>
          </cell>
          <cell r="C586">
            <v>43</v>
          </cell>
          <cell r="D586">
            <v>19</v>
          </cell>
          <cell r="E586">
            <v>42476</v>
          </cell>
          <cell r="F586" t="str">
            <v>River Lower Loop</v>
          </cell>
          <cell r="G586">
            <v>78</v>
          </cell>
          <cell r="H586">
            <v>403035</v>
          </cell>
          <cell r="I586" t="str">
            <v>Celeste</v>
          </cell>
          <cell r="J586" t="str">
            <v>Labuschagne</v>
          </cell>
          <cell r="K586" t="str">
            <v>F</v>
          </cell>
          <cell r="L586" t="str">
            <v>39.10</v>
          </cell>
        </row>
        <row r="587">
          <cell r="A587">
            <v>568</v>
          </cell>
          <cell r="B587">
            <v>162</v>
          </cell>
          <cell r="C587">
            <v>43</v>
          </cell>
          <cell r="D587">
            <v>19</v>
          </cell>
          <cell r="E587">
            <v>42476</v>
          </cell>
          <cell r="F587" t="str">
            <v>River Lower Loop</v>
          </cell>
          <cell r="G587">
            <v>79</v>
          </cell>
          <cell r="H587">
            <v>402881</v>
          </cell>
          <cell r="I587" t="str">
            <v>Mathew</v>
          </cell>
          <cell r="J587" t="str">
            <v>Smith</v>
          </cell>
          <cell r="K587" t="str">
            <v>M</v>
          </cell>
          <cell r="L587" t="str">
            <v>39.11</v>
          </cell>
        </row>
        <row r="588">
          <cell r="A588">
            <v>569</v>
          </cell>
          <cell r="B588">
            <v>162</v>
          </cell>
          <cell r="C588">
            <v>43</v>
          </cell>
          <cell r="D588">
            <v>19</v>
          </cell>
          <cell r="E588">
            <v>42476</v>
          </cell>
          <cell r="F588" t="str">
            <v>River Lower Loop</v>
          </cell>
          <cell r="G588">
            <v>80</v>
          </cell>
          <cell r="H588">
            <v>402941</v>
          </cell>
          <cell r="I588" t="str">
            <v>Rosemarie</v>
          </cell>
          <cell r="J588" t="str">
            <v>Labuschagne</v>
          </cell>
          <cell r="K588" t="str">
            <v>F</v>
          </cell>
          <cell r="L588" t="str">
            <v>39.14</v>
          </cell>
        </row>
        <row r="589">
          <cell r="A589">
            <v>570</v>
          </cell>
          <cell r="B589">
            <v>162</v>
          </cell>
          <cell r="C589">
            <v>43</v>
          </cell>
          <cell r="D589">
            <v>19</v>
          </cell>
          <cell r="E589">
            <v>42476</v>
          </cell>
          <cell r="F589" t="str">
            <v>River Lower Loop</v>
          </cell>
          <cell r="G589">
            <v>81</v>
          </cell>
          <cell r="H589" t="str">
            <v>n070</v>
          </cell>
          <cell r="I589" t="str">
            <v>Sarah</v>
          </cell>
          <cell r="J589" t="str">
            <v>Winter</v>
          </cell>
          <cell r="K589" t="str">
            <v>F</v>
          </cell>
          <cell r="L589" t="str">
            <v>39.16</v>
          </cell>
        </row>
        <row r="590">
          <cell r="A590">
            <v>571</v>
          </cell>
          <cell r="B590">
            <v>162</v>
          </cell>
          <cell r="C590">
            <v>43</v>
          </cell>
          <cell r="D590">
            <v>19</v>
          </cell>
          <cell r="E590">
            <v>42476</v>
          </cell>
          <cell r="F590" t="str">
            <v>River Lower Loop</v>
          </cell>
          <cell r="G590">
            <v>82</v>
          </cell>
          <cell r="H590">
            <v>402706</v>
          </cell>
          <cell r="I590" t="str">
            <v>Antony</v>
          </cell>
          <cell r="J590" t="str">
            <v>Daamen</v>
          </cell>
          <cell r="K590" t="str">
            <v>M</v>
          </cell>
          <cell r="L590" t="str">
            <v>39.40</v>
          </cell>
        </row>
        <row r="591">
          <cell r="A591">
            <v>572</v>
          </cell>
          <cell r="B591">
            <v>162</v>
          </cell>
          <cell r="C591">
            <v>43</v>
          </cell>
          <cell r="D591">
            <v>19</v>
          </cell>
          <cell r="E591">
            <v>42476</v>
          </cell>
          <cell r="F591" t="str">
            <v>River Lower Loop</v>
          </cell>
          <cell r="G591">
            <v>83</v>
          </cell>
          <cell r="H591">
            <v>402993</v>
          </cell>
          <cell r="I591" t="str">
            <v>Dave</v>
          </cell>
          <cell r="J591" t="str">
            <v>Hampton</v>
          </cell>
          <cell r="K591" t="str">
            <v>M</v>
          </cell>
          <cell r="L591" t="str">
            <v>39.52</v>
          </cell>
        </row>
        <row r="592">
          <cell r="A592">
            <v>573</v>
          </cell>
          <cell r="B592">
            <v>162</v>
          </cell>
          <cell r="C592">
            <v>43</v>
          </cell>
          <cell r="D592">
            <v>19</v>
          </cell>
          <cell r="E592">
            <v>42476</v>
          </cell>
          <cell r="F592" t="str">
            <v>River Lower Loop</v>
          </cell>
          <cell r="G592">
            <v>84</v>
          </cell>
          <cell r="H592">
            <v>402920</v>
          </cell>
          <cell r="I592" t="str">
            <v>Peter</v>
          </cell>
          <cell r="J592" t="str">
            <v>Lahiff</v>
          </cell>
          <cell r="K592" t="str">
            <v>M</v>
          </cell>
          <cell r="L592" t="str">
            <v>39.59</v>
          </cell>
        </row>
        <row r="593">
          <cell r="A593">
            <v>574</v>
          </cell>
          <cell r="B593">
            <v>162</v>
          </cell>
          <cell r="C593">
            <v>43</v>
          </cell>
          <cell r="D593">
            <v>19</v>
          </cell>
          <cell r="E593">
            <v>42476</v>
          </cell>
          <cell r="F593" t="str">
            <v>River Lower Loop</v>
          </cell>
          <cell r="G593">
            <v>85</v>
          </cell>
          <cell r="H593">
            <v>402739</v>
          </cell>
          <cell r="I593" t="str">
            <v>Cat</v>
          </cell>
          <cell r="J593" t="str">
            <v>Johnson</v>
          </cell>
          <cell r="K593" t="str">
            <v>F</v>
          </cell>
          <cell r="L593" t="str">
            <v>40.00</v>
          </cell>
        </row>
        <row r="594">
          <cell r="A594">
            <v>575</v>
          </cell>
          <cell r="B594">
            <v>162</v>
          </cell>
          <cell r="C594">
            <v>43</v>
          </cell>
          <cell r="D594">
            <v>19</v>
          </cell>
          <cell r="E594">
            <v>42476</v>
          </cell>
          <cell r="F594" t="str">
            <v>River Lower Loop</v>
          </cell>
          <cell r="G594">
            <v>86</v>
          </cell>
          <cell r="H594" t="str">
            <v>n001</v>
          </cell>
          <cell r="I594" t="str">
            <v>Aaron</v>
          </cell>
          <cell r="J594" t="str">
            <v>Smith</v>
          </cell>
          <cell r="K594" t="str">
            <v>M</v>
          </cell>
          <cell r="L594" t="str">
            <v>40.08</v>
          </cell>
        </row>
        <row r="595">
          <cell r="A595">
            <v>576</v>
          </cell>
          <cell r="B595">
            <v>162</v>
          </cell>
          <cell r="C595">
            <v>43</v>
          </cell>
          <cell r="D595">
            <v>19</v>
          </cell>
          <cell r="E595">
            <v>42476</v>
          </cell>
          <cell r="F595" t="str">
            <v>River Lower Loop</v>
          </cell>
          <cell r="G595">
            <v>87</v>
          </cell>
          <cell r="H595">
            <v>402877</v>
          </cell>
          <cell r="I595" t="str">
            <v>Mark</v>
          </cell>
          <cell r="J595" t="str">
            <v>Dowel</v>
          </cell>
          <cell r="K595" t="str">
            <v>M</v>
          </cell>
          <cell r="L595" t="str">
            <v>40.15</v>
          </cell>
        </row>
        <row r="596">
          <cell r="A596">
            <v>577</v>
          </cell>
          <cell r="B596">
            <v>162</v>
          </cell>
          <cell r="C596">
            <v>43</v>
          </cell>
          <cell r="D596">
            <v>19</v>
          </cell>
          <cell r="E596">
            <v>42476</v>
          </cell>
          <cell r="F596" t="str">
            <v>River Lower Loop</v>
          </cell>
          <cell r="G596">
            <v>88</v>
          </cell>
          <cell r="H596">
            <v>495267</v>
          </cell>
          <cell r="I596" t="str">
            <v>Diane</v>
          </cell>
          <cell r="J596" t="str">
            <v>Garvie</v>
          </cell>
          <cell r="K596" t="str">
            <v>F</v>
          </cell>
          <cell r="L596" t="str">
            <v>40.28</v>
          </cell>
        </row>
        <row r="597">
          <cell r="A597">
            <v>578</v>
          </cell>
          <cell r="B597">
            <v>162</v>
          </cell>
          <cell r="C597">
            <v>43</v>
          </cell>
          <cell r="D597">
            <v>19</v>
          </cell>
          <cell r="E597">
            <v>42476</v>
          </cell>
          <cell r="F597" t="str">
            <v>River Lower Loop</v>
          </cell>
          <cell r="G597">
            <v>89</v>
          </cell>
          <cell r="H597">
            <v>491347</v>
          </cell>
          <cell r="I597" t="str">
            <v>Andrew</v>
          </cell>
          <cell r="J597" t="str">
            <v>Hannay</v>
          </cell>
          <cell r="K597" t="str">
            <v>M</v>
          </cell>
          <cell r="L597" t="str">
            <v>40.29</v>
          </cell>
        </row>
        <row r="598">
          <cell r="A598">
            <v>579</v>
          </cell>
          <cell r="B598">
            <v>162</v>
          </cell>
          <cell r="C598">
            <v>43</v>
          </cell>
          <cell r="D598">
            <v>19</v>
          </cell>
          <cell r="E598">
            <v>42476</v>
          </cell>
          <cell r="F598" t="str">
            <v>River Lower Loop</v>
          </cell>
          <cell r="G598">
            <v>90</v>
          </cell>
          <cell r="H598">
            <v>402942</v>
          </cell>
          <cell r="I598" t="str">
            <v>Rosie</v>
          </cell>
          <cell r="J598" t="str">
            <v>Doherty</v>
          </cell>
          <cell r="K598" t="str">
            <v>F</v>
          </cell>
          <cell r="L598" t="str">
            <v>40.46</v>
          </cell>
        </row>
        <row r="599">
          <cell r="A599">
            <v>580</v>
          </cell>
          <cell r="B599">
            <v>162</v>
          </cell>
          <cell r="C599">
            <v>43</v>
          </cell>
          <cell r="D599">
            <v>19</v>
          </cell>
          <cell r="E599">
            <v>42476</v>
          </cell>
          <cell r="F599" t="str">
            <v>River Lower Loop</v>
          </cell>
          <cell r="G599">
            <v>91</v>
          </cell>
          <cell r="H599" t="str">
            <v>n029</v>
          </cell>
          <cell r="I599" t="str">
            <v>Patrick</v>
          </cell>
          <cell r="J599" t="str">
            <v>Schadel</v>
          </cell>
          <cell r="K599" t="str">
            <v>M</v>
          </cell>
          <cell r="L599" t="str">
            <v>41.08</v>
          </cell>
        </row>
        <row r="600">
          <cell r="A600">
            <v>581</v>
          </cell>
          <cell r="B600">
            <v>162</v>
          </cell>
          <cell r="C600">
            <v>43</v>
          </cell>
          <cell r="D600">
            <v>19</v>
          </cell>
          <cell r="E600">
            <v>42476</v>
          </cell>
          <cell r="F600" t="str">
            <v>River Lower Loop</v>
          </cell>
          <cell r="G600">
            <v>92</v>
          </cell>
          <cell r="H600">
            <v>497081</v>
          </cell>
          <cell r="I600" t="str">
            <v>Shona</v>
          </cell>
          <cell r="J600" t="str">
            <v>Schadel</v>
          </cell>
          <cell r="K600" t="str">
            <v>F</v>
          </cell>
          <cell r="L600" t="str">
            <v>41.08</v>
          </cell>
        </row>
        <row r="601">
          <cell r="A601">
            <v>582</v>
          </cell>
          <cell r="B601">
            <v>162</v>
          </cell>
          <cell r="C601">
            <v>43</v>
          </cell>
          <cell r="D601">
            <v>19</v>
          </cell>
          <cell r="E601">
            <v>42476</v>
          </cell>
          <cell r="F601" t="str">
            <v>River Lower Loop</v>
          </cell>
          <cell r="G601">
            <v>93</v>
          </cell>
          <cell r="H601">
            <v>402985</v>
          </cell>
          <cell r="I601" t="str">
            <v>Tilley</v>
          </cell>
          <cell r="J601" t="str">
            <v>Pain</v>
          </cell>
          <cell r="K601" t="str">
            <v>F</v>
          </cell>
          <cell r="L601" t="str">
            <v>41.09</v>
          </cell>
        </row>
        <row r="602">
          <cell r="A602">
            <v>583</v>
          </cell>
          <cell r="B602">
            <v>162</v>
          </cell>
          <cell r="C602">
            <v>43</v>
          </cell>
          <cell r="D602">
            <v>19</v>
          </cell>
          <cell r="E602">
            <v>42476</v>
          </cell>
          <cell r="F602" t="str">
            <v>River Lower Loop</v>
          </cell>
          <cell r="G602">
            <v>94</v>
          </cell>
          <cell r="H602">
            <v>402892</v>
          </cell>
          <cell r="I602" t="str">
            <v>Mike</v>
          </cell>
          <cell r="J602" t="str">
            <v>Rubenach</v>
          </cell>
          <cell r="K602" t="str">
            <v>M</v>
          </cell>
          <cell r="L602" t="str">
            <v>41.32</v>
          </cell>
        </row>
        <row r="603">
          <cell r="A603">
            <v>584</v>
          </cell>
          <cell r="B603">
            <v>162</v>
          </cell>
          <cell r="C603">
            <v>43</v>
          </cell>
          <cell r="D603">
            <v>19</v>
          </cell>
          <cell r="E603">
            <v>42476</v>
          </cell>
          <cell r="F603" t="str">
            <v>River Lower Loop</v>
          </cell>
          <cell r="G603">
            <v>95</v>
          </cell>
          <cell r="H603" t="str">
            <v>n022</v>
          </cell>
          <cell r="I603" t="str">
            <v>Kathy</v>
          </cell>
          <cell r="J603" t="str">
            <v>Patteson</v>
          </cell>
          <cell r="K603" t="str">
            <v>F</v>
          </cell>
          <cell r="L603" t="str">
            <v>41.33</v>
          </cell>
        </row>
        <row r="604">
          <cell r="A604">
            <v>585</v>
          </cell>
          <cell r="B604">
            <v>162</v>
          </cell>
          <cell r="C604">
            <v>43</v>
          </cell>
          <cell r="D604">
            <v>19</v>
          </cell>
          <cell r="E604">
            <v>42476</v>
          </cell>
          <cell r="F604" t="str">
            <v>River Lower Loop</v>
          </cell>
          <cell r="G604">
            <v>96</v>
          </cell>
          <cell r="H604">
            <v>402754</v>
          </cell>
          <cell r="I604" t="str">
            <v>Conny</v>
          </cell>
          <cell r="J604" t="str">
            <v>Muhlenberg</v>
          </cell>
          <cell r="K604" t="str">
            <v>F</v>
          </cell>
          <cell r="L604" t="str">
            <v>41.47</v>
          </cell>
        </row>
        <row r="605">
          <cell r="A605">
            <v>586</v>
          </cell>
          <cell r="B605">
            <v>162</v>
          </cell>
          <cell r="C605">
            <v>43</v>
          </cell>
          <cell r="D605">
            <v>19</v>
          </cell>
          <cell r="E605">
            <v>42476</v>
          </cell>
          <cell r="F605" t="str">
            <v>River Lower Loop</v>
          </cell>
          <cell r="G605">
            <v>97</v>
          </cell>
          <cell r="H605">
            <v>402832</v>
          </cell>
          <cell r="I605" t="str">
            <v>Jennifer</v>
          </cell>
          <cell r="J605" t="str">
            <v>Hearn</v>
          </cell>
          <cell r="K605" t="str">
            <v>F</v>
          </cell>
          <cell r="L605" t="str">
            <v>41.50</v>
          </cell>
        </row>
        <row r="606">
          <cell r="A606">
            <v>587</v>
          </cell>
          <cell r="B606">
            <v>162</v>
          </cell>
          <cell r="C606">
            <v>43</v>
          </cell>
          <cell r="D606">
            <v>19</v>
          </cell>
          <cell r="E606">
            <v>42476</v>
          </cell>
          <cell r="F606" t="str">
            <v>River Lower Loop</v>
          </cell>
          <cell r="G606">
            <v>98</v>
          </cell>
          <cell r="H606" t="str">
            <v>n021</v>
          </cell>
          <cell r="I606" t="str">
            <v>Zita</v>
          </cell>
          <cell r="J606" t="str">
            <v>Siandri</v>
          </cell>
          <cell r="K606" t="str">
            <v>F</v>
          </cell>
          <cell r="L606" t="str">
            <v>42.01</v>
          </cell>
        </row>
        <row r="607">
          <cell r="A607">
            <v>588</v>
          </cell>
          <cell r="B607">
            <v>162</v>
          </cell>
          <cell r="C607">
            <v>43</v>
          </cell>
          <cell r="D607">
            <v>19</v>
          </cell>
          <cell r="E607">
            <v>42476</v>
          </cell>
          <cell r="F607" t="str">
            <v>River Lower Loop</v>
          </cell>
          <cell r="G607">
            <v>99</v>
          </cell>
          <cell r="H607">
            <v>402735</v>
          </cell>
          <cell r="I607" t="str">
            <v>Catrina</v>
          </cell>
          <cell r="J607" t="str">
            <v>Camakaris</v>
          </cell>
          <cell r="K607" t="str">
            <v>F</v>
          </cell>
          <cell r="L607" t="str">
            <v>42.21</v>
          </cell>
        </row>
        <row r="608">
          <cell r="A608">
            <v>589</v>
          </cell>
          <cell r="B608">
            <v>162</v>
          </cell>
          <cell r="C608">
            <v>43</v>
          </cell>
          <cell r="D608">
            <v>19</v>
          </cell>
          <cell r="E608">
            <v>42476</v>
          </cell>
          <cell r="F608" t="str">
            <v>River Lower Loop</v>
          </cell>
          <cell r="G608">
            <v>100</v>
          </cell>
          <cell r="H608">
            <v>402981</v>
          </cell>
          <cell r="I608" t="str">
            <v>Therese</v>
          </cell>
          <cell r="J608" t="str">
            <v>Keir</v>
          </cell>
          <cell r="K608" t="str">
            <v>F</v>
          </cell>
          <cell r="L608" t="str">
            <v>42.36</v>
          </cell>
        </row>
        <row r="609">
          <cell r="A609">
            <v>590</v>
          </cell>
          <cell r="B609">
            <v>162</v>
          </cell>
          <cell r="C609">
            <v>43</v>
          </cell>
          <cell r="D609">
            <v>19</v>
          </cell>
          <cell r="E609">
            <v>42476</v>
          </cell>
          <cell r="F609" t="str">
            <v>River Lower Loop</v>
          </cell>
          <cell r="G609">
            <v>101</v>
          </cell>
          <cell r="H609">
            <v>402824</v>
          </cell>
          <cell r="I609" t="str">
            <v>Jan</v>
          </cell>
          <cell r="J609" t="str">
            <v>Hooper</v>
          </cell>
          <cell r="K609" t="str">
            <v>F</v>
          </cell>
          <cell r="L609" t="str">
            <v>42.37</v>
          </cell>
        </row>
        <row r="610">
          <cell r="A610">
            <v>591</v>
          </cell>
          <cell r="B610">
            <v>162</v>
          </cell>
          <cell r="C610">
            <v>43</v>
          </cell>
          <cell r="D610">
            <v>19</v>
          </cell>
          <cell r="E610">
            <v>42476</v>
          </cell>
          <cell r="F610" t="str">
            <v>River Lower Loop</v>
          </cell>
          <cell r="G610">
            <v>102</v>
          </cell>
          <cell r="H610">
            <v>402887</v>
          </cell>
          <cell r="I610" t="str">
            <v>Mary</v>
          </cell>
          <cell r="J610" t="str">
            <v>Donoghue</v>
          </cell>
          <cell r="K610" t="str">
            <v>F</v>
          </cell>
          <cell r="L610" t="str">
            <v>42.45</v>
          </cell>
        </row>
        <row r="611">
          <cell r="A611">
            <v>592</v>
          </cell>
          <cell r="B611">
            <v>162</v>
          </cell>
          <cell r="C611">
            <v>43</v>
          </cell>
          <cell r="D611">
            <v>19</v>
          </cell>
          <cell r="E611">
            <v>42476</v>
          </cell>
          <cell r="F611" t="str">
            <v>River Lower Loop</v>
          </cell>
          <cell r="G611">
            <v>103</v>
          </cell>
          <cell r="H611">
            <v>402830</v>
          </cell>
          <cell r="I611" t="str">
            <v>Jenny</v>
          </cell>
          <cell r="J611" t="str">
            <v>Brown</v>
          </cell>
          <cell r="K611" t="str">
            <v>F</v>
          </cell>
          <cell r="L611" t="str">
            <v>43.02</v>
          </cell>
        </row>
        <row r="612">
          <cell r="A612">
            <v>593</v>
          </cell>
          <cell r="B612">
            <v>162</v>
          </cell>
          <cell r="C612">
            <v>43</v>
          </cell>
          <cell r="D612">
            <v>19</v>
          </cell>
          <cell r="E612">
            <v>42476</v>
          </cell>
          <cell r="F612" t="str">
            <v>River Lower Loop</v>
          </cell>
          <cell r="G612">
            <v>104</v>
          </cell>
          <cell r="H612">
            <v>403055</v>
          </cell>
          <cell r="I612" t="str">
            <v>Susan</v>
          </cell>
          <cell r="J612" t="str">
            <v>Doherty</v>
          </cell>
          <cell r="K612" t="str">
            <v>F</v>
          </cell>
          <cell r="L612" t="str">
            <v>43.13</v>
          </cell>
        </row>
        <row r="613">
          <cell r="A613">
            <v>594</v>
          </cell>
          <cell r="B613">
            <v>162</v>
          </cell>
          <cell r="C613">
            <v>43</v>
          </cell>
          <cell r="D613">
            <v>19</v>
          </cell>
          <cell r="E613">
            <v>42476</v>
          </cell>
          <cell r="F613" t="str">
            <v>River Lower Loop</v>
          </cell>
          <cell r="G613">
            <v>105</v>
          </cell>
          <cell r="H613">
            <v>493642</v>
          </cell>
          <cell r="I613" t="str">
            <v>Susan</v>
          </cell>
          <cell r="J613" t="str">
            <v>Horscroft</v>
          </cell>
          <cell r="K613" t="str">
            <v>F</v>
          </cell>
          <cell r="L613" t="str">
            <v>43.34</v>
          </cell>
        </row>
        <row r="614">
          <cell r="A614">
            <v>595</v>
          </cell>
          <cell r="B614">
            <v>162</v>
          </cell>
          <cell r="C614">
            <v>43</v>
          </cell>
          <cell r="D614">
            <v>19</v>
          </cell>
          <cell r="E614">
            <v>42476</v>
          </cell>
          <cell r="F614" t="str">
            <v>River Lower Loop</v>
          </cell>
          <cell r="G614">
            <v>106</v>
          </cell>
          <cell r="H614">
            <v>505074</v>
          </cell>
          <cell r="I614" t="str">
            <v>Clare</v>
          </cell>
          <cell r="J614" t="str">
            <v>Bosworth</v>
          </cell>
          <cell r="K614" t="str">
            <v>F</v>
          </cell>
          <cell r="L614" t="str">
            <v>43.37</v>
          </cell>
        </row>
        <row r="615">
          <cell r="A615">
            <v>596</v>
          </cell>
          <cell r="B615">
            <v>162</v>
          </cell>
          <cell r="C615">
            <v>43</v>
          </cell>
          <cell r="D615">
            <v>19</v>
          </cell>
          <cell r="E615">
            <v>42476</v>
          </cell>
          <cell r="F615" t="str">
            <v>River Lower Loop</v>
          </cell>
          <cell r="G615">
            <v>107</v>
          </cell>
          <cell r="H615" t="str">
            <v>n014</v>
          </cell>
          <cell r="I615" t="str">
            <v>Pook</v>
          </cell>
          <cell r="J615" t="str">
            <v>Machin</v>
          </cell>
          <cell r="K615" t="str">
            <v>F</v>
          </cell>
          <cell r="L615" t="str">
            <v>43.39</v>
          </cell>
        </row>
        <row r="616">
          <cell r="A616">
            <v>597</v>
          </cell>
          <cell r="B616">
            <v>162</v>
          </cell>
          <cell r="C616">
            <v>43</v>
          </cell>
          <cell r="D616">
            <v>19</v>
          </cell>
          <cell r="E616">
            <v>42476</v>
          </cell>
          <cell r="F616" t="str">
            <v>River Lower Loop</v>
          </cell>
          <cell r="G616">
            <v>108</v>
          </cell>
          <cell r="H616" t="str">
            <v>N002</v>
          </cell>
          <cell r="I616" t="str">
            <v>Jayson</v>
          </cell>
          <cell r="J616" t="str">
            <v>Pearce</v>
          </cell>
          <cell r="K616" t="str">
            <v>M</v>
          </cell>
          <cell r="L616" t="str">
            <v>43.56</v>
          </cell>
        </row>
        <row r="617">
          <cell r="A617">
            <v>598</v>
          </cell>
          <cell r="B617">
            <v>162</v>
          </cell>
          <cell r="C617">
            <v>43</v>
          </cell>
          <cell r="D617">
            <v>19</v>
          </cell>
          <cell r="E617">
            <v>42476</v>
          </cell>
          <cell r="F617" t="str">
            <v>River Lower Loop</v>
          </cell>
          <cell r="G617">
            <v>109</v>
          </cell>
          <cell r="H617">
            <v>543663</v>
          </cell>
          <cell r="I617" t="str">
            <v>Lee</v>
          </cell>
          <cell r="J617" t="str">
            <v>Dowel</v>
          </cell>
          <cell r="K617" t="str">
            <v>F</v>
          </cell>
          <cell r="L617" t="str">
            <v>44.09</v>
          </cell>
        </row>
        <row r="618">
          <cell r="A618">
            <v>599</v>
          </cell>
          <cell r="B618">
            <v>162</v>
          </cell>
          <cell r="C618">
            <v>43</v>
          </cell>
          <cell r="D618">
            <v>19</v>
          </cell>
          <cell r="E618">
            <v>42476</v>
          </cell>
          <cell r="F618" t="str">
            <v>River Lower Loop</v>
          </cell>
          <cell r="G618">
            <v>110</v>
          </cell>
          <cell r="H618">
            <v>402983</v>
          </cell>
          <cell r="I618" t="str">
            <v>Wally</v>
          </cell>
          <cell r="J618" t="str">
            <v>Thompson</v>
          </cell>
          <cell r="K618" t="str">
            <v>M</v>
          </cell>
          <cell r="L618" t="str">
            <v>44.55</v>
          </cell>
        </row>
        <row r="619">
          <cell r="A619">
            <v>600</v>
          </cell>
          <cell r="B619">
            <v>162</v>
          </cell>
          <cell r="C619">
            <v>43</v>
          </cell>
          <cell r="D619">
            <v>19</v>
          </cell>
          <cell r="E619">
            <v>42476</v>
          </cell>
          <cell r="F619" t="str">
            <v>River Lower Loop</v>
          </cell>
          <cell r="G619">
            <v>111</v>
          </cell>
          <cell r="H619" t="str">
            <v>N074</v>
          </cell>
          <cell r="I619" t="str">
            <v>No Name Recorded</v>
          </cell>
          <cell r="K619"/>
          <cell r="L619" t="str">
            <v>45.42</v>
          </cell>
        </row>
        <row r="620">
          <cell r="A620">
            <v>601</v>
          </cell>
          <cell r="B620">
            <v>162</v>
          </cell>
          <cell r="C620">
            <v>43</v>
          </cell>
          <cell r="D620">
            <v>19</v>
          </cell>
          <cell r="E620">
            <v>42476</v>
          </cell>
          <cell r="F620" t="str">
            <v>River Lower Loop</v>
          </cell>
          <cell r="G620">
            <v>112</v>
          </cell>
          <cell r="H620">
            <v>402880</v>
          </cell>
          <cell r="I620" t="str">
            <v>Nancy</v>
          </cell>
          <cell r="J620" t="str">
            <v>Norton</v>
          </cell>
          <cell r="K620" t="str">
            <v>F</v>
          </cell>
          <cell r="L620" t="str">
            <v>46.13</v>
          </cell>
        </row>
        <row r="621">
          <cell r="A621">
            <v>602</v>
          </cell>
          <cell r="B621">
            <v>162</v>
          </cell>
          <cell r="C621">
            <v>43</v>
          </cell>
          <cell r="D621">
            <v>19</v>
          </cell>
          <cell r="E621">
            <v>42476</v>
          </cell>
          <cell r="F621" t="str">
            <v>River Lower Loop</v>
          </cell>
          <cell r="G621">
            <v>113</v>
          </cell>
          <cell r="H621">
            <v>283914</v>
          </cell>
          <cell r="I621" t="str">
            <v>Lyndie</v>
          </cell>
          <cell r="J621" t="str">
            <v>Beil</v>
          </cell>
          <cell r="K621" t="str">
            <v>F</v>
          </cell>
          <cell r="L621" t="str">
            <v>47.04</v>
          </cell>
        </row>
        <row r="622">
          <cell r="A622">
            <v>603</v>
          </cell>
          <cell r="B622">
            <v>162</v>
          </cell>
          <cell r="C622">
            <v>43</v>
          </cell>
          <cell r="D622">
            <v>19</v>
          </cell>
          <cell r="E622">
            <v>42476</v>
          </cell>
          <cell r="F622" t="str">
            <v>River Lower Loop</v>
          </cell>
          <cell r="G622">
            <v>114</v>
          </cell>
          <cell r="H622">
            <v>402821</v>
          </cell>
          <cell r="I622" t="str">
            <v>Jack</v>
          </cell>
          <cell r="J622" t="str">
            <v>Sibley</v>
          </cell>
          <cell r="K622" t="str">
            <v>M</v>
          </cell>
          <cell r="L622" t="str">
            <v>47.12</v>
          </cell>
        </row>
        <row r="623">
          <cell r="A623">
            <v>604</v>
          </cell>
          <cell r="B623">
            <v>162</v>
          </cell>
          <cell r="C623">
            <v>43</v>
          </cell>
          <cell r="D623">
            <v>19</v>
          </cell>
          <cell r="E623">
            <v>42476</v>
          </cell>
          <cell r="F623" t="str">
            <v>River Lower Loop</v>
          </cell>
          <cell r="G623">
            <v>115</v>
          </cell>
          <cell r="H623">
            <v>551950</v>
          </cell>
          <cell r="I623" t="str">
            <v>John</v>
          </cell>
          <cell r="J623" t="str">
            <v>Marano</v>
          </cell>
          <cell r="K623" t="str">
            <v>M</v>
          </cell>
          <cell r="L623" t="str">
            <v>47.35</v>
          </cell>
        </row>
        <row r="624">
          <cell r="A624">
            <v>605</v>
          </cell>
          <cell r="B624">
            <v>162</v>
          </cell>
          <cell r="C624">
            <v>43</v>
          </cell>
          <cell r="D624">
            <v>19</v>
          </cell>
          <cell r="E624">
            <v>42476</v>
          </cell>
          <cell r="F624" t="str">
            <v>River Lower Loop</v>
          </cell>
          <cell r="G624">
            <v>116</v>
          </cell>
          <cell r="H624">
            <v>402938</v>
          </cell>
          <cell r="I624" t="str">
            <v>Jim</v>
          </cell>
          <cell r="J624" t="str">
            <v>Ives</v>
          </cell>
          <cell r="K624" t="str">
            <v>M</v>
          </cell>
          <cell r="L624" t="str">
            <v>47.42</v>
          </cell>
        </row>
        <row r="625">
          <cell r="A625">
            <v>606</v>
          </cell>
          <cell r="B625">
            <v>162</v>
          </cell>
          <cell r="C625">
            <v>43</v>
          </cell>
          <cell r="D625">
            <v>19</v>
          </cell>
          <cell r="E625">
            <v>42476</v>
          </cell>
          <cell r="F625" t="str">
            <v>River Lower Loop</v>
          </cell>
          <cell r="G625">
            <v>117</v>
          </cell>
          <cell r="H625">
            <v>402845</v>
          </cell>
          <cell r="I625" t="str">
            <v>John</v>
          </cell>
          <cell r="J625" t="str">
            <v>Olsen</v>
          </cell>
          <cell r="K625" t="str">
            <v>M</v>
          </cell>
          <cell r="L625" t="str">
            <v>47.46</v>
          </cell>
        </row>
        <row r="626">
          <cell r="A626">
            <v>607</v>
          </cell>
          <cell r="B626">
            <v>162</v>
          </cell>
          <cell r="C626">
            <v>43</v>
          </cell>
          <cell r="D626">
            <v>19</v>
          </cell>
          <cell r="E626">
            <v>42476</v>
          </cell>
          <cell r="F626" t="str">
            <v>River Lower Loop</v>
          </cell>
          <cell r="G626">
            <v>118</v>
          </cell>
          <cell r="H626">
            <v>402725</v>
          </cell>
          <cell r="I626" t="str">
            <v>Brian</v>
          </cell>
          <cell r="J626" t="str">
            <v>Letizia</v>
          </cell>
          <cell r="K626" t="str">
            <v>M</v>
          </cell>
          <cell r="L626" t="str">
            <v>47.47</v>
          </cell>
        </row>
        <row r="627">
          <cell r="A627">
            <v>608</v>
          </cell>
          <cell r="B627">
            <v>162</v>
          </cell>
          <cell r="C627">
            <v>43</v>
          </cell>
          <cell r="D627">
            <v>19</v>
          </cell>
          <cell r="E627">
            <v>42476</v>
          </cell>
          <cell r="F627" t="str">
            <v>River Lower Loop</v>
          </cell>
          <cell r="G627">
            <v>119</v>
          </cell>
          <cell r="H627" t="str">
            <v>n025</v>
          </cell>
          <cell r="I627" t="str">
            <v>Cheryl</v>
          </cell>
          <cell r="J627" t="str">
            <v>Oats</v>
          </cell>
          <cell r="K627" t="str">
            <v>F</v>
          </cell>
          <cell r="L627" t="str">
            <v>48.05</v>
          </cell>
        </row>
        <row r="628">
          <cell r="A628">
            <v>609</v>
          </cell>
          <cell r="B628">
            <v>162</v>
          </cell>
          <cell r="C628">
            <v>43</v>
          </cell>
          <cell r="D628">
            <v>19</v>
          </cell>
          <cell r="E628">
            <v>42476</v>
          </cell>
          <cell r="F628" t="str">
            <v>River Lower Loop</v>
          </cell>
          <cell r="G628">
            <v>120</v>
          </cell>
          <cell r="H628" t="str">
            <v>n006</v>
          </cell>
          <cell r="I628" t="str">
            <v>Trish</v>
          </cell>
          <cell r="J628" t="str">
            <v>Singleton</v>
          </cell>
          <cell r="K628" t="str">
            <v>F</v>
          </cell>
          <cell r="L628" t="str">
            <v>48.41</v>
          </cell>
        </row>
        <row r="629">
          <cell r="A629">
            <v>610</v>
          </cell>
          <cell r="B629">
            <v>162</v>
          </cell>
          <cell r="C629">
            <v>43</v>
          </cell>
          <cell r="D629">
            <v>19</v>
          </cell>
          <cell r="E629">
            <v>42476</v>
          </cell>
          <cell r="F629" t="str">
            <v>River Lower Loop</v>
          </cell>
          <cell r="G629">
            <v>121</v>
          </cell>
          <cell r="H629">
            <v>402895</v>
          </cell>
          <cell r="I629" t="str">
            <v>Cheryl</v>
          </cell>
          <cell r="J629" t="str">
            <v>Hobson</v>
          </cell>
          <cell r="K629" t="str">
            <v>F</v>
          </cell>
          <cell r="L629" t="str">
            <v>50.15</v>
          </cell>
        </row>
        <row r="630">
          <cell r="A630">
            <v>611</v>
          </cell>
          <cell r="B630">
            <v>162</v>
          </cell>
          <cell r="C630">
            <v>43</v>
          </cell>
          <cell r="D630">
            <v>19</v>
          </cell>
          <cell r="E630">
            <v>42476</v>
          </cell>
          <cell r="F630" t="str">
            <v>River Lower Loop</v>
          </cell>
          <cell r="G630">
            <v>122</v>
          </cell>
          <cell r="H630">
            <v>533169</v>
          </cell>
          <cell r="I630" t="str">
            <v>Sylvia</v>
          </cell>
          <cell r="J630" t="str">
            <v>Kelso</v>
          </cell>
          <cell r="K630" t="str">
            <v>F</v>
          </cell>
          <cell r="L630" t="str">
            <v>54.13</v>
          </cell>
        </row>
        <row r="631">
          <cell r="A631">
            <v>612</v>
          </cell>
          <cell r="B631">
            <v>162</v>
          </cell>
          <cell r="C631">
            <v>43</v>
          </cell>
          <cell r="D631">
            <v>19</v>
          </cell>
          <cell r="E631">
            <v>42476</v>
          </cell>
          <cell r="F631" t="str">
            <v>River Lower Loop</v>
          </cell>
          <cell r="G631">
            <v>123</v>
          </cell>
          <cell r="H631">
            <v>402750</v>
          </cell>
          <cell r="I631" t="str">
            <v>Claudia</v>
          </cell>
          <cell r="J631" t="str">
            <v>Gillham</v>
          </cell>
          <cell r="K631" t="str">
            <v>F</v>
          </cell>
          <cell r="L631" t="str">
            <v>57.02</v>
          </cell>
        </row>
        <row r="632">
          <cell r="A632">
            <v>612</v>
          </cell>
          <cell r="B632">
            <v>162</v>
          </cell>
          <cell r="C632">
            <v>43</v>
          </cell>
          <cell r="D632">
            <v>19</v>
          </cell>
          <cell r="E632" t="str">
            <v>Exclude</v>
          </cell>
          <cell r="F632" t="str">
            <v>Exclude</v>
          </cell>
          <cell r="G632">
            <v>42483</v>
          </cell>
          <cell r="I632" t="str">
            <v>Town Common Loop</v>
          </cell>
        </row>
        <row r="633">
          <cell r="A633">
            <v>612</v>
          </cell>
          <cell r="B633">
            <v>162</v>
          </cell>
          <cell r="C633">
            <v>43</v>
          </cell>
          <cell r="D633">
            <v>19</v>
          </cell>
          <cell r="E633" t="str">
            <v>Exclude</v>
          </cell>
          <cell r="F633" t="str">
            <v>Exclude</v>
          </cell>
          <cell r="G633" t="str">
            <v>Long Course</v>
          </cell>
          <cell r="L633">
            <v>12.3</v>
          </cell>
          <cell r="T633" t="str">
            <v>Short Course</v>
          </cell>
          <cell r="Y633">
            <v>5</v>
          </cell>
          <cell r="AA633" t="str">
            <v>Junior</v>
          </cell>
          <cell r="AF633">
            <v>3</v>
          </cell>
          <cell r="AH633" t="str">
            <v>Wolf Series</v>
          </cell>
          <cell r="AM633">
            <v>29.5</v>
          </cell>
        </row>
        <row r="634">
          <cell r="A634">
            <v>613</v>
          </cell>
          <cell r="B634">
            <v>163</v>
          </cell>
          <cell r="C634">
            <v>44</v>
          </cell>
          <cell r="D634">
            <v>20</v>
          </cell>
          <cell r="E634">
            <v>42483</v>
          </cell>
          <cell r="F634" t="str">
            <v>Town Common Loop</v>
          </cell>
          <cell r="G634">
            <v>1</v>
          </cell>
          <cell r="H634">
            <v>402814</v>
          </cell>
          <cell r="I634" t="str">
            <v>Shane</v>
          </cell>
          <cell r="J634" t="str">
            <v>Hynes</v>
          </cell>
          <cell r="K634" t="str">
            <v>M</v>
          </cell>
          <cell r="L634" t="str">
            <v>48.47</v>
          </cell>
          <cell r="T634">
            <v>1</v>
          </cell>
          <cell r="U634" t="str">
            <v>N022</v>
          </cell>
          <cell r="V634" t="str">
            <v>Aden</v>
          </cell>
          <cell r="W634" t="str">
            <v>Abdullahi</v>
          </cell>
          <cell r="X634" t="str">
            <v>Male</v>
          </cell>
          <cell r="Y634" t="str">
            <v>23.45</v>
          </cell>
          <cell r="AA634">
            <v>1</v>
          </cell>
          <cell r="AB634">
            <v>323017</v>
          </cell>
          <cell r="AC634" t="str">
            <v>Declan</v>
          </cell>
          <cell r="AD634" t="str">
            <v>Marchioni</v>
          </cell>
          <cell r="AE634" t="str">
            <v>M</v>
          </cell>
          <cell r="AF634" t="str">
            <v>12.09</v>
          </cell>
          <cell r="AH634">
            <v>1</v>
          </cell>
          <cell r="AI634">
            <v>402834</v>
          </cell>
          <cell r="AJ634" t="str">
            <v>Jevyn</v>
          </cell>
          <cell r="AK634" t="str">
            <v>Hyde</v>
          </cell>
          <cell r="AL634" t="str">
            <v>M</v>
          </cell>
          <cell r="AM634" t="str">
            <v>2.35.00</v>
          </cell>
        </row>
        <row r="635">
          <cell r="A635">
            <v>614</v>
          </cell>
          <cell r="B635">
            <v>164</v>
          </cell>
          <cell r="C635">
            <v>45</v>
          </cell>
          <cell r="D635">
            <v>21</v>
          </cell>
          <cell r="E635">
            <v>42483</v>
          </cell>
          <cell r="F635" t="str">
            <v>Town Common Loop</v>
          </cell>
          <cell r="G635">
            <v>2</v>
          </cell>
          <cell r="H635">
            <v>402787</v>
          </cell>
          <cell r="I635" t="str">
            <v>Michael</v>
          </cell>
          <cell r="J635" t="str">
            <v>Harding</v>
          </cell>
          <cell r="K635" t="str">
            <v>M</v>
          </cell>
          <cell r="L635" t="str">
            <v>49.10</v>
          </cell>
          <cell r="T635">
            <v>2</v>
          </cell>
          <cell r="U635" t="str">
            <v>N003</v>
          </cell>
          <cell r="V635" t="str">
            <v>Jarod</v>
          </cell>
          <cell r="W635" t="str">
            <v>Brown</v>
          </cell>
          <cell r="X635" t="str">
            <v>Male</v>
          </cell>
          <cell r="Y635" t="str">
            <v>23.53</v>
          </cell>
          <cell r="AA635">
            <v>2</v>
          </cell>
          <cell r="AB635">
            <v>402509</v>
          </cell>
          <cell r="AC635" t="str">
            <v>Elena</v>
          </cell>
          <cell r="AD635" t="str">
            <v>James</v>
          </cell>
          <cell r="AE635" t="str">
            <v>F</v>
          </cell>
          <cell r="AF635" t="str">
            <v>12.18</v>
          </cell>
          <cell r="AH635">
            <v>2</v>
          </cell>
          <cell r="AI635" t="str">
            <v>NW01</v>
          </cell>
          <cell r="AJ635" t="str">
            <v>David</v>
          </cell>
          <cell r="AK635" t="str">
            <v>Vance</v>
          </cell>
          <cell r="AL635" t="str">
            <v>M</v>
          </cell>
          <cell r="AM635" t="str">
            <v>2.42.00</v>
          </cell>
        </row>
        <row r="636">
          <cell r="A636">
            <v>615</v>
          </cell>
          <cell r="B636">
            <v>165</v>
          </cell>
          <cell r="C636">
            <v>46</v>
          </cell>
          <cell r="D636">
            <v>22</v>
          </cell>
          <cell r="E636">
            <v>42483</v>
          </cell>
          <cell r="F636" t="str">
            <v>Town Common Loop</v>
          </cell>
          <cell r="G636">
            <v>3</v>
          </cell>
          <cell r="H636">
            <v>402964</v>
          </cell>
          <cell r="I636" t="str">
            <v>Mark</v>
          </cell>
          <cell r="J636" t="str">
            <v>Buchholz</v>
          </cell>
          <cell r="K636" t="str">
            <v>M</v>
          </cell>
          <cell r="L636" t="str">
            <v>49.27</v>
          </cell>
          <cell r="T636">
            <v>3</v>
          </cell>
          <cell r="U636" t="str">
            <v>N007</v>
          </cell>
          <cell r="V636" t="str">
            <v>William</v>
          </cell>
          <cell r="W636" t="str">
            <v>Kerby</v>
          </cell>
          <cell r="X636" t="str">
            <v>Male</v>
          </cell>
          <cell r="Y636" t="str">
            <v>25.19</v>
          </cell>
          <cell r="AA636">
            <v>3</v>
          </cell>
          <cell r="AB636">
            <v>97077</v>
          </cell>
          <cell r="AC636" t="str">
            <v>Nathaniel</v>
          </cell>
          <cell r="AD636" t="str">
            <v>Horne</v>
          </cell>
          <cell r="AE636" t="str">
            <v>M</v>
          </cell>
          <cell r="AF636" t="str">
            <v>12.34</v>
          </cell>
          <cell r="AH636">
            <v>3</v>
          </cell>
          <cell r="AI636">
            <v>402971</v>
          </cell>
          <cell r="AJ636" t="str">
            <v>Stuart</v>
          </cell>
          <cell r="AK636" t="str">
            <v>Moore</v>
          </cell>
          <cell r="AL636" t="str">
            <v>M</v>
          </cell>
          <cell r="AM636" t="str">
            <v>2.47.00</v>
          </cell>
        </row>
        <row r="637">
          <cell r="A637">
            <v>616</v>
          </cell>
          <cell r="B637">
            <v>166</v>
          </cell>
          <cell r="C637">
            <v>47</v>
          </cell>
          <cell r="D637">
            <v>23</v>
          </cell>
          <cell r="E637">
            <v>42483</v>
          </cell>
          <cell r="F637" t="str">
            <v>Town Common Loop</v>
          </cell>
          <cell r="G637">
            <v>4</v>
          </cell>
          <cell r="H637">
            <v>402774</v>
          </cell>
          <cell r="I637" t="str">
            <v>Deon</v>
          </cell>
          <cell r="J637" t="str">
            <v>Stripp</v>
          </cell>
          <cell r="K637" t="str">
            <v>M</v>
          </cell>
          <cell r="L637" t="str">
            <v>52.04</v>
          </cell>
          <cell r="T637">
            <v>4</v>
          </cell>
          <cell r="U637">
            <v>319915</v>
          </cell>
          <cell r="V637" t="str">
            <v>Scott</v>
          </cell>
          <cell r="W637" t="str">
            <v>Vollmerhause</v>
          </cell>
          <cell r="X637" t="str">
            <v>Male</v>
          </cell>
          <cell r="Y637" t="str">
            <v>25.42</v>
          </cell>
          <cell r="AA637">
            <v>4</v>
          </cell>
          <cell r="AB637" t="str">
            <v>J_030</v>
          </cell>
          <cell r="AC637" t="str">
            <v>Ethan</v>
          </cell>
          <cell r="AD637" t="str">
            <v>Staunton</v>
          </cell>
          <cell r="AE637" t="str">
            <v>M</v>
          </cell>
          <cell r="AF637" t="str">
            <v>12.46</v>
          </cell>
          <cell r="AH637">
            <v>4</v>
          </cell>
          <cell r="AI637">
            <v>284106</v>
          </cell>
          <cell r="AJ637" t="str">
            <v>William</v>
          </cell>
          <cell r="AK637" t="str">
            <v>Guy</v>
          </cell>
          <cell r="AL637" t="str">
            <v>M</v>
          </cell>
          <cell r="AM637" t="str">
            <v>2.54.00</v>
          </cell>
        </row>
        <row r="638">
          <cell r="A638">
            <v>617</v>
          </cell>
          <cell r="B638">
            <v>167</v>
          </cell>
          <cell r="C638">
            <v>48</v>
          </cell>
          <cell r="D638">
            <v>24</v>
          </cell>
          <cell r="E638">
            <v>42483</v>
          </cell>
          <cell r="F638" t="str">
            <v>Town Common Loop</v>
          </cell>
          <cell r="G638">
            <v>5</v>
          </cell>
          <cell r="H638">
            <v>402768</v>
          </cell>
          <cell r="I638" t="str">
            <v>Deahne</v>
          </cell>
          <cell r="J638" t="str">
            <v>Turnbull</v>
          </cell>
          <cell r="K638" t="str">
            <v>F</v>
          </cell>
          <cell r="L638" t="str">
            <v>52.07</v>
          </cell>
          <cell r="T638">
            <v>5</v>
          </cell>
          <cell r="U638" t="str">
            <v>N027</v>
          </cell>
          <cell r="V638" t="str">
            <v>James</v>
          </cell>
          <cell r="W638" t="str">
            <v>Sturtz</v>
          </cell>
          <cell r="X638" t="str">
            <v>Male</v>
          </cell>
          <cell r="Y638" t="str">
            <v>26.03</v>
          </cell>
          <cell r="AA638">
            <v>5</v>
          </cell>
          <cell r="AB638">
            <v>573501</v>
          </cell>
          <cell r="AC638" t="str">
            <v>Leo</v>
          </cell>
          <cell r="AD638" t="str">
            <v>Fairley</v>
          </cell>
          <cell r="AE638" t="str">
            <v>M</v>
          </cell>
          <cell r="AF638" t="str">
            <v>12.57</v>
          </cell>
          <cell r="AH638">
            <v>5</v>
          </cell>
          <cell r="AI638" t="str">
            <v>N051</v>
          </cell>
          <cell r="AJ638" t="str">
            <v>Bernie</v>
          </cell>
          <cell r="AK638" t="str">
            <v>Norris</v>
          </cell>
          <cell r="AL638" t="str">
            <v>M</v>
          </cell>
          <cell r="AM638" t="str">
            <v>3.02.00</v>
          </cell>
        </row>
        <row r="639">
          <cell r="A639">
            <v>618</v>
          </cell>
          <cell r="B639">
            <v>168</v>
          </cell>
          <cell r="C639">
            <v>49</v>
          </cell>
          <cell r="D639">
            <v>25</v>
          </cell>
          <cell r="E639">
            <v>42483</v>
          </cell>
          <cell r="F639" t="str">
            <v>Town Common Loop</v>
          </cell>
          <cell r="G639">
            <v>6</v>
          </cell>
          <cell r="H639">
            <v>402882</v>
          </cell>
          <cell r="I639" t="str">
            <v>Matthew</v>
          </cell>
          <cell r="J639" t="str">
            <v>Boschen</v>
          </cell>
          <cell r="K639" t="str">
            <v>M</v>
          </cell>
          <cell r="L639" t="str">
            <v>52.17</v>
          </cell>
          <cell r="T639">
            <v>6</v>
          </cell>
          <cell r="U639">
            <v>402891</v>
          </cell>
          <cell r="V639" t="str">
            <v>Michael</v>
          </cell>
          <cell r="W639" t="str">
            <v>Punshon</v>
          </cell>
          <cell r="X639" t="str">
            <v>Male</v>
          </cell>
          <cell r="Y639" t="str">
            <v>26.54</v>
          </cell>
          <cell r="AA639">
            <v>6</v>
          </cell>
          <cell r="AB639" t="str">
            <v>J_019</v>
          </cell>
          <cell r="AC639" t="str">
            <v>Tyla</v>
          </cell>
          <cell r="AD639" t="str">
            <v>Stallan</v>
          </cell>
          <cell r="AE639" t="str">
            <v>F</v>
          </cell>
          <cell r="AF639" t="str">
            <v>13.21</v>
          </cell>
          <cell r="AH639">
            <v>6</v>
          </cell>
          <cell r="AI639">
            <v>402914</v>
          </cell>
          <cell r="AJ639" t="str">
            <v>Paul</v>
          </cell>
          <cell r="AK639" t="str">
            <v>O'Regan</v>
          </cell>
          <cell r="AL639" t="str">
            <v>M</v>
          </cell>
          <cell r="AM639" t="str">
            <v>3.12.00</v>
          </cell>
        </row>
        <row r="640">
          <cell r="A640">
            <v>619</v>
          </cell>
          <cell r="B640">
            <v>169</v>
          </cell>
          <cell r="C640">
            <v>50</v>
          </cell>
          <cell r="D640">
            <v>26</v>
          </cell>
          <cell r="E640">
            <v>42483</v>
          </cell>
          <cell r="F640" t="str">
            <v>Town Common Loop</v>
          </cell>
          <cell r="G640">
            <v>7</v>
          </cell>
          <cell r="H640">
            <v>402958</v>
          </cell>
          <cell r="I640" t="str">
            <v>Simon</v>
          </cell>
          <cell r="J640" t="str">
            <v>Di Giacomo</v>
          </cell>
          <cell r="K640" t="str">
            <v>M</v>
          </cell>
          <cell r="L640" t="str">
            <v>52.45</v>
          </cell>
          <cell r="T640">
            <v>7</v>
          </cell>
          <cell r="U640">
            <v>402942</v>
          </cell>
          <cell r="V640" t="str">
            <v>Rosie</v>
          </cell>
          <cell r="W640" t="str">
            <v>Doherty</v>
          </cell>
          <cell r="X640" t="str">
            <v>Female</v>
          </cell>
          <cell r="Y640" t="str">
            <v>29.51</v>
          </cell>
          <cell r="AA640">
            <v>7</v>
          </cell>
          <cell r="AB640">
            <v>515441</v>
          </cell>
          <cell r="AC640" t="str">
            <v>Brooke</v>
          </cell>
          <cell r="AD640" t="str">
            <v>Taylor</v>
          </cell>
          <cell r="AE640" t="str">
            <v>F</v>
          </cell>
          <cell r="AF640" t="str">
            <v>13.34</v>
          </cell>
          <cell r="AH640">
            <v>7</v>
          </cell>
          <cell r="AI640">
            <v>402808</v>
          </cell>
          <cell r="AJ640" t="str">
            <v>Dee</v>
          </cell>
          <cell r="AK640" t="str">
            <v>Flynn-Pittar</v>
          </cell>
          <cell r="AL640" t="str">
            <v>F</v>
          </cell>
          <cell r="AM640" t="str">
            <v>3.12.00</v>
          </cell>
        </row>
        <row r="641">
          <cell r="A641">
            <v>620</v>
          </cell>
          <cell r="B641">
            <v>170</v>
          </cell>
          <cell r="C641">
            <v>51</v>
          </cell>
          <cell r="D641">
            <v>27</v>
          </cell>
          <cell r="E641">
            <v>42483</v>
          </cell>
          <cell r="F641" t="str">
            <v>Town Common Loop</v>
          </cell>
          <cell r="G641">
            <v>8</v>
          </cell>
          <cell r="H641">
            <v>402744</v>
          </cell>
          <cell r="I641" t="str">
            <v>Cameron</v>
          </cell>
          <cell r="J641" t="str">
            <v>Wallis</v>
          </cell>
          <cell r="K641" t="str">
            <v>M</v>
          </cell>
          <cell r="L641" t="str">
            <v>53.04</v>
          </cell>
          <cell r="T641">
            <v>8</v>
          </cell>
          <cell r="U641">
            <v>510115</v>
          </cell>
          <cell r="V641" t="str">
            <v>Rebecca</v>
          </cell>
          <cell r="W641" t="str">
            <v>Nahrung</v>
          </cell>
          <cell r="X641" t="str">
            <v>Female</v>
          </cell>
          <cell r="Y641" t="str">
            <v>30.26</v>
          </cell>
          <cell r="AA641">
            <v>8</v>
          </cell>
          <cell r="AB641">
            <v>402839</v>
          </cell>
          <cell r="AC641" t="str">
            <v>Lachlan</v>
          </cell>
          <cell r="AD641" t="str">
            <v>Carey</v>
          </cell>
          <cell r="AE641" t="str">
            <v>M</v>
          </cell>
          <cell r="AF641" t="str">
            <v>14.02</v>
          </cell>
          <cell r="AH641">
            <v>8</v>
          </cell>
          <cell r="AI641">
            <v>402835</v>
          </cell>
          <cell r="AJ641" t="str">
            <v>John</v>
          </cell>
          <cell r="AK641" t="str">
            <v>Hoggan</v>
          </cell>
          <cell r="AL641" t="str">
            <v>M</v>
          </cell>
          <cell r="AM641" t="str">
            <v>3.15.00</v>
          </cell>
        </row>
        <row r="642">
          <cell r="A642">
            <v>621</v>
          </cell>
          <cell r="B642">
            <v>171</v>
          </cell>
          <cell r="C642">
            <v>52</v>
          </cell>
          <cell r="D642">
            <v>28</v>
          </cell>
          <cell r="E642">
            <v>42483</v>
          </cell>
          <cell r="F642" t="str">
            <v>Town Common Loop</v>
          </cell>
          <cell r="G642">
            <v>9</v>
          </cell>
          <cell r="H642">
            <v>516428</v>
          </cell>
          <cell r="I642" t="str">
            <v>Christiaan</v>
          </cell>
          <cell r="J642" t="str">
            <v>Pretorius</v>
          </cell>
          <cell r="K642" t="str">
            <v>M</v>
          </cell>
          <cell r="L642" t="str">
            <v>53.16</v>
          </cell>
          <cell r="T642">
            <v>9</v>
          </cell>
          <cell r="U642">
            <v>402754</v>
          </cell>
          <cell r="V642" t="str">
            <v>Conny</v>
          </cell>
          <cell r="W642" t="str">
            <v>Muhlenberg</v>
          </cell>
          <cell r="X642" t="str">
            <v>Female</v>
          </cell>
          <cell r="Y642" t="str">
            <v>32.02</v>
          </cell>
          <cell r="AA642">
            <v>9</v>
          </cell>
          <cell r="AB642" t="str">
            <v>J_029</v>
          </cell>
          <cell r="AC642" t="str">
            <v>Molly</v>
          </cell>
          <cell r="AD642" t="str">
            <v>Staunton</v>
          </cell>
          <cell r="AE642" t="str">
            <v>F</v>
          </cell>
          <cell r="AF642" t="str">
            <v>14.04</v>
          </cell>
          <cell r="AH642">
            <v>9</v>
          </cell>
          <cell r="AI642">
            <v>402917</v>
          </cell>
          <cell r="AJ642" t="str">
            <v>Peter</v>
          </cell>
          <cell r="AK642" t="str">
            <v>Neimanis</v>
          </cell>
          <cell r="AL642" t="str">
            <v>M</v>
          </cell>
          <cell r="AM642" t="str">
            <v>3.15.00</v>
          </cell>
        </row>
        <row r="643">
          <cell r="A643">
            <v>622</v>
          </cell>
          <cell r="B643">
            <v>172</v>
          </cell>
          <cell r="C643">
            <v>53</v>
          </cell>
          <cell r="D643">
            <v>29</v>
          </cell>
          <cell r="E643">
            <v>42483</v>
          </cell>
          <cell r="F643" t="str">
            <v>Town Common Loop</v>
          </cell>
          <cell r="G643">
            <v>10</v>
          </cell>
          <cell r="H643">
            <v>402791</v>
          </cell>
          <cell r="I643" t="str">
            <v>Gabriella</v>
          </cell>
          <cell r="J643" t="str">
            <v>Springall</v>
          </cell>
          <cell r="K643" t="str">
            <v>F</v>
          </cell>
          <cell r="L643" t="str">
            <v>54.30</v>
          </cell>
          <cell r="T643">
            <v>10</v>
          </cell>
          <cell r="U643">
            <v>402985</v>
          </cell>
          <cell r="V643" t="str">
            <v>Tilley</v>
          </cell>
          <cell r="W643" t="str">
            <v>Pain</v>
          </cell>
          <cell r="X643" t="str">
            <v>Female</v>
          </cell>
          <cell r="Y643" t="str">
            <v>32.03</v>
          </cell>
          <cell r="AA643">
            <v>10</v>
          </cell>
          <cell r="AB643" t="str">
            <v>J_012</v>
          </cell>
          <cell r="AC643" t="str">
            <v>Jake</v>
          </cell>
          <cell r="AD643" t="str">
            <v>Machin</v>
          </cell>
          <cell r="AE643" t="str">
            <v>M</v>
          </cell>
          <cell r="AF643" t="str">
            <v>14.48</v>
          </cell>
          <cell r="AH643">
            <v>10</v>
          </cell>
          <cell r="AI643">
            <v>402939</v>
          </cell>
          <cell r="AJ643" t="str">
            <v>Robert</v>
          </cell>
          <cell r="AK643" t="str">
            <v>Ellershaw</v>
          </cell>
          <cell r="AL643" t="str">
            <v>M</v>
          </cell>
          <cell r="AM643" t="str">
            <v>3.29.00</v>
          </cell>
        </row>
        <row r="644">
          <cell r="A644">
            <v>623</v>
          </cell>
          <cell r="B644">
            <v>173</v>
          </cell>
          <cell r="C644">
            <v>54</v>
          </cell>
          <cell r="D644">
            <v>30</v>
          </cell>
          <cell r="E644">
            <v>42483</v>
          </cell>
          <cell r="F644" t="str">
            <v>Town Common Loop</v>
          </cell>
          <cell r="G644">
            <v>11</v>
          </cell>
          <cell r="H644">
            <v>402784</v>
          </cell>
          <cell r="I644" t="str">
            <v>Michael</v>
          </cell>
          <cell r="J644" t="str">
            <v>Marrinan</v>
          </cell>
          <cell r="K644" t="str">
            <v>M</v>
          </cell>
          <cell r="L644" t="str">
            <v>54.44</v>
          </cell>
          <cell r="T644">
            <v>11</v>
          </cell>
          <cell r="U644" t="str">
            <v>N021</v>
          </cell>
          <cell r="V644" t="str">
            <v>Emily</v>
          </cell>
          <cell r="W644" t="str">
            <v>Nahrung</v>
          </cell>
          <cell r="X644" t="str">
            <v>Female</v>
          </cell>
          <cell r="Y644" t="str">
            <v>32.15</v>
          </cell>
          <cell r="AA644">
            <v>11</v>
          </cell>
          <cell r="AB644" t="str">
            <v>J_024</v>
          </cell>
          <cell r="AC644" t="str">
            <v>Kye</v>
          </cell>
          <cell r="AD644" t="str">
            <v>Stallan</v>
          </cell>
          <cell r="AE644" t="str">
            <v>M</v>
          </cell>
          <cell r="AF644" t="str">
            <v>14.49</v>
          </cell>
          <cell r="AH644">
            <v>11</v>
          </cell>
          <cell r="AI644">
            <v>402877</v>
          </cell>
          <cell r="AJ644" t="str">
            <v>Mark</v>
          </cell>
          <cell r="AK644" t="str">
            <v>Dowel</v>
          </cell>
          <cell r="AL644" t="str">
            <v>M</v>
          </cell>
          <cell r="AM644" t="str">
            <v>3.30.00</v>
          </cell>
        </row>
        <row r="645">
          <cell r="A645">
            <v>624</v>
          </cell>
          <cell r="B645">
            <v>174</v>
          </cell>
          <cell r="C645">
            <v>55</v>
          </cell>
          <cell r="D645">
            <v>31</v>
          </cell>
          <cell r="E645">
            <v>42483</v>
          </cell>
          <cell r="F645" t="str">
            <v>Town Common Loop</v>
          </cell>
          <cell r="G645">
            <v>12</v>
          </cell>
          <cell r="H645">
            <v>402809</v>
          </cell>
          <cell r="I645" t="str">
            <v>Gavin</v>
          </cell>
          <cell r="J645" t="str">
            <v>Werbeloff</v>
          </cell>
          <cell r="K645" t="str">
            <v>M</v>
          </cell>
          <cell r="L645" t="str">
            <v>54.58</v>
          </cell>
          <cell r="T645">
            <v>12</v>
          </cell>
          <cell r="U645" t="str">
            <v>N017</v>
          </cell>
          <cell r="V645" t="str">
            <v>Emma</v>
          </cell>
          <cell r="W645" t="str">
            <v>Wilson</v>
          </cell>
          <cell r="X645" t="str">
            <v>Female</v>
          </cell>
          <cell r="Y645" t="str">
            <v>32.23</v>
          </cell>
          <cell r="AA645">
            <v>12</v>
          </cell>
          <cell r="AB645" t="str">
            <v>J_026</v>
          </cell>
          <cell r="AC645" t="str">
            <v>Jorja</v>
          </cell>
          <cell r="AD645" t="str">
            <v>Penny</v>
          </cell>
          <cell r="AE645" t="str">
            <v>F</v>
          </cell>
          <cell r="AF645" t="str">
            <v>14.51</v>
          </cell>
          <cell r="AH645">
            <v>12</v>
          </cell>
          <cell r="AI645">
            <v>403015</v>
          </cell>
          <cell r="AJ645" t="str">
            <v>Colleen</v>
          </cell>
          <cell r="AK645" t="str">
            <v>Newnham</v>
          </cell>
          <cell r="AL645" t="str">
            <v>F</v>
          </cell>
          <cell r="AM645" t="str">
            <v>3.41.00</v>
          </cell>
        </row>
        <row r="646">
          <cell r="A646">
            <v>625</v>
          </cell>
          <cell r="B646">
            <v>175</v>
          </cell>
          <cell r="C646">
            <v>56</v>
          </cell>
          <cell r="D646">
            <v>32</v>
          </cell>
          <cell r="E646">
            <v>42483</v>
          </cell>
          <cell r="F646" t="str">
            <v>Town Common Loop</v>
          </cell>
          <cell r="G646">
            <v>13</v>
          </cell>
          <cell r="H646" t="str">
            <v>N035</v>
          </cell>
          <cell r="I646" t="str">
            <v>Oliver</v>
          </cell>
          <cell r="J646" t="str">
            <v>De Jersey</v>
          </cell>
          <cell r="K646" t="str">
            <v>M</v>
          </cell>
          <cell r="L646" t="str">
            <v>55.07</v>
          </cell>
          <cell r="T646">
            <v>13</v>
          </cell>
          <cell r="U646" t="str">
            <v>N016</v>
          </cell>
          <cell r="V646" t="str">
            <v>Stacey</v>
          </cell>
          <cell r="W646" t="str">
            <v>Rubio</v>
          </cell>
          <cell r="X646" t="str">
            <v>Female</v>
          </cell>
          <cell r="Y646" t="str">
            <v>32.26</v>
          </cell>
          <cell r="AA646">
            <v>13</v>
          </cell>
          <cell r="AB646" t="str">
            <v>J_028</v>
          </cell>
          <cell r="AC646" t="str">
            <v>Jardine</v>
          </cell>
          <cell r="AD646" t="str">
            <v>Cooper</v>
          </cell>
          <cell r="AE646" t="str">
            <v>M</v>
          </cell>
          <cell r="AF646" t="str">
            <v>17.10</v>
          </cell>
          <cell r="AH646">
            <v>13</v>
          </cell>
          <cell r="AI646" t="str">
            <v>N055</v>
          </cell>
          <cell r="AJ646" t="str">
            <v>Teagan</v>
          </cell>
          <cell r="AK646" t="str">
            <v>Mun</v>
          </cell>
          <cell r="AL646" t="str">
            <v>F</v>
          </cell>
          <cell r="AM646" t="str">
            <v>4.56.00</v>
          </cell>
        </row>
        <row r="647">
          <cell r="A647">
            <v>626</v>
          </cell>
          <cell r="B647">
            <v>176</v>
          </cell>
          <cell r="C647">
            <v>57</v>
          </cell>
          <cell r="D647">
            <v>33</v>
          </cell>
          <cell r="E647">
            <v>42483</v>
          </cell>
          <cell r="F647" t="str">
            <v>Town Common Loop</v>
          </cell>
          <cell r="G647">
            <v>14</v>
          </cell>
          <cell r="H647">
            <v>509524</v>
          </cell>
          <cell r="I647" t="str">
            <v>Steven</v>
          </cell>
          <cell r="J647" t="str">
            <v>Hutcheson</v>
          </cell>
          <cell r="K647" t="str">
            <v>M</v>
          </cell>
          <cell r="L647" t="str">
            <v>55.10</v>
          </cell>
          <cell r="T647">
            <v>14</v>
          </cell>
          <cell r="U647">
            <v>403053</v>
          </cell>
          <cell r="V647" t="str">
            <v>Rachael</v>
          </cell>
          <cell r="W647" t="str">
            <v>Thompson</v>
          </cell>
          <cell r="X647" t="str">
            <v>Female</v>
          </cell>
          <cell r="Y647" t="str">
            <v>33.50</v>
          </cell>
          <cell r="AA647">
            <v>14</v>
          </cell>
          <cell r="AB647" t="str">
            <v>J_013</v>
          </cell>
          <cell r="AC647" t="str">
            <v>Dylan</v>
          </cell>
          <cell r="AD647" t="str">
            <v>Machin</v>
          </cell>
          <cell r="AE647" t="str">
            <v>M</v>
          </cell>
          <cell r="AF647" t="str">
            <v>17.27</v>
          </cell>
          <cell r="AH647">
            <v>14</v>
          </cell>
          <cell r="AI647">
            <v>472325</v>
          </cell>
          <cell r="AJ647" t="str">
            <v>Jessica</v>
          </cell>
          <cell r="AK647" t="str">
            <v>Ferris</v>
          </cell>
          <cell r="AL647" t="str">
            <v>F</v>
          </cell>
          <cell r="AM647" t="str">
            <v>4.57.00</v>
          </cell>
        </row>
        <row r="648">
          <cell r="A648">
            <v>627</v>
          </cell>
          <cell r="B648">
            <v>177</v>
          </cell>
          <cell r="C648">
            <v>58</v>
          </cell>
          <cell r="D648">
            <v>34</v>
          </cell>
          <cell r="E648">
            <v>42483</v>
          </cell>
          <cell r="F648" t="str">
            <v>Town Common Loop</v>
          </cell>
          <cell r="G648">
            <v>15</v>
          </cell>
          <cell r="H648">
            <v>402769</v>
          </cell>
          <cell r="I648" t="str">
            <v>Stuart</v>
          </cell>
          <cell r="J648" t="str">
            <v>Illman</v>
          </cell>
          <cell r="K648" t="str">
            <v>M</v>
          </cell>
          <cell r="L648" t="str">
            <v>55.15</v>
          </cell>
          <cell r="T648">
            <v>15</v>
          </cell>
          <cell r="U648">
            <v>493642</v>
          </cell>
          <cell r="V648" t="str">
            <v>Susan</v>
          </cell>
          <cell r="W648" t="str">
            <v>Horscroft</v>
          </cell>
          <cell r="X648" t="str">
            <v>Female</v>
          </cell>
          <cell r="Y648" t="str">
            <v>34.06</v>
          </cell>
          <cell r="AA648">
            <v>15</v>
          </cell>
          <cell r="AB648">
            <v>402785</v>
          </cell>
          <cell r="AC648" t="str">
            <v>Taylor</v>
          </cell>
          <cell r="AD648" t="str">
            <v>Stafford</v>
          </cell>
          <cell r="AE648" t="str">
            <v>F</v>
          </cell>
          <cell r="AF648" t="str">
            <v>17.47</v>
          </cell>
          <cell r="AH648">
            <v>15</v>
          </cell>
          <cell r="AI648" t="str">
            <v>N054</v>
          </cell>
          <cell r="AJ648" t="str">
            <v>James</v>
          </cell>
          <cell r="AK648" t="str">
            <v>Dunstan</v>
          </cell>
          <cell r="AL648" t="str">
            <v>M</v>
          </cell>
          <cell r="AM648" t="str">
            <v>2.29 (wrong course)</v>
          </cell>
        </row>
        <row r="649">
          <cell r="A649">
            <v>628</v>
          </cell>
          <cell r="B649">
            <v>178</v>
          </cell>
          <cell r="C649">
            <v>59</v>
          </cell>
          <cell r="D649">
            <v>34</v>
          </cell>
          <cell r="E649">
            <v>42483</v>
          </cell>
          <cell r="F649" t="str">
            <v>Town Common Loop</v>
          </cell>
          <cell r="G649">
            <v>16</v>
          </cell>
          <cell r="H649">
            <v>461543</v>
          </cell>
          <cell r="I649" t="str">
            <v>Meredith</v>
          </cell>
          <cell r="J649" t="str">
            <v>Watkins</v>
          </cell>
          <cell r="K649" t="str">
            <v>F</v>
          </cell>
          <cell r="L649" t="str">
            <v>55.19</v>
          </cell>
          <cell r="T649">
            <v>16</v>
          </cell>
          <cell r="U649">
            <v>402840</v>
          </cell>
          <cell r="V649" t="str">
            <v>Joanne</v>
          </cell>
          <cell r="W649" t="str">
            <v>Stacey</v>
          </cell>
          <cell r="X649" t="str">
            <v>Female</v>
          </cell>
          <cell r="Y649" t="str">
            <v>34.11</v>
          </cell>
          <cell r="AA649">
            <v>16</v>
          </cell>
          <cell r="AB649" t="str">
            <v>J_007</v>
          </cell>
          <cell r="AC649" t="str">
            <v>Declan</v>
          </cell>
          <cell r="AD649" t="str">
            <v>Punshon</v>
          </cell>
          <cell r="AE649" t="str">
            <v>M</v>
          </cell>
          <cell r="AF649" t="str">
            <v>18.17</v>
          </cell>
        </row>
        <row r="650">
          <cell r="A650">
            <v>629</v>
          </cell>
          <cell r="B650">
            <v>179</v>
          </cell>
          <cell r="C650">
            <v>60</v>
          </cell>
          <cell r="D650">
            <v>34</v>
          </cell>
          <cell r="E650">
            <v>42483</v>
          </cell>
          <cell r="F650" t="str">
            <v>Town Common Loop</v>
          </cell>
          <cell r="G650">
            <v>17</v>
          </cell>
          <cell r="H650">
            <v>403016</v>
          </cell>
          <cell r="I650" t="str">
            <v>Erin</v>
          </cell>
          <cell r="J650" t="str">
            <v>Stafford</v>
          </cell>
          <cell r="K650" t="str">
            <v>F</v>
          </cell>
          <cell r="L650" t="str">
            <v>55.25</v>
          </cell>
          <cell r="T650">
            <v>17</v>
          </cell>
          <cell r="U650" t="str">
            <v>N015</v>
          </cell>
          <cell r="V650" t="str">
            <v>Tom</v>
          </cell>
          <cell r="W650" t="str">
            <v>Doyle</v>
          </cell>
          <cell r="X650" t="str">
            <v>Male</v>
          </cell>
          <cell r="Y650" t="str">
            <v>35.34</v>
          </cell>
          <cell r="AA650">
            <v>17</v>
          </cell>
          <cell r="AB650">
            <v>565757</v>
          </cell>
          <cell r="AC650" t="str">
            <v>Gracy</v>
          </cell>
          <cell r="AD650" t="str">
            <v>Chadwick-Bray</v>
          </cell>
          <cell r="AE650" t="str">
            <v>F</v>
          </cell>
          <cell r="AF650" t="str">
            <v>20.24</v>
          </cell>
        </row>
        <row r="651">
          <cell r="A651">
            <v>630</v>
          </cell>
          <cell r="B651">
            <v>180</v>
          </cell>
          <cell r="C651">
            <v>61</v>
          </cell>
          <cell r="D651">
            <v>34</v>
          </cell>
          <cell r="E651">
            <v>42483</v>
          </cell>
          <cell r="F651" t="str">
            <v>Town Common Loop</v>
          </cell>
          <cell r="G651">
            <v>18</v>
          </cell>
          <cell r="H651">
            <v>402716</v>
          </cell>
          <cell r="I651" t="str">
            <v>Andre</v>
          </cell>
          <cell r="J651" t="str">
            <v>Mentor</v>
          </cell>
          <cell r="K651" t="str">
            <v>M</v>
          </cell>
          <cell r="L651" t="str">
            <v>55.48</v>
          </cell>
          <cell r="T651">
            <v>18</v>
          </cell>
          <cell r="U651">
            <v>402845</v>
          </cell>
          <cell r="V651" t="str">
            <v>John</v>
          </cell>
          <cell r="W651" t="str">
            <v>Olsen</v>
          </cell>
          <cell r="X651" t="str">
            <v>Male</v>
          </cell>
          <cell r="Y651" t="str">
            <v>36.06</v>
          </cell>
          <cell r="AA651">
            <v>18</v>
          </cell>
          <cell r="AB651" t="str">
            <v>J_025</v>
          </cell>
          <cell r="AC651" t="str">
            <v>Ella</v>
          </cell>
          <cell r="AD651" t="str">
            <v>Raciti</v>
          </cell>
          <cell r="AE651" t="str">
            <v>F</v>
          </cell>
          <cell r="AF651" t="str">
            <v>25.06</v>
          </cell>
        </row>
        <row r="652">
          <cell r="A652">
            <v>631</v>
          </cell>
          <cell r="B652">
            <v>181</v>
          </cell>
          <cell r="C652">
            <v>61</v>
          </cell>
          <cell r="D652">
            <v>34</v>
          </cell>
          <cell r="E652">
            <v>42483</v>
          </cell>
          <cell r="F652" t="str">
            <v>Town Common Loop</v>
          </cell>
          <cell r="G652">
            <v>19</v>
          </cell>
          <cell r="H652">
            <v>402890</v>
          </cell>
          <cell r="I652" t="str">
            <v>Michael</v>
          </cell>
          <cell r="J652" t="str">
            <v>Fitzsimmons</v>
          </cell>
          <cell r="K652" t="str">
            <v>M</v>
          </cell>
          <cell r="L652" t="str">
            <v>56.17</v>
          </cell>
          <cell r="T652">
            <v>19</v>
          </cell>
          <cell r="U652">
            <v>402938</v>
          </cell>
          <cell r="V652" t="str">
            <v>Jim</v>
          </cell>
          <cell r="W652" t="str">
            <v>Ives</v>
          </cell>
          <cell r="X652" t="str">
            <v>Male</v>
          </cell>
          <cell r="Y652" t="str">
            <v>36.07</v>
          </cell>
          <cell r="AF652"/>
        </row>
        <row r="653">
          <cell r="A653">
            <v>632</v>
          </cell>
          <cell r="B653">
            <v>182</v>
          </cell>
          <cell r="C653">
            <v>61</v>
          </cell>
          <cell r="D653">
            <v>34</v>
          </cell>
          <cell r="E653">
            <v>42483</v>
          </cell>
          <cell r="F653" t="str">
            <v>Town Common Loop</v>
          </cell>
          <cell r="G653">
            <v>20</v>
          </cell>
          <cell r="H653">
            <v>402838</v>
          </cell>
          <cell r="I653" t="str">
            <v>John</v>
          </cell>
          <cell r="J653" t="str">
            <v>Nuttall</v>
          </cell>
          <cell r="K653" t="str">
            <v>M</v>
          </cell>
          <cell r="L653" t="str">
            <v>56.54</v>
          </cell>
          <cell r="T653">
            <v>20</v>
          </cell>
          <cell r="U653">
            <v>402887</v>
          </cell>
          <cell r="V653" t="str">
            <v>Mary</v>
          </cell>
          <cell r="W653" t="str">
            <v>Donoghue</v>
          </cell>
          <cell r="X653" t="str">
            <v>Female</v>
          </cell>
          <cell r="Y653" t="str">
            <v>36.52</v>
          </cell>
          <cell r="AF653"/>
        </row>
        <row r="654">
          <cell r="A654">
            <v>633</v>
          </cell>
          <cell r="B654">
            <v>183</v>
          </cell>
          <cell r="C654">
            <v>61</v>
          </cell>
          <cell r="D654">
            <v>34</v>
          </cell>
          <cell r="E654">
            <v>42483</v>
          </cell>
          <cell r="F654" t="str">
            <v>Town Common Loop</v>
          </cell>
          <cell r="G654">
            <v>21</v>
          </cell>
          <cell r="H654" t="str">
            <v>N043</v>
          </cell>
          <cell r="I654" t="str">
            <v>Sean</v>
          </cell>
          <cell r="J654" t="str">
            <v>Latouf</v>
          </cell>
          <cell r="K654" t="str">
            <v>M</v>
          </cell>
          <cell r="L654" t="str">
            <v>57.01</v>
          </cell>
          <cell r="T654">
            <v>21</v>
          </cell>
          <cell r="U654">
            <v>403000</v>
          </cell>
          <cell r="V654" t="str">
            <v>William</v>
          </cell>
          <cell r="W654" t="str">
            <v>Sue Yek</v>
          </cell>
          <cell r="X654" t="str">
            <v>Male</v>
          </cell>
          <cell r="Y654" t="str">
            <v>36.54</v>
          </cell>
          <cell r="AF654"/>
        </row>
        <row r="655">
          <cell r="A655">
            <v>634</v>
          </cell>
          <cell r="B655">
            <v>184</v>
          </cell>
          <cell r="C655">
            <v>61</v>
          </cell>
          <cell r="D655">
            <v>34</v>
          </cell>
          <cell r="E655">
            <v>42483</v>
          </cell>
          <cell r="F655" t="str">
            <v>Town Common Loop</v>
          </cell>
          <cell r="G655">
            <v>22</v>
          </cell>
          <cell r="H655">
            <v>265710</v>
          </cell>
          <cell r="I655" t="str">
            <v>Derrick</v>
          </cell>
          <cell r="J655" t="str">
            <v>Evans</v>
          </cell>
          <cell r="K655" t="str">
            <v>M</v>
          </cell>
          <cell r="L655" t="str">
            <v>57.50</v>
          </cell>
          <cell r="T655">
            <v>22</v>
          </cell>
          <cell r="U655">
            <v>507092</v>
          </cell>
          <cell r="V655" t="str">
            <v>Kylie</v>
          </cell>
          <cell r="W655" t="str">
            <v>Doyle</v>
          </cell>
          <cell r="X655" t="str">
            <v>Female</v>
          </cell>
          <cell r="Y655" t="str">
            <v>37.15</v>
          </cell>
          <cell r="AF655"/>
        </row>
        <row r="656">
          <cell r="A656">
            <v>635</v>
          </cell>
          <cell r="B656">
            <v>185</v>
          </cell>
          <cell r="C656">
            <v>61</v>
          </cell>
          <cell r="D656">
            <v>34</v>
          </cell>
          <cell r="E656">
            <v>42483</v>
          </cell>
          <cell r="F656" t="str">
            <v>Town Common Loop</v>
          </cell>
          <cell r="G656">
            <v>23</v>
          </cell>
          <cell r="H656">
            <v>402761</v>
          </cell>
          <cell r="I656" t="str">
            <v>Dave</v>
          </cell>
          <cell r="J656" t="str">
            <v>Sewell</v>
          </cell>
          <cell r="K656" t="str">
            <v>M</v>
          </cell>
          <cell r="L656" t="str">
            <v>57.55</v>
          </cell>
          <cell r="T656">
            <v>23</v>
          </cell>
          <cell r="U656">
            <v>572319</v>
          </cell>
          <cell r="V656" t="str">
            <v>Johanna</v>
          </cell>
          <cell r="W656" t="str">
            <v>Quinn</v>
          </cell>
          <cell r="X656" t="str">
            <v>Female</v>
          </cell>
          <cell r="Y656" t="str">
            <v>37.29</v>
          </cell>
          <cell r="AF656"/>
        </row>
        <row r="657">
          <cell r="A657">
            <v>636</v>
          </cell>
          <cell r="B657">
            <v>186</v>
          </cell>
          <cell r="C657">
            <v>61</v>
          </cell>
          <cell r="D657">
            <v>34</v>
          </cell>
          <cell r="E657">
            <v>42483</v>
          </cell>
          <cell r="F657" t="str">
            <v>Town Common Loop</v>
          </cell>
          <cell r="G657">
            <v>24</v>
          </cell>
          <cell r="H657" t="str">
            <v>N012</v>
          </cell>
          <cell r="I657" t="str">
            <v>Adam</v>
          </cell>
          <cell r="J657" t="str">
            <v>Gower</v>
          </cell>
          <cell r="K657" t="str">
            <v>M</v>
          </cell>
          <cell r="L657" t="str">
            <v>57.57</v>
          </cell>
          <cell r="T657">
            <v>24</v>
          </cell>
          <cell r="U657">
            <v>515961</v>
          </cell>
          <cell r="V657" t="str">
            <v>Sandra</v>
          </cell>
          <cell r="W657" t="str">
            <v>Knowles</v>
          </cell>
          <cell r="X657" t="str">
            <v>Female</v>
          </cell>
          <cell r="Y657" t="str">
            <v>38.07</v>
          </cell>
          <cell r="AF657"/>
        </row>
        <row r="658">
          <cell r="A658">
            <v>637</v>
          </cell>
          <cell r="B658">
            <v>187</v>
          </cell>
          <cell r="C658">
            <v>61</v>
          </cell>
          <cell r="D658">
            <v>34</v>
          </cell>
          <cell r="E658">
            <v>42483</v>
          </cell>
          <cell r="F658" t="str">
            <v>Town Common Loop</v>
          </cell>
          <cell r="G658">
            <v>25</v>
          </cell>
          <cell r="H658">
            <v>528020</v>
          </cell>
          <cell r="I658" t="str">
            <v>Gerry</v>
          </cell>
          <cell r="J658" t="str">
            <v>Maguire</v>
          </cell>
          <cell r="K658" t="str">
            <v>M</v>
          </cell>
          <cell r="L658" t="str">
            <v>58.10</v>
          </cell>
          <cell r="T658">
            <v>25</v>
          </cell>
          <cell r="U658">
            <v>510170</v>
          </cell>
          <cell r="V658" t="str">
            <v>Karen</v>
          </cell>
          <cell r="W658" t="str">
            <v>Roberts</v>
          </cell>
          <cell r="X658" t="str">
            <v>Female</v>
          </cell>
          <cell r="Y658" t="str">
            <v>38.15</v>
          </cell>
          <cell r="AF658"/>
        </row>
        <row r="659">
          <cell r="A659">
            <v>638</v>
          </cell>
          <cell r="B659">
            <v>188</v>
          </cell>
          <cell r="C659">
            <v>61</v>
          </cell>
          <cell r="D659">
            <v>34</v>
          </cell>
          <cell r="E659">
            <v>42483</v>
          </cell>
          <cell r="F659" t="str">
            <v>Town Common Loop</v>
          </cell>
          <cell r="G659">
            <v>26</v>
          </cell>
          <cell r="H659">
            <v>402805</v>
          </cell>
          <cell r="I659" t="str">
            <v>Les</v>
          </cell>
          <cell r="J659" t="str">
            <v>Crawford</v>
          </cell>
          <cell r="K659" t="str">
            <v>M</v>
          </cell>
          <cell r="L659" t="str">
            <v>58.13</v>
          </cell>
          <cell r="T659">
            <v>26</v>
          </cell>
          <cell r="U659">
            <v>402706</v>
          </cell>
          <cell r="V659" t="str">
            <v>Antony</v>
          </cell>
          <cell r="W659" t="str">
            <v>Daamen</v>
          </cell>
          <cell r="X659" t="str">
            <v>Male</v>
          </cell>
          <cell r="Y659" t="str">
            <v>38.41</v>
          </cell>
          <cell r="AF659"/>
        </row>
        <row r="660">
          <cell r="A660">
            <v>639</v>
          </cell>
          <cell r="B660">
            <v>189</v>
          </cell>
          <cell r="C660">
            <v>61</v>
          </cell>
          <cell r="D660">
            <v>34</v>
          </cell>
          <cell r="E660">
            <v>42483</v>
          </cell>
          <cell r="F660" t="str">
            <v>Town Common Loop</v>
          </cell>
          <cell r="G660">
            <v>27</v>
          </cell>
          <cell r="H660">
            <v>583257</v>
          </cell>
          <cell r="I660" t="str">
            <v>David</v>
          </cell>
          <cell r="J660" t="str">
            <v>Cullen</v>
          </cell>
          <cell r="K660" t="str">
            <v>M</v>
          </cell>
          <cell r="L660" t="str">
            <v>58.15</v>
          </cell>
          <cell r="T660">
            <v>27</v>
          </cell>
          <cell r="U660" t="str">
            <v>N037</v>
          </cell>
          <cell r="V660" t="str">
            <v>Khaoula</v>
          </cell>
          <cell r="W660" t="str">
            <v>Amara</v>
          </cell>
          <cell r="X660" t="str">
            <v>Female</v>
          </cell>
          <cell r="Y660" t="str">
            <v>38.48</v>
          </cell>
          <cell r="AF660"/>
        </row>
        <row r="661">
          <cell r="A661">
            <v>640</v>
          </cell>
          <cell r="B661">
            <v>190</v>
          </cell>
          <cell r="C661">
            <v>61</v>
          </cell>
          <cell r="D661">
            <v>34</v>
          </cell>
          <cell r="E661">
            <v>42483</v>
          </cell>
          <cell r="F661" t="str">
            <v>Town Common Loop</v>
          </cell>
          <cell r="G661">
            <v>28</v>
          </cell>
          <cell r="H661">
            <v>402797</v>
          </cell>
          <cell r="I661" t="str">
            <v>Gerard</v>
          </cell>
          <cell r="J661" t="str">
            <v>Schick</v>
          </cell>
          <cell r="K661" t="str">
            <v>M</v>
          </cell>
          <cell r="L661" t="str">
            <v>58.56</v>
          </cell>
          <cell r="T661">
            <v>28</v>
          </cell>
          <cell r="U661" t="str">
            <v>N034</v>
          </cell>
          <cell r="V661" t="str">
            <v>Stephen</v>
          </cell>
          <cell r="W661" t="str">
            <v>De Jersey</v>
          </cell>
          <cell r="X661" t="str">
            <v>Male</v>
          </cell>
          <cell r="Y661" t="str">
            <v>38.53</v>
          </cell>
          <cell r="AF661"/>
        </row>
        <row r="662">
          <cell r="A662">
            <v>641</v>
          </cell>
          <cell r="B662">
            <v>191</v>
          </cell>
          <cell r="C662">
            <v>61</v>
          </cell>
          <cell r="D662">
            <v>34</v>
          </cell>
          <cell r="E662">
            <v>42483</v>
          </cell>
          <cell r="F662" t="str">
            <v>Town Common Loop</v>
          </cell>
          <cell r="G662">
            <v>29</v>
          </cell>
          <cell r="H662" t="str">
            <v>N028</v>
          </cell>
          <cell r="I662" t="str">
            <v>Dave</v>
          </cell>
          <cell r="J662" t="str">
            <v>Howarth</v>
          </cell>
          <cell r="K662" t="str">
            <v>M</v>
          </cell>
          <cell r="L662" t="str">
            <v>59.06</v>
          </cell>
          <cell r="T662">
            <v>29</v>
          </cell>
          <cell r="U662" t="str">
            <v>N033</v>
          </cell>
          <cell r="V662" t="str">
            <v>Louise</v>
          </cell>
          <cell r="W662" t="str">
            <v>De Jersey</v>
          </cell>
          <cell r="X662" t="str">
            <v>Female</v>
          </cell>
          <cell r="Y662" t="str">
            <v>39.04</v>
          </cell>
          <cell r="AF662"/>
        </row>
        <row r="663">
          <cell r="A663">
            <v>642</v>
          </cell>
          <cell r="B663">
            <v>192</v>
          </cell>
          <cell r="C663">
            <v>61</v>
          </cell>
          <cell r="D663">
            <v>34</v>
          </cell>
          <cell r="E663">
            <v>42483</v>
          </cell>
          <cell r="F663" t="str">
            <v>Town Common Loop</v>
          </cell>
          <cell r="G663">
            <v>30</v>
          </cell>
          <cell r="H663" t="str">
            <v>N018</v>
          </cell>
          <cell r="I663" t="str">
            <v>Zac</v>
          </cell>
          <cell r="J663" t="str">
            <v>Ryan</v>
          </cell>
          <cell r="K663" t="str">
            <v>M</v>
          </cell>
          <cell r="L663" t="str">
            <v>59.23</v>
          </cell>
          <cell r="T663">
            <v>30</v>
          </cell>
          <cell r="U663" t="str">
            <v>N008</v>
          </cell>
          <cell r="V663" t="str">
            <v>Belinda</v>
          </cell>
          <cell r="W663" t="str">
            <v>Buchanan</v>
          </cell>
          <cell r="X663" t="str">
            <v>Female</v>
          </cell>
          <cell r="Y663" t="str">
            <v>39.37</v>
          </cell>
          <cell r="AF663"/>
        </row>
        <row r="664">
          <cell r="A664">
            <v>643</v>
          </cell>
          <cell r="B664">
            <v>193</v>
          </cell>
          <cell r="C664">
            <v>61</v>
          </cell>
          <cell r="D664">
            <v>34</v>
          </cell>
          <cell r="E664">
            <v>42483</v>
          </cell>
          <cell r="F664" t="str">
            <v>Town Common Loop</v>
          </cell>
          <cell r="G664">
            <v>31</v>
          </cell>
          <cell r="H664">
            <v>475224</v>
          </cell>
          <cell r="I664" t="str">
            <v>Bradley</v>
          </cell>
          <cell r="J664" t="str">
            <v>Dowling</v>
          </cell>
          <cell r="K664" t="str">
            <v>M</v>
          </cell>
          <cell r="L664" t="str">
            <v>59.25</v>
          </cell>
          <cell r="T664">
            <v>31</v>
          </cell>
          <cell r="U664">
            <v>402919</v>
          </cell>
          <cell r="V664" t="str">
            <v>Peter</v>
          </cell>
          <cell r="W664" t="str">
            <v>Hanley</v>
          </cell>
          <cell r="X664" t="str">
            <v>Male</v>
          </cell>
          <cell r="Y664" t="str">
            <v>41.14</v>
          </cell>
        </row>
        <row r="665">
          <cell r="A665">
            <v>644</v>
          </cell>
          <cell r="B665">
            <v>194</v>
          </cell>
          <cell r="C665">
            <v>61</v>
          </cell>
          <cell r="D665">
            <v>34</v>
          </cell>
          <cell r="E665">
            <v>42483</v>
          </cell>
          <cell r="F665" t="str">
            <v>Town Common Loop</v>
          </cell>
          <cell r="G665">
            <v>32</v>
          </cell>
          <cell r="H665">
            <v>509369</v>
          </cell>
          <cell r="I665" t="str">
            <v>Riana</v>
          </cell>
          <cell r="J665" t="str">
            <v>Schmitt</v>
          </cell>
          <cell r="K665" t="str">
            <v>F</v>
          </cell>
          <cell r="L665" t="str">
            <v>59.27</v>
          </cell>
          <cell r="T665">
            <v>32</v>
          </cell>
          <cell r="U665">
            <v>402895</v>
          </cell>
          <cell r="V665" t="str">
            <v>Cheryl</v>
          </cell>
          <cell r="W665" t="str">
            <v>Hobson</v>
          </cell>
          <cell r="X665" t="str">
            <v>Female</v>
          </cell>
          <cell r="Y665" t="str">
            <v>42.44</v>
          </cell>
        </row>
        <row r="666">
          <cell r="A666">
            <v>645</v>
          </cell>
          <cell r="B666">
            <v>195</v>
          </cell>
          <cell r="C666">
            <v>61</v>
          </cell>
          <cell r="D666">
            <v>34</v>
          </cell>
          <cell r="E666">
            <v>42483</v>
          </cell>
          <cell r="F666" t="str">
            <v>Town Common Loop</v>
          </cell>
          <cell r="G666">
            <v>33</v>
          </cell>
          <cell r="H666">
            <v>402950</v>
          </cell>
          <cell r="I666" t="str">
            <v>Bill</v>
          </cell>
          <cell r="J666" t="str">
            <v>Doherty</v>
          </cell>
          <cell r="K666" t="str">
            <v>M</v>
          </cell>
          <cell r="L666" t="str">
            <v>59.32</v>
          </cell>
          <cell r="T666">
            <v>33</v>
          </cell>
          <cell r="U666">
            <v>402943</v>
          </cell>
          <cell r="V666" t="str">
            <v>Bob</v>
          </cell>
          <cell r="W666" t="str">
            <v>Down</v>
          </cell>
          <cell r="X666" t="str">
            <v>Male</v>
          </cell>
          <cell r="Y666" t="str">
            <v>45.03</v>
          </cell>
        </row>
        <row r="667">
          <cell r="A667">
            <v>646</v>
          </cell>
          <cell r="B667">
            <v>196</v>
          </cell>
          <cell r="C667">
            <v>61</v>
          </cell>
          <cell r="D667">
            <v>34</v>
          </cell>
          <cell r="E667">
            <v>42483</v>
          </cell>
          <cell r="F667" t="str">
            <v>Town Common Loop</v>
          </cell>
          <cell r="G667">
            <v>34</v>
          </cell>
          <cell r="H667" t="str">
            <v>N002</v>
          </cell>
          <cell r="I667" t="str">
            <v>Geoff</v>
          </cell>
          <cell r="J667" t="str">
            <v>Tanner</v>
          </cell>
          <cell r="K667" t="str">
            <v>M</v>
          </cell>
          <cell r="L667" t="str">
            <v>59.50</v>
          </cell>
          <cell r="T667">
            <v>34</v>
          </cell>
          <cell r="U667">
            <v>402750</v>
          </cell>
          <cell r="V667" t="str">
            <v>Claudia</v>
          </cell>
          <cell r="W667" t="str">
            <v>Gillham</v>
          </cell>
          <cell r="X667" t="str">
            <v>Female</v>
          </cell>
          <cell r="Y667" t="str">
            <v>45.51</v>
          </cell>
        </row>
        <row r="668">
          <cell r="A668">
            <v>647</v>
          </cell>
          <cell r="B668">
            <v>197</v>
          </cell>
          <cell r="C668">
            <v>61</v>
          </cell>
          <cell r="D668">
            <v>34</v>
          </cell>
          <cell r="E668">
            <v>42483</v>
          </cell>
          <cell r="F668" t="str">
            <v>Town Common Loop</v>
          </cell>
          <cell r="G668">
            <v>35</v>
          </cell>
          <cell r="H668">
            <v>559901</v>
          </cell>
          <cell r="I668" t="str">
            <v>Travis</v>
          </cell>
          <cell r="J668" t="str">
            <v>Schmitt</v>
          </cell>
          <cell r="K668" t="str">
            <v>M</v>
          </cell>
          <cell r="L668" t="str">
            <v>1.00.39</v>
          </cell>
          <cell r="T668">
            <v>35</v>
          </cell>
          <cell r="U668">
            <v>533169</v>
          </cell>
          <cell r="V668" t="str">
            <v>Sylvia</v>
          </cell>
          <cell r="W668" t="str">
            <v>Kelso</v>
          </cell>
          <cell r="X668" t="str">
            <v>Female</v>
          </cell>
          <cell r="Y668" t="str">
            <v>46.19</v>
          </cell>
        </row>
        <row r="669">
          <cell r="A669">
            <v>648</v>
          </cell>
          <cell r="B669">
            <v>198</v>
          </cell>
          <cell r="C669">
            <v>61</v>
          </cell>
          <cell r="D669">
            <v>34</v>
          </cell>
          <cell r="E669">
            <v>42483</v>
          </cell>
          <cell r="F669" t="str">
            <v>Town Common Loop</v>
          </cell>
          <cell r="G669">
            <v>36</v>
          </cell>
          <cell r="H669">
            <v>510114</v>
          </cell>
          <cell r="I669" t="str">
            <v>David</v>
          </cell>
          <cell r="J669" t="str">
            <v>Nahrung</v>
          </cell>
          <cell r="K669" t="str">
            <v>M</v>
          </cell>
          <cell r="L669" t="str">
            <v>1.01.01</v>
          </cell>
          <cell r="T669">
            <v>36</v>
          </cell>
          <cell r="U669" t="str">
            <v>N041</v>
          </cell>
          <cell r="V669" t="str">
            <v>Prudence</v>
          </cell>
          <cell r="W669" t="str">
            <v>Terry</v>
          </cell>
          <cell r="X669" t="str">
            <v>Female</v>
          </cell>
          <cell r="Y669" t="str">
            <v>48.23</v>
          </cell>
        </row>
        <row r="670">
          <cell r="A670">
            <v>649</v>
          </cell>
          <cell r="B670">
            <v>199</v>
          </cell>
          <cell r="C670">
            <v>61</v>
          </cell>
          <cell r="D670">
            <v>34</v>
          </cell>
          <cell r="E670">
            <v>42483</v>
          </cell>
          <cell r="F670" t="str">
            <v>Town Common Loop</v>
          </cell>
          <cell r="G670">
            <v>37</v>
          </cell>
          <cell r="H670">
            <v>403025</v>
          </cell>
          <cell r="I670" t="str">
            <v>Fraser</v>
          </cell>
          <cell r="J670" t="str">
            <v>Bradley</v>
          </cell>
          <cell r="K670" t="str">
            <v>M</v>
          </cell>
          <cell r="L670" t="str">
            <v>1.01.03</v>
          </cell>
          <cell r="T670">
            <v>37</v>
          </cell>
          <cell r="U670" t="str">
            <v>N042</v>
          </cell>
          <cell r="V670" t="str">
            <v>Tom</v>
          </cell>
          <cell r="W670" t="str">
            <v>Ryan</v>
          </cell>
          <cell r="X670" t="str">
            <v>Male</v>
          </cell>
          <cell r="Y670" t="str">
            <v>49.02</v>
          </cell>
        </row>
        <row r="671">
          <cell r="A671">
            <v>650</v>
          </cell>
          <cell r="B671">
            <v>200</v>
          </cell>
          <cell r="C671">
            <v>61</v>
          </cell>
          <cell r="D671">
            <v>34</v>
          </cell>
          <cell r="E671">
            <v>42483</v>
          </cell>
          <cell r="F671" t="str">
            <v>Town Common Loop</v>
          </cell>
          <cell r="G671">
            <v>38</v>
          </cell>
          <cell r="H671">
            <v>402905</v>
          </cell>
          <cell r="I671" t="str">
            <v>Trevor</v>
          </cell>
          <cell r="J671" t="str">
            <v>Nicholson</v>
          </cell>
          <cell r="K671" t="str">
            <v>M</v>
          </cell>
          <cell r="L671" t="str">
            <v>1.01.17</v>
          </cell>
          <cell r="T671">
            <v>38</v>
          </cell>
          <cell r="U671">
            <v>513275</v>
          </cell>
          <cell r="V671" t="str">
            <v>Amanda</v>
          </cell>
          <cell r="W671" t="str">
            <v>Field</v>
          </cell>
          <cell r="X671" t="str">
            <v>Female</v>
          </cell>
          <cell r="Y671" t="str">
            <v>50.14</v>
          </cell>
        </row>
        <row r="672">
          <cell r="A672">
            <v>651</v>
          </cell>
          <cell r="B672">
            <v>201</v>
          </cell>
          <cell r="C672">
            <v>61</v>
          </cell>
          <cell r="D672">
            <v>34</v>
          </cell>
          <cell r="E672">
            <v>42483</v>
          </cell>
          <cell r="F672" t="str">
            <v>Town Common Loop</v>
          </cell>
          <cell r="G672">
            <v>39</v>
          </cell>
          <cell r="H672">
            <v>402827</v>
          </cell>
          <cell r="I672" t="str">
            <v>Sophie</v>
          </cell>
          <cell r="J672" t="str">
            <v>Kiernan</v>
          </cell>
          <cell r="K672" t="str">
            <v>F</v>
          </cell>
          <cell r="L672" t="str">
            <v>1.01.41</v>
          </cell>
          <cell r="T672">
            <v>39</v>
          </cell>
          <cell r="U672">
            <v>513282</v>
          </cell>
          <cell r="V672" t="str">
            <v>Karen</v>
          </cell>
          <cell r="W672" t="str">
            <v>Ernest</v>
          </cell>
          <cell r="X672" t="str">
            <v>Female</v>
          </cell>
          <cell r="Y672" t="str">
            <v>52.10</v>
          </cell>
        </row>
        <row r="673">
          <cell r="A673">
            <v>652</v>
          </cell>
          <cell r="B673">
            <v>202</v>
          </cell>
          <cell r="C673">
            <v>61</v>
          </cell>
          <cell r="D673">
            <v>34</v>
          </cell>
          <cell r="E673">
            <v>42483</v>
          </cell>
          <cell r="F673" t="str">
            <v>Town Common Loop</v>
          </cell>
          <cell r="G673">
            <v>40</v>
          </cell>
          <cell r="H673" t="str">
            <v>N029</v>
          </cell>
          <cell r="I673" t="str">
            <v>Emma</v>
          </cell>
          <cell r="J673" t="str">
            <v>Morgan</v>
          </cell>
          <cell r="K673" t="str">
            <v>F</v>
          </cell>
          <cell r="L673" t="str">
            <v>1.01.50</v>
          </cell>
          <cell r="T673">
            <v>40</v>
          </cell>
          <cell r="U673" t="str">
            <v>N040</v>
          </cell>
          <cell r="V673" t="str">
            <v>Jacqui</v>
          </cell>
          <cell r="W673" t="str">
            <v>Donn</v>
          </cell>
          <cell r="X673" t="str">
            <v>Female</v>
          </cell>
          <cell r="Y673" t="str">
            <v>53.15</v>
          </cell>
        </row>
        <row r="674">
          <cell r="A674">
            <v>653</v>
          </cell>
          <cell r="B674">
            <v>203</v>
          </cell>
          <cell r="C674">
            <v>61</v>
          </cell>
          <cell r="D674">
            <v>34</v>
          </cell>
          <cell r="E674">
            <v>42483</v>
          </cell>
          <cell r="F674" t="str">
            <v>Town Common Loop</v>
          </cell>
          <cell r="G674">
            <v>41</v>
          </cell>
          <cell r="H674">
            <v>402803</v>
          </cell>
          <cell r="I674" t="str">
            <v>Geoff</v>
          </cell>
          <cell r="J674" t="str">
            <v>Stanton</v>
          </cell>
          <cell r="K674" t="str">
            <v>M</v>
          </cell>
          <cell r="L674" t="str">
            <v>1.01.58</v>
          </cell>
          <cell r="T674">
            <v>41</v>
          </cell>
          <cell r="U674" t="str">
            <v>N006</v>
          </cell>
          <cell r="V674" t="str">
            <v>Trish</v>
          </cell>
          <cell r="W674" t="str">
            <v>Singleton</v>
          </cell>
          <cell r="X674" t="str">
            <v>Female</v>
          </cell>
          <cell r="Y674" t="str">
            <v>1.00.00</v>
          </cell>
        </row>
        <row r="675">
          <cell r="A675">
            <v>654</v>
          </cell>
          <cell r="B675">
            <v>203</v>
          </cell>
          <cell r="C675">
            <v>61</v>
          </cell>
          <cell r="D675">
            <v>34</v>
          </cell>
          <cell r="E675">
            <v>42483</v>
          </cell>
          <cell r="F675" t="str">
            <v>Town Common Loop</v>
          </cell>
          <cell r="G675">
            <v>42</v>
          </cell>
          <cell r="H675">
            <v>598623</v>
          </cell>
          <cell r="I675" t="str">
            <v>Mic</v>
          </cell>
          <cell r="J675" t="str">
            <v>Mueller-Coons</v>
          </cell>
          <cell r="K675" t="str">
            <v>M</v>
          </cell>
          <cell r="L675" t="str">
            <v>1.02.01</v>
          </cell>
        </row>
        <row r="676">
          <cell r="A676">
            <v>655</v>
          </cell>
          <cell r="B676">
            <v>203</v>
          </cell>
          <cell r="C676">
            <v>61</v>
          </cell>
          <cell r="D676">
            <v>34</v>
          </cell>
          <cell r="E676">
            <v>42483</v>
          </cell>
          <cell r="F676" t="str">
            <v>Town Common Loop</v>
          </cell>
          <cell r="G676">
            <v>43</v>
          </cell>
          <cell r="H676" t="str">
            <v>N032</v>
          </cell>
          <cell r="I676" t="str">
            <v>Simon</v>
          </cell>
          <cell r="J676" t="str">
            <v>Weller</v>
          </cell>
          <cell r="K676" t="str">
            <v>M</v>
          </cell>
          <cell r="L676" t="str">
            <v>1.02.02</v>
          </cell>
        </row>
        <row r="677">
          <cell r="A677">
            <v>656</v>
          </cell>
          <cell r="B677">
            <v>203</v>
          </cell>
          <cell r="C677">
            <v>61</v>
          </cell>
          <cell r="D677">
            <v>34</v>
          </cell>
          <cell r="E677">
            <v>42483</v>
          </cell>
          <cell r="F677" t="str">
            <v>Town Common Loop</v>
          </cell>
          <cell r="G677">
            <v>44</v>
          </cell>
          <cell r="H677" t="str">
            <v>N044</v>
          </cell>
          <cell r="I677" t="str">
            <v>Jamie</v>
          </cell>
          <cell r="J677" t="str">
            <v>Machin</v>
          </cell>
          <cell r="K677" t="str">
            <v>M</v>
          </cell>
          <cell r="L677" t="str">
            <v>1.03.06</v>
          </cell>
        </row>
        <row r="678">
          <cell r="A678">
            <v>657</v>
          </cell>
          <cell r="B678">
            <v>203</v>
          </cell>
          <cell r="C678">
            <v>61</v>
          </cell>
          <cell r="D678">
            <v>34</v>
          </cell>
          <cell r="E678">
            <v>42483</v>
          </cell>
          <cell r="F678" t="str">
            <v>Town Common Loop</v>
          </cell>
          <cell r="G678">
            <v>45</v>
          </cell>
          <cell r="H678" t="str">
            <v>N039</v>
          </cell>
          <cell r="I678" t="str">
            <v>Isis</v>
          </cell>
          <cell r="J678" t="str">
            <v>Flynn-Pittar</v>
          </cell>
          <cell r="K678" t="str">
            <v>F</v>
          </cell>
          <cell r="L678" t="str">
            <v>1.03.23</v>
          </cell>
        </row>
        <row r="679">
          <cell r="A679">
            <v>658</v>
          </cell>
          <cell r="B679">
            <v>203</v>
          </cell>
          <cell r="C679">
            <v>61</v>
          </cell>
          <cell r="D679">
            <v>34</v>
          </cell>
          <cell r="E679">
            <v>42483</v>
          </cell>
          <cell r="F679" t="str">
            <v>Town Common Loop</v>
          </cell>
          <cell r="G679">
            <v>46</v>
          </cell>
          <cell r="H679">
            <v>402874</v>
          </cell>
          <cell r="I679" t="str">
            <v>Sheba</v>
          </cell>
          <cell r="J679" t="str">
            <v>Mugambi</v>
          </cell>
          <cell r="K679" t="str">
            <v>F</v>
          </cell>
          <cell r="L679" t="str">
            <v>1.04.22</v>
          </cell>
        </row>
        <row r="680">
          <cell r="A680">
            <v>659</v>
          </cell>
          <cell r="B680">
            <v>203</v>
          </cell>
          <cell r="C680">
            <v>61</v>
          </cell>
          <cell r="D680">
            <v>34</v>
          </cell>
          <cell r="E680">
            <v>42483</v>
          </cell>
          <cell r="F680" t="str">
            <v>Town Common Loop</v>
          </cell>
          <cell r="G680">
            <v>47</v>
          </cell>
          <cell r="H680" t="str">
            <v>N009</v>
          </cell>
          <cell r="I680" t="str">
            <v>Nicole</v>
          </cell>
          <cell r="J680" t="str">
            <v>Hatchard</v>
          </cell>
          <cell r="K680" t="str">
            <v>F</v>
          </cell>
          <cell r="L680" t="str">
            <v>1.04.32</v>
          </cell>
        </row>
        <row r="681">
          <cell r="A681">
            <v>660</v>
          </cell>
          <cell r="B681">
            <v>203</v>
          </cell>
          <cell r="C681">
            <v>61</v>
          </cell>
          <cell r="D681">
            <v>34</v>
          </cell>
          <cell r="E681">
            <v>42483</v>
          </cell>
          <cell r="F681" t="str">
            <v>Town Common Loop</v>
          </cell>
          <cell r="G681">
            <v>48</v>
          </cell>
          <cell r="H681">
            <v>513334</v>
          </cell>
          <cell r="I681" t="str">
            <v>Gillian</v>
          </cell>
          <cell r="J681" t="str">
            <v>Kennedy</v>
          </cell>
          <cell r="K681" t="str">
            <v>F</v>
          </cell>
          <cell r="L681" t="str">
            <v>1.05.15</v>
          </cell>
        </row>
        <row r="682">
          <cell r="A682">
            <v>661</v>
          </cell>
          <cell r="B682">
            <v>203</v>
          </cell>
          <cell r="C682">
            <v>61</v>
          </cell>
          <cell r="D682">
            <v>34</v>
          </cell>
          <cell r="E682">
            <v>42483</v>
          </cell>
          <cell r="F682" t="str">
            <v>Town Common Loop</v>
          </cell>
          <cell r="G682">
            <v>49</v>
          </cell>
          <cell r="H682">
            <v>402911</v>
          </cell>
          <cell r="I682" t="str">
            <v>Phil</v>
          </cell>
          <cell r="J682" t="str">
            <v>O'Reilly</v>
          </cell>
          <cell r="K682" t="str">
            <v>M</v>
          </cell>
          <cell r="L682" t="str">
            <v>1.06.24</v>
          </cell>
        </row>
        <row r="683">
          <cell r="A683">
            <v>662</v>
          </cell>
          <cell r="B683">
            <v>203</v>
          </cell>
          <cell r="C683">
            <v>61</v>
          </cell>
          <cell r="D683">
            <v>34</v>
          </cell>
          <cell r="E683">
            <v>42483</v>
          </cell>
          <cell r="F683" t="str">
            <v>Town Common Loop</v>
          </cell>
          <cell r="G683">
            <v>50</v>
          </cell>
          <cell r="H683" t="str">
            <v>N038</v>
          </cell>
          <cell r="I683" t="str">
            <v>Jude</v>
          </cell>
          <cell r="J683" t="str">
            <v>Wheeler</v>
          </cell>
          <cell r="K683" t="str">
            <v>M</v>
          </cell>
          <cell r="L683" t="str">
            <v>1.07.38</v>
          </cell>
        </row>
        <row r="684">
          <cell r="A684">
            <v>663</v>
          </cell>
          <cell r="B684">
            <v>203</v>
          </cell>
          <cell r="C684">
            <v>61</v>
          </cell>
          <cell r="D684">
            <v>34</v>
          </cell>
          <cell r="E684">
            <v>42483</v>
          </cell>
          <cell r="F684" t="str">
            <v>Town Common Loop</v>
          </cell>
          <cell r="G684">
            <v>51</v>
          </cell>
          <cell r="H684">
            <v>468177</v>
          </cell>
          <cell r="I684" t="str">
            <v>Sherry</v>
          </cell>
          <cell r="J684" t="str">
            <v>Cox</v>
          </cell>
          <cell r="K684" t="str">
            <v>F</v>
          </cell>
          <cell r="L684" t="str">
            <v>1.08.09</v>
          </cell>
        </row>
        <row r="685">
          <cell r="A685">
            <v>664</v>
          </cell>
          <cell r="B685">
            <v>203</v>
          </cell>
          <cell r="C685">
            <v>61</v>
          </cell>
          <cell r="D685">
            <v>34</v>
          </cell>
          <cell r="E685">
            <v>42483</v>
          </cell>
          <cell r="F685" t="str">
            <v>Town Common Loop</v>
          </cell>
          <cell r="G685">
            <v>52</v>
          </cell>
          <cell r="H685">
            <v>509669</v>
          </cell>
          <cell r="I685" t="str">
            <v>Kelly</v>
          </cell>
          <cell r="J685" t="str">
            <v>Gifford</v>
          </cell>
          <cell r="K685" t="str">
            <v>F</v>
          </cell>
          <cell r="L685" t="str">
            <v>1.09.14</v>
          </cell>
        </row>
        <row r="686">
          <cell r="A686">
            <v>665</v>
          </cell>
          <cell r="B686">
            <v>203</v>
          </cell>
          <cell r="C686">
            <v>61</v>
          </cell>
          <cell r="D686">
            <v>34</v>
          </cell>
          <cell r="E686">
            <v>42483</v>
          </cell>
          <cell r="F686" t="str">
            <v>Town Common Loop</v>
          </cell>
          <cell r="G686">
            <v>53</v>
          </cell>
          <cell r="H686">
            <v>203995</v>
          </cell>
          <cell r="I686" t="str">
            <v>Belinda</v>
          </cell>
          <cell r="J686" t="str">
            <v>Daunt</v>
          </cell>
          <cell r="K686" t="str">
            <v>F</v>
          </cell>
          <cell r="L686" t="str">
            <v>1.09.22</v>
          </cell>
        </row>
        <row r="687">
          <cell r="A687">
            <v>666</v>
          </cell>
          <cell r="B687">
            <v>203</v>
          </cell>
          <cell r="C687">
            <v>61</v>
          </cell>
          <cell r="D687">
            <v>34</v>
          </cell>
          <cell r="E687">
            <v>42483</v>
          </cell>
          <cell r="F687" t="str">
            <v>Town Common Loop</v>
          </cell>
          <cell r="G687">
            <v>54</v>
          </cell>
          <cell r="H687">
            <v>402906</v>
          </cell>
          <cell r="I687" t="str">
            <v>Nicole</v>
          </cell>
          <cell r="J687" t="str">
            <v>Desailly</v>
          </cell>
          <cell r="K687" t="str">
            <v>F</v>
          </cell>
          <cell r="L687" t="str">
            <v>1.09.24</v>
          </cell>
        </row>
        <row r="688">
          <cell r="A688">
            <v>667</v>
          </cell>
          <cell r="B688">
            <v>203</v>
          </cell>
          <cell r="C688">
            <v>61</v>
          </cell>
          <cell r="D688">
            <v>34</v>
          </cell>
          <cell r="E688">
            <v>42483</v>
          </cell>
          <cell r="F688" t="str">
            <v>Town Common Loop</v>
          </cell>
          <cell r="G688">
            <v>55</v>
          </cell>
          <cell r="H688">
            <v>475238</v>
          </cell>
          <cell r="I688" t="str">
            <v>Veronica</v>
          </cell>
          <cell r="J688" t="str">
            <v>Groat</v>
          </cell>
          <cell r="K688" t="str">
            <v>F</v>
          </cell>
          <cell r="L688" t="str">
            <v>1.09.26</v>
          </cell>
        </row>
        <row r="689">
          <cell r="A689">
            <v>668</v>
          </cell>
          <cell r="B689">
            <v>203</v>
          </cell>
          <cell r="C689">
            <v>61</v>
          </cell>
          <cell r="D689">
            <v>34</v>
          </cell>
          <cell r="E689">
            <v>42483</v>
          </cell>
          <cell r="F689" t="str">
            <v>Town Common Loop</v>
          </cell>
          <cell r="G689">
            <v>56</v>
          </cell>
          <cell r="H689">
            <v>402873</v>
          </cell>
          <cell r="I689" t="str">
            <v>Scott</v>
          </cell>
          <cell r="J689" t="str">
            <v>Mcinnes</v>
          </cell>
          <cell r="K689" t="str">
            <v>M</v>
          </cell>
          <cell r="L689" t="str">
            <v>1.10.02</v>
          </cell>
        </row>
        <row r="690">
          <cell r="A690">
            <v>669</v>
          </cell>
          <cell r="B690">
            <v>203</v>
          </cell>
          <cell r="C690">
            <v>61</v>
          </cell>
          <cell r="D690">
            <v>34</v>
          </cell>
          <cell r="E690">
            <v>42483</v>
          </cell>
          <cell r="F690" t="str">
            <v>Town Common Loop</v>
          </cell>
          <cell r="G690">
            <v>57</v>
          </cell>
          <cell r="H690">
            <v>402781</v>
          </cell>
          <cell r="I690" t="str">
            <v>William</v>
          </cell>
          <cell r="J690" t="str">
            <v>Dawson</v>
          </cell>
          <cell r="K690" t="str">
            <v>M</v>
          </cell>
          <cell r="L690" t="str">
            <v>1.10.07</v>
          </cell>
        </row>
        <row r="691">
          <cell r="A691">
            <v>670</v>
          </cell>
          <cell r="B691">
            <v>203</v>
          </cell>
          <cell r="C691">
            <v>61</v>
          </cell>
          <cell r="D691">
            <v>34</v>
          </cell>
          <cell r="E691">
            <v>42483</v>
          </cell>
          <cell r="F691" t="str">
            <v>Town Common Loop</v>
          </cell>
          <cell r="G691">
            <v>58</v>
          </cell>
          <cell r="H691">
            <v>460538</v>
          </cell>
          <cell r="I691" t="str">
            <v>Jesslyn</v>
          </cell>
          <cell r="J691" t="str">
            <v>Nelson</v>
          </cell>
          <cell r="K691" t="str">
            <v>F</v>
          </cell>
          <cell r="L691" t="str">
            <v>1.10.17</v>
          </cell>
        </row>
        <row r="692">
          <cell r="A692">
            <v>671</v>
          </cell>
          <cell r="B692">
            <v>203</v>
          </cell>
          <cell r="C692">
            <v>61</v>
          </cell>
          <cell r="D692">
            <v>34</v>
          </cell>
          <cell r="E692">
            <v>42483</v>
          </cell>
          <cell r="F692" t="str">
            <v>Town Common Loop</v>
          </cell>
          <cell r="G692">
            <v>59</v>
          </cell>
          <cell r="H692">
            <v>513936</v>
          </cell>
          <cell r="I692" t="str">
            <v>Chris</v>
          </cell>
          <cell r="J692" t="str">
            <v>Isepy</v>
          </cell>
          <cell r="K692" t="str">
            <v>M</v>
          </cell>
          <cell r="L692" t="str">
            <v>1.10.32</v>
          </cell>
        </row>
        <row r="693">
          <cell r="A693">
            <v>672</v>
          </cell>
          <cell r="B693">
            <v>203</v>
          </cell>
          <cell r="C693">
            <v>61</v>
          </cell>
          <cell r="D693">
            <v>34</v>
          </cell>
          <cell r="E693">
            <v>42483</v>
          </cell>
          <cell r="F693" t="str">
            <v>Town Common Loop</v>
          </cell>
          <cell r="G693">
            <v>60</v>
          </cell>
          <cell r="H693">
            <v>521852</v>
          </cell>
          <cell r="I693" t="str">
            <v>Rachel</v>
          </cell>
          <cell r="J693" t="str">
            <v>Doyle</v>
          </cell>
          <cell r="K693" t="str">
            <v>F</v>
          </cell>
          <cell r="L693" t="str">
            <v>1.10.48</v>
          </cell>
        </row>
        <row r="694">
          <cell r="A694">
            <v>673</v>
          </cell>
          <cell r="B694">
            <v>203</v>
          </cell>
          <cell r="C694">
            <v>61</v>
          </cell>
          <cell r="D694">
            <v>34</v>
          </cell>
          <cell r="E694">
            <v>42483</v>
          </cell>
          <cell r="F694" t="str">
            <v>Town Common Loop</v>
          </cell>
          <cell r="G694">
            <v>61</v>
          </cell>
          <cell r="H694">
            <v>563027</v>
          </cell>
          <cell r="I694" t="str">
            <v>David</v>
          </cell>
          <cell r="J694" t="str">
            <v>Young</v>
          </cell>
          <cell r="K694" t="str">
            <v>M</v>
          </cell>
          <cell r="L694" t="str">
            <v>1.11.01</v>
          </cell>
        </row>
        <row r="695">
          <cell r="A695">
            <v>674</v>
          </cell>
          <cell r="B695">
            <v>203</v>
          </cell>
          <cell r="C695">
            <v>61</v>
          </cell>
          <cell r="D695">
            <v>34</v>
          </cell>
          <cell r="E695">
            <v>42483</v>
          </cell>
          <cell r="F695" t="str">
            <v>Town Common Loop</v>
          </cell>
          <cell r="G695">
            <v>62</v>
          </cell>
          <cell r="H695">
            <v>460766</v>
          </cell>
          <cell r="I695" t="str">
            <v>Sarah</v>
          </cell>
          <cell r="J695" t="str">
            <v>Collins</v>
          </cell>
          <cell r="K695" t="str">
            <v>F</v>
          </cell>
          <cell r="L695" t="str">
            <v>1.11.15</v>
          </cell>
        </row>
        <row r="696">
          <cell r="A696">
            <v>675</v>
          </cell>
          <cell r="B696">
            <v>203</v>
          </cell>
          <cell r="C696">
            <v>61</v>
          </cell>
          <cell r="D696">
            <v>34</v>
          </cell>
          <cell r="E696">
            <v>42483</v>
          </cell>
          <cell r="F696" t="str">
            <v>Town Common Loop</v>
          </cell>
          <cell r="G696">
            <v>63</v>
          </cell>
          <cell r="H696" t="str">
            <v>N030</v>
          </cell>
          <cell r="I696" t="str">
            <v>Sarah</v>
          </cell>
          <cell r="J696" t="str">
            <v>Orth</v>
          </cell>
          <cell r="K696" t="str">
            <v>F</v>
          </cell>
          <cell r="L696" t="str">
            <v>1.11.20</v>
          </cell>
        </row>
        <row r="697">
          <cell r="A697">
            <v>676</v>
          </cell>
          <cell r="B697">
            <v>203</v>
          </cell>
          <cell r="C697">
            <v>61</v>
          </cell>
          <cell r="D697">
            <v>34</v>
          </cell>
          <cell r="E697">
            <v>42483</v>
          </cell>
          <cell r="F697" t="str">
            <v>Town Common Loop</v>
          </cell>
          <cell r="G697">
            <v>64</v>
          </cell>
          <cell r="H697">
            <v>513300</v>
          </cell>
          <cell r="I697" t="str">
            <v>Isa</v>
          </cell>
          <cell r="J697" t="str">
            <v>Marrinan</v>
          </cell>
          <cell r="K697" t="str">
            <v>F</v>
          </cell>
          <cell r="L697" t="str">
            <v>1.11.24</v>
          </cell>
        </row>
        <row r="698">
          <cell r="A698">
            <v>677</v>
          </cell>
          <cell r="B698">
            <v>203</v>
          </cell>
          <cell r="C698">
            <v>61</v>
          </cell>
          <cell r="D698">
            <v>34</v>
          </cell>
          <cell r="E698">
            <v>42483</v>
          </cell>
          <cell r="F698" t="str">
            <v>Town Common Loop</v>
          </cell>
          <cell r="G698">
            <v>65</v>
          </cell>
          <cell r="H698">
            <v>402866</v>
          </cell>
          <cell r="I698" t="str">
            <v>Lia</v>
          </cell>
          <cell r="J698" t="str">
            <v>Johnson</v>
          </cell>
          <cell r="K698" t="str">
            <v>F</v>
          </cell>
          <cell r="L698" t="str">
            <v>1.12.23</v>
          </cell>
        </row>
        <row r="699">
          <cell r="A699">
            <v>678</v>
          </cell>
          <cell r="B699">
            <v>203</v>
          </cell>
          <cell r="C699">
            <v>61</v>
          </cell>
          <cell r="D699">
            <v>34</v>
          </cell>
          <cell r="E699">
            <v>42483</v>
          </cell>
          <cell r="F699" t="str">
            <v>Town Common Loop</v>
          </cell>
          <cell r="G699">
            <v>66</v>
          </cell>
          <cell r="H699">
            <v>402789</v>
          </cell>
          <cell r="I699" t="str">
            <v>Francesco</v>
          </cell>
          <cell r="J699" t="str">
            <v>Tirendi</v>
          </cell>
          <cell r="K699" t="str">
            <v>M</v>
          </cell>
          <cell r="L699" t="str">
            <v>1.13.21</v>
          </cell>
        </row>
        <row r="700">
          <cell r="A700">
            <v>679</v>
          </cell>
          <cell r="B700">
            <v>203</v>
          </cell>
          <cell r="C700">
            <v>61</v>
          </cell>
          <cell r="D700">
            <v>34</v>
          </cell>
          <cell r="E700">
            <v>42483</v>
          </cell>
          <cell r="F700" t="str">
            <v>Town Common Loop</v>
          </cell>
          <cell r="G700">
            <v>67</v>
          </cell>
          <cell r="H700" t="str">
            <v>N031</v>
          </cell>
          <cell r="I700" t="str">
            <v>Michael</v>
          </cell>
          <cell r="J700" t="str">
            <v>Orth</v>
          </cell>
          <cell r="K700" t="str">
            <v>M</v>
          </cell>
          <cell r="L700" t="str">
            <v>1.14.31</v>
          </cell>
        </row>
        <row r="701">
          <cell r="A701">
            <v>680</v>
          </cell>
          <cell r="B701">
            <v>203</v>
          </cell>
          <cell r="C701">
            <v>61</v>
          </cell>
          <cell r="D701">
            <v>34</v>
          </cell>
          <cell r="E701">
            <v>42483</v>
          </cell>
          <cell r="F701" t="str">
            <v>Town Common Loop</v>
          </cell>
          <cell r="G701">
            <v>68</v>
          </cell>
          <cell r="H701">
            <v>402941</v>
          </cell>
          <cell r="I701" t="str">
            <v>Rosemarie</v>
          </cell>
          <cell r="J701" t="str">
            <v>Labuschagne</v>
          </cell>
          <cell r="K701" t="str">
            <v>F</v>
          </cell>
          <cell r="L701" t="str">
            <v>1.14.46</v>
          </cell>
        </row>
        <row r="702">
          <cell r="A702">
            <v>681</v>
          </cell>
          <cell r="B702">
            <v>203</v>
          </cell>
          <cell r="C702">
            <v>61</v>
          </cell>
          <cell r="D702">
            <v>34</v>
          </cell>
          <cell r="E702">
            <v>42483</v>
          </cell>
          <cell r="F702" t="str">
            <v>Town Common Loop</v>
          </cell>
          <cell r="G702">
            <v>69</v>
          </cell>
          <cell r="H702">
            <v>402816</v>
          </cell>
          <cell r="I702" t="str">
            <v>Jim</v>
          </cell>
          <cell r="J702" t="str">
            <v>Mcnabb</v>
          </cell>
          <cell r="K702" t="str">
            <v>M</v>
          </cell>
          <cell r="L702" t="str">
            <v>1.15.26</v>
          </cell>
        </row>
        <row r="703">
          <cell r="A703">
            <v>682</v>
          </cell>
          <cell r="B703">
            <v>203</v>
          </cell>
          <cell r="C703">
            <v>61</v>
          </cell>
          <cell r="D703">
            <v>34</v>
          </cell>
          <cell r="E703">
            <v>42483</v>
          </cell>
          <cell r="F703" t="str">
            <v>Town Common Loop</v>
          </cell>
          <cell r="G703">
            <v>70</v>
          </cell>
          <cell r="H703">
            <v>403027</v>
          </cell>
          <cell r="I703" t="str">
            <v>Garry</v>
          </cell>
          <cell r="J703" t="str">
            <v>Hooper</v>
          </cell>
          <cell r="K703" t="str">
            <v>M</v>
          </cell>
          <cell r="L703" t="str">
            <v>1.15.27</v>
          </cell>
        </row>
        <row r="704">
          <cell r="A704">
            <v>683</v>
          </cell>
          <cell r="B704">
            <v>203</v>
          </cell>
          <cell r="C704">
            <v>61</v>
          </cell>
          <cell r="D704">
            <v>34</v>
          </cell>
          <cell r="E704">
            <v>42483</v>
          </cell>
          <cell r="F704" t="str">
            <v>Town Common Loop</v>
          </cell>
          <cell r="G704">
            <v>71</v>
          </cell>
          <cell r="H704">
            <v>402771</v>
          </cell>
          <cell r="I704" t="str">
            <v>Deffy</v>
          </cell>
          <cell r="J704" t="str">
            <v>Tsang</v>
          </cell>
          <cell r="K704" t="str">
            <v>F</v>
          </cell>
          <cell r="L704" t="str">
            <v>1.17.18</v>
          </cell>
        </row>
        <row r="705">
          <cell r="A705">
            <v>684</v>
          </cell>
          <cell r="B705">
            <v>203</v>
          </cell>
          <cell r="C705">
            <v>61</v>
          </cell>
          <cell r="D705">
            <v>34</v>
          </cell>
          <cell r="E705">
            <v>42483</v>
          </cell>
          <cell r="F705" t="str">
            <v>Town Common Loop</v>
          </cell>
          <cell r="G705">
            <v>72</v>
          </cell>
          <cell r="H705">
            <v>402739</v>
          </cell>
          <cell r="I705" t="str">
            <v>Cat</v>
          </cell>
          <cell r="J705" t="str">
            <v>Johnson</v>
          </cell>
          <cell r="K705" t="str">
            <v>F</v>
          </cell>
          <cell r="L705" t="str">
            <v>1.17.33</v>
          </cell>
        </row>
        <row r="706">
          <cell r="A706">
            <v>685</v>
          </cell>
          <cell r="B706">
            <v>203</v>
          </cell>
          <cell r="C706">
            <v>61</v>
          </cell>
          <cell r="D706">
            <v>34</v>
          </cell>
          <cell r="E706">
            <v>42483</v>
          </cell>
          <cell r="F706" t="str">
            <v>Town Common Loop</v>
          </cell>
          <cell r="G706">
            <v>73</v>
          </cell>
          <cell r="H706" t="str">
            <v>N004</v>
          </cell>
          <cell r="I706" t="str">
            <v>Carsten</v>
          </cell>
          <cell r="J706" t="str">
            <v>Malan</v>
          </cell>
          <cell r="K706" t="str">
            <v>M</v>
          </cell>
          <cell r="L706" t="str">
            <v>1.17.58</v>
          </cell>
        </row>
        <row r="707">
          <cell r="A707">
            <v>686</v>
          </cell>
          <cell r="B707">
            <v>203</v>
          </cell>
          <cell r="C707">
            <v>61</v>
          </cell>
          <cell r="D707">
            <v>34</v>
          </cell>
          <cell r="E707">
            <v>42483</v>
          </cell>
          <cell r="F707" t="str">
            <v>Town Common Loop</v>
          </cell>
          <cell r="G707">
            <v>74</v>
          </cell>
          <cell r="H707" t="str">
            <v>N005</v>
          </cell>
          <cell r="I707" t="str">
            <v>Jayson</v>
          </cell>
          <cell r="J707" t="str">
            <v>Pearce</v>
          </cell>
          <cell r="K707" t="str">
            <v>M</v>
          </cell>
          <cell r="L707" t="str">
            <v>1.18.20</v>
          </cell>
        </row>
        <row r="708">
          <cell r="A708">
            <v>687</v>
          </cell>
          <cell r="B708">
            <v>203</v>
          </cell>
          <cell r="C708">
            <v>61</v>
          </cell>
          <cell r="D708">
            <v>34</v>
          </cell>
          <cell r="E708">
            <v>42483</v>
          </cell>
          <cell r="F708" t="str">
            <v>Town Common Loop</v>
          </cell>
          <cell r="G708">
            <v>75</v>
          </cell>
          <cell r="H708" t="str">
            <v>N036</v>
          </cell>
          <cell r="I708" t="str">
            <v>Anne</v>
          </cell>
          <cell r="J708" t="str">
            <v>Miller</v>
          </cell>
          <cell r="K708" t="str">
            <v>F</v>
          </cell>
          <cell r="L708" t="str">
            <v>1.18.58</v>
          </cell>
        </row>
        <row r="709">
          <cell r="A709">
            <v>688</v>
          </cell>
          <cell r="B709">
            <v>203</v>
          </cell>
          <cell r="C709">
            <v>61</v>
          </cell>
          <cell r="D709">
            <v>34</v>
          </cell>
          <cell r="E709">
            <v>42483</v>
          </cell>
          <cell r="F709" t="str">
            <v>Town Common Loop</v>
          </cell>
          <cell r="G709">
            <v>76</v>
          </cell>
          <cell r="H709">
            <v>508056</v>
          </cell>
          <cell r="I709" t="str">
            <v>Clayton</v>
          </cell>
          <cell r="J709" t="str">
            <v>Smales</v>
          </cell>
          <cell r="K709" t="str">
            <v>M</v>
          </cell>
          <cell r="L709" t="str">
            <v>1.18.58</v>
          </cell>
        </row>
        <row r="710">
          <cell r="A710">
            <v>689</v>
          </cell>
          <cell r="B710">
            <v>203</v>
          </cell>
          <cell r="C710">
            <v>61</v>
          </cell>
          <cell r="D710">
            <v>34</v>
          </cell>
          <cell r="E710">
            <v>42483</v>
          </cell>
          <cell r="F710" t="str">
            <v>Town Common Loop</v>
          </cell>
          <cell r="G710">
            <v>77</v>
          </cell>
          <cell r="H710">
            <v>402832</v>
          </cell>
          <cell r="I710" t="str">
            <v>Jennifer</v>
          </cell>
          <cell r="J710" t="str">
            <v>Hearn</v>
          </cell>
          <cell r="K710" t="str">
            <v>F</v>
          </cell>
          <cell r="L710" t="str">
            <v>1.19.07</v>
          </cell>
        </row>
        <row r="711">
          <cell r="A711">
            <v>690</v>
          </cell>
          <cell r="B711">
            <v>203</v>
          </cell>
          <cell r="C711">
            <v>61</v>
          </cell>
          <cell r="D711">
            <v>34</v>
          </cell>
          <cell r="E711">
            <v>42483</v>
          </cell>
          <cell r="F711" t="str">
            <v>Town Common Loop</v>
          </cell>
          <cell r="G711">
            <v>78</v>
          </cell>
          <cell r="H711">
            <v>402993</v>
          </cell>
          <cell r="I711" t="str">
            <v>Dave</v>
          </cell>
          <cell r="J711" t="str">
            <v>Hampton</v>
          </cell>
          <cell r="K711" t="str">
            <v>M</v>
          </cell>
          <cell r="L711" t="str">
            <v>1.19.35</v>
          </cell>
        </row>
        <row r="712">
          <cell r="A712">
            <v>691</v>
          </cell>
          <cell r="B712">
            <v>203</v>
          </cell>
          <cell r="C712">
            <v>61</v>
          </cell>
          <cell r="D712">
            <v>34</v>
          </cell>
          <cell r="E712">
            <v>42483</v>
          </cell>
          <cell r="F712" t="str">
            <v>Town Common Loop</v>
          </cell>
          <cell r="G712">
            <v>79</v>
          </cell>
          <cell r="H712">
            <v>402981</v>
          </cell>
          <cell r="I712" t="str">
            <v>Therese</v>
          </cell>
          <cell r="J712" t="str">
            <v>Keir</v>
          </cell>
          <cell r="K712" t="str">
            <v>F</v>
          </cell>
          <cell r="L712" t="str">
            <v>1.19.53</v>
          </cell>
        </row>
        <row r="713">
          <cell r="A713">
            <v>692</v>
          </cell>
          <cell r="B713">
            <v>203</v>
          </cell>
          <cell r="C713">
            <v>61</v>
          </cell>
          <cell r="D713">
            <v>34</v>
          </cell>
          <cell r="E713">
            <v>42483</v>
          </cell>
          <cell r="F713" t="str">
            <v>Town Common Loop</v>
          </cell>
          <cell r="G713">
            <v>80</v>
          </cell>
          <cell r="H713" t="str">
            <v>N014</v>
          </cell>
          <cell r="I713" t="str">
            <v>Alana</v>
          </cell>
          <cell r="J713" t="str">
            <v>Mckeon</v>
          </cell>
          <cell r="K713" t="str">
            <v>F</v>
          </cell>
          <cell r="L713" t="str">
            <v>1.20.48</v>
          </cell>
        </row>
        <row r="714">
          <cell r="A714">
            <v>693</v>
          </cell>
          <cell r="B714">
            <v>203</v>
          </cell>
          <cell r="C714">
            <v>61</v>
          </cell>
          <cell r="D714">
            <v>34</v>
          </cell>
          <cell r="E714">
            <v>42483</v>
          </cell>
          <cell r="F714" t="str">
            <v>Town Common Loop</v>
          </cell>
          <cell r="G714">
            <v>81</v>
          </cell>
          <cell r="H714">
            <v>491347</v>
          </cell>
          <cell r="I714" t="str">
            <v>Andrew</v>
          </cell>
          <cell r="J714" t="str">
            <v>Hannay</v>
          </cell>
          <cell r="K714" t="str">
            <v>M</v>
          </cell>
          <cell r="L714" t="str">
            <v>1.20.50</v>
          </cell>
        </row>
        <row r="715">
          <cell r="A715">
            <v>694</v>
          </cell>
          <cell r="B715">
            <v>203</v>
          </cell>
          <cell r="C715">
            <v>61</v>
          </cell>
          <cell r="D715">
            <v>34</v>
          </cell>
          <cell r="E715">
            <v>42483</v>
          </cell>
          <cell r="F715" t="str">
            <v>Town Common Loop</v>
          </cell>
          <cell r="G715">
            <v>82</v>
          </cell>
          <cell r="H715" t="str">
            <v>N026</v>
          </cell>
          <cell r="I715" t="str">
            <v>Greta</v>
          </cell>
          <cell r="J715" t="str">
            <v>Neimanis</v>
          </cell>
          <cell r="K715" t="str">
            <v>F</v>
          </cell>
          <cell r="L715" t="str">
            <v>1.21.21</v>
          </cell>
        </row>
        <row r="716">
          <cell r="A716">
            <v>695</v>
          </cell>
          <cell r="B716">
            <v>203</v>
          </cell>
          <cell r="C716">
            <v>61</v>
          </cell>
          <cell r="D716">
            <v>34</v>
          </cell>
          <cell r="E716">
            <v>42483</v>
          </cell>
          <cell r="F716" t="str">
            <v>Town Common Loop</v>
          </cell>
          <cell r="G716">
            <v>83</v>
          </cell>
          <cell r="H716">
            <v>402735</v>
          </cell>
          <cell r="I716" t="str">
            <v>Catrina</v>
          </cell>
          <cell r="J716" t="str">
            <v>Camakaris</v>
          </cell>
          <cell r="K716" t="str">
            <v>F</v>
          </cell>
          <cell r="L716" t="str">
            <v>1.21.43</v>
          </cell>
        </row>
        <row r="717">
          <cell r="A717">
            <v>696</v>
          </cell>
          <cell r="B717">
            <v>203</v>
          </cell>
          <cell r="C717">
            <v>61</v>
          </cell>
          <cell r="D717">
            <v>34</v>
          </cell>
          <cell r="E717">
            <v>42483</v>
          </cell>
          <cell r="F717" t="str">
            <v>Town Common Loop</v>
          </cell>
          <cell r="G717">
            <v>84</v>
          </cell>
          <cell r="H717">
            <v>402892</v>
          </cell>
          <cell r="I717" t="str">
            <v>Mike</v>
          </cell>
          <cell r="J717" t="str">
            <v>Rubenach</v>
          </cell>
          <cell r="K717" t="str">
            <v>M</v>
          </cell>
          <cell r="L717" t="str">
            <v>1.22.04</v>
          </cell>
        </row>
        <row r="718">
          <cell r="A718">
            <v>697</v>
          </cell>
          <cell r="B718">
            <v>203</v>
          </cell>
          <cell r="C718">
            <v>61</v>
          </cell>
          <cell r="D718">
            <v>34</v>
          </cell>
          <cell r="E718">
            <v>42483</v>
          </cell>
          <cell r="F718" t="str">
            <v>Town Common Loop</v>
          </cell>
          <cell r="G718">
            <v>85</v>
          </cell>
          <cell r="H718" t="str">
            <v>N010</v>
          </cell>
          <cell r="I718" t="str">
            <v>Kathy</v>
          </cell>
          <cell r="J718" t="str">
            <v>Patteson</v>
          </cell>
          <cell r="K718" t="str">
            <v>F</v>
          </cell>
          <cell r="L718" t="str">
            <v>1.22.10</v>
          </cell>
        </row>
        <row r="719">
          <cell r="A719">
            <v>698</v>
          </cell>
          <cell r="B719">
            <v>203</v>
          </cell>
          <cell r="C719">
            <v>61</v>
          </cell>
          <cell r="D719">
            <v>34</v>
          </cell>
          <cell r="E719">
            <v>42483</v>
          </cell>
          <cell r="F719" t="str">
            <v>Town Common Loop</v>
          </cell>
          <cell r="G719">
            <v>86</v>
          </cell>
          <cell r="H719" t="str">
            <v>N011</v>
          </cell>
          <cell r="I719" t="str">
            <v>Zita</v>
          </cell>
          <cell r="J719" t="str">
            <v>Siandri</v>
          </cell>
          <cell r="K719" t="str">
            <v>F</v>
          </cell>
          <cell r="L719" t="str">
            <v>1.23.36</v>
          </cell>
        </row>
        <row r="720">
          <cell r="A720">
            <v>699</v>
          </cell>
          <cell r="B720">
            <v>203</v>
          </cell>
          <cell r="C720">
            <v>61</v>
          </cell>
          <cell r="D720">
            <v>34</v>
          </cell>
          <cell r="E720">
            <v>42483</v>
          </cell>
          <cell r="F720" t="str">
            <v>Town Common Loop</v>
          </cell>
          <cell r="G720">
            <v>87</v>
          </cell>
          <cell r="H720">
            <v>402824</v>
          </cell>
          <cell r="I720" t="str">
            <v>Jan</v>
          </cell>
          <cell r="J720" t="str">
            <v>Hooper</v>
          </cell>
          <cell r="K720" t="str">
            <v>F</v>
          </cell>
          <cell r="L720" t="str">
            <v>1.24.43</v>
          </cell>
        </row>
        <row r="721">
          <cell r="A721">
            <v>700</v>
          </cell>
          <cell r="B721">
            <v>203</v>
          </cell>
          <cell r="C721">
            <v>61</v>
          </cell>
          <cell r="D721">
            <v>34</v>
          </cell>
          <cell r="E721">
            <v>42483</v>
          </cell>
          <cell r="F721" t="str">
            <v>Town Common Loop</v>
          </cell>
          <cell r="G721">
            <v>88</v>
          </cell>
          <cell r="H721">
            <v>543663</v>
          </cell>
          <cell r="I721" t="str">
            <v>Lee</v>
          </cell>
          <cell r="J721" t="str">
            <v>Dowel</v>
          </cell>
          <cell r="K721" t="str">
            <v>F</v>
          </cell>
          <cell r="L721" t="str">
            <v>1.25.14</v>
          </cell>
        </row>
        <row r="722">
          <cell r="A722">
            <v>701</v>
          </cell>
          <cell r="B722">
            <v>203</v>
          </cell>
          <cell r="C722">
            <v>61</v>
          </cell>
          <cell r="D722">
            <v>34</v>
          </cell>
          <cell r="E722">
            <v>42483</v>
          </cell>
          <cell r="F722" t="str">
            <v>Town Common Loop</v>
          </cell>
          <cell r="G722">
            <v>89</v>
          </cell>
          <cell r="H722">
            <v>402881</v>
          </cell>
          <cell r="I722" t="str">
            <v>Mathew</v>
          </cell>
          <cell r="J722" t="str">
            <v>Smith</v>
          </cell>
          <cell r="K722" t="str">
            <v>M</v>
          </cell>
          <cell r="L722" t="str">
            <v>1.25.35</v>
          </cell>
        </row>
        <row r="723">
          <cell r="A723">
            <v>702</v>
          </cell>
          <cell r="B723">
            <v>203</v>
          </cell>
          <cell r="C723">
            <v>61</v>
          </cell>
          <cell r="D723">
            <v>34</v>
          </cell>
          <cell r="E723">
            <v>42483</v>
          </cell>
          <cell r="F723" t="str">
            <v>Town Common Loop</v>
          </cell>
          <cell r="G723">
            <v>90</v>
          </cell>
          <cell r="H723">
            <v>403035</v>
          </cell>
          <cell r="I723" t="str">
            <v>Celeste</v>
          </cell>
          <cell r="J723" t="str">
            <v>Labuschagne</v>
          </cell>
          <cell r="K723" t="str">
            <v>F</v>
          </cell>
          <cell r="L723" t="str">
            <v>1.25.36</v>
          </cell>
        </row>
        <row r="724">
          <cell r="A724">
            <v>703</v>
          </cell>
          <cell r="B724">
            <v>203</v>
          </cell>
          <cell r="C724">
            <v>61</v>
          </cell>
          <cell r="D724">
            <v>34</v>
          </cell>
          <cell r="E724">
            <v>42483</v>
          </cell>
          <cell r="F724" t="str">
            <v>Town Common Loop</v>
          </cell>
          <cell r="G724">
            <v>91</v>
          </cell>
          <cell r="H724">
            <v>402983</v>
          </cell>
          <cell r="I724" t="str">
            <v>Wally</v>
          </cell>
          <cell r="J724" t="str">
            <v>Thompson</v>
          </cell>
          <cell r="K724" t="str">
            <v>M</v>
          </cell>
          <cell r="L724" t="str">
            <v>1.25.51</v>
          </cell>
        </row>
        <row r="725">
          <cell r="A725">
            <v>704</v>
          </cell>
          <cell r="B725">
            <v>203</v>
          </cell>
          <cell r="C725">
            <v>61</v>
          </cell>
          <cell r="D725">
            <v>34</v>
          </cell>
          <cell r="E725">
            <v>42483</v>
          </cell>
          <cell r="F725" t="str">
            <v>Town Common Loop</v>
          </cell>
          <cell r="G725">
            <v>92</v>
          </cell>
          <cell r="H725">
            <v>402952</v>
          </cell>
          <cell r="I725" t="str">
            <v>Cam</v>
          </cell>
          <cell r="J725" t="str">
            <v>Leitch</v>
          </cell>
          <cell r="K725" t="str">
            <v>M</v>
          </cell>
          <cell r="L725" t="str">
            <v>1.26.14</v>
          </cell>
        </row>
        <row r="726">
          <cell r="A726">
            <v>705</v>
          </cell>
          <cell r="B726">
            <v>203</v>
          </cell>
          <cell r="C726">
            <v>61</v>
          </cell>
          <cell r="D726">
            <v>34</v>
          </cell>
          <cell r="E726">
            <v>42483</v>
          </cell>
          <cell r="F726" t="str">
            <v>Town Common Loop</v>
          </cell>
          <cell r="G726">
            <v>93</v>
          </cell>
          <cell r="H726">
            <v>402830</v>
          </cell>
          <cell r="I726" t="str">
            <v>Jenny</v>
          </cell>
          <cell r="J726" t="str">
            <v>Brown</v>
          </cell>
          <cell r="K726" t="str">
            <v>F</v>
          </cell>
          <cell r="L726" t="str">
            <v>1.26.15</v>
          </cell>
        </row>
        <row r="727">
          <cell r="A727">
            <v>706</v>
          </cell>
          <cell r="B727">
            <v>203</v>
          </cell>
          <cell r="C727">
            <v>61</v>
          </cell>
          <cell r="D727">
            <v>34</v>
          </cell>
          <cell r="E727">
            <v>42483</v>
          </cell>
          <cell r="F727" t="str">
            <v>Town Common Loop</v>
          </cell>
          <cell r="G727">
            <v>94</v>
          </cell>
          <cell r="H727">
            <v>283914</v>
          </cell>
          <cell r="I727" t="str">
            <v>Lyndie</v>
          </cell>
          <cell r="J727" t="str">
            <v>Beil</v>
          </cell>
          <cell r="K727" t="str">
            <v>F</v>
          </cell>
          <cell r="L727" t="str">
            <v>1.26.20</v>
          </cell>
        </row>
        <row r="728">
          <cell r="A728">
            <v>707</v>
          </cell>
          <cell r="B728">
            <v>203</v>
          </cell>
          <cell r="C728">
            <v>61</v>
          </cell>
          <cell r="D728">
            <v>34</v>
          </cell>
          <cell r="E728">
            <v>42483</v>
          </cell>
          <cell r="F728" t="str">
            <v>Town Common Loop</v>
          </cell>
          <cell r="G728">
            <v>95</v>
          </cell>
          <cell r="H728">
            <v>551950</v>
          </cell>
          <cell r="I728" t="str">
            <v>John</v>
          </cell>
          <cell r="J728" t="str">
            <v>Marano</v>
          </cell>
          <cell r="K728" t="str">
            <v>M</v>
          </cell>
          <cell r="L728" t="str">
            <v>1.26.24</v>
          </cell>
        </row>
        <row r="729">
          <cell r="A729">
            <v>708</v>
          </cell>
          <cell r="B729">
            <v>203</v>
          </cell>
          <cell r="C729">
            <v>61</v>
          </cell>
          <cell r="D729">
            <v>34</v>
          </cell>
          <cell r="E729">
            <v>42483</v>
          </cell>
          <cell r="F729" t="str">
            <v>Town Common Loop</v>
          </cell>
          <cell r="G729">
            <v>96</v>
          </cell>
          <cell r="H729" t="str">
            <v>N023</v>
          </cell>
          <cell r="I729" t="str">
            <v>Cheryl</v>
          </cell>
          <cell r="J729" t="str">
            <v>Oats</v>
          </cell>
          <cell r="K729" t="str">
            <v>F</v>
          </cell>
          <cell r="L729" t="str">
            <v>1.29.33</v>
          </cell>
        </row>
        <row r="730">
          <cell r="A730">
            <v>709</v>
          </cell>
          <cell r="B730">
            <v>203</v>
          </cell>
          <cell r="C730">
            <v>61</v>
          </cell>
          <cell r="D730">
            <v>34</v>
          </cell>
          <cell r="E730">
            <v>42483</v>
          </cell>
          <cell r="F730" t="str">
            <v>Town Common Loop</v>
          </cell>
          <cell r="G730">
            <v>97</v>
          </cell>
          <cell r="H730" t="str">
            <v>N024</v>
          </cell>
          <cell r="I730" t="str">
            <v>Kay</v>
          </cell>
          <cell r="J730" t="str">
            <v>Bishop</v>
          </cell>
          <cell r="K730" t="str">
            <v>F</v>
          </cell>
          <cell r="L730" t="str">
            <v>1.46.38</v>
          </cell>
        </row>
        <row r="731">
          <cell r="A731">
            <v>710</v>
          </cell>
          <cell r="B731">
            <v>203</v>
          </cell>
          <cell r="C731">
            <v>61</v>
          </cell>
          <cell r="D731">
            <v>34</v>
          </cell>
          <cell r="E731">
            <v>42483</v>
          </cell>
          <cell r="F731" t="str">
            <v>Town Common Loop</v>
          </cell>
          <cell r="G731">
            <v>98</v>
          </cell>
          <cell r="H731" t="str">
            <v>N025</v>
          </cell>
          <cell r="I731" t="str">
            <v>Kathleen</v>
          </cell>
          <cell r="J731" t="str">
            <v>Neimanis</v>
          </cell>
          <cell r="K731" t="str">
            <v>F</v>
          </cell>
          <cell r="L731" t="str">
            <v>1.46.39</v>
          </cell>
        </row>
        <row r="732">
          <cell r="A732">
            <v>711</v>
          </cell>
          <cell r="B732">
            <v>203</v>
          </cell>
          <cell r="C732">
            <v>61</v>
          </cell>
          <cell r="D732">
            <v>34</v>
          </cell>
          <cell r="E732">
            <v>42483</v>
          </cell>
          <cell r="F732" t="str">
            <v>Town Common Loop</v>
          </cell>
          <cell r="G732">
            <v>99</v>
          </cell>
          <cell r="H732">
            <v>565510</v>
          </cell>
          <cell r="I732" t="str">
            <v>Katie</v>
          </cell>
          <cell r="J732" t="str">
            <v>Turner</v>
          </cell>
          <cell r="K732" t="str">
            <v>F</v>
          </cell>
          <cell r="L732" t="str">
            <v>1.46.40</v>
          </cell>
        </row>
        <row r="733">
          <cell r="A733">
            <v>711</v>
          </cell>
          <cell r="B733">
            <v>203</v>
          </cell>
          <cell r="C733">
            <v>61</v>
          </cell>
          <cell r="D733">
            <v>34</v>
          </cell>
          <cell r="E733" t="str">
            <v>Exclude</v>
          </cell>
          <cell r="F733" t="str">
            <v>Exclude</v>
          </cell>
          <cell r="G733">
            <v>42490</v>
          </cell>
          <cell r="I733" t="str">
            <v>Alligator Creek Circuit</v>
          </cell>
        </row>
        <row r="734">
          <cell r="A734">
            <v>711</v>
          </cell>
          <cell r="B734">
            <v>203</v>
          </cell>
          <cell r="C734">
            <v>61</v>
          </cell>
          <cell r="D734">
            <v>34</v>
          </cell>
          <cell r="E734" t="str">
            <v>Exclude</v>
          </cell>
          <cell r="F734" t="str">
            <v>Exclude</v>
          </cell>
          <cell r="G734" t="str">
            <v>Long Course</v>
          </cell>
          <cell r="L734">
            <v>9</v>
          </cell>
          <cell r="T734" t="str">
            <v>Short Course</v>
          </cell>
          <cell r="Y734">
            <v>4.5</v>
          </cell>
          <cell r="AA734" t="str">
            <v>Junior</v>
          </cell>
          <cell r="AF734">
            <v>3</v>
          </cell>
          <cell r="AH734" t="str">
            <v>Wolf Series</v>
          </cell>
          <cell r="AM734">
            <v>18</v>
          </cell>
        </row>
        <row r="735">
          <cell r="A735">
            <v>712</v>
          </cell>
          <cell r="B735">
            <v>204</v>
          </cell>
          <cell r="C735">
            <v>62</v>
          </cell>
          <cell r="D735">
            <v>35</v>
          </cell>
          <cell r="E735">
            <v>42490</v>
          </cell>
          <cell r="F735" t="str">
            <v>Alligator Creek Circuit</v>
          </cell>
          <cell r="G735">
            <v>1</v>
          </cell>
          <cell r="H735">
            <v>402964</v>
          </cell>
          <cell r="I735" t="str">
            <v>Mark</v>
          </cell>
          <cell r="J735" t="str">
            <v>Buchholz</v>
          </cell>
          <cell r="K735" t="str">
            <v>M</v>
          </cell>
          <cell r="L735" t="str">
            <v>41.57</v>
          </cell>
          <cell r="T735">
            <v>1</v>
          </cell>
          <cell r="U735" t="str">
            <v>N020</v>
          </cell>
          <cell r="V735" t="str">
            <v>Lauren</v>
          </cell>
          <cell r="W735" t="str">
            <v>Nugent</v>
          </cell>
          <cell r="X735" t="str">
            <v>Female</v>
          </cell>
          <cell r="Y735" t="str">
            <v>34.10</v>
          </cell>
          <cell r="AA735">
            <v>1</v>
          </cell>
          <cell r="AB735">
            <v>511492</v>
          </cell>
          <cell r="AC735" t="str">
            <v>Riley</v>
          </cell>
          <cell r="AD735" t="str">
            <v>Smithers</v>
          </cell>
          <cell r="AE735" t="str">
            <v>M</v>
          </cell>
          <cell r="AF735" t="str">
            <v>10.06</v>
          </cell>
          <cell r="AH735">
            <v>1</v>
          </cell>
          <cell r="AI735" t="str">
            <v>NW01</v>
          </cell>
          <cell r="AJ735" t="str">
            <v>David</v>
          </cell>
          <cell r="AK735" t="str">
            <v>Vance</v>
          </cell>
          <cell r="AL735" t="str">
            <v>M</v>
          </cell>
          <cell r="AM735" t="str">
            <v>1.35.39</v>
          </cell>
        </row>
        <row r="736">
          <cell r="A736">
            <v>713</v>
          </cell>
          <cell r="B736">
            <v>205</v>
          </cell>
          <cell r="C736">
            <v>63</v>
          </cell>
          <cell r="D736">
            <v>36</v>
          </cell>
          <cell r="E736">
            <v>42490</v>
          </cell>
          <cell r="F736" t="str">
            <v>Alligator Creek Circuit</v>
          </cell>
          <cell r="G736">
            <v>2</v>
          </cell>
          <cell r="H736">
            <v>402774</v>
          </cell>
          <cell r="I736" t="str">
            <v>Deon</v>
          </cell>
          <cell r="J736" t="str">
            <v>Stripp</v>
          </cell>
          <cell r="K736" t="str">
            <v>M</v>
          </cell>
          <cell r="L736" t="str">
            <v>43.22</v>
          </cell>
          <cell r="T736">
            <v>2</v>
          </cell>
          <cell r="U736" t="str">
            <v>N005</v>
          </cell>
          <cell r="V736" t="str">
            <v>Raewyn</v>
          </cell>
          <cell r="W736" t="str">
            <v>Mcdowell</v>
          </cell>
          <cell r="X736" t="str">
            <v>Female</v>
          </cell>
          <cell r="Y736" t="str">
            <v>34.30</v>
          </cell>
          <cell r="AA736">
            <v>2</v>
          </cell>
          <cell r="AB736">
            <v>97077</v>
          </cell>
          <cell r="AC736" t="str">
            <v>Nathaniel</v>
          </cell>
          <cell r="AD736" t="str">
            <v>Horne</v>
          </cell>
          <cell r="AE736" t="str">
            <v>M</v>
          </cell>
          <cell r="AF736" t="str">
            <v>10.14</v>
          </cell>
          <cell r="AH736">
            <v>2</v>
          </cell>
          <cell r="AI736" t="str">
            <v>N033</v>
          </cell>
          <cell r="AJ736" t="str">
            <v>Bernie</v>
          </cell>
          <cell r="AK736" t="str">
            <v>Norris</v>
          </cell>
          <cell r="AL736" t="str">
            <v>M</v>
          </cell>
          <cell r="AM736" t="str">
            <v>1.43.43</v>
          </cell>
        </row>
        <row r="737">
          <cell r="A737">
            <v>714</v>
          </cell>
          <cell r="B737">
            <v>206</v>
          </cell>
          <cell r="C737">
            <v>64</v>
          </cell>
          <cell r="D737">
            <v>37</v>
          </cell>
          <cell r="E737">
            <v>42490</v>
          </cell>
          <cell r="F737" t="str">
            <v>Alligator Creek Circuit</v>
          </cell>
          <cell r="G737">
            <v>3</v>
          </cell>
          <cell r="H737">
            <v>402744</v>
          </cell>
          <cell r="I737" t="str">
            <v>Cameron</v>
          </cell>
          <cell r="J737" t="str">
            <v>Wallis</v>
          </cell>
          <cell r="K737" t="str">
            <v>M</v>
          </cell>
          <cell r="L737" t="str">
            <v>44.18</v>
          </cell>
          <cell r="T737">
            <v>3</v>
          </cell>
          <cell r="U737">
            <v>402840</v>
          </cell>
          <cell r="V737" t="str">
            <v>Joanne</v>
          </cell>
          <cell r="W737" t="str">
            <v>Stacey</v>
          </cell>
          <cell r="X737" t="str">
            <v>Female</v>
          </cell>
          <cell r="Y737" t="str">
            <v>34.57</v>
          </cell>
          <cell r="AA737">
            <v>3</v>
          </cell>
          <cell r="AB737">
            <v>402509</v>
          </cell>
          <cell r="AC737" t="str">
            <v>Elena</v>
          </cell>
          <cell r="AD737" t="str">
            <v>James</v>
          </cell>
          <cell r="AE737" t="str">
            <v>F</v>
          </cell>
          <cell r="AF737" t="str">
            <v>10.21</v>
          </cell>
          <cell r="AH737">
            <v>3</v>
          </cell>
          <cell r="AI737">
            <v>402834</v>
          </cell>
          <cell r="AJ737" t="str">
            <v>Jevyn</v>
          </cell>
          <cell r="AK737" t="str">
            <v>Hyde</v>
          </cell>
          <cell r="AL737" t="str">
            <v>M</v>
          </cell>
          <cell r="AM737" t="str">
            <v>1.49.40</v>
          </cell>
        </row>
        <row r="738">
          <cell r="A738">
            <v>715</v>
          </cell>
          <cell r="B738">
            <v>207</v>
          </cell>
          <cell r="C738">
            <v>65</v>
          </cell>
          <cell r="D738">
            <v>38</v>
          </cell>
          <cell r="E738">
            <v>42490</v>
          </cell>
          <cell r="F738" t="str">
            <v>Alligator Creek Circuit</v>
          </cell>
          <cell r="G738">
            <v>4</v>
          </cell>
          <cell r="H738">
            <v>402791</v>
          </cell>
          <cell r="I738" t="str">
            <v>Gabriella</v>
          </cell>
          <cell r="J738" t="str">
            <v>Springall</v>
          </cell>
          <cell r="K738" t="str">
            <v>F</v>
          </cell>
          <cell r="L738" t="str">
            <v>45.21</v>
          </cell>
          <cell r="T738">
            <v>4</v>
          </cell>
          <cell r="U738">
            <v>402891</v>
          </cell>
          <cell r="V738" t="str">
            <v>Michael</v>
          </cell>
          <cell r="W738" t="str">
            <v>Punshon</v>
          </cell>
          <cell r="X738" t="str">
            <v>Male</v>
          </cell>
          <cell r="Y738" t="str">
            <v>38.03</v>
          </cell>
          <cell r="AA738">
            <v>4</v>
          </cell>
          <cell r="AB738">
            <v>532459</v>
          </cell>
          <cell r="AC738" t="str">
            <v>Luka</v>
          </cell>
          <cell r="AD738" t="str">
            <v>Bartulovich</v>
          </cell>
          <cell r="AE738" t="str">
            <v>M</v>
          </cell>
          <cell r="AF738" t="str">
            <v>10.28</v>
          </cell>
          <cell r="AH738">
            <v>4</v>
          </cell>
          <cell r="AI738">
            <v>402716</v>
          </cell>
          <cell r="AJ738" t="str">
            <v>Andre</v>
          </cell>
          <cell r="AK738" t="str">
            <v>Mentor</v>
          </cell>
          <cell r="AL738" t="str">
            <v>M</v>
          </cell>
          <cell r="AM738" t="str">
            <v>1.55.21</v>
          </cell>
        </row>
        <row r="739">
          <cell r="A739">
            <v>716</v>
          </cell>
          <cell r="B739">
            <v>208</v>
          </cell>
          <cell r="C739">
            <v>66</v>
          </cell>
          <cell r="D739">
            <v>39</v>
          </cell>
          <cell r="E739">
            <v>42490</v>
          </cell>
          <cell r="F739" t="str">
            <v>Alligator Creek Circuit</v>
          </cell>
          <cell r="G739">
            <v>5</v>
          </cell>
          <cell r="H739">
            <v>402784</v>
          </cell>
          <cell r="I739" t="str">
            <v>Michael</v>
          </cell>
          <cell r="J739" t="str">
            <v>Marrinan</v>
          </cell>
          <cell r="K739" t="str">
            <v>M</v>
          </cell>
          <cell r="L739" t="str">
            <v>45.22</v>
          </cell>
          <cell r="T739">
            <v>5</v>
          </cell>
          <cell r="U739" t="str">
            <v>N003</v>
          </cell>
          <cell r="V739" t="str">
            <v>Jaymie</v>
          </cell>
          <cell r="W739" t="str">
            <v>Rains</v>
          </cell>
          <cell r="X739" t="str">
            <v>Female</v>
          </cell>
          <cell r="Y739" t="str">
            <v>43.14</v>
          </cell>
          <cell r="AA739">
            <v>5</v>
          </cell>
          <cell r="AB739">
            <v>573501</v>
          </cell>
          <cell r="AC739" t="str">
            <v>Leo</v>
          </cell>
          <cell r="AD739" t="str">
            <v>Fairley</v>
          </cell>
          <cell r="AE739" t="str">
            <v>M</v>
          </cell>
          <cell r="AF739" t="str">
            <v>10.33</v>
          </cell>
          <cell r="AH739">
            <v>5</v>
          </cell>
          <cell r="AI739">
            <v>402808</v>
          </cell>
          <cell r="AJ739" t="str">
            <v>Dee</v>
          </cell>
          <cell r="AK739" t="str">
            <v>Flynn-Pittar</v>
          </cell>
          <cell r="AL739" t="str">
            <v>F</v>
          </cell>
          <cell r="AM739" t="str">
            <v>2.04.49</v>
          </cell>
        </row>
        <row r="740">
          <cell r="A740">
            <v>717</v>
          </cell>
          <cell r="B740">
            <v>209</v>
          </cell>
          <cell r="C740">
            <v>67</v>
          </cell>
          <cell r="D740">
            <v>40</v>
          </cell>
          <cell r="E740">
            <v>42490</v>
          </cell>
          <cell r="F740" t="str">
            <v>Alligator Creek Circuit</v>
          </cell>
          <cell r="G740">
            <v>6</v>
          </cell>
          <cell r="H740">
            <v>516428</v>
          </cell>
          <cell r="I740" t="str">
            <v>Christiaan</v>
          </cell>
          <cell r="J740" t="str">
            <v>Pretorius</v>
          </cell>
          <cell r="K740" t="str">
            <v>M</v>
          </cell>
          <cell r="L740" t="str">
            <v>45.30</v>
          </cell>
          <cell r="T740">
            <v>6</v>
          </cell>
          <cell r="U740" t="str">
            <v>N009</v>
          </cell>
          <cell r="V740" t="str">
            <v>Kathy</v>
          </cell>
          <cell r="W740" t="str">
            <v>Patteson</v>
          </cell>
          <cell r="X740" t="str">
            <v>Female</v>
          </cell>
          <cell r="Y740" t="str">
            <v>45.56</v>
          </cell>
          <cell r="AA740">
            <v>6</v>
          </cell>
          <cell r="AB740">
            <v>402848</v>
          </cell>
          <cell r="AC740" t="str">
            <v>Josh</v>
          </cell>
          <cell r="AD740" t="str">
            <v>Marquez</v>
          </cell>
          <cell r="AE740" t="str">
            <v>M</v>
          </cell>
          <cell r="AF740" t="str">
            <v>10.35</v>
          </cell>
          <cell r="AH740">
            <v>6</v>
          </cell>
          <cell r="AI740">
            <v>539202</v>
          </cell>
          <cell r="AJ740" t="str">
            <v>Annika</v>
          </cell>
          <cell r="AK740" t="str">
            <v>Frossling</v>
          </cell>
          <cell r="AL740" t="str">
            <v>F</v>
          </cell>
          <cell r="AM740" t="str">
            <v>2.17.17</v>
          </cell>
        </row>
        <row r="741">
          <cell r="A741">
            <v>718</v>
          </cell>
          <cell r="B741">
            <v>210</v>
          </cell>
          <cell r="C741">
            <v>68</v>
          </cell>
          <cell r="D741">
            <v>41</v>
          </cell>
          <cell r="E741">
            <v>42490</v>
          </cell>
          <cell r="F741" t="str">
            <v>Alligator Creek Circuit</v>
          </cell>
          <cell r="G741">
            <v>7</v>
          </cell>
          <cell r="H741">
            <v>402769</v>
          </cell>
          <cell r="I741" t="str">
            <v>Stuart</v>
          </cell>
          <cell r="J741" t="str">
            <v>Illman</v>
          </cell>
          <cell r="K741" t="str">
            <v>M</v>
          </cell>
          <cell r="L741" t="str">
            <v>45.33</v>
          </cell>
          <cell r="T741">
            <v>7</v>
          </cell>
          <cell r="U741" t="str">
            <v>N010</v>
          </cell>
          <cell r="V741" t="str">
            <v>Zita</v>
          </cell>
          <cell r="W741" t="str">
            <v>Siandri</v>
          </cell>
          <cell r="X741" t="str">
            <v>Female</v>
          </cell>
          <cell r="Y741" t="str">
            <v>45.58</v>
          </cell>
          <cell r="AA741">
            <v>7</v>
          </cell>
          <cell r="AB741">
            <v>560071</v>
          </cell>
          <cell r="AC741" t="str">
            <v>Matthew</v>
          </cell>
          <cell r="AD741" t="str">
            <v>Ferguson</v>
          </cell>
          <cell r="AE741" t="str">
            <v>M</v>
          </cell>
          <cell r="AF741" t="str">
            <v>11.19</v>
          </cell>
          <cell r="AH741">
            <v>7</v>
          </cell>
          <cell r="AI741">
            <v>402917</v>
          </cell>
          <cell r="AJ741" t="str">
            <v>Peter</v>
          </cell>
          <cell r="AK741" t="str">
            <v>Neimanis</v>
          </cell>
          <cell r="AL741" t="str">
            <v>M</v>
          </cell>
          <cell r="AM741" t="str">
            <v>2.17.22</v>
          </cell>
        </row>
        <row r="742">
          <cell r="A742">
            <v>719</v>
          </cell>
          <cell r="B742">
            <v>211</v>
          </cell>
          <cell r="C742">
            <v>69</v>
          </cell>
          <cell r="D742">
            <v>42</v>
          </cell>
          <cell r="E742">
            <v>42490</v>
          </cell>
          <cell r="F742" t="str">
            <v>Alligator Creek Circuit</v>
          </cell>
          <cell r="G742">
            <v>8</v>
          </cell>
          <cell r="H742">
            <v>402963</v>
          </cell>
          <cell r="I742" t="str">
            <v>Sonja</v>
          </cell>
          <cell r="J742" t="str">
            <v>Schonfeldt-Roy</v>
          </cell>
          <cell r="K742" t="str">
            <v>F</v>
          </cell>
          <cell r="L742" t="str">
            <v>46.25</v>
          </cell>
          <cell r="T742">
            <v>8</v>
          </cell>
          <cell r="U742" t="str">
            <v>N008</v>
          </cell>
          <cell r="V742" t="str">
            <v>Prudence</v>
          </cell>
          <cell r="W742" t="str">
            <v>Terry</v>
          </cell>
          <cell r="X742" t="str">
            <v>Female</v>
          </cell>
          <cell r="Y742" t="str">
            <v>47.13</v>
          </cell>
          <cell r="AA742">
            <v>8</v>
          </cell>
          <cell r="AB742" t="str">
            <v>J_012</v>
          </cell>
          <cell r="AC742" t="str">
            <v>Jake</v>
          </cell>
          <cell r="AD742" t="str">
            <v>Machin</v>
          </cell>
          <cell r="AE742" t="str">
            <v>M</v>
          </cell>
          <cell r="AF742" t="str">
            <v>11.21</v>
          </cell>
          <cell r="AH742">
            <v>8</v>
          </cell>
          <cell r="AI742" t="str">
            <v>N039</v>
          </cell>
          <cell r="AJ742" t="str">
            <v>Kathryn</v>
          </cell>
          <cell r="AK742" t="str">
            <v>Pratt</v>
          </cell>
          <cell r="AL742" t="str">
            <v>F</v>
          </cell>
          <cell r="AM742" t="str">
            <v>2.25.11</v>
          </cell>
        </row>
        <row r="743">
          <cell r="A743">
            <v>720</v>
          </cell>
          <cell r="B743">
            <v>212</v>
          </cell>
          <cell r="C743">
            <v>70</v>
          </cell>
          <cell r="D743">
            <v>43</v>
          </cell>
          <cell r="E743">
            <v>42490</v>
          </cell>
          <cell r="F743" t="str">
            <v>Alligator Creek Circuit</v>
          </cell>
          <cell r="G743">
            <v>9</v>
          </cell>
          <cell r="H743">
            <v>402890</v>
          </cell>
          <cell r="I743" t="str">
            <v>Michael</v>
          </cell>
          <cell r="J743" t="str">
            <v>Fitzsimmons</v>
          </cell>
          <cell r="K743" t="str">
            <v>M</v>
          </cell>
          <cell r="L743" t="str">
            <v>46.59</v>
          </cell>
          <cell r="T743">
            <v>9</v>
          </cell>
          <cell r="U743" t="str">
            <v>N021</v>
          </cell>
          <cell r="V743" t="str">
            <v>Sophie</v>
          </cell>
          <cell r="W743" t="str">
            <v>De Jersey</v>
          </cell>
          <cell r="X743" t="str">
            <v>Female</v>
          </cell>
          <cell r="Y743" t="str">
            <v>47.30</v>
          </cell>
          <cell r="AA743">
            <v>9</v>
          </cell>
          <cell r="AB743">
            <v>515441</v>
          </cell>
          <cell r="AC743" t="str">
            <v>Brooke</v>
          </cell>
          <cell r="AD743" t="str">
            <v>Taylor</v>
          </cell>
          <cell r="AE743" t="str">
            <v>F</v>
          </cell>
          <cell r="AF743" t="str">
            <v>11.41</v>
          </cell>
          <cell r="AH743">
            <v>9</v>
          </cell>
          <cell r="AI743" t="str">
            <v>N041</v>
          </cell>
          <cell r="AJ743" t="str">
            <v>Greta</v>
          </cell>
          <cell r="AK743" t="str">
            <v>Neimanis</v>
          </cell>
          <cell r="AL743" t="str">
            <v>F</v>
          </cell>
          <cell r="AM743" t="str">
            <v>2.29.09</v>
          </cell>
        </row>
        <row r="744">
          <cell r="A744">
            <v>721</v>
          </cell>
          <cell r="B744">
            <v>213</v>
          </cell>
          <cell r="C744">
            <v>71</v>
          </cell>
          <cell r="D744">
            <v>44</v>
          </cell>
          <cell r="E744">
            <v>42490</v>
          </cell>
          <cell r="F744" t="str">
            <v>Alligator Creek Circuit</v>
          </cell>
          <cell r="G744">
            <v>10</v>
          </cell>
          <cell r="H744">
            <v>583257</v>
          </cell>
          <cell r="I744" t="str">
            <v>David</v>
          </cell>
          <cell r="J744" t="str">
            <v>Cullen</v>
          </cell>
          <cell r="K744" t="str">
            <v>M</v>
          </cell>
          <cell r="L744" t="str">
            <v>48.52</v>
          </cell>
          <cell r="T744">
            <v>10</v>
          </cell>
          <cell r="U744" t="str">
            <v>N022</v>
          </cell>
          <cell r="V744" t="str">
            <v>Stephen</v>
          </cell>
          <cell r="W744" t="str">
            <v>De Jersey</v>
          </cell>
          <cell r="X744" t="str">
            <v>Male</v>
          </cell>
          <cell r="Y744" t="str">
            <v>47.30</v>
          </cell>
          <cell r="AA744">
            <v>10</v>
          </cell>
          <cell r="AB744">
            <v>402839</v>
          </cell>
          <cell r="AC744" t="str">
            <v>Lachlan</v>
          </cell>
          <cell r="AD744" t="str">
            <v>Carey</v>
          </cell>
          <cell r="AE744" t="str">
            <v>M</v>
          </cell>
          <cell r="AF744" t="str">
            <v>12.05</v>
          </cell>
          <cell r="AH744">
            <v>10</v>
          </cell>
          <cell r="AI744">
            <v>493642</v>
          </cell>
          <cell r="AJ744" t="str">
            <v>Susan</v>
          </cell>
          <cell r="AK744" t="str">
            <v>Horscroft</v>
          </cell>
          <cell r="AL744" t="str">
            <v>F</v>
          </cell>
          <cell r="AM744" t="str">
            <v>2.42.37</v>
          </cell>
        </row>
        <row r="745">
          <cell r="A745">
            <v>722</v>
          </cell>
          <cell r="B745">
            <v>214</v>
          </cell>
          <cell r="C745">
            <v>72</v>
          </cell>
          <cell r="D745">
            <v>45</v>
          </cell>
          <cell r="E745">
            <v>42490</v>
          </cell>
          <cell r="F745" t="str">
            <v>Alligator Creek Circuit</v>
          </cell>
          <cell r="G745">
            <v>11</v>
          </cell>
          <cell r="H745" t="str">
            <v>N016</v>
          </cell>
          <cell r="I745" t="str">
            <v>Paul</v>
          </cell>
          <cell r="J745" t="str">
            <v>Marshall</v>
          </cell>
          <cell r="K745" t="str">
            <v>M</v>
          </cell>
          <cell r="L745" t="str">
            <v>49.09</v>
          </cell>
          <cell r="T745">
            <v>11</v>
          </cell>
          <cell r="U745">
            <v>403000</v>
          </cell>
          <cell r="V745" t="str">
            <v>William</v>
          </cell>
          <cell r="W745" t="str">
            <v>Sue Yek</v>
          </cell>
          <cell r="X745" t="str">
            <v>Male</v>
          </cell>
          <cell r="Y745" t="str">
            <v>48.19</v>
          </cell>
          <cell r="AA745">
            <v>11</v>
          </cell>
          <cell r="AB745" t="str">
            <v>J_032</v>
          </cell>
          <cell r="AC745" t="str">
            <v>Drew</v>
          </cell>
          <cell r="AD745" t="str">
            <v>Marano</v>
          </cell>
          <cell r="AE745" t="str">
            <v>M</v>
          </cell>
          <cell r="AF745" t="str">
            <v>12.51</v>
          </cell>
          <cell r="AH745">
            <v>11</v>
          </cell>
          <cell r="AI745">
            <v>543663</v>
          </cell>
          <cell r="AJ745" t="str">
            <v>Lee</v>
          </cell>
          <cell r="AK745" t="str">
            <v>Dowel</v>
          </cell>
          <cell r="AL745" t="str">
            <v>F</v>
          </cell>
          <cell r="AM745" t="str">
            <v>2.47.12</v>
          </cell>
        </row>
        <row r="746">
          <cell r="A746">
            <v>723</v>
          </cell>
          <cell r="B746">
            <v>215</v>
          </cell>
          <cell r="C746">
            <v>73</v>
          </cell>
          <cell r="D746">
            <v>46</v>
          </cell>
          <cell r="E746">
            <v>42490</v>
          </cell>
          <cell r="F746" t="str">
            <v>Alligator Creek Circuit</v>
          </cell>
          <cell r="G746">
            <v>12</v>
          </cell>
          <cell r="H746">
            <v>265710</v>
          </cell>
          <cell r="I746" t="str">
            <v>Derrick</v>
          </cell>
          <cell r="J746" t="str">
            <v>Evans</v>
          </cell>
          <cell r="K746" t="str">
            <v>M</v>
          </cell>
          <cell r="L746" t="str">
            <v>49.32</v>
          </cell>
          <cell r="T746">
            <v>12</v>
          </cell>
          <cell r="U746">
            <v>572319</v>
          </cell>
          <cell r="V746" t="str">
            <v>Johanna</v>
          </cell>
          <cell r="W746" t="str">
            <v>Quinn</v>
          </cell>
          <cell r="X746" t="str">
            <v>Female</v>
          </cell>
          <cell r="Y746" t="str">
            <v>50.58</v>
          </cell>
          <cell r="AA746">
            <v>12</v>
          </cell>
          <cell r="AB746" t="str">
            <v>J_013</v>
          </cell>
          <cell r="AC746" t="str">
            <v>Dylan</v>
          </cell>
          <cell r="AD746" t="str">
            <v>Machin</v>
          </cell>
          <cell r="AE746" t="str">
            <v>M</v>
          </cell>
          <cell r="AF746" t="str">
            <v>14.36</v>
          </cell>
          <cell r="AH746">
            <v>12</v>
          </cell>
          <cell r="AI746">
            <v>402832</v>
          </cell>
          <cell r="AJ746" t="str">
            <v>Jennifer</v>
          </cell>
          <cell r="AK746" t="str">
            <v>Hearn</v>
          </cell>
          <cell r="AL746" t="str">
            <v>F</v>
          </cell>
          <cell r="AM746" t="str">
            <v>2.47.29</v>
          </cell>
        </row>
        <row r="747">
          <cell r="A747">
            <v>724</v>
          </cell>
          <cell r="B747">
            <v>216</v>
          </cell>
          <cell r="C747">
            <v>74</v>
          </cell>
          <cell r="D747">
            <v>47</v>
          </cell>
          <cell r="E747">
            <v>42490</v>
          </cell>
          <cell r="F747" t="str">
            <v>Alligator Creek Circuit</v>
          </cell>
          <cell r="G747">
            <v>13</v>
          </cell>
          <cell r="H747" t="str">
            <v>N015</v>
          </cell>
          <cell r="I747" t="str">
            <v>Greg</v>
          </cell>
          <cell r="J747" t="str">
            <v>Andress</v>
          </cell>
          <cell r="K747" t="str">
            <v>M</v>
          </cell>
          <cell r="L747" t="str">
            <v>50.09</v>
          </cell>
          <cell r="T747">
            <v>13</v>
          </cell>
          <cell r="U747">
            <v>402841</v>
          </cell>
          <cell r="V747" t="str">
            <v>Joseph</v>
          </cell>
          <cell r="W747" t="str">
            <v>Scott</v>
          </cell>
          <cell r="X747" t="str">
            <v>Male</v>
          </cell>
          <cell r="Y747" t="str">
            <v>51.03</v>
          </cell>
          <cell r="AA747">
            <v>13</v>
          </cell>
          <cell r="AB747" t="str">
            <v>J_031</v>
          </cell>
          <cell r="AC747" t="str">
            <v>Alli</v>
          </cell>
          <cell r="AD747" t="str">
            <v>Jenkinson</v>
          </cell>
          <cell r="AE747" t="str">
            <v>F</v>
          </cell>
          <cell r="AF747" t="str">
            <v>14.58</v>
          </cell>
          <cell r="AH747">
            <v>13</v>
          </cell>
          <cell r="AI747">
            <v>403015</v>
          </cell>
          <cell r="AJ747" t="str">
            <v>Colleen</v>
          </cell>
          <cell r="AK747" t="str">
            <v>Newnham</v>
          </cell>
          <cell r="AL747" t="str">
            <v>F</v>
          </cell>
          <cell r="AM747" t="str">
            <v>2.49.30</v>
          </cell>
        </row>
        <row r="748">
          <cell r="A748">
            <v>725</v>
          </cell>
          <cell r="B748">
            <v>217</v>
          </cell>
          <cell r="C748">
            <v>74</v>
          </cell>
          <cell r="D748">
            <v>48</v>
          </cell>
          <cell r="E748">
            <v>42490</v>
          </cell>
          <cell r="F748" t="str">
            <v>Alligator Creek Circuit</v>
          </cell>
          <cell r="G748">
            <v>14</v>
          </cell>
          <cell r="H748">
            <v>319915</v>
          </cell>
          <cell r="I748" t="str">
            <v>Scott</v>
          </cell>
          <cell r="J748" t="str">
            <v>Vollmerhause</v>
          </cell>
          <cell r="K748" t="str">
            <v>M</v>
          </cell>
          <cell r="L748" t="str">
            <v>50.16</v>
          </cell>
          <cell r="T748">
            <v>14</v>
          </cell>
          <cell r="U748">
            <v>507092</v>
          </cell>
          <cell r="V748" t="str">
            <v>Kylie</v>
          </cell>
          <cell r="W748" t="str">
            <v>Doyle</v>
          </cell>
          <cell r="X748" t="str">
            <v>Female</v>
          </cell>
          <cell r="Y748" t="str">
            <v>51.51</v>
          </cell>
          <cell r="AF748"/>
          <cell r="AH748">
            <v>14</v>
          </cell>
          <cell r="AI748" t="str">
            <v>N042</v>
          </cell>
          <cell r="AJ748" t="str">
            <v>Kathleen</v>
          </cell>
          <cell r="AK748" t="str">
            <v>Neimanis</v>
          </cell>
          <cell r="AL748" t="str">
            <v>F</v>
          </cell>
          <cell r="AM748" t="str">
            <v>2.49.38</v>
          </cell>
        </row>
        <row r="749">
          <cell r="A749">
            <v>726</v>
          </cell>
          <cell r="B749">
            <v>218</v>
          </cell>
          <cell r="C749">
            <v>74</v>
          </cell>
          <cell r="D749">
            <v>49</v>
          </cell>
          <cell r="E749">
            <v>42490</v>
          </cell>
          <cell r="F749" t="str">
            <v>Alligator Creek Circuit</v>
          </cell>
          <cell r="G749">
            <v>15</v>
          </cell>
          <cell r="H749" t="str">
            <v>N014</v>
          </cell>
          <cell r="I749" t="str">
            <v>Isis</v>
          </cell>
          <cell r="J749" t="str">
            <v>Flynn-Pittar</v>
          </cell>
          <cell r="K749" t="str">
            <v>F</v>
          </cell>
          <cell r="L749" t="str">
            <v>50.32</v>
          </cell>
          <cell r="T749">
            <v>15</v>
          </cell>
          <cell r="U749">
            <v>510170</v>
          </cell>
          <cell r="V749" t="str">
            <v>Karen</v>
          </cell>
          <cell r="W749" t="str">
            <v>Roberts</v>
          </cell>
          <cell r="X749" t="str">
            <v>Female</v>
          </cell>
          <cell r="Y749" t="str">
            <v>54.27</v>
          </cell>
          <cell r="AF749"/>
          <cell r="AH749">
            <v>15</v>
          </cell>
          <cell r="AI749">
            <v>402706</v>
          </cell>
          <cell r="AJ749" t="str">
            <v>Antony</v>
          </cell>
          <cell r="AK749" t="str">
            <v>Daamen</v>
          </cell>
          <cell r="AL749" t="str">
            <v>M</v>
          </cell>
          <cell r="AM749" t="str">
            <v>2.54.11</v>
          </cell>
        </row>
        <row r="750">
          <cell r="A750">
            <v>727</v>
          </cell>
          <cell r="B750">
            <v>219</v>
          </cell>
          <cell r="C750">
            <v>74</v>
          </cell>
          <cell r="D750">
            <v>50</v>
          </cell>
          <cell r="E750">
            <v>42490</v>
          </cell>
          <cell r="F750" t="str">
            <v>Alligator Creek Circuit</v>
          </cell>
          <cell r="G750">
            <v>16</v>
          </cell>
          <cell r="H750" t="str">
            <v>N012</v>
          </cell>
          <cell r="I750" t="str">
            <v>Jude</v>
          </cell>
          <cell r="J750" t="str">
            <v>Wheeler</v>
          </cell>
          <cell r="K750" t="str">
            <v>M</v>
          </cell>
          <cell r="L750" t="str">
            <v>52.17</v>
          </cell>
          <cell r="T750">
            <v>16</v>
          </cell>
          <cell r="U750">
            <v>402895</v>
          </cell>
          <cell r="V750" t="str">
            <v>Cheryl</v>
          </cell>
          <cell r="W750" t="str">
            <v>Hobson</v>
          </cell>
          <cell r="X750" t="str">
            <v>Female</v>
          </cell>
          <cell r="Y750" t="str">
            <v>59.14</v>
          </cell>
          <cell r="AF750"/>
          <cell r="AH750">
            <v>16</v>
          </cell>
          <cell r="AI750">
            <v>402939</v>
          </cell>
          <cell r="AJ750" t="str">
            <v>Robert</v>
          </cell>
          <cell r="AK750" t="str">
            <v>Ellershaw</v>
          </cell>
          <cell r="AL750" t="str">
            <v>M</v>
          </cell>
          <cell r="AM750" t="str">
            <v>2.54.52</v>
          </cell>
        </row>
        <row r="751">
          <cell r="A751">
            <v>728</v>
          </cell>
          <cell r="B751">
            <v>220</v>
          </cell>
          <cell r="C751">
            <v>74</v>
          </cell>
          <cell r="D751">
            <v>50</v>
          </cell>
          <cell r="E751">
            <v>42490</v>
          </cell>
          <cell r="F751" t="str">
            <v>Alligator Creek Circuit</v>
          </cell>
          <cell r="G751">
            <v>17</v>
          </cell>
          <cell r="H751">
            <v>612417</v>
          </cell>
          <cell r="I751" t="str">
            <v>Jamie</v>
          </cell>
          <cell r="J751" t="str">
            <v>Machin</v>
          </cell>
          <cell r="K751" t="str">
            <v>M</v>
          </cell>
          <cell r="L751" t="str">
            <v>52.57</v>
          </cell>
          <cell r="T751">
            <v>17</v>
          </cell>
          <cell r="U751" t="str">
            <v>N001</v>
          </cell>
          <cell r="V751" t="str">
            <v>Tina</v>
          </cell>
          <cell r="W751" t="str">
            <v>Bowater</v>
          </cell>
          <cell r="X751" t="str">
            <v>Female</v>
          </cell>
          <cell r="Y751" t="str">
            <v>1.00.00</v>
          </cell>
          <cell r="AF751"/>
        </row>
        <row r="752">
          <cell r="A752">
            <v>729</v>
          </cell>
          <cell r="B752">
            <v>220</v>
          </cell>
          <cell r="C752">
            <v>74</v>
          </cell>
          <cell r="D752">
            <v>50</v>
          </cell>
          <cell r="E752">
            <v>42490</v>
          </cell>
          <cell r="F752" t="str">
            <v>Alligator Creek Circuit</v>
          </cell>
          <cell r="G752">
            <v>18</v>
          </cell>
          <cell r="H752">
            <v>509369</v>
          </cell>
          <cell r="I752" t="str">
            <v>Riana</v>
          </cell>
          <cell r="J752" t="str">
            <v>Schmitt</v>
          </cell>
          <cell r="K752" t="str">
            <v>F</v>
          </cell>
          <cell r="L752" t="str">
            <v>53.48</v>
          </cell>
          <cell r="AF752"/>
        </row>
        <row r="753">
          <cell r="A753">
            <v>730</v>
          </cell>
          <cell r="B753">
            <v>220</v>
          </cell>
          <cell r="C753">
            <v>74</v>
          </cell>
          <cell r="D753">
            <v>50</v>
          </cell>
          <cell r="E753">
            <v>42490</v>
          </cell>
          <cell r="F753" t="str">
            <v>Alligator Creek Circuit</v>
          </cell>
          <cell r="G753">
            <v>19</v>
          </cell>
          <cell r="H753">
            <v>559901</v>
          </cell>
          <cell r="I753" t="str">
            <v>Travis</v>
          </cell>
          <cell r="J753" t="str">
            <v>Schmitt</v>
          </cell>
          <cell r="K753" t="str">
            <v>M</v>
          </cell>
          <cell r="L753" t="str">
            <v>54.11</v>
          </cell>
          <cell r="AF753"/>
        </row>
        <row r="754">
          <cell r="A754">
            <v>731</v>
          </cell>
          <cell r="B754">
            <v>220</v>
          </cell>
          <cell r="C754">
            <v>74</v>
          </cell>
          <cell r="D754">
            <v>50</v>
          </cell>
          <cell r="E754">
            <v>42490</v>
          </cell>
          <cell r="F754" t="str">
            <v>Alligator Creek Circuit</v>
          </cell>
          <cell r="G754">
            <v>20</v>
          </cell>
          <cell r="H754">
            <v>402955</v>
          </cell>
          <cell r="I754" t="str">
            <v>Lara</v>
          </cell>
          <cell r="J754" t="str">
            <v>Sewell</v>
          </cell>
          <cell r="K754" t="str">
            <v>F</v>
          </cell>
          <cell r="L754" t="str">
            <v>54.12</v>
          </cell>
          <cell r="AF754"/>
        </row>
        <row r="755">
          <cell r="A755">
            <v>732</v>
          </cell>
          <cell r="B755">
            <v>220</v>
          </cell>
          <cell r="C755">
            <v>74</v>
          </cell>
          <cell r="D755">
            <v>50</v>
          </cell>
          <cell r="E755">
            <v>42490</v>
          </cell>
          <cell r="F755" t="str">
            <v>Alligator Creek Circuit</v>
          </cell>
          <cell r="G755">
            <v>21</v>
          </cell>
          <cell r="H755">
            <v>402805</v>
          </cell>
          <cell r="I755" t="str">
            <v>Les</v>
          </cell>
          <cell r="J755" t="str">
            <v>Crawford</v>
          </cell>
          <cell r="K755" t="str">
            <v>M</v>
          </cell>
          <cell r="L755" t="str">
            <v>55.13</v>
          </cell>
          <cell r="AF755"/>
        </row>
        <row r="756">
          <cell r="A756">
            <v>733</v>
          </cell>
          <cell r="B756">
            <v>220</v>
          </cell>
          <cell r="C756">
            <v>74</v>
          </cell>
          <cell r="D756">
            <v>50</v>
          </cell>
          <cell r="E756">
            <v>42490</v>
          </cell>
          <cell r="F756" t="str">
            <v>Alligator Creek Circuit</v>
          </cell>
          <cell r="G756">
            <v>22</v>
          </cell>
          <cell r="H756">
            <v>513334</v>
          </cell>
          <cell r="I756" t="str">
            <v>Gillian</v>
          </cell>
          <cell r="J756" t="str">
            <v>Kennedy</v>
          </cell>
          <cell r="K756" t="str">
            <v>F</v>
          </cell>
          <cell r="L756" t="str">
            <v>56.16</v>
          </cell>
          <cell r="AF756"/>
        </row>
        <row r="757">
          <cell r="A757">
            <v>734</v>
          </cell>
          <cell r="B757">
            <v>220</v>
          </cell>
          <cell r="C757">
            <v>74</v>
          </cell>
          <cell r="D757">
            <v>50</v>
          </cell>
          <cell r="E757">
            <v>42490</v>
          </cell>
          <cell r="F757" t="str">
            <v>Alligator Creek Circuit</v>
          </cell>
          <cell r="G757">
            <v>23</v>
          </cell>
          <cell r="H757">
            <v>402905</v>
          </cell>
          <cell r="I757" t="str">
            <v>Trevor</v>
          </cell>
          <cell r="J757" t="str">
            <v>Nicholson</v>
          </cell>
          <cell r="K757" t="str">
            <v>M</v>
          </cell>
          <cell r="L757" t="str">
            <v>57.10</v>
          </cell>
          <cell r="AF757"/>
        </row>
        <row r="758">
          <cell r="A758">
            <v>735</v>
          </cell>
          <cell r="B758">
            <v>220</v>
          </cell>
          <cell r="C758">
            <v>74</v>
          </cell>
          <cell r="D758">
            <v>50</v>
          </cell>
          <cell r="E758">
            <v>42490</v>
          </cell>
          <cell r="F758" t="str">
            <v>Alligator Creek Circuit</v>
          </cell>
          <cell r="G758">
            <v>24</v>
          </cell>
          <cell r="H758">
            <v>402816</v>
          </cell>
          <cell r="I758" t="str">
            <v>Jim</v>
          </cell>
          <cell r="J758" t="str">
            <v>Mcnabb</v>
          </cell>
          <cell r="K758" t="str">
            <v>M</v>
          </cell>
          <cell r="L758" t="str">
            <v>57.33</v>
          </cell>
          <cell r="AF758"/>
        </row>
        <row r="759">
          <cell r="A759">
            <v>736</v>
          </cell>
          <cell r="B759">
            <v>220</v>
          </cell>
          <cell r="C759">
            <v>74</v>
          </cell>
          <cell r="D759">
            <v>50</v>
          </cell>
          <cell r="E759">
            <v>42490</v>
          </cell>
          <cell r="F759" t="str">
            <v>Alligator Creek Circuit</v>
          </cell>
          <cell r="G759">
            <v>25</v>
          </cell>
          <cell r="H759">
            <v>402906</v>
          </cell>
          <cell r="I759" t="str">
            <v>Nicole</v>
          </cell>
          <cell r="J759" t="str">
            <v>Desailly</v>
          </cell>
          <cell r="K759" t="str">
            <v>F</v>
          </cell>
          <cell r="L759" t="str">
            <v>57.52</v>
          </cell>
          <cell r="AF759"/>
        </row>
        <row r="760">
          <cell r="A760">
            <v>737</v>
          </cell>
          <cell r="B760">
            <v>220</v>
          </cell>
          <cell r="C760">
            <v>74</v>
          </cell>
          <cell r="D760">
            <v>50</v>
          </cell>
          <cell r="E760">
            <v>42490</v>
          </cell>
          <cell r="F760" t="str">
            <v>Alligator Creek Circuit</v>
          </cell>
          <cell r="G760">
            <v>26</v>
          </cell>
          <cell r="H760">
            <v>509669</v>
          </cell>
          <cell r="I760" t="str">
            <v>Kelly</v>
          </cell>
          <cell r="J760" t="str">
            <v>Gifford</v>
          </cell>
          <cell r="K760" t="str">
            <v>F</v>
          </cell>
          <cell r="L760" t="str">
            <v>59.00</v>
          </cell>
          <cell r="AF760"/>
        </row>
        <row r="761">
          <cell r="A761">
            <v>738</v>
          </cell>
          <cell r="B761">
            <v>220</v>
          </cell>
          <cell r="C761">
            <v>74</v>
          </cell>
          <cell r="D761">
            <v>50</v>
          </cell>
          <cell r="E761">
            <v>42490</v>
          </cell>
          <cell r="F761" t="str">
            <v>Alligator Creek Circuit</v>
          </cell>
          <cell r="G761">
            <v>27</v>
          </cell>
          <cell r="H761">
            <v>203995</v>
          </cell>
          <cell r="I761" t="str">
            <v>Belinda</v>
          </cell>
          <cell r="J761" t="str">
            <v>Daunt</v>
          </cell>
          <cell r="K761" t="str">
            <v>F</v>
          </cell>
          <cell r="L761" t="str">
            <v>59.44</v>
          </cell>
          <cell r="AF761"/>
        </row>
        <row r="762">
          <cell r="A762">
            <v>739</v>
          </cell>
          <cell r="B762">
            <v>220</v>
          </cell>
          <cell r="C762">
            <v>74</v>
          </cell>
          <cell r="D762">
            <v>50</v>
          </cell>
          <cell r="E762">
            <v>42490</v>
          </cell>
          <cell r="F762" t="str">
            <v>Alligator Creek Circuit</v>
          </cell>
          <cell r="G762">
            <v>28</v>
          </cell>
          <cell r="H762" t="str">
            <v>N004</v>
          </cell>
          <cell r="I762" t="str">
            <v>Alex</v>
          </cell>
          <cell r="J762" t="str">
            <v>Rains</v>
          </cell>
          <cell r="K762" t="str">
            <v>M</v>
          </cell>
          <cell r="L762" t="str">
            <v>59.45</v>
          </cell>
          <cell r="AF762"/>
        </row>
        <row r="763">
          <cell r="A763">
            <v>740</v>
          </cell>
          <cell r="B763">
            <v>220</v>
          </cell>
          <cell r="C763">
            <v>74</v>
          </cell>
          <cell r="D763">
            <v>50</v>
          </cell>
          <cell r="E763">
            <v>42490</v>
          </cell>
          <cell r="F763" t="str">
            <v>Alligator Creek Circuit</v>
          </cell>
          <cell r="G763">
            <v>29</v>
          </cell>
          <cell r="H763">
            <v>475238</v>
          </cell>
          <cell r="I763" t="str">
            <v>Veronica</v>
          </cell>
          <cell r="J763" t="str">
            <v>Groat</v>
          </cell>
          <cell r="K763" t="str">
            <v>F</v>
          </cell>
          <cell r="L763" t="str">
            <v>59.48</v>
          </cell>
          <cell r="AF763"/>
        </row>
        <row r="764">
          <cell r="A764">
            <v>741</v>
          </cell>
          <cell r="B764">
            <v>220</v>
          </cell>
          <cell r="C764">
            <v>74</v>
          </cell>
          <cell r="D764">
            <v>50</v>
          </cell>
          <cell r="E764">
            <v>42490</v>
          </cell>
          <cell r="F764" t="str">
            <v>Alligator Creek Circuit</v>
          </cell>
          <cell r="G764">
            <v>30</v>
          </cell>
          <cell r="H764">
            <v>460538</v>
          </cell>
          <cell r="I764" t="str">
            <v>Jesslyn</v>
          </cell>
          <cell r="J764" t="str">
            <v>Nelson</v>
          </cell>
          <cell r="K764" t="str">
            <v>F</v>
          </cell>
          <cell r="L764" t="str">
            <v>59.49</v>
          </cell>
          <cell r="AF764"/>
        </row>
        <row r="765">
          <cell r="A765">
            <v>742</v>
          </cell>
          <cell r="B765">
            <v>220</v>
          </cell>
          <cell r="C765">
            <v>74</v>
          </cell>
          <cell r="D765">
            <v>50</v>
          </cell>
          <cell r="E765">
            <v>42490</v>
          </cell>
          <cell r="F765" t="str">
            <v>Alligator Creek Circuit</v>
          </cell>
          <cell r="G765">
            <v>31</v>
          </cell>
          <cell r="H765" t="str">
            <v>N002</v>
          </cell>
          <cell r="I765" t="str">
            <v>Brad</v>
          </cell>
          <cell r="J765" t="str">
            <v>Hastewell</v>
          </cell>
          <cell r="K765" t="str">
            <v>M</v>
          </cell>
          <cell r="L765" t="str">
            <v>1.00.29</v>
          </cell>
        </row>
        <row r="766">
          <cell r="A766">
            <v>743</v>
          </cell>
          <cell r="B766">
            <v>220</v>
          </cell>
          <cell r="C766">
            <v>74</v>
          </cell>
          <cell r="D766">
            <v>50</v>
          </cell>
          <cell r="E766">
            <v>42490</v>
          </cell>
          <cell r="F766" t="str">
            <v>Alligator Creek Circuit</v>
          </cell>
          <cell r="G766">
            <v>32</v>
          </cell>
          <cell r="H766">
            <v>402873</v>
          </cell>
          <cell r="I766" t="str">
            <v>Scott</v>
          </cell>
          <cell r="J766" t="str">
            <v>Mcinnes</v>
          </cell>
          <cell r="K766" t="str">
            <v>M</v>
          </cell>
          <cell r="L766" t="str">
            <v>1.02.35</v>
          </cell>
        </row>
        <row r="767">
          <cell r="A767">
            <v>744</v>
          </cell>
          <cell r="B767">
            <v>220</v>
          </cell>
          <cell r="C767">
            <v>74</v>
          </cell>
          <cell r="D767">
            <v>50</v>
          </cell>
          <cell r="E767">
            <v>42490</v>
          </cell>
          <cell r="F767" t="str">
            <v>Alligator Creek Circuit</v>
          </cell>
          <cell r="G767">
            <v>33</v>
          </cell>
          <cell r="H767">
            <v>402941</v>
          </cell>
          <cell r="I767" t="str">
            <v>Rosemarie</v>
          </cell>
          <cell r="J767" t="str">
            <v>Labuschagne</v>
          </cell>
          <cell r="K767" t="str">
            <v>F</v>
          </cell>
          <cell r="L767" t="str">
            <v>1.05.01</v>
          </cell>
        </row>
        <row r="768">
          <cell r="A768">
            <v>745</v>
          </cell>
          <cell r="B768">
            <v>220</v>
          </cell>
          <cell r="C768">
            <v>74</v>
          </cell>
          <cell r="D768">
            <v>50</v>
          </cell>
          <cell r="E768">
            <v>42490</v>
          </cell>
          <cell r="F768" t="str">
            <v>Alligator Creek Circuit</v>
          </cell>
          <cell r="G768">
            <v>34</v>
          </cell>
          <cell r="H768">
            <v>513300</v>
          </cell>
          <cell r="I768" t="str">
            <v>Isa</v>
          </cell>
          <cell r="J768" t="str">
            <v>Marrinan</v>
          </cell>
          <cell r="K768" t="str">
            <v>F</v>
          </cell>
          <cell r="L768" t="str">
            <v>1.06.44</v>
          </cell>
        </row>
        <row r="769">
          <cell r="A769">
            <v>746</v>
          </cell>
          <cell r="B769">
            <v>220</v>
          </cell>
          <cell r="C769">
            <v>74</v>
          </cell>
          <cell r="D769">
            <v>50</v>
          </cell>
          <cell r="E769">
            <v>42490</v>
          </cell>
          <cell r="F769" t="str">
            <v>Alligator Creek Circuit</v>
          </cell>
          <cell r="G769">
            <v>35</v>
          </cell>
          <cell r="H769">
            <v>402739</v>
          </cell>
          <cell r="I769" t="str">
            <v>Cat</v>
          </cell>
          <cell r="J769" t="str">
            <v>Johnson</v>
          </cell>
          <cell r="K769" t="str">
            <v>F</v>
          </cell>
          <cell r="L769" t="str">
            <v>1.08.14</v>
          </cell>
        </row>
        <row r="770">
          <cell r="A770">
            <v>747</v>
          </cell>
          <cell r="B770">
            <v>220</v>
          </cell>
          <cell r="C770">
            <v>74</v>
          </cell>
          <cell r="D770">
            <v>50</v>
          </cell>
          <cell r="E770">
            <v>42490</v>
          </cell>
          <cell r="F770" t="str">
            <v>Alligator Creek Circuit</v>
          </cell>
          <cell r="G770">
            <v>36</v>
          </cell>
          <cell r="H770" t="str">
            <v>N999</v>
          </cell>
          <cell r="I770" t="str">
            <v>No Name Recorded</v>
          </cell>
          <cell r="L770" t="str">
            <v>1.08.26</v>
          </cell>
        </row>
        <row r="771">
          <cell r="A771">
            <v>748</v>
          </cell>
          <cell r="B771">
            <v>220</v>
          </cell>
          <cell r="C771">
            <v>74</v>
          </cell>
          <cell r="D771">
            <v>50</v>
          </cell>
          <cell r="E771">
            <v>42490</v>
          </cell>
          <cell r="F771" t="str">
            <v>Alligator Creek Circuit</v>
          </cell>
          <cell r="G771">
            <v>37</v>
          </cell>
          <cell r="H771">
            <v>488858</v>
          </cell>
          <cell r="I771" t="str">
            <v>Dale</v>
          </cell>
          <cell r="J771" t="str">
            <v>Eriksen</v>
          </cell>
          <cell r="K771" t="str">
            <v>F</v>
          </cell>
          <cell r="L771" t="str">
            <v>1.08.32</v>
          </cell>
        </row>
        <row r="772">
          <cell r="A772">
            <v>749</v>
          </cell>
          <cell r="B772">
            <v>220</v>
          </cell>
          <cell r="C772">
            <v>74</v>
          </cell>
          <cell r="D772">
            <v>50</v>
          </cell>
          <cell r="E772">
            <v>42490</v>
          </cell>
          <cell r="F772" t="str">
            <v>Alligator Creek Circuit</v>
          </cell>
          <cell r="G772">
            <v>38</v>
          </cell>
          <cell r="H772">
            <v>403055</v>
          </cell>
          <cell r="I772" t="str">
            <v>Susan</v>
          </cell>
          <cell r="J772" t="str">
            <v>Doherty</v>
          </cell>
          <cell r="K772" t="str">
            <v>F</v>
          </cell>
          <cell r="L772" t="str">
            <v>1.09.00</v>
          </cell>
        </row>
        <row r="773">
          <cell r="A773">
            <v>750</v>
          </cell>
          <cell r="B773">
            <v>220</v>
          </cell>
          <cell r="C773">
            <v>74</v>
          </cell>
          <cell r="D773">
            <v>50</v>
          </cell>
          <cell r="E773">
            <v>42490</v>
          </cell>
          <cell r="F773" t="str">
            <v>Alligator Creek Circuit</v>
          </cell>
          <cell r="G773">
            <v>39</v>
          </cell>
          <cell r="H773">
            <v>468177</v>
          </cell>
          <cell r="I773" t="str">
            <v>Sherry</v>
          </cell>
          <cell r="J773" t="str">
            <v>Cox</v>
          </cell>
          <cell r="K773" t="str">
            <v>F</v>
          </cell>
          <cell r="L773" t="str">
            <v>1.09.25</v>
          </cell>
        </row>
        <row r="774">
          <cell r="A774">
            <v>751</v>
          </cell>
          <cell r="B774">
            <v>220</v>
          </cell>
          <cell r="C774">
            <v>74</v>
          </cell>
          <cell r="D774">
            <v>50</v>
          </cell>
          <cell r="E774">
            <v>42490</v>
          </cell>
          <cell r="F774" t="str">
            <v>Alligator Creek Circuit</v>
          </cell>
          <cell r="G774">
            <v>40</v>
          </cell>
          <cell r="H774">
            <v>402754</v>
          </cell>
          <cell r="I774" t="str">
            <v>Conny</v>
          </cell>
          <cell r="J774" t="str">
            <v>Muhlenberg</v>
          </cell>
          <cell r="K774" t="str">
            <v>F</v>
          </cell>
          <cell r="L774" t="str">
            <v>1.12.03</v>
          </cell>
        </row>
        <row r="775">
          <cell r="A775">
            <v>752</v>
          </cell>
          <cell r="B775">
            <v>220</v>
          </cell>
          <cell r="C775">
            <v>74</v>
          </cell>
          <cell r="D775">
            <v>50</v>
          </cell>
          <cell r="E775">
            <v>42490</v>
          </cell>
          <cell r="F775" t="str">
            <v>Alligator Creek Circuit</v>
          </cell>
          <cell r="G775">
            <v>41</v>
          </cell>
          <cell r="H775">
            <v>402979</v>
          </cell>
          <cell r="I775" t="str">
            <v>Terence</v>
          </cell>
          <cell r="J775" t="str">
            <v>Fanning</v>
          </cell>
          <cell r="K775" t="str">
            <v>M</v>
          </cell>
          <cell r="L775" t="str">
            <v>1.13.15</v>
          </cell>
        </row>
        <row r="776">
          <cell r="A776">
            <v>753</v>
          </cell>
          <cell r="B776">
            <v>220</v>
          </cell>
          <cell r="C776">
            <v>74</v>
          </cell>
          <cell r="D776">
            <v>50</v>
          </cell>
          <cell r="E776">
            <v>42490</v>
          </cell>
          <cell r="F776" t="str">
            <v>Alligator Creek Circuit</v>
          </cell>
          <cell r="G776">
            <v>42</v>
          </cell>
          <cell r="H776">
            <v>402714</v>
          </cell>
          <cell r="I776" t="str">
            <v>Annaliese</v>
          </cell>
          <cell r="J776" t="str">
            <v>Otto</v>
          </cell>
          <cell r="K776" t="str">
            <v>F</v>
          </cell>
          <cell r="L776" t="str">
            <v>1.15.27</v>
          </cell>
        </row>
        <row r="777">
          <cell r="A777">
            <v>754</v>
          </cell>
          <cell r="B777">
            <v>220</v>
          </cell>
          <cell r="C777">
            <v>74</v>
          </cell>
          <cell r="D777">
            <v>50</v>
          </cell>
          <cell r="E777">
            <v>42490</v>
          </cell>
          <cell r="F777" t="str">
            <v>Alligator Creek Circuit</v>
          </cell>
          <cell r="G777">
            <v>43</v>
          </cell>
          <cell r="H777">
            <v>575912</v>
          </cell>
          <cell r="I777" t="str">
            <v>Doug</v>
          </cell>
          <cell r="J777" t="str">
            <v>Silke</v>
          </cell>
          <cell r="K777" t="str">
            <v>M</v>
          </cell>
          <cell r="L777" t="str">
            <v>1.19.31</v>
          </cell>
        </row>
        <row r="778">
          <cell r="A778">
            <v>755</v>
          </cell>
          <cell r="B778">
            <v>220</v>
          </cell>
          <cell r="C778">
            <v>74</v>
          </cell>
          <cell r="D778">
            <v>50</v>
          </cell>
          <cell r="E778">
            <v>42490</v>
          </cell>
          <cell r="F778" t="str">
            <v>Alligator Creek Circuit</v>
          </cell>
          <cell r="G778">
            <v>44</v>
          </cell>
          <cell r="H778">
            <v>283914</v>
          </cell>
          <cell r="I778" t="str">
            <v>Lyndie</v>
          </cell>
          <cell r="J778" t="str">
            <v>Beil</v>
          </cell>
          <cell r="K778" t="str">
            <v>F</v>
          </cell>
          <cell r="L778" t="str">
            <v>1.21.46</v>
          </cell>
        </row>
        <row r="779">
          <cell r="A779">
            <v>756</v>
          </cell>
          <cell r="B779">
            <v>220</v>
          </cell>
          <cell r="C779">
            <v>74</v>
          </cell>
          <cell r="D779">
            <v>50</v>
          </cell>
          <cell r="E779">
            <v>42490</v>
          </cell>
          <cell r="F779" t="str">
            <v>Alligator Creek Circuit</v>
          </cell>
          <cell r="G779">
            <v>45</v>
          </cell>
          <cell r="H779">
            <v>515961</v>
          </cell>
          <cell r="I779" t="str">
            <v>Sandra</v>
          </cell>
          <cell r="J779" t="str">
            <v>Knowles</v>
          </cell>
          <cell r="K779" t="str">
            <v>F</v>
          </cell>
          <cell r="L779" t="str">
            <v>1.22.28</v>
          </cell>
        </row>
        <row r="780">
          <cell r="A780">
            <v>757</v>
          </cell>
          <cell r="B780">
            <v>220</v>
          </cell>
          <cell r="C780">
            <v>74</v>
          </cell>
          <cell r="D780">
            <v>50</v>
          </cell>
          <cell r="E780">
            <v>42490</v>
          </cell>
          <cell r="F780" t="str">
            <v>Alligator Creek Circuit</v>
          </cell>
          <cell r="G780">
            <v>46</v>
          </cell>
          <cell r="H780">
            <v>402820</v>
          </cell>
          <cell r="I780" t="str">
            <v>Jaap</v>
          </cell>
          <cell r="J780" t="str">
            <v>De Jong</v>
          </cell>
          <cell r="K780" t="str">
            <v>M</v>
          </cell>
          <cell r="L780" t="str">
            <v>1.23.37</v>
          </cell>
        </row>
        <row r="781">
          <cell r="A781">
            <v>758</v>
          </cell>
          <cell r="B781">
            <v>220</v>
          </cell>
          <cell r="C781">
            <v>74</v>
          </cell>
          <cell r="D781">
            <v>50</v>
          </cell>
          <cell r="E781">
            <v>42490</v>
          </cell>
          <cell r="F781" t="str">
            <v>Alligator Creek Circuit</v>
          </cell>
          <cell r="G781">
            <v>47</v>
          </cell>
          <cell r="H781" t="str">
            <v>N011</v>
          </cell>
          <cell r="I781" t="str">
            <v>Cheryl</v>
          </cell>
          <cell r="J781" t="str">
            <v>Oats</v>
          </cell>
          <cell r="K781" t="str">
            <v>F</v>
          </cell>
          <cell r="L781" t="str">
            <v>1.24.47</v>
          </cell>
        </row>
        <row r="782">
          <cell r="A782">
            <v>759</v>
          </cell>
          <cell r="B782">
            <v>220</v>
          </cell>
          <cell r="C782">
            <v>74</v>
          </cell>
          <cell r="D782">
            <v>50</v>
          </cell>
          <cell r="E782">
            <v>42490</v>
          </cell>
          <cell r="F782" t="str">
            <v>Alligator Creek Circuit</v>
          </cell>
          <cell r="G782">
            <v>48</v>
          </cell>
          <cell r="H782">
            <v>402996</v>
          </cell>
          <cell r="I782" t="str">
            <v>Warren</v>
          </cell>
          <cell r="J782" t="str">
            <v>Mcdonald</v>
          </cell>
          <cell r="K782" t="str">
            <v>M</v>
          </cell>
          <cell r="L782" t="str">
            <v>1.28.57</v>
          </cell>
        </row>
        <row r="783">
          <cell r="A783">
            <v>760</v>
          </cell>
          <cell r="B783">
            <v>220</v>
          </cell>
          <cell r="C783">
            <v>74</v>
          </cell>
          <cell r="D783">
            <v>50</v>
          </cell>
          <cell r="E783">
            <v>42490</v>
          </cell>
          <cell r="F783" t="str">
            <v>Alligator Creek Circuit</v>
          </cell>
          <cell r="G783">
            <v>49</v>
          </cell>
          <cell r="H783">
            <v>402918</v>
          </cell>
          <cell r="I783" t="str">
            <v>Peter</v>
          </cell>
          <cell r="J783" t="str">
            <v>Daniel</v>
          </cell>
          <cell r="K783" t="str">
            <v>M</v>
          </cell>
          <cell r="L783" t="str">
            <v>1.35.08</v>
          </cell>
        </row>
        <row r="784">
          <cell r="A784">
            <v>761</v>
          </cell>
          <cell r="B784">
            <v>220</v>
          </cell>
          <cell r="C784">
            <v>74</v>
          </cell>
          <cell r="D784">
            <v>50</v>
          </cell>
          <cell r="E784">
            <v>42490</v>
          </cell>
          <cell r="F784" t="str">
            <v>Alligator Creek Circuit</v>
          </cell>
          <cell r="G784">
            <v>50</v>
          </cell>
          <cell r="H784" t="str">
            <v>N007</v>
          </cell>
          <cell r="I784" t="str">
            <v>Ryan</v>
          </cell>
          <cell r="J784" t="str">
            <v>Daniel</v>
          </cell>
          <cell r="K784" t="str">
            <v>M</v>
          </cell>
          <cell r="L784" t="str">
            <v>1.35.09</v>
          </cell>
        </row>
        <row r="785">
          <cell r="A785">
            <v>762</v>
          </cell>
          <cell r="B785">
            <v>220</v>
          </cell>
          <cell r="C785">
            <v>74</v>
          </cell>
          <cell r="D785">
            <v>50</v>
          </cell>
          <cell r="E785">
            <v>42490</v>
          </cell>
          <cell r="F785" t="str">
            <v>Alligator Creek Circuit</v>
          </cell>
          <cell r="G785">
            <v>51</v>
          </cell>
          <cell r="H785" t="str">
            <v>N017</v>
          </cell>
          <cell r="I785" t="str">
            <v>David</v>
          </cell>
          <cell r="J785" t="str">
            <v>Andersen</v>
          </cell>
          <cell r="K785" t="str">
            <v>M</v>
          </cell>
          <cell r="L785" t="str">
            <v>2.00.00</v>
          </cell>
        </row>
        <row r="786">
          <cell r="A786">
            <v>763</v>
          </cell>
          <cell r="B786">
            <v>220</v>
          </cell>
          <cell r="C786">
            <v>74</v>
          </cell>
          <cell r="D786">
            <v>50</v>
          </cell>
          <cell r="E786">
            <v>42490</v>
          </cell>
          <cell r="F786" t="str">
            <v>Alligator Creek Circuit</v>
          </cell>
          <cell r="G786">
            <v>52</v>
          </cell>
          <cell r="H786">
            <v>612405</v>
          </cell>
          <cell r="I786" t="str">
            <v>Pook</v>
          </cell>
          <cell r="J786" t="str">
            <v>Machin</v>
          </cell>
          <cell r="K786" t="str">
            <v>F</v>
          </cell>
          <cell r="L786" t="str">
            <v>2.00.00</v>
          </cell>
        </row>
        <row r="787">
          <cell r="A787">
            <v>763</v>
          </cell>
          <cell r="B787">
            <v>220</v>
          </cell>
          <cell r="C787">
            <v>74</v>
          </cell>
          <cell r="D787">
            <v>50</v>
          </cell>
          <cell r="E787" t="str">
            <v>Exclude</v>
          </cell>
          <cell r="F787" t="str">
            <v>Exclude</v>
          </cell>
          <cell r="G787">
            <v>42504</v>
          </cell>
          <cell r="I787" t="str">
            <v>Pallarenda 10km Time Trial</v>
          </cell>
        </row>
        <row r="788">
          <cell r="A788">
            <v>763</v>
          </cell>
          <cell r="B788">
            <v>220</v>
          </cell>
          <cell r="C788">
            <v>74</v>
          </cell>
          <cell r="D788">
            <v>50</v>
          </cell>
          <cell r="E788" t="str">
            <v>Exclude</v>
          </cell>
          <cell r="F788" t="str">
            <v>Exclude</v>
          </cell>
          <cell r="G788" t="str">
            <v>Long Course</v>
          </cell>
          <cell r="L788">
            <v>10</v>
          </cell>
          <cell r="T788" t="str">
            <v>Short Course</v>
          </cell>
          <cell r="Y788">
            <v>5</v>
          </cell>
          <cell r="AA788" t="str">
            <v>Junior</v>
          </cell>
          <cell r="AF788"/>
        </row>
        <row r="789">
          <cell r="A789">
            <v>764</v>
          </cell>
          <cell r="B789">
            <v>221</v>
          </cell>
          <cell r="C789">
            <v>74</v>
          </cell>
          <cell r="D789">
            <v>50</v>
          </cell>
          <cell r="E789">
            <v>42504</v>
          </cell>
          <cell r="F789" t="str">
            <v>Pallarenda 10km Time Trial</v>
          </cell>
          <cell r="G789">
            <v>1</v>
          </cell>
          <cell r="H789" t="str">
            <v>N035</v>
          </cell>
          <cell r="I789" t="str">
            <v>Troy</v>
          </cell>
          <cell r="J789" t="str">
            <v>Argent</v>
          </cell>
          <cell r="K789"/>
          <cell r="L789" t="str">
            <v>36.19</v>
          </cell>
          <cell r="T789">
            <v>1</v>
          </cell>
          <cell r="U789" t="str">
            <v>N002</v>
          </cell>
          <cell r="V789" t="str">
            <v>Yideg</v>
          </cell>
          <cell r="W789" t="str">
            <v>Nethery</v>
          </cell>
          <cell r="X789" t="str">
            <v>Male</v>
          </cell>
          <cell r="Y789" t="str">
            <v>19.08</v>
          </cell>
        </row>
        <row r="790">
          <cell r="A790">
            <v>765</v>
          </cell>
          <cell r="B790">
            <v>222</v>
          </cell>
          <cell r="C790">
            <v>74</v>
          </cell>
          <cell r="D790">
            <v>50</v>
          </cell>
          <cell r="E790">
            <v>42504</v>
          </cell>
          <cell r="F790" t="str">
            <v>Pallarenda 10km Time Trial</v>
          </cell>
          <cell r="G790">
            <v>2</v>
          </cell>
          <cell r="H790">
            <v>538802</v>
          </cell>
          <cell r="I790" t="str">
            <v>Simon</v>
          </cell>
          <cell r="J790" t="str">
            <v>O'Regan</v>
          </cell>
          <cell r="K790" t="str">
            <v>M</v>
          </cell>
          <cell r="L790" t="str">
            <v>38.33</v>
          </cell>
          <cell r="T790">
            <v>2</v>
          </cell>
          <cell r="U790" t="str">
            <v>N014</v>
          </cell>
          <cell r="V790" t="str">
            <v>Aden</v>
          </cell>
          <cell r="W790" t="str">
            <v>Abdullahi</v>
          </cell>
          <cell r="X790" t="str">
            <v>Female</v>
          </cell>
          <cell r="Y790" t="str">
            <v>19.40</v>
          </cell>
        </row>
        <row r="791">
          <cell r="A791">
            <v>766</v>
          </cell>
          <cell r="B791">
            <v>223</v>
          </cell>
          <cell r="C791">
            <v>74</v>
          </cell>
          <cell r="D791">
            <v>50</v>
          </cell>
          <cell r="E791">
            <v>42504</v>
          </cell>
          <cell r="F791" t="str">
            <v>Pallarenda 10km Time Trial</v>
          </cell>
          <cell r="G791">
            <v>3</v>
          </cell>
          <cell r="H791">
            <v>402834</v>
          </cell>
          <cell r="I791" t="str">
            <v>Jevyn</v>
          </cell>
          <cell r="J791" t="str">
            <v>Hyde</v>
          </cell>
          <cell r="K791" t="str">
            <v>M</v>
          </cell>
          <cell r="L791" t="str">
            <v>38.34</v>
          </cell>
          <cell r="T791">
            <v>3</v>
          </cell>
          <cell r="U791">
            <v>402964</v>
          </cell>
          <cell r="V791" t="str">
            <v>Mark</v>
          </cell>
          <cell r="W791" t="str">
            <v>Buchholz</v>
          </cell>
          <cell r="X791" t="str">
            <v>Male</v>
          </cell>
          <cell r="Y791" t="str">
            <v>19.47</v>
          </cell>
        </row>
        <row r="792">
          <cell r="A792">
            <v>767</v>
          </cell>
          <cell r="B792">
            <v>224</v>
          </cell>
          <cell r="C792">
            <v>74</v>
          </cell>
          <cell r="D792">
            <v>50</v>
          </cell>
          <cell r="E792">
            <v>42504</v>
          </cell>
          <cell r="F792" t="str">
            <v>Pallarenda 10km Time Trial</v>
          </cell>
          <cell r="G792">
            <v>4</v>
          </cell>
          <cell r="H792">
            <v>402744</v>
          </cell>
          <cell r="I792" t="str">
            <v>Cameron</v>
          </cell>
          <cell r="J792" t="str">
            <v>Wallis</v>
          </cell>
          <cell r="K792" t="str">
            <v>M</v>
          </cell>
          <cell r="L792" t="str">
            <v>39.25</v>
          </cell>
          <cell r="T792">
            <v>4</v>
          </cell>
          <cell r="U792">
            <v>511492</v>
          </cell>
          <cell r="V792" t="str">
            <v>Riley</v>
          </cell>
          <cell r="W792" t="str">
            <v>Smithers</v>
          </cell>
          <cell r="X792" t="str">
            <v>Male</v>
          </cell>
          <cell r="Y792" t="str">
            <v>20.17</v>
          </cell>
          <cell r="AF792"/>
        </row>
        <row r="793">
          <cell r="A793">
            <v>768</v>
          </cell>
          <cell r="B793">
            <v>225</v>
          </cell>
          <cell r="C793">
            <v>74</v>
          </cell>
          <cell r="D793">
            <v>50</v>
          </cell>
          <cell r="E793">
            <v>42504</v>
          </cell>
          <cell r="F793" t="str">
            <v>Pallarenda 10km Time Trial</v>
          </cell>
          <cell r="G793">
            <v>5</v>
          </cell>
          <cell r="H793">
            <v>402768</v>
          </cell>
          <cell r="I793" t="str">
            <v>Deahne</v>
          </cell>
          <cell r="J793" t="str">
            <v>Turnbull</v>
          </cell>
          <cell r="K793" t="str">
            <v>F</v>
          </cell>
          <cell r="L793" t="str">
            <v>39.43</v>
          </cell>
          <cell r="T793">
            <v>5</v>
          </cell>
          <cell r="U793">
            <v>528020</v>
          </cell>
          <cell r="V793" t="str">
            <v>Gerry</v>
          </cell>
          <cell r="W793" t="str">
            <v>Maguire</v>
          </cell>
          <cell r="X793" t="str">
            <v>Male</v>
          </cell>
          <cell r="Y793" t="str">
            <v>20.46</v>
          </cell>
          <cell r="AF793"/>
        </row>
        <row r="794">
          <cell r="A794">
            <v>769</v>
          </cell>
          <cell r="B794">
            <v>226</v>
          </cell>
          <cell r="C794">
            <v>74</v>
          </cell>
          <cell r="D794">
            <v>50</v>
          </cell>
          <cell r="E794">
            <v>42504</v>
          </cell>
          <cell r="F794" t="str">
            <v>Pallarenda 10km Time Trial</v>
          </cell>
          <cell r="G794">
            <v>6</v>
          </cell>
          <cell r="H794">
            <v>402774</v>
          </cell>
          <cell r="I794" t="str">
            <v>Deon</v>
          </cell>
          <cell r="J794" t="str">
            <v>Stripp</v>
          </cell>
          <cell r="K794" t="str">
            <v>M</v>
          </cell>
          <cell r="L794" t="str">
            <v>39.55</v>
          </cell>
          <cell r="T794">
            <v>6</v>
          </cell>
          <cell r="U794">
            <v>573501</v>
          </cell>
          <cell r="V794" t="str">
            <v>Leo</v>
          </cell>
          <cell r="W794" t="str">
            <v>Fairley</v>
          </cell>
          <cell r="X794" t="str">
            <v>Male</v>
          </cell>
          <cell r="Y794" t="str">
            <v>21.24</v>
          </cell>
          <cell r="AF794"/>
        </row>
        <row r="795">
          <cell r="A795">
            <v>770</v>
          </cell>
          <cell r="B795">
            <v>227</v>
          </cell>
          <cell r="C795">
            <v>74</v>
          </cell>
          <cell r="D795">
            <v>50</v>
          </cell>
          <cell r="E795">
            <v>42504</v>
          </cell>
          <cell r="F795" t="str">
            <v>Pallarenda 10km Time Trial</v>
          </cell>
          <cell r="G795">
            <v>7</v>
          </cell>
          <cell r="H795">
            <v>402791</v>
          </cell>
          <cell r="I795" t="str">
            <v>Gabriella</v>
          </cell>
          <cell r="J795" t="str">
            <v>Springall</v>
          </cell>
          <cell r="K795" t="str">
            <v>F</v>
          </cell>
          <cell r="L795" t="str">
            <v>40.01</v>
          </cell>
          <cell r="T795">
            <v>7</v>
          </cell>
          <cell r="U795" t="str">
            <v>N015</v>
          </cell>
          <cell r="V795" t="str">
            <v>Sanal</v>
          </cell>
          <cell r="W795" t="str">
            <v>Hassan</v>
          </cell>
          <cell r="X795" t="str">
            <v>Male</v>
          </cell>
          <cell r="Y795" t="str">
            <v>21.45</v>
          </cell>
          <cell r="AF795"/>
        </row>
        <row r="796">
          <cell r="A796">
            <v>771</v>
          </cell>
          <cell r="B796">
            <v>228</v>
          </cell>
          <cell r="C796">
            <v>74</v>
          </cell>
          <cell r="D796">
            <v>50</v>
          </cell>
          <cell r="E796">
            <v>42504</v>
          </cell>
          <cell r="F796" t="str">
            <v>Pallarenda 10km Time Trial</v>
          </cell>
          <cell r="G796">
            <v>8</v>
          </cell>
          <cell r="H796">
            <v>402959</v>
          </cell>
          <cell r="I796" t="str">
            <v>Sizhong</v>
          </cell>
          <cell r="J796" t="str">
            <v>Sun</v>
          </cell>
          <cell r="K796" t="str">
            <v>M</v>
          </cell>
          <cell r="L796" t="str">
            <v>40.43</v>
          </cell>
          <cell r="T796">
            <v>8</v>
          </cell>
          <cell r="U796">
            <v>402509</v>
          </cell>
          <cell r="V796" t="str">
            <v>Elena</v>
          </cell>
          <cell r="W796" t="str">
            <v>James</v>
          </cell>
          <cell r="X796" t="str">
            <v>Female</v>
          </cell>
          <cell r="Y796" t="str">
            <v>21.47</v>
          </cell>
          <cell r="AF796"/>
        </row>
        <row r="797">
          <cell r="A797">
            <v>772</v>
          </cell>
          <cell r="B797">
            <v>229</v>
          </cell>
          <cell r="C797">
            <v>74</v>
          </cell>
          <cell r="D797">
            <v>50</v>
          </cell>
          <cell r="E797">
            <v>42504</v>
          </cell>
          <cell r="F797" t="str">
            <v>Pallarenda 10km Time Trial</v>
          </cell>
          <cell r="G797">
            <v>9</v>
          </cell>
          <cell r="H797">
            <v>402784</v>
          </cell>
          <cell r="I797" t="str">
            <v>Michael</v>
          </cell>
          <cell r="J797" t="str">
            <v>Marrinan</v>
          </cell>
          <cell r="K797" t="str">
            <v>M</v>
          </cell>
          <cell r="L797" t="str">
            <v>41.08</v>
          </cell>
          <cell r="T797">
            <v>9</v>
          </cell>
          <cell r="U797" t="str">
            <v>N027</v>
          </cell>
          <cell r="V797" t="str">
            <v>Raewyn</v>
          </cell>
          <cell r="W797" t="str">
            <v>Mcdowell</v>
          </cell>
          <cell r="X797" t="str">
            <v>Female</v>
          </cell>
          <cell r="Y797" t="str">
            <v>22.47</v>
          </cell>
          <cell r="AF797"/>
        </row>
        <row r="798">
          <cell r="A798">
            <v>773</v>
          </cell>
          <cell r="B798">
            <v>230</v>
          </cell>
          <cell r="C798">
            <v>74</v>
          </cell>
          <cell r="D798">
            <v>50</v>
          </cell>
          <cell r="E798">
            <v>42504</v>
          </cell>
          <cell r="F798" t="str">
            <v>Pallarenda 10km Time Trial</v>
          </cell>
          <cell r="G798">
            <v>10</v>
          </cell>
          <cell r="H798">
            <v>516428</v>
          </cell>
          <cell r="I798" t="str">
            <v>Christiaan</v>
          </cell>
          <cell r="J798" t="str">
            <v>Pretorius</v>
          </cell>
          <cell r="K798" t="str">
            <v>M</v>
          </cell>
          <cell r="L798" t="str">
            <v>41.35</v>
          </cell>
          <cell r="T798">
            <v>10</v>
          </cell>
          <cell r="U798">
            <v>402891</v>
          </cell>
          <cell r="V798" t="str">
            <v>Michael</v>
          </cell>
          <cell r="W798" t="str">
            <v>Punshon</v>
          </cell>
          <cell r="X798" t="str">
            <v>Male</v>
          </cell>
          <cell r="Y798" t="str">
            <v>23.09</v>
          </cell>
          <cell r="AF798"/>
        </row>
        <row r="799">
          <cell r="A799">
            <v>774</v>
          </cell>
          <cell r="B799">
            <v>231</v>
          </cell>
          <cell r="C799">
            <v>74</v>
          </cell>
          <cell r="D799">
            <v>50</v>
          </cell>
          <cell r="E799">
            <v>42504</v>
          </cell>
          <cell r="F799" t="str">
            <v>Pallarenda 10km Time Trial</v>
          </cell>
          <cell r="G799">
            <v>11</v>
          </cell>
          <cell r="H799" t="str">
            <v>N024</v>
          </cell>
          <cell r="I799" t="str">
            <v>David</v>
          </cell>
          <cell r="J799" t="str">
            <v>Vance</v>
          </cell>
          <cell r="K799" t="str">
            <v>M</v>
          </cell>
          <cell r="L799" t="str">
            <v>41.49</v>
          </cell>
          <cell r="T799">
            <v>11</v>
          </cell>
          <cell r="U799">
            <v>402801</v>
          </cell>
          <cell r="V799" t="str">
            <v>Glen</v>
          </cell>
          <cell r="W799" t="str">
            <v>Davies</v>
          </cell>
          <cell r="X799" t="str">
            <v>Male</v>
          </cell>
          <cell r="Y799" t="str">
            <v>23.16</v>
          </cell>
          <cell r="AF799"/>
        </row>
        <row r="800">
          <cell r="A800">
            <v>775</v>
          </cell>
          <cell r="B800">
            <v>232</v>
          </cell>
          <cell r="C800">
            <v>74</v>
          </cell>
          <cell r="D800">
            <v>50</v>
          </cell>
          <cell r="E800">
            <v>42504</v>
          </cell>
          <cell r="F800" t="str">
            <v>Pallarenda 10km Time Trial</v>
          </cell>
          <cell r="G800">
            <v>12</v>
          </cell>
          <cell r="H800" t="str">
            <v>N003</v>
          </cell>
          <cell r="I800" t="str">
            <v>Shawn</v>
          </cell>
          <cell r="J800" t="str">
            <v>Agius</v>
          </cell>
          <cell r="K800" t="str">
            <v>F</v>
          </cell>
          <cell r="L800" t="str">
            <v>42.20</v>
          </cell>
          <cell r="T800">
            <v>12</v>
          </cell>
          <cell r="U800">
            <v>402766</v>
          </cell>
          <cell r="V800" t="str">
            <v>David</v>
          </cell>
          <cell r="W800" t="str">
            <v>Wharton</v>
          </cell>
          <cell r="X800" t="str">
            <v>Male</v>
          </cell>
          <cell r="Y800" t="str">
            <v>26.46</v>
          </cell>
          <cell r="AF800"/>
        </row>
        <row r="801">
          <cell r="A801">
            <v>776</v>
          </cell>
          <cell r="B801">
            <v>233</v>
          </cell>
          <cell r="C801">
            <v>74</v>
          </cell>
          <cell r="D801">
            <v>50</v>
          </cell>
          <cell r="E801">
            <v>42504</v>
          </cell>
          <cell r="F801" t="str">
            <v>Pallarenda 10km Time Trial</v>
          </cell>
          <cell r="G801">
            <v>13</v>
          </cell>
          <cell r="H801" t="str">
            <v>N023</v>
          </cell>
          <cell r="I801" t="str">
            <v>Joseph</v>
          </cell>
          <cell r="J801" t="str">
            <v>Kemei</v>
          </cell>
          <cell r="K801" t="str">
            <v>M</v>
          </cell>
          <cell r="L801" t="str">
            <v>42.22</v>
          </cell>
          <cell r="T801">
            <v>13</v>
          </cell>
          <cell r="U801" t="str">
            <v>N012</v>
          </cell>
          <cell r="V801" t="str">
            <v>David</v>
          </cell>
          <cell r="W801" t="str">
            <v>Andersen</v>
          </cell>
          <cell r="X801" t="str">
            <v>Male</v>
          </cell>
          <cell r="Y801" t="str">
            <v>27.24</v>
          </cell>
          <cell r="AF801"/>
        </row>
        <row r="802">
          <cell r="A802">
            <v>777</v>
          </cell>
          <cell r="B802">
            <v>234</v>
          </cell>
          <cell r="C802">
            <v>74</v>
          </cell>
          <cell r="D802">
            <v>50</v>
          </cell>
          <cell r="E802">
            <v>42504</v>
          </cell>
          <cell r="F802" t="str">
            <v>Pallarenda 10km Time Trial</v>
          </cell>
          <cell r="G802">
            <v>14</v>
          </cell>
          <cell r="H802">
            <v>402716</v>
          </cell>
          <cell r="I802" t="str">
            <v>Andre</v>
          </cell>
          <cell r="J802" t="str">
            <v>Mentor</v>
          </cell>
          <cell r="K802" t="str">
            <v>M</v>
          </cell>
          <cell r="L802" t="str">
            <v>42.31</v>
          </cell>
          <cell r="T802">
            <v>14</v>
          </cell>
          <cell r="U802">
            <v>470095</v>
          </cell>
          <cell r="V802" t="str">
            <v>Anna</v>
          </cell>
          <cell r="W802" t="str">
            <v>Jowett</v>
          </cell>
          <cell r="X802" t="str">
            <v>Female</v>
          </cell>
          <cell r="Y802" t="str">
            <v>27.56</v>
          </cell>
          <cell r="AF802"/>
        </row>
        <row r="803">
          <cell r="A803">
            <v>778</v>
          </cell>
          <cell r="B803">
            <v>235</v>
          </cell>
          <cell r="C803">
            <v>74</v>
          </cell>
          <cell r="D803">
            <v>50</v>
          </cell>
          <cell r="E803">
            <v>42504</v>
          </cell>
          <cell r="F803" t="str">
            <v>Pallarenda 10km Time Trial</v>
          </cell>
          <cell r="G803">
            <v>15</v>
          </cell>
          <cell r="H803">
            <v>402890</v>
          </cell>
          <cell r="I803" t="str">
            <v>Michael</v>
          </cell>
          <cell r="J803" t="str">
            <v>Fitzsimmons</v>
          </cell>
          <cell r="K803" t="str">
            <v>M</v>
          </cell>
          <cell r="L803" t="str">
            <v>42.36</v>
          </cell>
          <cell r="T803">
            <v>15</v>
          </cell>
          <cell r="U803" t="str">
            <v>N037</v>
          </cell>
          <cell r="V803" t="str">
            <v>Dion</v>
          </cell>
          <cell r="W803" t="str">
            <v>Knowles</v>
          </cell>
          <cell r="X803"/>
          <cell r="Y803" t="str">
            <v>28.56</v>
          </cell>
          <cell r="AF803"/>
        </row>
        <row r="804">
          <cell r="A804">
            <v>779</v>
          </cell>
          <cell r="B804">
            <v>236</v>
          </cell>
          <cell r="C804">
            <v>74</v>
          </cell>
          <cell r="D804">
            <v>50</v>
          </cell>
          <cell r="E804">
            <v>42504</v>
          </cell>
          <cell r="F804" t="str">
            <v>Pallarenda 10km Time Trial</v>
          </cell>
          <cell r="G804">
            <v>16</v>
          </cell>
          <cell r="H804">
            <v>402958</v>
          </cell>
          <cell r="I804" t="str">
            <v>Simon</v>
          </cell>
          <cell r="J804" t="str">
            <v>Di Giacomo</v>
          </cell>
          <cell r="K804" t="str">
            <v>M</v>
          </cell>
          <cell r="L804" t="str">
            <v>42.50</v>
          </cell>
          <cell r="T804">
            <v>16</v>
          </cell>
          <cell r="U804" t="str">
            <v>N007</v>
          </cell>
          <cell r="V804" t="str">
            <v>Trish</v>
          </cell>
          <cell r="W804" t="str">
            <v>Singleton</v>
          </cell>
          <cell r="X804" t="str">
            <v>Male</v>
          </cell>
          <cell r="Y804" t="str">
            <v>29.24</v>
          </cell>
          <cell r="AF804"/>
        </row>
        <row r="805">
          <cell r="A805">
            <v>780</v>
          </cell>
          <cell r="B805">
            <v>237</v>
          </cell>
          <cell r="C805">
            <v>74</v>
          </cell>
          <cell r="D805">
            <v>50</v>
          </cell>
          <cell r="E805">
            <v>42504</v>
          </cell>
          <cell r="F805" t="str">
            <v>Pallarenda 10km Time Trial</v>
          </cell>
          <cell r="G805">
            <v>17</v>
          </cell>
          <cell r="H805">
            <v>461543</v>
          </cell>
          <cell r="I805" t="str">
            <v>Meredith</v>
          </cell>
          <cell r="J805" t="str">
            <v>Watkins</v>
          </cell>
          <cell r="K805" t="str">
            <v>F</v>
          </cell>
          <cell r="L805" t="str">
            <v>43.00</v>
          </cell>
          <cell r="T805">
            <v>17</v>
          </cell>
          <cell r="U805">
            <v>402873</v>
          </cell>
          <cell r="V805" t="str">
            <v>Scott</v>
          </cell>
          <cell r="W805" t="str">
            <v>Mcinnes</v>
          </cell>
          <cell r="X805" t="str">
            <v>Male</v>
          </cell>
          <cell r="Y805" t="str">
            <v>30.41</v>
          </cell>
          <cell r="AF805"/>
        </row>
        <row r="806">
          <cell r="A806">
            <v>781</v>
          </cell>
          <cell r="B806">
            <v>238</v>
          </cell>
          <cell r="C806">
            <v>74</v>
          </cell>
          <cell r="D806">
            <v>50</v>
          </cell>
          <cell r="E806">
            <v>42504</v>
          </cell>
          <cell r="F806" t="str">
            <v>Pallarenda 10km Time Trial</v>
          </cell>
          <cell r="G806">
            <v>18</v>
          </cell>
          <cell r="H806">
            <v>402838</v>
          </cell>
          <cell r="I806" t="str">
            <v>John</v>
          </cell>
          <cell r="J806" t="str">
            <v>Nuttall</v>
          </cell>
          <cell r="K806" t="str">
            <v>M</v>
          </cell>
          <cell r="L806" t="str">
            <v>43.30</v>
          </cell>
          <cell r="T806">
            <v>18</v>
          </cell>
          <cell r="U806">
            <v>402880</v>
          </cell>
          <cell r="V806" t="str">
            <v>Nancy</v>
          </cell>
          <cell r="W806" t="str">
            <v>Norton</v>
          </cell>
          <cell r="X806" t="str">
            <v>Female</v>
          </cell>
          <cell r="Y806" t="str">
            <v>31.11</v>
          </cell>
          <cell r="AF806"/>
        </row>
        <row r="807">
          <cell r="A807">
            <v>782</v>
          </cell>
          <cell r="B807">
            <v>239</v>
          </cell>
          <cell r="C807">
            <v>74</v>
          </cell>
          <cell r="D807">
            <v>50</v>
          </cell>
          <cell r="E807">
            <v>42504</v>
          </cell>
          <cell r="F807" t="str">
            <v>Pallarenda 10km Time Trial</v>
          </cell>
          <cell r="G807">
            <v>19</v>
          </cell>
          <cell r="H807">
            <v>315561</v>
          </cell>
          <cell r="I807" t="str">
            <v>Julie</v>
          </cell>
          <cell r="J807" t="str">
            <v>Brunker</v>
          </cell>
          <cell r="K807" t="str">
            <v>F</v>
          </cell>
          <cell r="L807" t="str">
            <v>43.39</v>
          </cell>
          <cell r="T807">
            <v>19</v>
          </cell>
          <cell r="U807">
            <v>402930</v>
          </cell>
          <cell r="V807" t="str">
            <v>Rod</v>
          </cell>
          <cell r="W807" t="str">
            <v>Parker</v>
          </cell>
          <cell r="X807" t="str">
            <v>Male</v>
          </cell>
          <cell r="Y807" t="str">
            <v>31.23</v>
          </cell>
          <cell r="AF807"/>
        </row>
        <row r="808">
          <cell r="A808">
            <v>783</v>
          </cell>
          <cell r="B808">
            <v>240</v>
          </cell>
          <cell r="C808">
            <v>74</v>
          </cell>
          <cell r="D808">
            <v>50</v>
          </cell>
          <cell r="E808">
            <v>42504</v>
          </cell>
          <cell r="F808" t="str">
            <v>Pallarenda 10km Time Trial</v>
          </cell>
          <cell r="G808">
            <v>20</v>
          </cell>
          <cell r="H808">
            <v>402761</v>
          </cell>
          <cell r="I808" t="str">
            <v>Dave</v>
          </cell>
          <cell r="J808" t="str">
            <v>Sewell</v>
          </cell>
          <cell r="K808" t="str">
            <v>M</v>
          </cell>
          <cell r="L808" t="str">
            <v>43.44</v>
          </cell>
          <cell r="T808">
            <v>20</v>
          </cell>
          <cell r="U808" t="str">
            <v>N028</v>
          </cell>
          <cell r="V808" t="str">
            <v>Sharon</v>
          </cell>
          <cell r="W808" t="str">
            <v>Clifford</v>
          </cell>
          <cell r="X808"/>
          <cell r="Y808" t="str">
            <v>33.02</v>
          </cell>
          <cell r="AF808"/>
        </row>
        <row r="809">
          <cell r="A809">
            <v>784</v>
          </cell>
          <cell r="B809">
            <v>241</v>
          </cell>
          <cell r="C809">
            <v>74</v>
          </cell>
          <cell r="D809">
            <v>50</v>
          </cell>
          <cell r="E809">
            <v>42504</v>
          </cell>
          <cell r="F809" t="str">
            <v>Pallarenda 10km Time Trial</v>
          </cell>
          <cell r="G809">
            <v>21</v>
          </cell>
          <cell r="H809" t="str">
            <v>N009</v>
          </cell>
          <cell r="I809" t="str">
            <v>Bernie</v>
          </cell>
          <cell r="J809" t="str">
            <v>Norris</v>
          </cell>
          <cell r="K809" t="str">
            <v>F</v>
          </cell>
          <cell r="L809" t="str">
            <v>44.15</v>
          </cell>
          <cell r="T809">
            <v>21</v>
          </cell>
          <cell r="U809">
            <v>572319</v>
          </cell>
          <cell r="V809" t="str">
            <v>Johanna</v>
          </cell>
          <cell r="W809" t="str">
            <v>Quinn</v>
          </cell>
          <cell r="X809" t="str">
            <v>Female</v>
          </cell>
          <cell r="Y809" t="str">
            <v>33.17</v>
          </cell>
          <cell r="AF809"/>
        </row>
        <row r="810">
          <cell r="A810">
            <v>785</v>
          </cell>
          <cell r="B810">
            <v>242</v>
          </cell>
          <cell r="C810">
            <v>74</v>
          </cell>
          <cell r="D810">
            <v>50</v>
          </cell>
          <cell r="E810">
            <v>42504</v>
          </cell>
          <cell r="F810" t="str">
            <v>Pallarenda 10km Time Trial</v>
          </cell>
          <cell r="G810">
            <v>22</v>
          </cell>
          <cell r="H810" t="str">
            <v>N031</v>
          </cell>
          <cell r="I810" t="str">
            <v>Monique</v>
          </cell>
          <cell r="J810" t="str">
            <v>Flores</v>
          </cell>
          <cell r="K810" t="str">
            <v>F</v>
          </cell>
          <cell r="L810" t="str">
            <v>44.17</v>
          </cell>
          <cell r="T810">
            <v>22</v>
          </cell>
          <cell r="U810">
            <v>507092</v>
          </cell>
          <cell r="V810" t="str">
            <v>Kylie</v>
          </cell>
          <cell r="W810" t="str">
            <v>Doyle</v>
          </cell>
          <cell r="X810" t="str">
            <v>Female</v>
          </cell>
          <cell r="Y810" t="str">
            <v>33.34</v>
          </cell>
          <cell r="AF810"/>
        </row>
        <row r="811">
          <cell r="A811">
            <v>786</v>
          </cell>
          <cell r="B811">
            <v>243</v>
          </cell>
          <cell r="C811">
            <v>74</v>
          </cell>
          <cell r="D811">
            <v>50</v>
          </cell>
          <cell r="E811">
            <v>42504</v>
          </cell>
          <cell r="F811" t="str">
            <v>Pallarenda 10km Time Trial</v>
          </cell>
          <cell r="G811">
            <v>23</v>
          </cell>
          <cell r="H811">
            <v>402805</v>
          </cell>
          <cell r="I811" t="str">
            <v>Les</v>
          </cell>
          <cell r="J811" t="str">
            <v>Crawford</v>
          </cell>
          <cell r="K811" t="str">
            <v>M</v>
          </cell>
          <cell r="L811" t="str">
            <v>44.26</v>
          </cell>
          <cell r="T811">
            <v>23</v>
          </cell>
          <cell r="U811">
            <v>515961</v>
          </cell>
          <cell r="V811" t="str">
            <v>Sandra</v>
          </cell>
          <cell r="W811" t="str">
            <v>Knowles</v>
          </cell>
          <cell r="X811" t="str">
            <v>Female</v>
          </cell>
          <cell r="Y811" t="str">
            <v>33.35</v>
          </cell>
          <cell r="AF811"/>
        </row>
        <row r="812">
          <cell r="A812">
            <v>787</v>
          </cell>
          <cell r="B812">
            <v>244</v>
          </cell>
          <cell r="C812">
            <v>74</v>
          </cell>
          <cell r="D812">
            <v>50</v>
          </cell>
          <cell r="E812">
            <v>42504</v>
          </cell>
          <cell r="F812" t="str">
            <v>Pallarenda 10km Time Trial</v>
          </cell>
          <cell r="G812">
            <v>24</v>
          </cell>
          <cell r="H812">
            <v>402728</v>
          </cell>
          <cell r="I812" t="str">
            <v>Brendan</v>
          </cell>
          <cell r="J812" t="str">
            <v>Carter</v>
          </cell>
          <cell r="K812" t="str">
            <v>M</v>
          </cell>
          <cell r="L812" t="str">
            <v>44.45</v>
          </cell>
          <cell r="T812">
            <v>24</v>
          </cell>
          <cell r="U812">
            <v>510170</v>
          </cell>
          <cell r="V812" t="str">
            <v>Karen</v>
          </cell>
          <cell r="W812" t="str">
            <v>Roberts</v>
          </cell>
          <cell r="X812" t="str">
            <v>Female</v>
          </cell>
          <cell r="Y812" t="str">
            <v>34.12</v>
          </cell>
          <cell r="AF812"/>
        </row>
        <row r="813">
          <cell r="A813">
            <v>788</v>
          </cell>
          <cell r="B813">
            <v>245</v>
          </cell>
          <cell r="C813">
            <v>74</v>
          </cell>
          <cell r="D813">
            <v>50</v>
          </cell>
          <cell r="E813">
            <v>42504</v>
          </cell>
          <cell r="F813" t="str">
            <v>Pallarenda 10km Time Trial</v>
          </cell>
          <cell r="G813">
            <v>25</v>
          </cell>
          <cell r="H813">
            <v>510114</v>
          </cell>
          <cell r="I813" t="str">
            <v>David</v>
          </cell>
          <cell r="J813" t="str">
            <v>Nahrung</v>
          </cell>
          <cell r="K813" t="str">
            <v>M</v>
          </cell>
          <cell r="L813" t="str">
            <v>44.51</v>
          </cell>
          <cell r="T813">
            <v>25</v>
          </cell>
          <cell r="U813">
            <v>402895</v>
          </cell>
          <cell r="V813" t="str">
            <v>Cheryl</v>
          </cell>
          <cell r="W813" t="str">
            <v>Hobson</v>
          </cell>
          <cell r="X813" t="str">
            <v>Female</v>
          </cell>
          <cell r="Y813" t="str">
            <v>36.27</v>
          </cell>
          <cell r="AF813"/>
        </row>
        <row r="814">
          <cell r="A814">
            <v>789</v>
          </cell>
          <cell r="B814">
            <v>246</v>
          </cell>
          <cell r="C814">
            <v>74</v>
          </cell>
          <cell r="D814">
            <v>50</v>
          </cell>
          <cell r="E814">
            <v>42504</v>
          </cell>
          <cell r="F814" t="str">
            <v>Pallarenda 10km Time Trial</v>
          </cell>
          <cell r="G814">
            <v>26</v>
          </cell>
          <cell r="H814" t="str">
            <v>N034</v>
          </cell>
          <cell r="I814" t="str">
            <v>Casey</v>
          </cell>
          <cell r="J814" t="str">
            <v>Hiette</v>
          </cell>
          <cell r="K814"/>
          <cell r="L814" t="str">
            <v>45.06</v>
          </cell>
          <cell r="T814">
            <v>26</v>
          </cell>
          <cell r="U814">
            <v>513282</v>
          </cell>
          <cell r="V814" t="str">
            <v>Karen</v>
          </cell>
          <cell r="W814" t="str">
            <v>Ernest</v>
          </cell>
          <cell r="X814" t="str">
            <v>Female</v>
          </cell>
          <cell r="Y814" t="str">
            <v>37.19</v>
          </cell>
          <cell r="AF814"/>
        </row>
        <row r="815">
          <cell r="A815">
            <v>790</v>
          </cell>
          <cell r="B815">
            <v>247</v>
          </cell>
          <cell r="C815">
            <v>74</v>
          </cell>
          <cell r="D815">
            <v>50</v>
          </cell>
          <cell r="E815">
            <v>42504</v>
          </cell>
          <cell r="F815" t="str">
            <v>Pallarenda 10km Time Trial</v>
          </cell>
          <cell r="G815">
            <v>27</v>
          </cell>
          <cell r="H815">
            <v>319915</v>
          </cell>
          <cell r="I815" t="str">
            <v>Scott</v>
          </cell>
          <cell r="J815" t="str">
            <v>Vollmerhause</v>
          </cell>
          <cell r="K815" t="str">
            <v>M</v>
          </cell>
          <cell r="L815" t="str">
            <v>45.16</v>
          </cell>
          <cell r="T815">
            <v>27</v>
          </cell>
          <cell r="U815">
            <v>402841</v>
          </cell>
          <cell r="V815" t="str">
            <v>Joseph</v>
          </cell>
          <cell r="W815" t="str">
            <v>Scott</v>
          </cell>
          <cell r="X815" t="str">
            <v>Male</v>
          </cell>
          <cell r="Y815" t="str">
            <v>40.16</v>
          </cell>
          <cell r="AF815"/>
        </row>
        <row r="816">
          <cell r="A816">
            <v>791</v>
          </cell>
          <cell r="B816">
            <v>248</v>
          </cell>
          <cell r="C816">
            <v>74</v>
          </cell>
          <cell r="D816">
            <v>50</v>
          </cell>
          <cell r="E816">
            <v>42504</v>
          </cell>
          <cell r="F816" t="str">
            <v>Pallarenda 10km Time Trial</v>
          </cell>
          <cell r="G816">
            <v>28</v>
          </cell>
          <cell r="H816">
            <v>402797</v>
          </cell>
          <cell r="I816" t="str">
            <v>Gerard</v>
          </cell>
          <cell r="J816" t="str">
            <v>Schick</v>
          </cell>
          <cell r="K816" t="str">
            <v>M</v>
          </cell>
          <cell r="L816" t="str">
            <v>45.22</v>
          </cell>
          <cell r="T816">
            <v>28</v>
          </cell>
          <cell r="U816">
            <v>402996</v>
          </cell>
          <cell r="V816" t="str">
            <v>Warren</v>
          </cell>
          <cell r="W816" t="str">
            <v>Mcdonald</v>
          </cell>
          <cell r="X816" t="str">
            <v>Male</v>
          </cell>
          <cell r="Y816" t="str">
            <v>40.28</v>
          </cell>
          <cell r="AF816"/>
        </row>
        <row r="817">
          <cell r="A817">
            <v>792</v>
          </cell>
          <cell r="B817">
            <v>249</v>
          </cell>
          <cell r="C817">
            <v>74</v>
          </cell>
          <cell r="D817">
            <v>50</v>
          </cell>
          <cell r="E817">
            <v>42504</v>
          </cell>
          <cell r="F817" t="str">
            <v>Pallarenda 10km Time Trial</v>
          </cell>
          <cell r="G817">
            <v>29</v>
          </cell>
          <cell r="H817">
            <v>509212</v>
          </cell>
          <cell r="I817" t="str">
            <v>Terry</v>
          </cell>
          <cell r="J817" t="str">
            <v>Hiette</v>
          </cell>
          <cell r="K817" t="str">
            <v>M</v>
          </cell>
          <cell r="L817" t="str">
            <v>45.27</v>
          </cell>
          <cell r="T817">
            <v>29</v>
          </cell>
          <cell r="U817" t="str">
            <v>N019</v>
          </cell>
          <cell r="V817" t="str">
            <v>Ann</v>
          </cell>
          <cell r="W817" t="str">
            <v>Batale</v>
          </cell>
          <cell r="X817" t="str">
            <v>Male</v>
          </cell>
          <cell r="Y817" t="str">
            <v>40.50</v>
          </cell>
          <cell r="AF817"/>
        </row>
        <row r="818">
          <cell r="A818">
            <v>793</v>
          </cell>
          <cell r="B818">
            <v>250</v>
          </cell>
          <cell r="C818">
            <v>74</v>
          </cell>
          <cell r="D818">
            <v>50</v>
          </cell>
          <cell r="E818">
            <v>42504</v>
          </cell>
          <cell r="F818" t="str">
            <v>Pallarenda 10km Time Trial</v>
          </cell>
          <cell r="G818">
            <v>30</v>
          </cell>
          <cell r="H818">
            <v>402950</v>
          </cell>
          <cell r="I818" t="str">
            <v>Bill</v>
          </cell>
          <cell r="J818" t="str">
            <v>Doherty</v>
          </cell>
          <cell r="K818" t="str">
            <v>M</v>
          </cell>
          <cell r="L818" t="str">
            <v>45.31</v>
          </cell>
          <cell r="T818">
            <v>30</v>
          </cell>
          <cell r="U818">
            <v>403009</v>
          </cell>
          <cell r="V818" t="str">
            <v>Brian</v>
          </cell>
          <cell r="W818" t="str">
            <v>Armit</v>
          </cell>
          <cell r="X818" t="str">
            <v>Male</v>
          </cell>
          <cell r="Y818" t="str">
            <v>40.51</v>
          </cell>
          <cell r="AF818"/>
        </row>
        <row r="819">
          <cell r="A819">
            <v>794</v>
          </cell>
          <cell r="B819">
            <v>251</v>
          </cell>
          <cell r="C819">
            <v>74</v>
          </cell>
          <cell r="D819">
            <v>50</v>
          </cell>
          <cell r="E819">
            <v>42504</v>
          </cell>
          <cell r="F819" t="str">
            <v>Pallarenda 10km Time Trial</v>
          </cell>
          <cell r="G819">
            <v>31</v>
          </cell>
          <cell r="H819" t="str">
            <v>N029</v>
          </cell>
          <cell r="I819" t="str">
            <v>Simon</v>
          </cell>
          <cell r="J819" t="str">
            <v>Wever</v>
          </cell>
          <cell r="K819"/>
          <cell r="L819" t="str">
            <v>45.54</v>
          </cell>
          <cell r="T819">
            <v>31</v>
          </cell>
          <cell r="U819">
            <v>513275</v>
          </cell>
          <cell r="V819" t="str">
            <v>Amanda</v>
          </cell>
          <cell r="W819" t="str">
            <v>Field</v>
          </cell>
          <cell r="X819" t="str">
            <v>Female</v>
          </cell>
          <cell r="Y819" t="str">
            <v>44.56</v>
          </cell>
        </row>
        <row r="820">
          <cell r="A820">
            <v>795</v>
          </cell>
          <cell r="B820">
            <v>251</v>
          </cell>
          <cell r="C820">
            <v>74</v>
          </cell>
          <cell r="D820">
            <v>50</v>
          </cell>
          <cell r="E820">
            <v>42504</v>
          </cell>
          <cell r="F820" t="str">
            <v>Pallarenda 10km Time Trial</v>
          </cell>
          <cell r="G820">
            <v>32</v>
          </cell>
          <cell r="H820" t="str">
            <v>N030</v>
          </cell>
          <cell r="I820" t="str">
            <v>Emma</v>
          </cell>
          <cell r="J820" t="str">
            <v>Morgan</v>
          </cell>
          <cell r="K820"/>
          <cell r="L820" t="str">
            <v>46.03</v>
          </cell>
        </row>
        <row r="821">
          <cell r="A821">
            <v>796</v>
          </cell>
          <cell r="B821">
            <v>251</v>
          </cell>
          <cell r="C821">
            <v>74</v>
          </cell>
          <cell r="D821">
            <v>50</v>
          </cell>
          <cell r="E821">
            <v>42504</v>
          </cell>
          <cell r="F821" t="str">
            <v>Pallarenda 10km Time Trial</v>
          </cell>
          <cell r="G821">
            <v>33</v>
          </cell>
          <cell r="H821">
            <v>559901</v>
          </cell>
          <cell r="I821" t="str">
            <v>Travis</v>
          </cell>
          <cell r="J821" t="str">
            <v>Schmitt</v>
          </cell>
          <cell r="K821" t="str">
            <v>M</v>
          </cell>
          <cell r="L821" t="str">
            <v>46.05</v>
          </cell>
        </row>
        <row r="822">
          <cell r="A822">
            <v>797</v>
          </cell>
          <cell r="B822">
            <v>251</v>
          </cell>
          <cell r="C822">
            <v>74</v>
          </cell>
          <cell r="D822">
            <v>50</v>
          </cell>
          <cell r="E822">
            <v>42504</v>
          </cell>
          <cell r="F822" t="str">
            <v>Pallarenda 10km Time Trial</v>
          </cell>
          <cell r="G822">
            <v>34</v>
          </cell>
          <cell r="H822">
            <v>583257</v>
          </cell>
          <cell r="I822" t="str">
            <v>David</v>
          </cell>
          <cell r="J822" t="str">
            <v>Cullen</v>
          </cell>
          <cell r="K822" t="str">
            <v>M</v>
          </cell>
          <cell r="L822" t="str">
            <v>46.17</v>
          </cell>
        </row>
        <row r="823">
          <cell r="A823">
            <v>798</v>
          </cell>
          <cell r="B823">
            <v>251</v>
          </cell>
          <cell r="C823">
            <v>74</v>
          </cell>
          <cell r="D823">
            <v>50</v>
          </cell>
          <cell r="E823">
            <v>42504</v>
          </cell>
          <cell r="F823" t="str">
            <v>Pallarenda 10km Time Trial</v>
          </cell>
          <cell r="G823">
            <v>35</v>
          </cell>
          <cell r="H823">
            <v>511206</v>
          </cell>
          <cell r="I823" t="str">
            <v>Michael</v>
          </cell>
          <cell r="J823" t="str">
            <v>Hunter</v>
          </cell>
          <cell r="K823" t="str">
            <v>M</v>
          </cell>
          <cell r="L823" t="str">
            <v>46.39</v>
          </cell>
        </row>
        <row r="824">
          <cell r="A824">
            <v>799</v>
          </cell>
          <cell r="B824">
            <v>251</v>
          </cell>
          <cell r="C824">
            <v>74</v>
          </cell>
          <cell r="D824">
            <v>50</v>
          </cell>
          <cell r="E824">
            <v>42504</v>
          </cell>
          <cell r="F824" t="str">
            <v>Pallarenda 10km Time Trial</v>
          </cell>
          <cell r="G824">
            <v>36</v>
          </cell>
          <cell r="H824">
            <v>403025</v>
          </cell>
          <cell r="I824" t="str">
            <v>Fraser</v>
          </cell>
          <cell r="J824" t="str">
            <v>Bradley</v>
          </cell>
          <cell r="K824" t="str">
            <v>M</v>
          </cell>
          <cell r="L824" t="str">
            <v>46.46</v>
          </cell>
        </row>
        <row r="825">
          <cell r="A825">
            <v>800</v>
          </cell>
          <cell r="B825">
            <v>251</v>
          </cell>
          <cell r="C825">
            <v>74</v>
          </cell>
          <cell r="D825">
            <v>50</v>
          </cell>
          <cell r="E825">
            <v>42504</v>
          </cell>
          <cell r="F825" t="str">
            <v>Pallarenda 10km Time Trial</v>
          </cell>
          <cell r="G825">
            <v>37</v>
          </cell>
          <cell r="H825" t="str">
            <v>N004</v>
          </cell>
          <cell r="I825" t="str">
            <v>Justin</v>
          </cell>
          <cell r="J825" t="str">
            <v>Gough</v>
          </cell>
          <cell r="K825" t="str">
            <v>M</v>
          </cell>
          <cell r="L825" t="str">
            <v>47.02</v>
          </cell>
        </row>
        <row r="826">
          <cell r="A826">
            <v>801</v>
          </cell>
          <cell r="B826">
            <v>251</v>
          </cell>
          <cell r="C826">
            <v>74</v>
          </cell>
          <cell r="D826">
            <v>50</v>
          </cell>
          <cell r="E826">
            <v>42504</v>
          </cell>
          <cell r="F826" t="str">
            <v>Pallarenda 10km Time Trial</v>
          </cell>
          <cell r="G826">
            <v>38</v>
          </cell>
          <cell r="H826">
            <v>598623</v>
          </cell>
          <cell r="I826" t="str">
            <v>Mic</v>
          </cell>
          <cell r="J826" t="str">
            <v>Mueller-Coons</v>
          </cell>
          <cell r="K826" t="str">
            <v>M</v>
          </cell>
          <cell r="L826" t="str">
            <v>47.26</v>
          </cell>
        </row>
        <row r="827">
          <cell r="A827">
            <v>802</v>
          </cell>
          <cell r="B827">
            <v>251</v>
          </cell>
          <cell r="C827">
            <v>74</v>
          </cell>
          <cell r="D827">
            <v>50</v>
          </cell>
          <cell r="E827">
            <v>42504</v>
          </cell>
          <cell r="F827" t="str">
            <v>Pallarenda 10km Time Trial</v>
          </cell>
          <cell r="G827">
            <v>39</v>
          </cell>
          <cell r="H827">
            <v>402757</v>
          </cell>
          <cell r="I827" t="str">
            <v>Dan</v>
          </cell>
          <cell r="J827" t="str">
            <v>Reynolds</v>
          </cell>
          <cell r="K827" t="str">
            <v>M</v>
          </cell>
          <cell r="L827" t="str">
            <v>47.29</v>
          </cell>
        </row>
        <row r="828">
          <cell r="A828">
            <v>803</v>
          </cell>
          <cell r="B828">
            <v>251</v>
          </cell>
          <cell r="C828">
            <v>74</v>
          </cell>
          <cell r="D828">
            <v>50</v>
          </cell>
          <cell r="E828">
            <v>42504</v>
          </cell>
          <cell r="F828" t="str">
            <v>Pallarenda 10km Time Trial</v>
          </cell>
          <cell r="G828">
            <v>40</v>
          </cell>
          <cell r="H828">
            <v>402905</v>
          </cell>
          <cell r="I828" t="str">
            <v>Trevor</v>
          </cell>
          <cell r="J828" t="str">
            <v>Nicholson</v>
          </cell>
          <cell r="K828" t="str">
            <v>M</v>
          </cell>
          <cell r="L828" t="str">
            <v>47.43</v>
          </cell>
        </row>
        <row r="829">
          <cell r="A829">
            <v>804</v>
          </cell>
          <cell r="B829">
            <v>251</v>
          </cell>
          <cell r="C829">
            <v>74</v>
          </cell>
          <cell r="D829">
            <v>50</v>
          </cell>
          <cell r="E829">
            <v>42504</v>
          </cell>
          <cell r="F829" t="str">
            <v>Pallarenda 10km Time Trial</v>
          </cell>
          <cell r="G829">
            <v>41</v>
          </cell>
          <cell r="H829" t="str">
            <v>N022</v>
          </cell>
          <cell r="I829" t="str">
            <v>Len</v>
          </cell>
          <cell r="J829" t="str">
            <v>Roberts</v>
          </cell>
          <cell r="K829" t="str">
            <v>M</v>
          </cell>
          <cell r="L829" t="str">
            <v>47.46</v>
          </cell>
        </row>
        <row r="830">
          <cell r="A830">
            <v>805</v>
          </cell>
          <cell r="B830">
            <v>251</v>
          </cell>
          <cell r="C830">
            <v>74</v>
          </cell>
          <cell r="D830">
            <v>50</v>
          </cell>
          <cell r="E830">
            <v>42504</v>
          </cell>
          <cell r="F830" t="str">
            <v>Pallarenda 10km Time Trial</v>
          </cell>
          <cell r="G830">
            <v>42</v>
          </cell>
          <cell r="H830" t="str">
            <v>N032</v>
          </cell>
          <cell r="I830" t="str">
            <v>Anoushka</v>
          </cell>
          <cell r="J830" t="str">
            <v>Vincent</v>
          </cell>
          <cell r="K830" t="str">
            <v>F</v>
          </cell>
          <cell r="L830" t="str">
            <v>49.32</v>
          </cell>
        </row>
        <row r="831">
          <cell r="A831">
            <v>806</v>
          </cell>
          <cell r="B831">
            <v>251</v>
          </cell>
          <cell r="C831">
            <v>74</v>
          </cell>
          <cell r="D831">
            <v>50</v>
          </cell>
          <cell r="E831">
            <v>42504</v>
          </cell>
          <cell r="F831" t="str">
            <v>Pallarenda 10km Time Trial</v>
          </cell>
          <cell r="G831">
            <v>43</v>
          </cell>
          <cell r="H831" t="str">
            <v>N020</v>
          </cell>
          <cell r="I831" t="str">
            <v>John</v>
          </cell>
          <cell r="J831" t="str">
            <v>Kerrisk</v>
          </cell>
          <cell r="K831" t="str">
            <v>M</v>
          </cell>
          <cell r="L831" t="str">
            <v>49.33</v>
          </cell>
        </row>
        <row r="832">
          <cell r="A832">
            <v>807</v>
          </cell>
          <cell r="B832">
            <v>251</v>
          </cell>
          <cell r="C832">
            <v>74</v>
          </cell>
          <cell r="D832">
            <v>50</v>
          </cell>
          <cell r="E832">
            <v>42504</v>
          </cell>
          <cell r="F832" t="str">
            <v>Pallarenda 10km Time Trial</v>
          </cell>
          <cell r="G832">
            <v>44</v>
          </cell>
          <cell r="H832" t="str">
            <v>N016</v>
          </cell>
          <cell r="I832" t="str">
            <v>Clayton</v>
          </cell>
          <cell r="J832" t="str">
            <v>Linning</v>
          </cell>
          <cell r="K832" t="str">
            <v>M</v>
          </cell>
          <cell r="L832" t="str">
            <v>49.50</v>
          </cell>
        </row>
        <row r="833">
          <cell r="A833">
            <v>808</v>
          </cell>
          <cell r="B833">
            <v>251</v>
          </cell>
          <cell r="C833">
            <v>74</v>
          </cell>
          <cell r="D833">
            <v>50</v>
          </cell>
          <cell r="E833">
            <v>42504</v>
          </cell>
          <cell r="F833" t="str">
            <v>Pallarenda 10km Time Trial</v>
          </cell>
          <cell r="G833">
            <v>45</v>
          </cell>
          <cell r="H833">
            <v>513334</v>
          </cell>
          <cell r="I833" t="str">
            <v>Gillian</v>
          </cell>
          <cell r="J833" t="str">
            <v>Kennedy</v>
          </cell>
          <cell r="K833" t="str">
            <v>F</v>
          </cell>
          <cell r="L833" t="str">
            <v>49.56</v>
          </cell>
        </row>
        <row r="834">
          <cell r="A834">
            <v>809</v>
          </cell>
          <cell r="B834">
            <v>251</v>
          </cell>
          <cell r="C834">
            <v>74</v>
          </cell>
          <cell r="D834">
            <v>50</v>
          </cell>
          <cell r="E834">
            <v>42504</v>
          </cell>
          <cell r="F834" t="str">
            <v>Pallarenda 10km Time Trial</v>
          </cell>
          <cell r="G834">
            <v>46</v>
          </cell>
          <cell r="H834" t="str">
            <v>N001</v>
          </cell>
          <cell r="I834" t="str">
            <v>Lucas</v>
          </cell>
          <cell r="J834" t="str">
            <v>Hobbs</v>
          </cell>
          <cell r="K834" t="str">
            <v>M</v>
          </cell>
          <cell r="L834" t="str">
            <v>50.17</v>
          </cell>
        </row>
        <row r="835">
          <cell r="A835">
            <v>810</v>
          </cell>
          <cell r="B835">
            <v>251</v>
          </cell>
          <cell r="C835">
            <v>74</v>
          </cell>
          <cell r="D835">
            <v>50</v>
          </cell>
          <cell r="E835">
            <v>42504</v>
          </cell>
          <cell r="F835" t="str">
            <v>Pallarenda 10km Time Trial</v>
          </cell>
          <cell r="G835">
            <v>47</v>
          </cell>
          <cell r="H835" t="str">
            <v>N010</v>
          </cell>
          <cell r="I835" t="str">
            <v>Robyn</v>
          </cell>
          <cell r="J835" t="str">
            <v>Madill</v>
          </cell>
          <cell r="K835" t="str">
            <v>F</v>
          </cell>
          <cell r="L835" t="str">
            <v>50.19</v>
          </cell>
        </row>
        <row r="836">
          <cell r="A836">
            <v>811</v>
          </cell>
          <cell r="B836">
            <v>251</v>
          </cell>
          <cell r="C836">
            <v>74</v>
          </cell>
          <cell r="D836">
            <v>50</v>
          </cell>
          <cell r="E836">
            <v>42504</v>
          </cell>
          <cell r="F836" t="str">
            <v>Pallarenda 10km Time Trial</v>
          </cell>
          <cell r="G836">
            <v>48</v>
          </cell>
          <cell r="H836" t="str">
            <v>N038</v>
          </cell>
          <cell r="I836" t="str">
            <v>Arthur</v>
          </cell>
          <cell r="J836" t="str">
            <v>Gilboy</v>
          </cell>
          <cell r="K836"/>
          <cell r="L836" t="str">
            <v>50.49</v>
          </cell>
        </row>
        <row r="837">
          <cell r="A837">
            <v>812</v>
          </cell>
          <cell r="B837">
            <v>251</v>
          </cell>
          <cell r="C837">
            <v>74</v>
          </cell>
          <cell r="D837">
            <v>50</v>
          </cell>
          <cell r="E837">
            <v>42504</v>
          </cell>
          <cell r="F837" t="str">
            <v>Pallarenda 10km Time Trial</v>
          </cell>
          <cell r="G837">
            <v>49</v>
          </cell>
          <cell r="H837">
            <v>402906</v>
          </cell>
          <cell r="I837" t="str">
            <v>Nicole</v>
          </cell>
          <cell r="J837" t="str">
            <v>Desailly</v>
          </cell>
          <cell r="K837" t="str">
            <v>F</v>
          </cell>
          <cell r="L837" t="str">
            <v>50.53</v>
          </cell>
        </row>
        <row r="838">
          <cell r="A838">
            <v>813</v>
          </cell>
          <cell r="B838">
            <v>251</v>
          </cell>
          <cell r="C838">
            <v>74</v>
          </cell>
          <cell r="D838">
            <v>50</v>
          </cell>
          <cell r="E838">
            <v>42504</v>
          </cell>
          <cell r="F838" t="str">
            <v>Pallarenda 10km Time Trial</v>
          </cell>
          <cell r="G838">
            <v>50</v>
          </cell>
          <cell r="H838">
            <v>402842</v>
          </cell>
          <cell r="I838" t="str">
            <v>John</v>
          </cell>
          <cell r="J838" t="str">
            <v>Walsh</v>
          </cell>
          <cell r="K838" t="str">
            <v>M</v>
          </cell>
          <cell r="L838" t="str">
            <v>51.02</v>
          </cell>
        </row>
        <row r="839">
          <cell r="A839">
            <v>814</v>
          </cell>
          <cell r="B839">
            <v>251</v>
          </cell>
          <cell r="C839">
            <v>74</v>
          </cell>
          <cell r="D839">
            <v>50</v>
          </cell>
          <cell r="E839">
            <v>42504</v>
          </cell>
          <cell r="F839" t="str">
            <v>Pallarenda 10km Time Trial</v>
          </cell>
          <cell r="G839">
            <v>51</v>
          </cell>
          <cell r="H839">
            <v>402885</v>
          </cell>
          <cell r="I839" t="str">
            <v>Susan</v>
          </cell>
          <cell r="J839" t="str">
            <v>Mayhew</v>
          </cell>
          <cell r="K839" t="str">
            <v>F</v>
          </cell>
          <cell r="L839" t="str">
            <v>51.13</v>
          </cell>
        </row>
        <row r="840">
          <cell r="A840">
            <v>815</v>
          </cell>
          <cell r="B840">
            <v>251</v>
          </cell>
          <cell r="C840">
            <v>74</v>
          </cell>
          <cell r="D840">
            <v>50</v>
          </cell>
          <cell r="E840">
            <v>42504</v>
          </cell>
          <cell r="F840" t="str">
            <v>Pallarenda 10km Time Trial</v>
          </cell>
          <cell r="G840">
            <v>52</v>
          </cell>
          <cell r="H840" t="str">
            <v>N033</v>
          </cell>
          <cell r="I840" t="str">
            <v>Addie</v>
          </cell>
          <cell r="J840" t="str">
            <v>Jones</v>
          </cell>
          <cell r="K840" t="str">
            <v>M</v>
          </cell>
          <cell r="L840" t="str">
            <v>51.19</v>
          </cell>
        </row>
        <row r="841">
          <cell r="A841">
            <v>816</v>
          </cell>
          <cell r="B841">
            <v>251</v>
          </cell>
          <cell r="C841">
            <v>74</v>
          </cell>
          <cell r="D841">
            <v>50</v>
          </cell>
          <cell r="E841">
            <v>42504</v>
          </cell>
          <cell r="F841" t="str">
            <v>Pallarenda 10km Time Trial</v>
          </cell>
          <cell r="G841">
            <v>53</v>
          </cell>
          <cell r="H841">
            <v>509669</v>
          </cell>
          <cell r="I841" t="str">
            <v>Kelly</v>
          </cell>
          <cell r="J841" t="str">
            <v>Gifford</v>
          </cell>
          <cell r="K841" t="str">
            <v>F</v>
          </cell>
          <cell r="L841" t="str">
            <v>51.27</v>
          </cell>
        </row>
        <row r="842">
          <cell r="A842">
            <v>817</v>
          </cell>
          <cell r="B842">
            <v>251</v>
          </cell>
          <cell r="C842">
            <v>74</v>
          </cell>
          <cell r="D842">
            <v>50</v>
          </cell>
          <cell r="E842">
            <v>42504</v>
          </cell>
          <cell r="F842" t="str">
            <v>Pallarenda 10km Time Trial</v>
          </cell>
          <cell r="G842">
            <v>54</v>
          </cell>
          <cell r="H842">
            <v>513936</v>
          </cell>
          <cell r="I842" t="str">
            <v>Chris</v>
          </cell>
          <cell r="J842" t="str">
            <v>Isepy</v>
          </cell>
          <cell r="K842" t="str">
            <v>M</v>
          </cell>
          <cell r="L842" t="str">
            <v>51.57</v>
          </cell>
        </row>
        <row r="843">
          <cell r="A843">
            <v>818</v>
          </cell>
          <cell r="B843">
            <v>251</v>
          </cell>
          <cell r="C843">
            <v>74</v>
          </cell>
          <cell r="D843">
            <v>50</v>
          </cell>
          <cell r="E843">
            <v>42504</v>
          </cell>
          <cell r="F843" t="str">
            <v>Pallarenda 10km Time Trial</v>
          </cell>
          <cell r="G843">
            <v>55</v>
          </cell>
          <cell r="H843" t="str">
            <v>N018</v>
          </cell>
          <cell r="I843" t="str">
            <v>Alley</v>
          </cell>
          <cell r="J843" t="str">
            <v>Francis</v>
          </cell>
          <cell r="K843" t="str">
            <v>F</v>
          </cell>
          <cell r="L843" t="str">
            <v>51.59</v>
          </cell>
        </row>
        <row r="844">
          <cell r="A844">
            <v>819</v>
          </cell>
          <cell r="B844">
            <v>251</v>
          </cell>
          <cell r="C844">
            <v>74</v>
          </cell>
          <cell r="D844">
            <v>50</v>
          </cell>
          <cell r="E844">
            <v>42504</v>
          </cell>
          <cell r="F844" t="str">
            <v>Pallarenda 10km Time Trial</v>
          </cell>
          <cell r="G844">
            <v>56</v>
          </cell>
          <cell r="H844">
            <v>460538</v>
          </cell>
          <cell r="I844" t="str">
            <v>Jesslyn</v>
          </cell>
          <cell r="J844" t="str">
            <v>Nelson</v>
          </cell>
          <cell r="K844" t="str">
            <v>F</v>
          </cell>
          <cell r="L844" t="str">
            <v>52.02</v>
          </cell>
        </row>
        <row r="845">
          <cell r="A845">
            <v>820</v>
          </cell>
          <cell r="B845">
            <v>251</v>
          </cell>
          <cell r="C845">
            <v>74</v>
          </cell>
          <cell r="D845">
            <v>50</v>
          </cell>
          <cell r="E845">
            <v>42504</v>
          </cell>
          <cell r="F845" t="str">
            <v>Pallarenda 10km Time Trial</v>
          </cell>
          <cell r="G845">
            <v>57</v>
          </cell>
          <cell r="H845" t="str">
            <v>N017</v>
          </cell>
          <cell r="I845" t="str">
            <v>Bayley</v>
          </cell>
          <cell r="J845" t="str">
            <v>Whatow</v>
          </cell>
          <cell r="K845" t="str">
            <v>M</v>
          </cell>
          <cell r="L845" t="str">
            <v>52.09</v>
          </cell>
        </row>
        <row r="846">
          <cell r="A846">
            <v>821</v>
          </cell>
          <cell r="B846">
            <v>251</v>
          </cell>
          <cell r="C846">
            <v>74</v>
          </cell>
          <cell r="D846">
            <v>50</v>
          </cell>
          <cell r="E846">
            <v>42504</v>
          </cell>
          <cell r="F846" t="str">
            <v>Pallarenda 10km Time Trial</v>
          </cell>
          <cell r="G846">
            <v>58</v>
          </cell>
          <cell r="H846" t="str">
            <v>N026</v>
          </cell>
          <cell r="I846" t="str">
            <v>Sherry</v>
          </cell>
          <cell r="J846" t="str">
            <v>Coons-Mueller</v>
          </cell>
          <cell r="K846"/>
          <cell r="L846" t="str">
            <v>52.19</v>
          </cell>
        </row>
        <row r="847">
          <cell r="A847">
            <v>822</v>
          </cell>
          <cell r="B847">
            <v>251</v>
          </cell>
          <cell r="C847">
            <v>74</v>
          </cell>
          <cell r="D847">
            <v>50</v>
          </cell>
          <cell r="E847">
            <v>42504</v>
          </cell>
          <cell r="F847" t="str">
            <v>Pallarenda 10km Time Trial</v>
          </cell>
          <cell r="G847">
            <v>59</v>
          </cell>
          <cell r="H847">
            <v>403037</v>
          </cell>
          <cell r="I847" t="str">
            <v>Michael</v>
          </cell>
          <cell r="J847" t="str">
            <v>Donoghue</v>
          </cell>
          <cell r="K847" t="str">
            <v>M</v>
          </cell>
          <cell r="L847" t="str">
            <v>52.41</v>
          </cell>
        </row>
        <row r="848">
          <cell r="A848">
            <v>823</v>
          </cell>
          <cell r="B848">
            <v>251</v>
          </cell>
          <cell r="C848">
            <v>74</v>
          </cell>
          <cell r="D848">
            <v>50</v>
          </cell>
          <cell r="E848">
            <v>42504</v>
          </cell>
          <cell r="F848" t="str">
            <v>Pallarenda 10km Time Trial</v>
          </cell>
          <cell r="G848">
            <v>60</v>
          </cell>
          <cell r="H848">
            <v>402781</v>
          </cell>
          <cell r="I848" t="str">
            <v>William</v>
          </cell>
          <cell r="J848" t="str">
            <v>Dawson</v>
          </cell>
          <cell r="K848" t="str">
            <v>M</v>
          </cell>
          <cell r="L848" t="str">
            <v>53.37</v>
          </cell>
        </row>
        <row r="849">
          <cell r="A849">
            <v>824</v>
          </cell>
          <cell r="B849">
            <v>251</v>
          </cell>
          <cell r="C849">
            <v>74</v>
          </cell>
          <cell r="D849">
            <v>50</v>
          </cell>
          <cell r="E849">
            <v>42504</v>
          </cell>
          <cell r="F849" t="str">
            <v>Pallarenda 10km Time Trial</v>
          </cell>
          <cell r="G849">
            <v>61</v>
          </cell>
          <cell r="H849">
            <v>402937</v>
          </cell>
          <cell r="I849" t="str">
            <v>Keith</v>
          </cell>
          <cell r="J849" t="str">
            <v>Rich</v>
          </cell>
          <cell r="K849" t="str">
            <v>M</v>
          </cell>
          <cell r="L849" t="str">
            <v>53.58</v>
          </cell>
        </row>
        <row r="850">
          <cell r="A850">
            <v>825</v>
          </cell>
          <cell r="B850">
            <v>251</v>
          </cell>
          <cell r="C850">
            <v>74</v>
          </cell>
          <cell r="D850">
            <v>50</v>
          </cell>
          <cell r="E850">
            <v>42504</v>
          </cell>
          <cell r="F850" t="str">
            <v>Pallarenda 10km Time Trial</v>
          </cell>
          <cell r="G850">
            <v>62</v>
          </cell>
          <cell r="H850" t="str">
            <v>N021</v>
          </cell>
          <cell r="I850" t="str">
            <v>Cass</v>
          </cell>
          <cell r="J850" t="str">
            <v>Jenkins</v>
          </cell>
          <cell r="K850" t="str">
            <v>F</v>
          </cell>
          <cell r="L850" t="str">
            <v>54.07</v>
          </cell>
        </row>
        <row r="851">
          <cell r="A851">
            <v>826</v>
          </cell>
          <cell r="B851">
            <v>251</v>
          </cell>
          <cell r="C851">
            <v>74</v>
          </cell>
          <cell r="D851">
            <v>50</v>
          </cell>
          <cell r="E851">
            <v>42504</v>
          </cell>
          <cell r="F851" t="str">
            <v>Pallarenda 10km Time Trial</v>
          </cell>
          <cell r="G851">
            <v>63</v>
          </cell>
          <cell r="H851">
            <v>402816</v>
          </cell>
          <cell r="I851" t="str">
            <v>Jim</v>
          </cell>
          <cell r="J851" t="str">
            <v>Mcnabb</v>
          </cell>
          <cell r="K851" t="str">
            <v>M</v>
          </cell>
          <cell r="L851" t="str">
            <v>54.11</v>
          </cell>
        </row>
        <row r="852">
          <cell r="A852">
            <v>827</v>
          </cell>
          <cell r="B852">
            <v>251</v>
          </cell>
          <cell r="C852">
            <v>74</v>
          </cell>
          <cell r="D852">
            <v>50</v>
          </cell>
          <cell r="E852">
            <v>42504</v>
          </cell>
          <cell r="F852" t="str">
            <v>Pallarenda 10km Time Trial</v>
          </cell>
          <cell r="G852">
            <v>64</v>
          </cell>
          <cell r="H852">
            <v>513300</v>
          </cell>
          <cell r="I852" t="str">
            <v>Isa</v>
          </cell>
          <cell r="J852" t="str">
            <v>Marrinan</v>
          </cell>
          <cell r="K852" t="str">
            <v>F</v>
          </cell>
          <cell r="L852" t="str">
            <v>54.54</v>
          </cell>
        </row>
        <row r="853">
          <cell r="A853">
            <v>828</v>
          </cell>
          <cell r="B853">
            <v>251</v>
          </cell>
          <cell r="C853">
            <v>74</v>
          </cell>
          <cell r="D853">
            <v>50</v>
          </cell>
          <cell r="E853">
            <v>42504</v>
          </cell>
          <cell r="F853" t="str">
            <v>Pallarenda 10km Time Trial</v>
          </cell>
          <cell r="G853">
            <v>65</v>
          </cell>
          <cell r="H853" t="str">
            <v>N011</v>
          </cell>
          <cell r="I853" t="str">
            <v>John</v>
          </cell>
          <cell r="J853" t="str">
            <v>Rodden</v>
          </cell>
          <cell r="K853" t="str">
            <v>F</v>
          </cell>
          <cell r="L853" t="str">
            <v>56.20</v>
          </cell>
        </row>
        <row r="854">
          <cell r="A854">
            <v>829</v>
          </cell>
          <cell r="B854">
            <v>251</v>
          </cell>
          <cell r="C854">
            <v>74</v>
          </cell>
          <cell r="D854">
            <v>50</v>
          </cell>
          <cell r="E854">
            <v>42504</v>
          </cell>
          <cell r="F854" t="str">
            <v>Pallarenda 10km Time Trial</v>
          </cell>
          <cell r="G854">
            <v>66</v>
          </cell>
          <cell r="H854">
            <v>402789</v>
          </cell>
          <cell r="I854" t="str">
            <v>Francesco</v>
          </cell>
          <cell r="J854" t="str">
            <v>Tirendi</v>
          </cell>
          <cell r="K854" t="str">
            <v>M</v>
          </cell>
          <cell r="L854" t="str">
            <v>56.25</v>
          </cell>
        </row>
        <row r="855">
          <cell r="A855">
            <v>830</v>
          </cell>
          <cell r="B855">
            <v>251</v>
          </cell>
          <cell r="C855">
            <v>74</v>
          </cell>
          <cell r="D855">
            <v>50</v>
          </cell>
          <cell r="E855">
            <v>42504</v>
          </cell>
          <cell r="F855" t="str">
            <v>Pallarenda 10km Time Trial</v>
          </cell>
          <cell r="G855">
            <v>67</v>
          </cell>
          <cell r="H855">
            <v>402993</v>
          </cell>
          <cell r="I855" t="str">
            <v>Dave</v>
          </cell>
          <cell r="J855" t="str">
            <v>Hampton</v>
          </cell>
          <cell r="K855" t="str">
            <v>M</v>
          </cell>
          <cell r="L855" t="str">
            <v>56.35</v>
          </cell>
        </row>
        <row r="856">
          <cell r="A856">
            <v>831</v>
          </cell>
          <cell r="B856">
            <v>251</v>
          </cell>
          <cell r="C856">
            <v>74</v>
          </cell>
          <cell r="D856">
            <v>50</v>
          </cell>
          <cell r="E856">
            <v>42504</v>
          </cell>
          <cell r="F856" t="str">
            <v>Pallarenda 10km Time Trial</v>
          </cell>
          <cell r="G856">
            <v>68</v>
          </cell>
          <cell r="H856" t="str">
            <v>N006</v>
          </cell>
          <cell r="I856" t="str">
            <v>Alana</v>
          </cell>
          <cell r="J856" t="str">
            <v>Mckeon</v>
          </cell>
          <cell r="K856" t="str">
            <v>F</v>
          </cell>
          <cell r="L856" t="str">
            <v>56.40</v>
          </cell>
        </row>
        <row r="857">
          <cell r="A857">
            <v>832</v>
          </cell>
          <cell r="B857">
            <v>251</v>
          </cell>
          <cell r="C857">
            <v>74</v>
          </cell>
          <cell r="D857">
            <v>50</v>
          </cell>
          <cell r="E857">
            <v>42504</v>
          </cell>
          <cell r="F857" t="str">
            <v>Pallarenda 10km Time Trial</v>
          </cell>
          <cell r="G857">
            <v>69</v>
          </cell>
          <cell r="H857">
            <v>402920</v>
          </cell>
          <cell r="I857" t="str">
            <v>Peter</v>
          </cell>
          <cell r="J857" t="str">
            <v>Lahiff</v>
          </cell>
          <cell r="K857" t="str">
            <v>M</v>
          </cell>
          <cell r="L857" t="str">
            <v>57.25</v>
          </cell>
        </row>
        <row r="858">
          <cell r="A858">
            <v>833</v>
          </cell>
          <cell r="B858">
            <v>251</v>
          </cell>
          <cell r="C858">
            <v>74</v>
          </cell>
          <cell r="D858">
            <v>50</v>
          </cell>
          <cell r="E858">
            <v>42504</v>
          </cell>
          <cell r="F858" t="str">
            <v>Pallarenda 10km Time Trial</v>
          </cell>
          <cell r="G858">
            <v>70</v>
          </cell>
          <cell r="H858">
            <v>402714</v>
          </cell>
          <cell r="I858" t="str">
            <v>Annaliese</v>
          </cell>
          <cell r="J858" t="str">
            <v>Otto</v>
          </cell>
          <cell r="K858" t="str">
            <v>F</v>
          </cell>
          <cell r="L858" t="str">
            <v>58.18</v>
          </cell>
        </row>
        <row r="859">
          <cell r="A859">
            <v>834</v>
          </cell>
          <cell r="B859">
            <v>251</v>
          </cell>
          <cell r="C859">
            <v>74</v>
          </cell>
          <cell r="D859">
            <v>50</v>
          </cell>
          <cell r="E859">
            <v>42504</v>
          </cell>
          <cell r="F859" t="str">
            <v>Pallarenda 10km Time Trial</v>
          </cell>
          <cell r="G859">
            <v>71</v>
          </cell>
          <cell r="H859">
            <v>403027</v>
          </cell>
          <cell r="I859" t="str">
            <v>Garry</v>
          </cell>
          <cell r="J859" t="str">
            <v>Hooper</v>
          </cell>
          <cell r="K859" t="str">
            <v>M</v>
          </cell>
          <cell r="L859" t="str">
            <v>58.19</v>
          </cell>
        </row>
        <row r="860">
          <cell r="A860">
            <v>835</v>
          </cell>
          <cell r="B860">
            <v>251</v>
          </cell>
          <cell r="C860">
            <v>74</v>
          </cell>
          <cell r="D860">
            <v>50</v>
          </cell>
          <cell r="E860">
            <v>42504</v>
          </cell>
          <cell r="F860" t="str">
            <v>Pallarenda 10km Time Trial</v>
          </cell>
          <cell r="G860">
            <v>72</v>
          </cell>
          <cell r="H860">
            <v>402941</v>
          </cell>
          <cell r="I860" t="str">
            <v>Rosemarie</v>
          </cell>
          <cell r="J860" t="str">
            <v>Labuschagne</v>
          </cell>
          <cell r="K860" t="str">
            <v>F</v>
          </cell>
          <cell r="L860" t="str">
            <v>58.24</v>
          </cell>
        </row>
        <row r="861">
          <cell r="A861">
            <v>836</v>
          </cell>
          <cell r="B861">
            <v>251</v>
          </cell>
          <cell r="C861">
            <v>74</v>
          </cell>
          <cell r="D861">
            <v>50</v>
          </cell>
          <cell r="E861">
            <v>42504</v>
          </cell>
          <cell r="F861" t="str">
            <v>Pallarenda 10km Time Trial</v>
          </cell>
          <cell r="G861">
            <v>73</v>
          </cell>
          <cell r="H861">
            <v>402739</v>
          </cell>
          <cell r="I861" t="str">
            <v>Cat</v>
          </cell>
          <cell r="J861" t="str">
            <v>Johnson</v>
          </cell>
          <cell r="K861" t="str">
            <v>F</v>
          </cell>
          <cell r="L861" t="str">
            <v>58.35</v>
          </cell>
        </row>
        <row r="862">
          <cell r="A862">
            <v>837</v>
          </cell>
          <cell r="B862">
            <v>251</v>
          </cell>
          <cell r="C862">
            <v>74</v>
          </cell>
          <cell r="D862">
            <v>50</v>
          </cell>
          <cell r="E862">
            <v>42504</v>
          </cell>
          <cell r="F862" t="str">
            <v>Pallarenda 10km Time Trial</v>
          </cell>
          <cell r="G862">
            <v>74</v>
          </cell>
          <cell r="H862">
            <v>403000</v>
          </cell>
          <cell r="I862" t="str">
            <v>William</v>
          </cell>
          <cell r="J862" t="str">
            <v>Sue Yek</v>
          </cell>
          <cell r="K862" t="str">
            <v>M</v>
          </cell>
          <cell r="L862" t="str">
            <v>59.31</v>
          </cell>
        </row>
        <row r="863">
          <cell r="A863">
            <v>838</v>
          </cell>
          <cell r="B863">
            <v>251</v>
          </cell>
          <cell r="C863">
            <v>74</v>
          </cell>
          <cell r="D863">
            <v>50</v>
          </cell>
          <cell r="E863">
            <v>42504</v>
          </cell>
          <cell r="F863" t="str">
            <v>Pallarenda 10km Time Trial</v>
          </cell>
          <cell r="G863">
            <v>75</v>
          </cell>
          <cell r="H863" t="str">
            <v>N005</v>
          </cell>
          <cell r="I863" t="str">
            <v>Scott</v>
          </cell>
          <cell r="J863" t="str">
            <v>Lean</v>
          </cell>
          <cell r="K863" t="str">
            <v>F</v>
          </cell>
          <cell r="L863" t="str">
            <v>59.38</v>
          </cell>
        </row>
        <row r="864">
          <cell r="A864">
            <v>839</v>
          </cell>
          <cell r="B864">
            <v>251</v>
          </cell>
          <cell r="C864">
            <v>74</v>
          </cell>
          <cell r="D864">
            <v>50</v>
          </cell>
          <cell r="E864">
            <v>42504</v>
          </cell>
          <cell r="F864" t="str">
            <v>Pallarenda 10km Time Trial</v>
          </cell>
          <cell r="G864">
            <v>76</v>
          </cell>
          <cell r="H864">
            <v>402817</v>
          </cell>
          <cell r="I864" t="str">
            <v>Ian R</v>
          </cell>
          <cell r="J864" t="str">
            <v>Catterall</v>
          </cell>
          <cell r="K864" t="str">
            <v>M</v>
          </cell>
          <cell r="L864" t="str">
            <v>59.59</v>
          </cell>
        </row>
        <row r="865">
          <cell r="A865">
            <v>840</v>
          </cell>
          <cell r="B865">
            <v>251</v>
          </cell>
          <cell r="C865">
            <v>74</v>
          </cell>
          <cell r="D865">
            <v>50</v>
          </cell>
          <cell r="E865">
            <v>42504</v>
          </cell>
          <cell r="F865" t="str">
            <v>Pallarenda 10km Time Trial</v>
          </cell>
          <cell r="G865">
            <v>77</v>
          </cell>
          <cell r="H865">
            <v>402832</v>
          </cell>
          <cell r="I865" t="str">
            <v>Jennifer</v>
          </cell>
          <cell r="J865" t="str">
            <v>Hearn</v>
          </cell>
          <cell r="K865" t="str">
            <v>F</v>
          </cell>
          <cell r="L865" t="str">
            <v>1.00.12</v>
          </cell>
        </row>
        <row r="866">
          <cell r="A866">
            <v>841</v>
          </cell>
          <cell r="B866">
            <v>251</v>
          </cell>
          <cell r="C866">
            <v>74</v>
          </cell>
          <cell r="D866">
            <v>50</v>
          </cell>
          <cell r="E866">
            <v>42504</v>
          </cell>
          <cell r="F866" t="str">
            <v>Pallarenda 10km Time Trial</v>
          </cell>
          <cell r="G866">
            <v>78</v>
          </cell>
          <cell r="H866">
            <v>402735</v>
          </cell>
          <cell r="I866" t="str">
            <v>Catrina</v>
          </cell>
          <cell r="J866" t="str">
            <v>Camakaris</v>
          </cell>
          <cell r="K866" t="str">
            <v>F</v>
          </cell>
          <cell r="L866" t="str">
            <v>1.00.20</v>
          </cell>
        </row>
        <row r="867">
          <cell r="A867">
            <v>842</v>
          </cell>
          <cell r="B867">
            <v>251</v>
          </cell>
          <cell r="C867">
            <v>74</v>
          </cell>
          <cell r="D867">
            <v>50</v>
          </cell>
          <cell r="E867">
            <v>42504</v>
          </cell>
          <cell r="F867" t="str">
            <v>Pallarenda 10km Time Trial</v>
          </cell>
          <cell r="G867">
            <v>79</v>
          </cell>
          <cell r="H867" t="str">
            <v>N008</v>
          </cell>
          <cell r="I867" t="str">
            <v>Jayson</v>
          </cell>
          <cell r="J867" t="str">
            <v>Pearce</v>
          </cell>
          <cell r="K867" t="str">
            <v>M</v>
          </cell>
          <cell r="L867" t="str">
            <v>1.01.09</v>
          </cell>
        </row>
        <row r="868">
          <cell r="A868">
            <v>843</v>
          </cell>
          <cell r="B868">
            <v>251</v>
          </cell>
          <cell r="C868">
            <v>74</v>
          </cell>
          <cell r="D868">
            <v>50</v>
          </cell>
          <cell r="E868">
            <v>42504</v>
          </cell>
          <cell r="F868" t="str">
            <v>Pallarenda 10km Time Trial</v>
          </cell>
          <cell r="G868">
            <v>80</v>
          </cell>
          <cell r="H868">
            <v>402981</v>
          </cell>
          <cell r="I868" t="str">
            <v>Therese</v>
          </cell>
          <cell r="J868" t="str">
            <v>Keir</v>
          </cell>
          <cell r="K868" t="str">
            <v>F</v>
          </cell>
          <cell r="L868" t="str">
            <v>1.01.23</v>
          </cell>
        </row>
        <row r="869">
          <cell r="A869">
            <v>844</v>
          </cell>
          <cell r="B869">
            <v>251</v>
          </cell>
          <cell r="C869">
            <v>74</v>
          </cell>
          <cell r="D869">
            <v>50</v>
          </cell>
          <cell r="E869">
            <v>42504</v>
          </cell>
          <cell r="F869" t="str">
            <v>Pallarenda 10km Time Trial</v>
          </cell>
          <cell r="G869">
            <v>81</v>
          </cell>
          <cell r="H869">
            <v>402824</v>
          </cell>
          <cell r="I869" t="str">
            <v>Jan</v>
          </cell>
          <cell r="J869" t="str">
            <v>Hooper</v>
          </cell>
          <cell r="K869" t="str">
            <v>F</v>
          </cell>
          <cell r="L869" t="str">
            <v>1.01.44</v>
          </cell>
        </row>
        <row r="870">
          <cell r="A870">
            <v>845</v>
          </cell>
          <cell r="B870">
            <v>251</v>
          </cell>
          <cell r="C870">
            <v>74</v>
          </cell>
          <cell r="D870">
            <v>50</v>
          </cell>
          <cell r="E870">
            <v>42504</v>
          </cell>
          <cell r="F870" t="str">
            <v>Pallarenda 10km Time Trial</v>
          </cell>
          <cell r="G870">
            <v>82</v>
          </cell>
          <cell r="H870">
            <v>402887</v>
          </cell>
          <cell r="I870" t="str">
            <v>Mary</v>
          </cell>
          <cell r="J870" t="str">
            <v>Donoghue</v>
          </cell>
          <cell r="K870" t="str">
            <v>F</v>
          </cell>
          <cell r="L870" t="str">
            <v>1.02.07</v>
          </cell>
        </row>
        <row r="871">
          <cell r="A871">
            <v>846</v>
          </cell>
          <cell r="B871">
            <v>251</v>
          </cell>
          <cell r="C871">
            <v>74</v>
          </cell>
          <cell r="D871">
            <v>50</v>
          </cell>
          <cell r="E871">
            <v>42504</v>
          </cell>
          <cell r="F871" t="str">
            <v>Pallarenda 10km Time Trial</v>
          </cell>
          <cell r="G871">
            <v>83</v>
          </cell>
          <cell r="H871">
            <v>612405</v>
          </cell>
          <cell r="I871" t="str">
            <v>Pook</v>
          </cell>
          <cell r="J871" t="str">
            <v>Machin</v>
          </cell>
          <cell r="K871" t="str">
            <v>F</v>
          </cell>
          <cell r="L871" t="str">
            <v>1.02.12</v>
          </cell>
        </row>
        <row r="872">
          <cell r="A872">
            <v>847</v>
          </cell>
          <cell r="B872">
            <v>251</v>
          </cell>
          <cell r="C872">
            <v>74</v>
          </cell>
          <cell r="D872">
            <v>50</v>
          </cell>
          <cell r="E872">
            <v>42504</v>
          </cell>
          <cell r="F872" t="str">
            <v>Pallarenda 10km Time Trial</v>
          </cell>
          <cell r="G872">
            <v>84</v>
          </cell>
          <cell r="H872">
            <v>403055</v>
          </cell>
          <cell r="I872" t="str">
            <v>Susan</v>
          </cell>
          <cell r="J872" t="str">
            <v>Doherty</v>
          </cell>
          <cell r="K872" t="str">
            <v>F</v>
          </cell>
          <cell r="L872" t="str">
            <v>1.03.41</v>
          </cell>
        </row>
        <row r="873">
          <cell r="A873">
            <v>848</v>
          </cell>
          <cell r="B873">
            <v>251</v>
          </cell>
          <cell r="C873">
            <v>74</v>
          </cell>
          <cell r="D873">
            <v>50</v>
          </cell>
          <cell r="E873">
            <v>42504</v>
          </cell>
          <cell r="F873" t="str">
            <v>Pallarenda 10km Time Trial</v>
          </cell>
          <cell r="G873">
            <v>85</v>
          </cell>
          <cell r="H873">
            <v>402820</v>
          </cell>
          <cell r="I873" t="str">
            <v>Jaap</v>
          </cell>
          <cell r="J873" t="str">
            <v>De Jong</v>
          </cell>
          <cell r="K873" t="str">
            <v>M</v>
          </cell>
          <cell r="L873" t="str">
            <v>1.03.56</v>
          </cell>
        </row>
        <row r="874">
          <cell r="A874">
            <v>849</v>
          </cell>
          <cell r="B874">
            <v>251</v>
          </cell>
          <cell r="C874">
            <v>74</v>
          </cell>
          <cell r="D874">
            <v>50</v>
          </cell>
          <cell r="E874">
            <v>42504</v>
          </cell>
          <cell r="F874" t="str">
            <v>Pallarenda 10km Time Trial</v>
          </cell>
          <cell r="G874">
            <v>86</v>
          </cell>
          <cell r="H874">
            <v>402983</v>
          </cell>
          <cell r="I874" t="str">
            <v>Wally</v>
          </cell>
          <cell r="J874" t="str">
            <v>Thompson</v>
          </cell>
          <cell r="K874" t="str">
            <v>M</v>
          </cell>
          <cell r="L874" t="str">
            <v>1.04.00</v>
          </cell>
        </row>
        <row r="875">
          <cell r="A875">
            <v>850</v>
          </cell>
          <cell r="B875">
            <v>251</v>
          </cell>
          <cell r="C875">
            <v>74</v>
          </cell>
          <cell r="D875">
            <v>50</v>
          </cell>
          <cell r="E875">
            <v>42504</v>
          </cell>
          <cell r="F875" t="str">
            <v>Pallarenda 10km Time Trial</v>
          </cell>
          <cell r="G875">
            <v>87</v>
          </cell>
          <cell r="H875">
            <v>402952</v>
          </cell>
          <cell r="I875" t="str">
            <v>Cam</v>
          </cell>
          <cell r="J875" t="str">
            <v>Leitch</v>
          </cell>
          <cell r="K875" t="str">
            <v>M</v>
          </cell>
          <cell r="L875" t="str">
            <v>1.04.33</v>
          </cell>
        </row>
        <row r="876">
          <cell r="A876">
            <v>851</v>
          </cell>
          <cell r="B876">
            <v>251</v>
          </cell>
          <cell r="C876">
            <v>74</v>
          </cell>
          <cell r="D876">
            <v>50</v>
          </cell>
          <cell r="E876">
            <v>42504</v>
          </cell>
          <cell r="F876" t="str">
            <v>Pallarenda 10km Time Trial</v>
          </cell>
          <cell r="G876">
            <v>88</v>
          </cell>
          <cell r="H876">
            <v>551950</v>
          </cell>
          <cell r="I876" t="str">
            <v>John</v>
          </cell>
          <cell r="J876" t="str">
            <v>Marano</v>
          </cell>
          <cell r="K876" t="str">
            <v>M</v>
          </cell>
          <cell r="L876" t="str">
            <v>1.09.00</v>
          </cell>
        </row>
        <row r="877">
          <cell r="A877">
            <v>852</v>
          </cell>
          <cell r="B877">
            <v>251</v>
          </cell>
          <cell r="C877">
            <v>74</v>
          </cell>
          <cell r="D877">
            <v>50</v>
          </cell>
          <cell r="E877">
            <v>42504</v>
          </cell>
          <cell r="F877" t="str">
            <v>Pallarenda 10km Time Trial</v>
          </cell>
          <cell r="G877">
            <v>89</v>
          </cell>
          <cell r="H877">
            <v>283914</v>
          </cell>
          <cell r="I877" t="str">
            <v>Lyndie</v>
          </cell>
          <cell r="J877" t="str">
            <v>Beil</v>
          </cell>
          <cell r="K877" t="str">
            <v>F</v>
          </cell>
          <cell r="L877" t="str">
            <v>1.09.32</v>
          </cell>
        </row>
        <row r="878">
          <cell r="A878">
            <v>853</v>
          </cell>
          <cell r="B878">
            <v>251</v>
          </cell>
          <cell r="C878">
            <v>74</v>
          </cell>
          <cell r="D878">
            <v>50</v>
          </cell>
          <cell r="E878">
            <v>42504</v>
          </cell>
          <cell r="F878" t="str">
            <v>Pallarenda 10km Time Trial</v>
          </cell>
          <cell r="G878">
            <v>90</v>
          </cell>
          <cell r="H878">
            <v>403035</v>
          </cell>
          <cell r="I878" t="str">
            <v>Celeste</v>
          </cell>
          <cell r="J878" t="str">
            <v>Labuschagne</v>
          </cell>
          <cell r="K878" t="str">
            <v>F</v>
          </cell>
          <cell r="L878" t="str">
            <v>1.11.29</v>
          </cell>
        </row>
        <row r="879">
          <cell r="A879">
            <v>854</v>
          </cell>
          <cell r="B879">
            <v>251</v>
          </cell>
          <cell r="C879">
            <v>74</v>
          </cell>
          <cell r="D879">
            <v>50</v>
          </cell>
          <cell r="E879">
            <v>42504</v>
          </cell>
          <cell r="F879" t="str">
            <v>Pallarenda 10km Time Trial</v>
          </cell>
          <cell r="G879">
            <v>91</v>
          </cell>
          <cell r="H879">
            <v>402881</v>
          </cell>
          <cell r="I879" t="str">
            <v>Mathew</v>
          </cell>
          <cell r="J879" t="str">
            <v>Smith</v>
          </cell>
          <cell r="K879" t="str">
            <v>M</v>
          </cell>
          <cell r="L879" t="str">
            <v>1.11.31</v>
          </cell>
        </row>
        <row r="880">
          <cell r="A880">
            <v>854</v>
          </cell>
          <cell r="B880">
            <v>251</v>
          </cell>
          <cell r="C880">
            <v>74</v>
          </cell>
          <cell r="D880">
            <v>50</v>
          </cell>
          <cell r="E880" t="str">
            <v>Exclude</v>
          </cell>
          <cell r="F880" t="str">
            <v>Exclude</v>
          </cell>
          <cell r="G880">
            <v>42511</v>
          </cell>
          <cell r="I880" t="str">
            <v>Townsville Ten Miler (PC)</v>
          </cell>
        </row>
        <row r="881">
          <cell r="A881">
            <v>854</v>
          </cell>
          <cell r="B881">
            <v>251</v>
          </cell>
          <cell r="C881">
            <v>74</v>
          </cell>
          <cell r="D881">
            <v>50</v>
          </cell>
          <cell r="E881" t="str">
            <v>Exclude</v>
          </cell>
          <cell r="F881" t="str">
            <v>Exclude</v>
          </cell>
          <cell r="G881" t="str">
            <v>Long Course</v>
          </cell>
          <cell r="L881">
            <v>16.09</v>
          </cell>
          <cell r="T881" t="str">
            <v>Short Course</v>
          </cell>
          <cell r="Y881">
            <v>4.5</v>
          </cell>
          <cell r="AA881" t="str">
            <v>Junior</v>
          </cell>
          <cell r="AF881">
            <v>2.9</v>
          </cell>
        </row>
        <row r="882">
          <cell r="A882">
            <v>855</v>
          </cell>
          <cell r="B882">
            <v>252</v>
          </cell>
          <cell r="C882">
            <v>75</v>
          </cell>
          <cell r="D882">
            <v>50</v>
          </cell>
          <cell r="E882">
            <v>42511</v>
          </cell>
          <cell r="F882" t="str">
            <v>Townsville Ten Miler (PC)</v>
          </cell>
          <cell r="G882">
            <v>1</v>
          </cell>
          <cell r="H882">
            <v>538802</v>
          </cell>
          <cell r="I882" t="str">
            <v>Simon</v>
          </cell>
          <cell r="J882" t="str">
            <v>O'Regan</v>
          </cell>
          <cell r="K882" t="str">
            <v>M</v>
          </cell>
          <cell r="L882" t="str">
            <v>1.03.59</v>
          </cell>
          <cell r="T882">
            <v>1</v>
          </cell>
          <cell r="U882" t="str">
            <v>N010</v>
          </cell>
          <cell r="V882" t="str">
            <v>Yideg</v>
          </cell>
          <cell r="W882" t="str">
            <v>Nethery</v>
          </cell>
          <cell r="X882" t="str">
            <v>Female</v>
          </cell>
          <cell r="Y882" t="str">
            <v>16.05</v>
          </cell>
          <cell r="AA882">
            <v>1</v>
          </cell>
          <cell r="AB882">
            <v>97077</v>
          </cell>
          <cell r="AC882" t="str">
            <v>Nathaniel</v>
          </cell>
          <cell r="AD882" t="str">
            <v>Horne</v>
          </cell>
          <cell r="AE882" t="str">
            <v>M</v>
          </cell>
          <cell r="AF882" t="str">
            <v>11.34</v>
          </cell>
        </row>
        <row r="883">
          <cell r="A883">
            <v>856</v>
          </cell>
          <cell r="B883">
            <v>253</v>
          </cell>
          <cell r="C883">
            <v>76</v>
          </cell>
          <cell r="D883">
            <v>50</v>
          </cell>
          <cell r="E883">
            <v>42511</v>
          </cell>
          <cell r="F883" t="str">
            <v>Townsville Ten Miler (PC)</v>
          </cell>
          <cell r="G883">
            <v>2</v>
          </cell>
          <cell r="H883" t="str">
            <v>N007</v>
          </cell>
          <cell r="I883" t="str">
            <v>Jason</v>
          </cell>
          <cell r="J883" t="str">
            <v>Kerrisk</v>
          </cell>
          <cell r="K883" t="str">
            <v>M</v>
          </cell>
          <cell r="L883" t="str">
            <v>1.04.35</v>
          </cell>
          <cell r="T883">
            <v>2</v>
          </cell>
          <cell r="U883">
            <v>502445</v>
          </cell>
          <cell r="V883" t="str">
            <v>Isobel</v>
          </cell>
          <cell r="W883" t="str">
            <v>Kelly</v>
          </cell>
          <cell r="X883" t="str">
            <v>Female</v>
          </cell>
          <cell r="Y883" t="str">
            <v>16.28</v>
          </cell>
          <cell r="AA883">
            <v>2</v>
          </cell>
          <cell r="AB883">
            <v>402509</v>
          </cell>
          <cell r="AC883" t="str">
            <v>Elena</v>
          </cell>
          <cell r="AD883" t="str">
            <v>James</v>
          </cell>
          <cell r="AE883" t="str">
            <v>F</v>
          </cell>
          <cell r="AF883" t="str">
            <v>11.55</v>
          </cell>
        </row>
        <row r="884">
          <cell r="A884">
            <v>857</v>
          </cell>
          <cell r="B884">
            <v>254</v>
          </cell>
          <cell r="C884">
            <v>77</v>
          </cell>
          <cell r="D884">
            <v>50</v>
          </cell>
          <cell r="E884">
            <v>42511</v>
          </cell>
          <cell r="F884" t="str">
            <v>Townsville Ten Miler (PC)</v>
          </cell>
          <cell r="G884">
            <v>3</v>
          </cell>
          <cell r="H884">
            <v>402814</v>
          </cell>
          <cell r="I884" t="str">
            <v>Shane</v>
          </cell>
          <cell r="J884" t="str">
            <v>Hynes</v>
          </cell>
          <cell r="K884" t="str">
            <v>M</v>
          </cell>
          <cell r="L884" t="str">
            <v>1.04.45</v>
          </cell>
          <cell r="T884">
            <v>3</v>
          </cell>
          <cell r="U884">
            <v>402827</v>
          </cell>
          <cell r="V884" t="str">
            <v>Sophie</v>
          </cell>
          <cell r="W884" t="str">
            <v>Kiernan</v>
          </cell>
          <cell r="X884" t="str">
            <v>Female</v>
          </cell>
          <cell r="Y884" t="str">
            <v>23.08</v>
          </cell>
          <cell r="AA884">
            <v>3</v>
          </cell>
          <cell r="AB884">
            <v>560071</v>
          </cell>
          <cell r="AC884" t="str">
            <v>Matthew</v>
          </cell>
          <cell r="AD884" t="str">
            <v>Ferguson</v>
          </cell>
          <cell r="AE884" t="str">
            <v>M</v>
          </cell>
          <cell r="AF884" t="str">
            <v>12.46</v>
          </cell>
        </row>
        <row r="885">
          <cell r="A885">
            <v>858</v>
          </cell>
          <cell r="B885">
            <v>255</v>
          </cell>
          <cell r="C885">
            <v>78</v>
          </cell>
          <cell r="D885">
            <v>50</v>
          </cell>
          <cell r="E885">
            <v>42511</v>
          </cell>
          <cell r="F885" t="str">
            <v>Townsville Ten Miler (PC)</v>
          </cell>
          <cell r="G885">
            <v>4</v>
          </cell>
          <cell r="H885">
            <v>402964</v>
          </cell>
          <cell r="I885" t="str">
            <v>Mark</v>
          </cell>
          <cell r="J885" t="str">
            <v>Buchholz</v>
          </cell>
          <cell r="K885" t="str">
            <v>M</v>
          </cell>
          <cell r="L885" t="str">
            <v>1.05.10</v>
          </cell>
          <cell r="T885">
            <v>4</v>
          </cell>
          <cell r="U885">
            <v>402766</v>
          </cell>
          <cell r="V885" t="str">
            <v>David</v>
          </cell>
          <cell r="W885" t="str">
            <v>Wharton</v>
          </cell>
          <cell r="X885" t="str">
            <v>Male</v>
          </cell>
          <cell r="Y885" t="str">
            <v>23.12</v>
          </cell>
          <cell r="AA885">
            <v>4</v>
          </cell>
          <cell r="AB885">
            <v>515441</v>
          </cell>
          <cell r="AC885" t="str">
            <v>Brooke</v>
          </cell>
          <cell r="AD885" t="str">
            <v>Taylor</v>
          </cell>
          <cell r="AE885" t="str">
            <v>F</v>
          </cell>
          <cell r="AF885" t="str">
            <v>13.13</v>
          </cell>
        </row>
        <row r="886">
          <cell r="A886">
            <v>859</v>
          </cell>
          <cell r="B886">
            <v>256</v>
          </cell>
          <cell r="C886">
            <v>79</v>
          </cell>
          <cell r="D886">
            <v>50</v>
          </cell>
          <cell r="E886">
            <v>42511</v>
          </cell>
          <cell r="F886" t="str">
            <v>Townsville Ten Miler (PC)</v>
          </cell>
          <cell r="G886">
            <v>5</v>
          </cell>
          <cell r="H886">
            <v>402882</v>
          </cell>
          <cell r="I886" t="str">
            <v>Matthew</v>
          </cell>
          <cell r="J886" t="str">
            <v>Boschen</v>
          </cell>
          <cell r="K886" t="str">
            <v>M</v>
          </cell>
          <cell r="L886" t="str">
            <v>1.07.56</v>
          </cell>
          <cell r="T886">
            <v>5</v>
          </cell>
          <cell r="U886">
            <v>402993</v>
          </cell>
          <cell r="V886" t="str">
            <v>Dave</v>
          </cell>
          <cell r="W886" t="str">
            <v>Hampton</v>
          </cell>
          <cell r="X886" t="str">
            <v>Male</v>
          </cell>
          <cell r="Y886" t="str">
            <v>25.27</v>
          </cell>
          <cell r="AA886">
            <v>5</v>
          </cell>
          <cell r="AB886" t="str">
            <v>J_033</v>
          </cell>
          <cell r="AC886" t="str">
            <v>Ned</v>
          </cell>
          <cell r="AD886" t="str">
            <v>Fairley</v>
          </cell>
          <cell r="AE886" t="str">
            <v>M</v>
          </cell>
          <cell r="AF886" t="str">
            <v>15.24</v>
          </cell>
        </row>
        <row r="887">
          <cell r="A887">
            <v>860</v>
          </cell>
          <cell r="B887">
            <v>257</v>
          </cell>
          <cell r="C887">
            <v>79</v>
          </cell>
          <cell r="D887">
            <v>50</v>
          </cell>
          <cell r="E887">
            <v>42511</v>
          </cell>
          <cell r="F887" t="str">
            <v>Townsville Ten Miler (PC)</v>
          </cell>
          <cell r="G887">
            <v>6</v>
          </cell>
          <cell r="H887">
            <v>402791</v>
          </cell>
          <cell r="I887" t="str">
            <v>Gabriella</v>
          </cell>
          <cell r="J887" t="str">
            <v>Springall</v>
          </cell>
          <cell r="K887" t="str">
            <v>F</v>
          </cell>
          <cell r="L887" t="str">
            <v>1.08.56</v>
          </cell>
          <cell r="T887">
            <v>6</v>
          </cell>
          <cell r="U887" t="str">
            <v>N020</v>
          </cell>
          <cell r="V887" t="str">
            <v>Sophia</v>
          </cell>
          <cell r="W887" t="str">
            <v>Gowardman</v>
          </cell>
          <cell r="X887" t="str">
            <v>Female</v>
          </cell>
          <cell r="Y887" t="str">
            <v>26.31</v>
          </cell>
        </row>
        <row r="888">
          <cell r="A888">
            <v>861</v>
          </cell>
          <cell r="B888">
            <v>258</v>
          </cell>
          <cell r="C888">
            <v>79</v>
          </cell>
          <cell r="D888">
            <v>50</v>
          </cell>
          <cell r="E888">
            <v>42511</v>
          </cell>
          <cell r="F888" t="str">
            <v>Townsville Ten Miler (PC)</v>
          </cell>
          <cell r="G888">
            <v>7</v>
          </cell>
          <cell r="H888">
            <v>402958</v>
          </cell>
          <cell r="I888" t="str">
            <v>Simon</v>
          </cell>
          <cell r="J888" t="str">
            <v>Di Giacomo</v>
          </cell>
          <cell r="K888" t="str">
            <v>M</v>
          </cell>
          <cell r="L888" t="str">
            <v>1.09.01</v>
          </cell>
          <cell r="T888">
            <v>7</v>
          </cell>
          <cell r="U888" t="str">
            <v>N021</v>
          </cell>
          <cell r="V888" t="str">
            <v>Margaret</v>
          </cell>
          <cell r="W888" t="str">
            <v>Schubert</v>
          </cell>
          <cell r="X888" t="str">
            <v>Female</v>
          </cell>
          <cell r="Y888" t="str">
            <v>26.34</v>
          </cell>
        </row>
        <row r="889">
          <cell r="A889">
            <v>862</v>
          </cell>
          <cell r="B889">
            <v>259</v>
          </cell>
          <cell r="C889">
            <v>79</v>
          </cell>
          <cell r="D889">
            <v>50</v>
          </cell>
          <cell r="E889">
            <v>42511</v>
          </cell>
          <cell r="F889" t="str">
            <v>Townsville Ten Miler (PC)</v>
          </cell>
          <cell r="G889">
            <v>8</v>
          </cell>
          <cell r="H889">
            <v>402774</v>
          </cell>
          <cell r="I889" t="str">
            <v>Deon</v>
          </cell>
          <cell r="J889" t="str">
            <v>Stripp</v>
          </cell>
          <cell r="K889" t="str">
            <v>M</v>
          </cell>
          <cell r="L889" t="str">
            <v>1.09.02</v>
          </cell>
          <cell r="T889">
            <v>8</v>
          </cell>
          <cell r="U889" t="str">
            <v>N012</v>
          </cell>
          <cell r="V889" t="str">
            <v>Dion</v>
          </cell>
          <cell r="W889" t="str">
            <v>Knowles</v>
          </cell>
          <cell r="X889" t="str">
            <v>Male</v>
          </cell>
          <cell r="Y889" t="str">
            <v>27.28</v>
          </cell>
        </row>
        <row r="890">
          <cell r="A890">
            <v>863</v>
          </cell>
          <cell r="B890">
            <v>260</v>
          </cell>
          <cell r="C890">
            <v>79</v>
          </cell>
          <cell r="D890">
            <v>50</v>
          </cell>
          <cell r="E890">
            <v>42511</v>
          </cell>
          <cell r="F890" t="str">
            <v>Townsville Ten Miler (PC)</v>
          </cell>
          <cell r="G890">
            <v>9</v>
          </cell>
          <cell r="H890" t="str">
            <v>N019</v>
          </cell>
          <cell r="I890" t="str">
            <v>David</v>
          </cell>
          <cell r="J890" t="str">
            <v>Vance</v>
          </cell>
          <cell r="K890" t="str">
            <v>M</v>
          </cell>
          <cell r="L890" t="str">
            <v>1.11.05</v>
          </cell>
          <cell r="T890">
            <v>9</v>
          </cell>
          <cell r="U890" t="str">
            <v>N004</v>
          </cell>
          <cell r="V890" t="str">
            <v>Jayden</v>
          </cell>
          <cell r="W890" t="str">
            <v>Pounce</v>
          </cell>
          <cell r="X890" t="str">
            <v>Male</v>
          </cell>
          <cell r="Y890" t="str">
            <v>28.20</v>
          </cell>
        </row>
        <row r="891">
          <cell r="A891">
            <v>864</v>
          </cell>
          <cell r="B891">
            <v>261</v>
          </cell>
          <cell r="C891">
            <v>79</v>
          </cell>
          <cell r="D891">
            <v>50</v>
          </cell>
          <cell r="E891">
            <v>42511</v>
          </cell>
          <cell r="F891" t="str">
            <v>Townsville Ten Miler (PC)</v>
          </cell>
          <cell r="G891">
            <v>10</v>
          </cell>
          <cell r="H891">
            <v>402959</v>
          </cell>
          <cell r="I891" t="str">
            <v>Sizhong</v>
          </cell>
          <cell r="J891" t="str">
            <v>Sun</v>
          </cell>
          <cell r="K891" t="str">
            <v>M</v>
          </cell>
          <cell r="L891" t="str">
            <v>1.11.19</v>
          </cell>
          <cell r="T891">
            <v>10</v>
          </cell>
          <cell r="U891">
            <v>402983</v>
          </cell>
          <cell r="V891" t="str">
            <v>Wally</v>
          </cell>
          <cell r="W891" t="str">
            <v>Thompson</v>
          </cell>
          <cell r="X891" t="str">
            <v>Male</v>
          </cell>
          <cell r="Y891" t="str">
            <v>28.21</v>
          </cell>
        </row>
        <row r="892">
          <cell r="A892">
            <v>865</v>
          </cell>
          <cell r="B892">
            <v>262</v>
          </cell>
          <cell r="C892">
            <v>79</v>
          </cell>
          <cell r="D892">
            <v>50</v>
          </cell>
          <cell r="E892">
            <v>42511</v>
          </cell>
          <cell r="F892" t="str">
            <v>Townsville Ten Miler (PC)</v>
          </cell>
          <cell r="G892">
            <v>11</v>
          </cell>
          <cell r="H892">
            <v>402963</v>
          </cell>
          <cell r="I892" t="str">
            <v>Sonja</v>
          </cell>
          <cell r="J892" t="str">
            <v>Schonfeldt-Roy</v>
          </cell>
          <cell r="K892" t="str">
            <v>F</v>
          </cell>
          <cell r="L892" t="str">
            <v>1.11.59</v>
          </cell>
          <cell r="T892">
            <v>11</v>
          </cell>
          <cell r="U892">
            <v>402930</v>
          </cell>
          <cell r="V892" t="str">
            <v>Rod</v>
          </cell>
          <cell r="W892" t="str">
            <v>Parker</v>
          </cell>
          <cell r="X892" t="str">
            <v>Male</v>
          </cell>
          <cell r="Y892" t="str">
            <v>28.27</v>
          </cell>
        </row>
        <row r="893">
          <cell r="A893">
            <v>866</v>
          </cell>
          <cell r="B893">
            <v>263</v>
          </cell>
          <cell r="C893">
            <v>79</v>
          </cell>
          <cell r="D893">
            <v>50</v>
          </cell>
          <cell r="E893">
            <v>42511</v>
          </cell>
          <cell r="F893" t="str">
            <v>Townsville Ten Miler (PC)</v>
          </cell>
          <cell r="G893">
            <v>12</v>
          </cell>
          <cell r="H893">
            <v>402784</v>
          </cell>
          <cell r="I893" t="str">
            <v>Michael</v>
          </cell>
          <cell r="J893" t="str">
            <v>Marrinan</v>
          </cell>
          <cell r="K893" t="str">
            <v>M</v>
          </cell>
          <cell r="L893" t="str">
            <v>1.12.14</v>
          </cell>
          <cell r="T893">
            <v>12</v>
          </cell>
          <cell r="U893">
            <v>402820</v>
          </cell>
          <cell r="V893" t="str">
            <v>Jaap</v>
          </cell>
          <cell r="W893" t="str">
            <v>De Jong</v>
          </cell>
          <cell r="X893" t="str">
            <v>Male</v>
          </cell>
          <cell r="Y893" t="str">
            <v>29.57</v>
          </cell>
        </row>
        <row r="894">
          <cell r="A894">
            <v>867</v>
          </cell>
          <cell r="B894">
            <v>264</v>
          </cell>
          <cell r="C894">
            <v>79</v>
          </cell>
          <cell r="D894">
            <v>50</v>
          </cell>
          <cell r="E894">
            <v>42511</v>
          </cell>
          <cell r="F894" t="str">
            <v>Townsville Ten Miler (PC)</v>
          </cell>
          <cell r="G894">
            <v>13</v>
          </cell>
          <cell r="H894">
            <v>402769</v>
          </cell>
          <cell r="I894" t="str">
            <v>Stuart</v>
          </cell>
          <cell r="J894" t="str">
            <v>Illman</v>
          </cell>
          <cell r="K894" t="str">
            <v>M</v>
          </cell>
          <cell r="L894" t="str">
            <v>1.12.32</v>
          </cell>
          <cell r="T894">
            <v>13</v>
          </cell>
          <cell r="U894" t="str">
            <v>N005</v>
          </cell>
          <cell r="V894" t="str">
            <v>Tom</v>
          </cell>
          <cell r="W894" t="str">
            <v>Doyle</v>
          </cell>
          <cell r="X894" t="str">
            <v>Female</v>
          </cell>
          <cell r="Y894" t="str">
            <v>31.06</v>
          </cell>
        </row>
        <row r="895">
          <cell r="A895">
            <v>868</v>
          </cell>
          <cell r="B895">
            <v>265</v>
          </cell>
          <cell r="C895">
            <v>79</v>
          </cell>
          <cell r="D895">
            <v>50</v>
          </cell>
          <cell r="E895">
            <v>42511</v>
          </cell>
          <cell r="F895" t="str">
            <v>Townsville Ten Miler (PC)</v>
          </cell>
          <cell r="G895">
            <v>14</v>
          </cell>
          <cell r="H895">
            <v>402809</v>
          </cell>
          <cell r="I895" t="str">
            <v>Gavin</v>
          </cell>
          <cell r="J895" t="str">
            <v>Werbeloff</v>
          </cell>
          <cell r="K895" t="str">
            <v>M</v>
          </cell>
          <cell r="L895" t="str">
            <v>1.12.33</v>
          </cell>
          <cell r="T895">
            <v>14</v>
          </cell>
          <cell r="U895">
            <v>507092</v>
          </cell>
          <cell r="V895" t="str">
            <v>Kylie</v>
          </cell>
          <cell r="W895" t="str">
            <v>Doyle</v>
          </cell>
          <cell r="X895" t="str">
            <v>Female</v>
          </cell>
          <cell r="Y895" t="str">
            <v>31.58</v>
          </cell>
        </row>
        <row r="896">
          <cell r="A896">
            <v>869</v>
          </cell>
          <cell r="B896">
            <v>266</v>
          </cell>
          <cell r="C896">
            <v>79</v>
          </cell>
          <cell r="D896">
            <v>50</v>
          </cell>
          <cell r="E896">
            <v>42511</v>
          </cell>
          <cell r="F896" t="str">
            <v>Townsville Ten Miler (PC)</v>
          </cell>
          <cell r="G896">
            <v>15</v>
          </cell>
          <cell r="H896" t="str">
            <v>N016</v>
          </cell>
          <cell r="I896" t="str">
            <v>Joseph</v>
          </cell>
          <cell r="J896" t="str">
            <v>Kemei</v>
          </cell>
          <cell r="K896" t="str">
            <v>M</v>
          </cell>
          <cell r="L896" t="str">
            <v>1.13.21</v>
          </cell>
          <cell r="T896">
            <v>15</v>
          </cell>
          <cell r="U896">
            <v>515961</v>
          </cell>
          <cell r="V896" t="str">
            <v>Sandra</v>
          </cell>
          <cell r="W896" t="str">
            <v>Knowles</v>
          </cell>
          <cell r="X896" t="str">
            <v>Female</v>
          </cell>
          <cell r="Y896" t="str">
            <v>32.00</v>
          </cell>
        </row>
        <row r="897">
          <cell r="A897">
            <v>870</v>
          </cell>
          <cell r="B897">
            <v>267</v>
          </cell>
          <cell r="C897">
            <v>79</v>
          </cell>
          <cell r="D897">
            <v>50</v>
          </cell>
          <cell r="E897">
            <v>42511</v>
          </cell>
          <cell r="F897" t="str">
            <v>Townsville Ten Miler (PC)</v>
          </cell>
          <cell r="G897">
            <v>16</v>
          </cell>
          <cell r="H897">
            <v>402890</v>
          </cell>
          <cell r="I897" t="str">
            <v>Michael</v>
          </cell>
          <cell r="J897" t="str">
            <v>Fitzsimmons</v>
          </cell>
          <cell r="K897" t="str">
            <v>M</v>
          </cell>
          <cell r="L897" t="str">
            <v>1.13.50</v>
          </cell>
          <cell r="T897">
            <v>16</v>
          </cell>
          <cell r="U897">
            <v>572319</v>
          </cell>
          <cell r="V897" t="str">
            <v>Johanna</v>
          </cell>
          <cell r="W897" t="str">
            <v>Quinn</v>
          </cell>
          <cell r="X897" t="str">
            <v>Female</v>
          </cell>
          <cell r="Y897" t="str">
            <v>32.17</v>
          </cell>
        </row>
        <row r="898">
          <cell r="A898">
            <v>871</v>
          </cell>
          <cell r="B898">
            <v>268</v>
          </cell>
          <cell r="C898">
            <v>79</v>
          </cell>
          <cell r="D898">
            <v>50</v>
          </cell>
          <cell r="E898">
            <v>42511</v>
          </cell>
          <cell r="F898" t="str">
            <v>Townsville Ten Miler (PC)</v>
          </cell>
          <cell r="G898">
            <v>17</v>
          </cell>
          <cell r="H898">
            <v>265710</v>
          </cell>
          <cell r="I898" t="str">
            <v>Derrick</v>
          </cell>
          <cell r="J898" t="str">
            <v>Evans</v>
          </cell>
          <cell r="K898" t="str">
            <v>M</v>
          </cell>
          <cell r="L898" t="str">
            <v>1.14.25</v>
          </cell>
          <cell r="T898">
            <v>17</v>
          </cell>
          <cell r="U898">
            <v>510170</v>
          </cell>
          <cell r="V898" t="str">
            <v>Karen</v>
          </cell>
          <cell r="W898" t="str">
            <v>Roberts</v>
          </cell>
          <cell r="X898" t="str">
            <v>Female</v>
          </cell>
          <cell r="Y898" t="str">
            <v>32.41</v>
          </cell>
        </row>
        <row r="899">
          <cell r="A899">
            <v>872</v>
          </cell>
          <cell r="B899">
            <v>269</v>
          </cell>
          <cell r="C899">
            <v>79</v>
          </cell>
          <cell r="D899">
            <v>50</v>
          </cell>
          <cell r="E899">
            <v>42511</v>
          </cell>
          <cell r="F899" t="str">
            <v>Townsville Ten Miler (PC)</v>
          </cell>
          <cell r="G899">
            <v>18</v>
          </cell>
          <cell r="H899">
            <v>402838</v>
          </cell>
          <cell r="I899" t="str">
            <v>John</v>
          </cell>
          <cell r="J899" t="str">
            <v>Nuttall</v>
          </cell>
          <cell r="K899" t="str">
            <v>M</v>
          </cell>
          <cell r="L899" t="str">
            <v>1.15.05</v>
          </cell>
          <cell r="T899">
            <v>18</v>
          </cell>
          <cell r="U899">
            <v>402841</v>
          </cell>
          <cell r="V899" t="str">
            <v>Joseph</v>
          </cell>
          <cell r="W899" t="str">
            <v>Scott</v>
          </cell>
          <cell r="X899" t="str">
            <v>Male</v>
          </cell>
          <cell r="Y899" t="str">
            <v>32.44</v>
          </cell>
        </row>
        <row r="900">
          <cell r="A900">
            <v>873</v>
          </cell>
          <cell r="B900">
            <v>270</v>
          </cell>
          <cell r="C900">
            <v>79</v>
          </cell>
          <cell r="D900">
            <v>50</v>
          </cell>
          <cell r="E900">
            <v>42511</v>
          </cell>
          <cell r="F900" t="str">
            <v>Townsville Ten Miler (PC)</v>
          </cell>
          <cell r="G900">
            <v>19</v>
          </cell>
          <cell r="H900">
            <v>461543</v>
          </cell>
          <cell r="I900" t="str">
            <v>Meredith</v>
          </cell>
          <cell r="J900" t="str">
            <v>Watkins</v>
          </cell>
          <cell r="K900" t="str">
            <v>F</v>
          </cell>
          <cell r="L900" t="str">
            <v>1.15.21</v>
          </cell>
          <cell r="T900">
            <v>19</v>
          </cell>
          <cell r="U900">
            <v>402895</v>
          </cell>
          <cell r="V900" t="str">
            <v>Cheryl</v>
          </cell>
          <cell r="W900" t="str">
            <v>Hobson</v>
          </cell>
          <cell r="X900" t="str">
            <v>Female</v>
          </cell>
          <cell r="Y900" t="str">
            <v>35.58</v>
          </cell>
        </row>
        <row r="901">
          <cell r="A901">
            <v>874</v>
          </cell>
          <cell r="B901">
            <v>271</v>
          </cell>
          <cell r="C901">
            <v>79</v>
          </cell>
          <cell r="D901">
            <v>50</v>
          </cell>
          <cell r="E901">
            <v>42511</v>
          </cell>
          <cell r="F901" t="str">
            <v>Townsville Ten Miler (PC)</v>
          </cell>
          <cell r="G901">
            <v>20</v>
          </cell>
          <cell r="H901">
            <v>315561</v>
          </cell>
          <cell r="I901" t="str">
            <v>Julie</v>
          </cell>
          <cell r="J901" t="str">
            <v>Brunker</v>
          </cell>
          <cell r="K901" t="str">
            <v>F</v>
          </cell>
          <cell r="L901" t="str">
            <v>1.15.41</v>
          </cell>
          <cell r="T901">
            <v>20</v>
          </cell>
          <cell r="U901" t="str">
            <v>N006</v>
          </cell>
          <cell r="V901" t="str">
            <v>Bert</v>
          </cell>
          <cell r="W901" t="str">
            <v>Part</v>
          </cell>
          <cell r="X901" t="str">
            <v>Male</v>
          </cell>
          <cell r="Y901" t="str">
            <v>36.01</v>
          </cell>
        </row>
        <row r="902">
          <cell r="A902">
            <v>875</v>
          </cell>
          <cell r="B902">
            <v>272</v>
          </cell>
          <cell r="C902">
            <v>79</v>
          </cell>
          <cell r="D902">
            <v>50</v>
          </cell>
          <cell r="E902">
            <v>42511</v>
          </cell>
          <cell r="F902" t="str">
            <v>Townsville Ten Miler (PC)</v>
          </cell>
          <cell r="G902">
            <v>21</v>
          </cell>
          <cell r="H902">
            <v>402797</v>
          </cell>
          <cell r="I902" t="str">
            <v>Gerard</v>
          </cell>
          <cell r="J902" t="str">
            <v>Schick</v>
          </cell>
          <cell r="K902" t="str">
            <v>M</v>
          </cell>
          <cell r="L902" t="str">
            <v>1.16.57</v>
          </cell>
          <cell r="T902">
            <v>21</v>
          </cell>
          <cell r="U902">
            <v>513282</v>
          </cell>
          <cell r="V902" t="str">
            <v>Karen</v>
          </cell>
          <cell r="W902" t="str">
            <v>Ernest</v>
          </cell>
          <cell r="X902" t="str">
            <v>Female</v>
          </cell>
          <cell r="Y902" t="str">
            <v>36.34</v>
          </cell>
        </row>
        <row r="903">
          <cell r="A903">
            <v>876</v>
          </cell>
          <cell r="B903">
            <v>273</v>
          </cell>
          <cell r="C903">
            <v>79</v>
          </cell>
          <cell r="D903">
            <v>50</v>
          </cell>
          <cell r="E903">
            <v>42511</v>
          </cell>
          <cell r="F903" t="str">
            <v>Townsville Ten Miler (PC)</v>
          </cell>
          <cell r="G903">
            <v>22</v>
          </cell>
          <cell r="H903" t="str">
            <v>N009</v>
          </cell>
          <cell r="I903" t="str">
            <v>Monique</v>
          </cell>
          <cell r="J903" t="str">
            <v>Flores</v>
          </cell>
          <cell r="K903" t="str">
            <v>F</v>
          </cell>
          <cell r="L903" t="str">
            <v>1.17.39</v>
          </cell>
          <cell r="T903">
            <v>22</v>
          </cell>
          <cell r="U903">
            <v>402943</v>
          </cell>
          <cell r="V903" t="str">
            <v>Bob</v>
          </cell>
          <cell r="W903" t="str">
            <v>Down</v>
          </cell>
          <cell r="X903" t="str">
            <v>Male</v>
          </cell>
          <cell r="Y903" t="str">
            <v>39.07</v>
          </cell>
        </row>
        <row r="904">
          <cell r="A904">
            <v>877</v>
          </cell>
          <cell r="B904">
            <v>274</v>
          </cell>
          <cell r="C904">
            <v>79</v>
          </cell>
          <cell r="D904">
            <v>50</v>
          </cell>
          <cell r="E904">
            <v>42511</v>
          </cell>
          <cell r="F904" t="str">
            <v>Townsville Ten Miler (PC)</v>
          </cell>
          <cell r="G904">
            <v>23</v>
          </cell>
          <cell r="H904">
            <v>583257</v>
          </cell>
          <cell r="I904" t="str">
            <v>David</v>
          </cell>
          <cell r="J904" t="str">
            <v>Cullen</v>
          </cell>
          <cell r="K904" t="str">
            <v>M</v>
          </cell>
          <cell r="L904" t="str">
            <v>1.17.52</v>
          </cell>
          <cell r="T904">
            <v>23</v>
          </cell>
          <cell r="U904">
            <v>513275</v>
          </cell>
          <cell r="V904" t="str">
            <v>Amanda</v>
          </cell>
          <cell r="W904" t="str">
            <v>Field</v>
          </cell>
          <cell r="X904" t="str">
            <v>Female</v>
          </cell>
          <cell r="Y904" t="str">
            <v>49.14</v>
          </cell>
        </row>
        <row r="905">
          <cell r="A905">
            <v>878</v>
          </cell>
          <cell r="B905">
            <v>275</v>
          </cell>
          <cell r="C905">
            <v>79</v>
          </cell>
          <cell r="D905">
            <v>50</v>
          </cell>
          <cell r="E905">
            <v>42511</v>
          </cell>
          <cell r="F905" t="str">
            <v>Townsville Ten Miler (PC)</v>
          </cell>
          <cell r="G905">
            <v>24</v>
          </cell>
          <cell r="H905">
            <v>319915</v>
          </cell>
          <cell r="I905" t="str">
            <v>Scott</v>
          </cell>
          <cell r="J905" t="str">
            <v>Vollmerhause</v>
          </cell>
          <cell r="K905" t="str">
            <v>M</v>
          </cell>
          <cell r="L905" t="str">
            <v>1.18.06</v>
          </cell>
          <cell r="T905">
            <v>24</v>
          </cell>
        </row>
        <row r="906">
          <cell r="A906">
            <v>879</v>
          </cell>
          <cell r="B906">
            <v>276</v>
          </cell>
          <cell r="C906">
            <v>79</v>
          </cell>
          <cell r="D906">
            <v>50</v>
          </cell>
          <cell r="E906">
            <v>42511</v>
          </cell>
          <cell r="F906" t="str">
            <v>Townsville Ten Miler (PC)</v>
          </cell>
          <cell r="G906">
            <v>25</v>
          </cell>
          <cell r="H906">
            <v>402805</v>
          </cell>
          <cell r="I906" t="str">
            <v>Les</v>
          </cell>
          <cell r="J906" t="str">
            <v>Crawford</v>
          </cell>
          <cell r="K906" t="str">
            <v>M</v>
          </cell>
          <cell r="L906" t="str">
            <v>1.18.18</v>
          </cell>
          <cell r="T906">
            <v>25</v>
          </cell>
        </row>
        <row r="907">
          <cell r="A907">
            <v>880</v>
          </cell>
          <cell r="B907">
            <v>277</v>
          </cell>
          <cell r="C907">
            <v>79</v>
          </cell>
          <cell r="D907">
            <v>50</v>
          </cell>
          <cell r="E907">
            <v>42511</v>
          </cell>
          <cell r="F907" t="str">
            <v>Townsville Ten Miler (PC)</v>
          </cell>
          <cell r="G907">
            <v>26</v>
          </cell>
          <cell r="H907">
            <v>402914</v>
          </cell>
          <cell r="I907" t="str">
            <v>Paul</v>
          </cell>
          <cell r="J907" t="str">
            <v>O'Regan</v>
          </cell>
          <cell r="K907" t="str">
            <v>M</v>
          </cell>
          <cell r="L907" t="str">
            <v>1.18.42</v>
          </cell>
          <cell r="T907">
            <v>26</v>
          </cell>
        </row>
        <row r="908">
          <cell r="A908">
            <v>881</v>
          </cell>
          <cell r="B908">
            <v>278</v>
          </cell>
          <cell r="C908">
            <v>79</v>
          </cell>
          <cell r="D908">
            <v>50</v>
          </cell>
          <cell r="E908">
            <v>42511</v>
          </cell>
          <cell r="F908" t="str">
            <v>Townsville Ten Miler (PC)</v>
          </cell>
          <cell r="G908">
            <v>27</v>
          </cell>
          <cell r="H908">
            <v>402840</v>
          </cell>
          <cell r="I908" t="str">
            <v>Joanne</v>
          </cell>
          <cell r="J908" t="str">
            <v>Stacey</v>
          </cell>
          <cell r="K908" t="str">
            <v>F</v>
          </cell>
          <cell r="L908" t="str">
            <v>1.19.32</v>
          </cell>
          <cell r="T908">
            <v>27</v>
          </cell>
        </row>
        <row r="909">
          <cell r="A909">
            <v>882</v>
          </cell>
          <cell r="B909">
            <v>279</v>
          </cell>
          <cell r="C909">
            <v>79</v>
          </cell>
          <cell r="D909">
            <v>50</v>
          </cell>
          <cell r="E909">
            <v>42511</v>
          </cell>
          <cell r="F909" t="str">
            <v>Townsville Ten Miler (PC)</v>
          </cell>
          <cell r="G909">
            <v>28</v>
          </cell>
          <cell r="H909">
            <v>402905</v>
          </cell>
          <cell r="I909" t="str">
            <v>Trevor</v>
          </cell>
          <cell r="J909" t="str">
            <v>Nicholson</v>
          </cell>
          <cell r="K909" t="str">
            <v>M</v>
          </cell>
          <cell r="L909" t="str">
            <v>1.19.48</v>
          </cell>
          <cell r="T909">
            <v>28</v>
          </cell>
        </row>
        <row r="910">
          <cell r="A910">
            <v>883</v>
          </cell>
          <cell r="B910">
            <v>280</v>
          </cell>
          <cell r="C910">
            <v>79</v>
          </cell>
          <cell r="D910">
            <v>50</v>
          </cell>
          <cell r="E910">
            <v>42511</v>
          </cell>
          <cell r="F910" t="str">
            <v>Townsville Ten Miler (PC)</v>
          </cell>
          <cell r="G910">
            <v>29</v>
          </cell>
          <cell r="H910">
            <v>402950</v>
          </cell>
          <cell r="I910" t="str">
            <v>Bill</v>
          </cell>
          <cell r="J910" t="str">
            <v>Doherty</v>
          </cell>
          <cell r="K910" t="str">
            <v>M</v>
          </cell>
          <cell r="L910" t="str">
            <v>1.19.52</v>
          </cell>
          <cell r="T910">
            <v>29</v>
          </cell>
        </row>
        <row r="911">
          <cell r="A911">
            <v>884</v>
          </cell>
          <cell r="B911">
            <v>281</v>
          </cell>
          <cell r="C911">
            <v>79</v>
          </cell>
          <cell r="D911">
            <v>50</v>
          </cell>
          <cell r="E911">
            <v>42511</v>
          </cell>
          <cell r="F911" t="str">
            <v>Townsville Ten Miler (PC)</v>
          </cell>
          <cell r="G911">
            <v>30</v>
          </cell>
          <cell r="H911">
            <v>508056</v>
          </cell>
          <cell r="I911" t="str">
            <v>Clayton</v>
          </cell>
          <cell r="J911" t="str">
            <v>Smales</v>
          </cell>
          <cell r="K911" t="str">
            <v>M</v>
          </cell>
          <cell r="L911" t="str">
            <v>1.22.59</v>
          </cell>
          <cell r="T911">
            <v>30</v>
          </cell>
        </row>
        <row r="912">
          <cell r="A912">
            <v>885</v>
          </cell>
          <cell r="B912">
            <v>282</v>
          </cell>
          <cell r="C912">
            <v>79</v>
          </cell>
          <cell r="D912">
            <v>50</v>
          </cell>
          <cell r="E912">
            <v>42511</v>
          </cell>
          <cell r="F912" t="str">
            <v>Townsville Ten Miler (PC)</v>
          </cell>
          <cell r="G912">
            <v>31</v>
          </cell>
          <cell r="H912" t="str">
            <v>N008</v>
          </cell>
          <cell r="I912" t="str">
            <v>Emma</v>
          </cell>
          <cell r="J912" t="str">
            <v>Morgan</v>
          </cell>
          <cell r="K912" t="str">
            <v>F</v>
          </cell>
          <cell r="L912" t="str">
            <v>1.23.01</v>
          </cell>
          <cell r="T912">
            <v>31</v>
          </cell>
        </row>
        <row r="913">
          <cell r="A913">
            <v>886</v>
          </cell>
          <cell r="B913">
            <v>283</v>
          </cell>
          <cell r="C913">
            <v>79</v>
          </cell>
          <cell r="D913">
            <v>50</v>
          </cell>
          <cell r="E913">
            <v>42511</v>
          </cell>
          <cell r="F913" t="str">
            <v>Townsville Ten Miler (PC)</v>
          </cell>
          <cell r="G913">
            <v>32</v>
          </cell>
          <cell r="H913">
            <v>495266</v>
          </cell>
          <cell r="I913" t="str">
            <v>Ian</v>
          </cell>
          <cell r="J913" t="str">
            <v>Frazer</v>
          </cell>
          <cell r="K913" t="str">
            <v>M</v>
          </cell>
          <cell r="L913" t="str">
            <v>1.23.08</v>
          </cell>
          <cell r="T913">
            <v>32</v>
          </cell>
        </row>
        <row r="914">
          <cell r="A914">
            <v>887</v>
          </cell>
          <cell r="B914">
            <v>284</v>
          </cell>
          <cell r="C914">
            <v>79</v>
          </cell>
          <cell r="D914">
            <v>50</v>
          </cell>
          <cell r="E914">
            <v>42511</v>
          </cell>
          <cell r="F914" t="str">
            <v>Townsville Ten Miler (PC)</v>
          </cell>
          <cell r="G914">
            <v>33</v>
          </cell>
          <cell r="H914">
            <v>402939</v>
          </cell>
          <cell r="I914" t="str">
            <v>Robert</v>
          </cell>
          <cell r="J914" t="str">
            <v>Ellershaw</v>
          </cell>
          <cell r="K914" t="str">
            <v>M</v>
          </cell>
          <cell r="L914" t="str">
            <v>1.23.50</v>
          </cell>
          <cell r="T914">
            <v>33</v>
          </cell>
        </row>
        <row r="915">
          <cell r="A915">
            <v>888</v>
          </cell>
          <cell r="B915">
            <v>285</v>
          </cell>
          <cell r="C915">
            <v>79</v>
          </cell>
          <cell r="D915">
            <v>50</v>
          </cell>
          <cell r="E915">
            <v>42511</v>
          </cell>
          <cell r="F915" t="str">
            <v>Townsville Ten Miler (PC)</v>
          </cell>
          <cell r="G915">
            <v>34</v>
          </cell>
          <cell r="H915">
            <v>617094</v>
          </cell>
          <cell r="I915" t="str">
            <v>Isis</v>
          </cell>
          <cell r="J915" t="str">
            <v>Flynn-Pittar</v>
          </cell>
          <cell r="K915" t="str">
            <v>F</v>
          </cell>
          <cell r="L915" t="str">
            <v>1.24.14</v>
          </cell>
          <cell r="T915">
            <v>34</v>
          </cell>
        </row>
        <row r="916">
          <cell r="A916">
            <v>889</v>
          </cell>
          <cell r="B916">
            <v>286</v>
          </cell>
          <cell r="C916">
            <v>79</v>
          </cell>
          <cell r="D916">
            <v>50</v>
          </cell>
          <cell r="E916">
            <v>42511</v>
          </cell>
          <cell r="F916" t="str">
            <v>Townsville Ten Miler (PC)</v>
          </cell>
          <cell r="G916">
            <v>35</v>
          </cell>
          <cell r="H916" t="str">
            <v>N015</v>
          </cell>
          <cell r="I916" t="str">
            <v>Jude</v>
          </cell>
          <cell r="J916" t="str">
            <v>Wheeler</v>
          </cell>
          <cell r="K916" t="str">
            <v>M</v>
          </cell>
          <cell r="L916" t="str">
            <v>1.24.16</v>
          </cell>
          <cell r="T916">
            <v>35</v>
          </cell>
        </row>
        <row r="917">
          <cell r="A917">
            <v>890</v>
          </cell>
          <cell r="B917">
            <v>287</v>
          </cell>
          <cell r="C917">
            <v>79</v>
          </cell>
          <cell r="D917">
            <v>50</v>
          </cell>
          <cell r="E917">
            <v>42511</v>
          </cell>
          <cell r="F917" t="str">
            <v>Townsville Ten Miler (PC)</v>
          </cell>
          <cell r="G917">
            <v>36</v>
          </cell>
          <cell r="H917">
            <v>402757</v>
          </cell>
          <cell r="I917" t="str">
            <v>Dan</v>
          </cell>
          <cell r="J917" t="str">
            <v>Reynolds</v>
          </cell>
          <cell r="K917" t="str">
            <v>M</v>
          </cell>
          <cell r="L917" t="str">
            <v>1.24.32</v>
          </cell>
          <cell r="T917">
            <v>36</v>
          </cell>
        </row>
        <row r="918">
          <cell r="A918">
            <v>891</v>
          </cell>
          <cell r="B918">
            <v>288</v>
          </cell>
          <cell r="C918">
            <v>79</v>
          </cell>
          <cell r="D918">
            <v>50</v>
          </cell>
          <cell r="E918">
            <v>42511</v>
          </cell>
          <cell r="F918" t="str">
            <v>Townsville Ten Miler (PC)</v>
          </cell>
          <cell r="G918">
            <v>37</v>
          </cell>
          <cell r="H918">
            <v>402803</v>
          </cell>
          <cell r="I918" t="str">
            <v>Geoff</v>
          </cell>
          <cell r="J918" t="str">
            <v>Stanton</v>
          </cell>
          <cell r="K918" t="str">
            <v>M</v>
          </cell>
          <cell r="L918" t="str">
            <v>1.28.16</v>
          </cell>
          <cell r="T918">
            <v>37</v>
          </cell>
        </row>
        <row r="919">
          <cell r="A919">
            <v>892</v>
          </cell>
          <cell r="B919">
            <v>289</v>
          </cell>
          <cell r="C919">
            <v>79</v>
          </cell>
          <cell r="D919">
            <v>50</v>
          </cell>
          <cell r="E919">
            <v>42511</v>
          </cell>
          <cell r="F919" t="str">
            <v>Townsville Ten Miler (PC)</v>
          </cell>
          <cell r="G919">
            <v>38</v>
          </cell>
          <cell r="H919" t="str">
            <v>N017</v>
          </cell>
          <cell r="I919" t="str">
            <v>John</v>
          </cell>
          <cell r="J919" t="str">
            <v>Kerrisk</v>
          </cell>
          <cell r="K919" t="str">
            <v>M</v>
          </cell>
          <cell r="L919" t="str">
            <v>1.28.17</v>
          </cell>
          <cell r="T919">
            <v>38</v>
          </cell>
        </row>
        <row r="920">
          <cell r="A920">
            <v>893</v>
          </cell>
          <cell r="B920">
            <v>290</v>
          </cell>
          <cell r="C920">
            <v>79</v>
          </cell>
          <cell r="D920">
            <v>50</v>
          </cell>
          <cell r="E920">
            <v>42511</v>
          </cell>
          <cell r="F920" t="str">
            <v>Townsville Ten Miler (PC)</v>
          </cell>
          <cell r="G920">
            <v>39</v>
          </cell>
          <cell r="H920">
            <v>468177</v>
          </cell>
          <cell r="I920" t="str">
            <v>Sherry</v>
          </cell>
          <cell r="J920" t="str">
            <v>Cox</v>
          </cell>
          <cell r="K920" t="str">
            <v>F</v>
          </cell>
          <cell r="L920" t="str">
            <v>1.28.26</v>
          </cell>
          <cell r="T920">
            <v>39</v>
          </cell>
        </row>
        <row r="921">
          <cell r="A921">
            <v>894</v>
          </cell>
          <cell r="B921">
            <v>291</v>
          </cell>
          <cell r="C921">
            <v>79</v>
          </cell>
          <cell r="D921">
            <v>50</v>
          </cell>
          <cell r="E921">
            <v>42511</v>
          </cell>
          <cell r="F921" t="str">
            <v>Townsville Ten Miler (PC)</v>
          </cell>
          <cell r="G921">
            <v>40</v>
          </cell>
          <cell r="H921">
            <v>402911</v>
          </cell>
          <cell r="I921" t="str">
            <v>Phil</v>
          </cell>
          <cell r="J921" t="str">
            <v>O'Reilly</v>
          </cell>
          <cell r="K921" t="str">
            <v>M</v>
          </cell>
          <cell r="L921" t="str">
            <v>1.30.09</v>
          </cell>
          <cell r="T921">
            <v>40</v>
          </cell>
        </row>
        <row r="922">
          <cell r="A922">
            <v>895</v>
          </cell>
          <cell r="B922">
            <v>292</v>
          </cell>
          <cell r="C922">
            <v>79</v>
          </cell>
          <cell r="D922">
            <v>50</v>
          </cell>
          <cell r="E922">
            <v>42511</v>
          </cell>
          <cell r="F922" t="str">
            <v>Townsville Ten Miler (PC)</v>
          </cell>
          <cell r="G922">
            <v>41</v>
          </cell>
          <cell r="H922">
            <v>402885</v>
          </cell>
          <cell r="I922" t="str">
            <v>Susan</v>
          </cell>
          <cell r="J922" t="str">
            <v>Mayhew</v>
          </cell>
          <cell r="K922" t="str">
            <v>F</v>
          </cell>
          <cell r="L922" t="str">
            <v>1.31.02</v>
          </cell>
          <cell r="T922">
            <v>41</v>
          </cell>
        </row>
        <row r="923">
          <cell r="A923">
            <v>896</v>
          </cell>
          <cell r="B923">
            <v>293</v>
          </cell>
          <cell r="C923">
            <v>79</v>
          </cell>
          <cell r="D923">
            <v>50</v>
          </cell>
          <cell r="E923">
            <v>42511</v>
          </cell>
          <cell r="F923" t="str">
            <v>Townsville Ten Miler (PC)</v>
          </cell>
          <cell r="G923">
            <v>42</v>
          </cell>
          <cell r="H923">
            <v>403037</v>
          </cell>
          <cell r="I923" t="str">
            <v>Michael</v>
          </cell>
          <cell r="J923" t="str">
            <v>Donoghue</v>
          </cell>
          <cell r="K923" t="str">
            <v>M</v>
          </cell>
          <cell r="L923" t="str">
            <v>1.31.03</v>
          </cell>
          <cell r="T923">
            <v>42</v>
          </cell>
        </row>
        <row r="924">
          <cell r="A924">
            <v>897</v>
          </cell>
          <cell r="B924">
            <v>294</v>
          </cell>
          <cell r="C924">
            <v>79</v>
          </cell>
          <cell r="D924">
            <v>50</v>
          </cell>
          <cell r="E924">
            <v>42511</v>
          </cell>
          <cell r="F924" t="str">
            <v>Townsville Ten Miler (PC)</v>
          </cell>
          <cell r="G924">
            <v>43</v>
          </cell>
          <cell r="H924">
            <v>403009</v>
          </cell>
          <cell r="I924" t="str">
            <v>Brian</v>
          </cell>
          <cell r="J924" t="str">
            <v>Armit</v>
          </cell>
          <cell r="K924" t="str">
            <v>M</v>
          </cell>
          <cell r="L924" t="str">
            <v>1.31.04</v>
          </cell>
          <cell r="T924">
            <v>43</v>
          </cell>
        </row>
        <row r="925">
          <cell r="A925">
            <v>898</v>
          </cell>
          <cell r="B925">
            <v>295</v>
          </cell>
          <cell r="C925">
            <v>79</v>
          </cell>
          <cell r="D925">
            <v>50</v>
          </cell>
          <cell r="E925">
            <v>42511</v>
          </cell>
          <cell r="F925" t="str">
            <v>Townsville Ten Miler (PC)</v>
          </cell>
          <cell r="G925">
            <v>44</v>
          </cell>
          <cell r="H925" t="str">
            <v>N011</v>
          </cell>
          <cell r="I925" t="str">
            <v>Leanne</v>
          </cell>
          <cell r="J925" t="str">
            <v>Standlay</v>
          </cell>
          <cell r="K925" t="str">
            <v>F</v>
          </cell>
          <cell r="L925" t="str">
            <v>1.31.42</v>
          </cell>
          <cell r="T925">
            <v>44</v>
          </cell>
        </row>
        <row r="926">
          <cell r="A926">
            <v>899</v>
          </cell>
          <cell r="B926">
            <v>296</v>
          </cell>
          <cell r="C926">
            <v>79</v>
          </cell>
          <cell r="D926">
            <v>50</v>
          </cell>
          <cell r="E926">
            <v>42511</v>
          </cell>
          <cell r="F926" t="str">
            <v>Townsville Ten Miler (PC)</v>
          </cell>
          <cell r="G926">
            <v>45</v>
          </cell>
          <cell r="H926" t="str">
            <v>N002</v>
          </cell>
          <cell r="I926" t="str">
            <v>Russell</v>
          </cell>
          <cell r="J926" t="str">
            <v>Gustavson</v>
          </cell>
          <cell r="K926" t="str">
            <v>M</v>
          </cell>
          <cell r="L926" t="str">
            <v>1.32.01</v>
          </cell>
          <cell r="T926">
            <v>45</v>
          </cell>
        </row>
        <row r="927">
          <cell r="A927">
            <v>900</v>
          </cell>
          <cell r="B927">
            <v>297</v>
          </cell>
          <cell r="C927">
            <v>79</v>
          </cell>
          <cell r="D927">
            <v>50</v>
          </cell>
          <cell r="E927">
            <v>42511</v>
          </cell>
          <cell r="F927" t="str">
            <v>Townsville Ten Miler (PC)</v>
          </cell>
          <cell r="G927">
            <v>46</v>
          </cell>
          <cell r="H927" t="str">
            <v>N018</v>
          </cell>
          <cell r="I927" t="str">
            <v>Cass</v>
          </cell>
          <cell r="J927" t="str">
            <v>Jenkins</v>
          </cell>
          <cell r="K927" t="str">
            <v>F</v>
          </cell>
          <cell r="L927" t="str">
            <v>1.32.10</v>
          </cell>
          <cell r="T927">
            <v>46</v>
          </cell>
        </row>
        <row r="928">
          <cell r="A928">
            <v>901</v>
          </cell>
          <cell r="B928">
            <v>298</v>
          </cell>
          <cell r="C928">
            <v>79</v>
          </cell>
          <cell r="D928">
            <v>50</v>
          </cell>
          <cell r="E928">
            <v>42511</v>
          </cell>
          <cell r="F928" t="str">
            <v>Townsville Ten Miler (PC)</v>
          </cell>
          <cell r="G928">
            <v>47</v>
          </cell>
          <cell r="H928">
            <v>572822</v>
          </cell>
          <cell r="I928" t="str">
            <v>Krystal</v>
          </cell>
          <cell r="J928" t="str">
            <v>Pearson</v>
          </cell>
          <cell r="K928" t="str">
            <v>F</v>
          </cell>
          <cell r="L928" t="str">
            <v>1.32.27</v>
          </cell>
          <cell r="T928">
            <v>47</v>
          </cell>
        </row>
        <row r="929">
          <cell r="A929">
            <v>902</v>
          </cell>
          <cell r="B929">
            <v>299</v>
          </cell>
          <cell r="C929">
            <v>79</v>
          </cell>
          <cell r="D929">
            <v>50</v>
          </cell>
          <cell r="E929">
            <v>42511</v>
          </cell>
          <cell r="F929" t="str">
            <v>Townsville Ten Miler (PC)</v>
          </cell>
          <cell r="G929">
            <v>48</v>
          </cell>
          <cell r="H929">
            <v>513936</v>
          </cell>
          <cell r="I929" t="str">
            <v>Chris</v>
          </cell>
          <cell r="J929" t="str">
            <v>Isepy</v>
          </cell>
          <cell r="K929" t="str">
            <v>M</v>
          </cell>
          <cell r="L929" t="str">
            <v>1.34.30</v>
          </cell>
          <cell r="T929">
            <v>48</v>
          </cell>
        </row>
        <row r="930">
          <cell r="A930">
            <v>903</v>
          </cell>
          <cell r="B930">
            <v>300</v>
          </cell>
          <cell r="C930">
            <v>79</v>
          </cell>
          <cell r="D930">
            <v>50</v>
          </cell>
          <cell r="E930">
            <v>42511</v>
          </cell>
          <cell r="F930" t="str">
            <v>Townsville Ten Miler (PC)</v>
          </cell>
          <cell r="G930">
            <v>49</v>
          </cell>
          <cell r="H930">
            <v>460538</v>
          </cell>
          <cell r="I930" t="str">
            <v>Jesslyn</v>
          </cell>
          <cell r="J930" t="str">
            <v>Nelson</v>
          </cell>
          <cell r="K930" t="str">
            <v>F</v>
          </cell>
          <cell r="L930" t="str">
            <v>1.34.51</v>
          </cell>
          <cell r="T930">
            <v>49</v>
          </cell>
        </row>
        <row r="931">
          <cell r="A931">
            <v>904</v>
          </cell>
          <cell r="B931">
            <v>301</v>
          </cell>
          <cell r="C931">
            <v>79</v>
          </cell>
          <cell r="D931">
            <v>50</v>
          </cell>
          <cell r="E931">
            <v>42511</v>
          </cell>
          <cell r="F931" t="str">
            <v>Townsville Ten Miler (PC)</v>
          </cell>
          <cell r="G931">
            <v>50</v>
          </cell>
          <cell r="H931">
            <v>402873</v>
          </cell>
          <cell r="I931" t="str">
            <v>Scott</v>
          </cell>
          <cell r="J931" t="str">
            <v>Mcinnes</v>
          </cell>
          <cell r="K931" t="str">
            <v>M</v>
          </cell>
          <cell r="L931" t="str">
            <v>1.36.21</v>
          </cell>
          <cell r="T931">
            <v>50</v>
          </cell>
        </row>
        <row r="932">
          <cell r="A932">
            <v>905</v>
          </cell>
          <cell r="B932">
            <v>301</v>
          </cell>
          <cell r="C932">
            <v>79</v>
          </cell>
          <cell r="D932">
            <v>50</v>
          </cell>
          <cell r="E932">
            <v>42511</v>
          </cell>
          <cell r="F932" t="str">
            <v>Townsville Ten Miler (PC)</v>
          </cell>
          <cell r="G932">
            <v>51</v>
          </cell>
          <cell r="H932">
            <v>513300</v>
          </cell>
          <cell r="I932" t="str">
            <v>Isa</v>
          </cell>
          <cell r="J932" t="str">
            <v>Marrinan</v>
          </cell>
          <cell r="K932" t="str">
            <v>F</v>
          </cell>
          <cell r="L932" t="str">
            <v>1.36.28</v>
          </cell>
        </row>
        <row r="933">
          <cell r="A933">
            <v>906</v>
          </cell>
          <cell r="B933">
            <v>301</v>
          </cell>
          <cell r="C933">
            <v>79</v>
          </cell>
          <cell r="D933">
            <v>50</v>
          </cell>
          <cell r="E933">
            <v>42511</v>
          </cell>
          <cell r="F933" t="str">
            <v>Townsville Ten Miler (PC)</v>
          </cell>
          <cell r="G933">
            <v>52</v>
          </cell>
          <cell r="H933">
            <v>402937</v>
          </cell>
          <cell r="I933" t="str">
            <v>Keith</v>
          </cell>
          <cell r="J933" t="str">
            <v>Rich</v>
          </cell>
          <cell r="K933" t="str">
            <v>M</v>
          </cell>
          <cell r="L933" t="str">
            <v>1.36.32</v>
          </cell>
        </row>
        <row r="934">
          <cell r="A934">
            <v>907</v>
          </cell>
          <cell r="B934">
            <v>301</v>
          </cell>
          <cell r="C934">
            <v>79</v>
          </cell>
          <cell r="D934">
            <v>50</v>
          </cell>
          <cell r="E934">
            <v>42511</v>
          </cell>
          <cell r="F934" t="str">
            <v>Townsville Ten Miler (PC)</v>
          </cell>
          <cell r="G934">
            <v>53</v>
          </cell>
          <cell r="H934">
            <v>402866</v>
          </cell>
          <cell r="I934" t="str">
            <v>Lia</v>
          </cell>
          <cell r="J934" t="str">
            <v>Johnson</v>
          </cell>
          <cell r="K934" t="str">
            <v>F</v>
          </cell>
          <cell r="L934" t="str">
            <v>1.38.03</v>
          </cell>
        </row>
        <row r="935">
          <cell r="A935">
            <v>908</v>
          </cell>
          <cell r="B935">
            <v>301</v>
          </cell>
          <cell r="C935">
            <v>79</v>
          </cell>
          <cell r="D935">
            <v>50</v>
          </cell>
          <cell r="E935">
            <v>42511</v>
          </cell>
          <cell r="F935" t="str">
            <v>Townsville Ten Miler (PC)</v>
          </cell>
          <cell r="G935">
            <v>54</v>
          </cell>
          <cell r="H935">
            <v>402980</v>
          </cell>
          <cell r="I935" t="str">
            <v>Paul</v>
          </cell>
          <cell r="J935" t="str">
            <v>Day</v>
          </cell>
          <cell r="K935" t="str">
            <v>M</v>
          </cell>
          <cell r="L935" t="str">
            <v>1.38.05</v>
          </cell>
        </row>
        <row r="936">
          <cell r="A936">
            <v>909</v>
          </cell>
          <cell r="B936">
            <v>301</v>
          </cell>
          <cell r="C936">
            <v>79</v>
          </cell>
          <cell r="D936">
            <v>50</v>
          </cell>
          <cell r="E936">
            <v>42511</v>
          </cell>
          <cell r="F936" t="str">
            <v>Townsville Ten Miler (PC)</v>
          </cell>
          <cell r="G936">
            <v>55</v>
          </cell>
          <cell r="H936">
            <v>402789</v>
          </cell>
          <cell r="I936" t="str">
            <v>Francesco</v>
          </cell>
          <cell r="J936" t="str">
            <v>Tirendi</v>
          </cell>
          <cell r="K936" t="str">
            <v>M</v>
          </cell>
          <cell r="L936" t="str">
            <v>1.38.58</v>
          </cell>
        </row>
        <row r="937">
          <cell r="A937">
            <v>910</v>
          </cell>
          <cell r="B937">
            <v>301</v>
          </cell>
          <cell r="C937">
            <v>79</v>
          </cell>
          <cell r="D937">
            <v>50</v>
          </cell>
          <cell r="E937">
            <v>42511</v>
          </cell>
          <cell r="F937" t="str">
            <v>Townsville Ten Miler (PC)</v>
          </cell>
          <cell r="G937">
            <v>56</v>
          </cell>
          <cell r="H937" t="str">
            <v>N003</v>
          </cell>
          <cell r="I937" t="str">
            <v>Carsten</v>
          </cell>
          <cell r="J937" t="str">
            <v>Malan</v>
          </cell>
          <cell r="K937" t="str">
            <v>M</v>
          </cell>
          <cell r="L937" t="str">
            <v>1.39.00</v>
          </cell>
        </row>
        <row r="938">
          <cell r="A938">
            <v>911</v>
          </cell>
          <cell r="B938">
            <v>301</v>
          </cell>
          <cell r="C938">
            <v>79</v>
          </cell>
          <cell r="D938">
            <v>50</v>
          </cell>
          <cell r="E938">
            <v>42511</v>
          </cell>
          <cell r="F938" t="str">
            <v>Townsville Ten Miler (PC)</v>
          </cell>
          <cell r="G938">
            <v>57</v>
          </cell>
          <cell r="H938">
            <v>402874</v>
          </cell>
          <cell r="I938" t="str">
            <v>Sheba</v>
          </cell>
          <cell r="J938" t="str">
            <v>Mugambi</v>
          </cell>
          <cell r="K938" t="str">
            <v>F</v>
          </cell>
          <cell r="L938" t="str">
            <v>1.43.02</v>
          </cell>
        </row>
        <row r="939">
          <cell r="A939">
            <v>912</v>
          </cell>
          <cell r="B939">
            <v>301</v>
          </cell>
          <cell r="C939">
            <v>79</v>
          </cell>
          <cell r="D939">
            <v>50</v>
          </cell>
          <cell r="E939">
            <v>42511</v>
          </cell>
          <cell r="F939" t="str">
            <v>Townsville Ten Miler (PC)</v>
          </cell>
          <cell r="G939">
            <v>58</v>
          </cell>
          <cell r="H939">
            <v>402892</v>
          </cell>
          <cell r="I939" t="str">
            <v>Mike</v>
          </cell>
          <cell r="J939" t="str">
            <v>Rubenach</v>
          </cell>
          <cell r="K939" t="str">
            <v>M</v>
          </cell>
          <cell r="L939" t="str">
            <v>1.43.03</v>
          </cell>
        </row>
        <row r="940">
          <cell r="A940">
            <v>913</v>
          </cell>
          <cell r="B940">
            <v>301</v>
          </cell>
          <cell r="C940">
            <v>79</v>
          </cell>
          <cell r="D940">
            <v>50</v>
          </cell>
          <cell r="E940">
            <v>42511</v>
          </cell>
          <cell r="F940" t="str">
            <v>Townsville Ten Miler (PC)</v>
          </cell>
          <cell r="G940">
            <v>59</v>
          </cell>
          <cell r="H940">
            <v>403000</v>
          </cell>
          <cell r="I940" t="str">
            <v>William</v>
          </cell>
          <cell r="J940" t="str">
            <v>Sue Yek</v>
          </cell>
          <cell r="K940" t="str">
            <v>M</v>
          </cell>
          <cell r="L940" t="str">
            <v>1.45.03</v>
          </cell>
        </row>
        <row r="941">
          <cell r="A941">
            <v>914</v>
          </cell>
          <cell r="B941">
            <v>301</v>
          </cell>
          <cell r="C941">
            <v>79</v>
          </cell>
          <cell r="D941">
            <v>50</v>
          </cell>
          <cell r="E941">
            <v>42511</v>
          </cell>
          <cell r="F941" t="str">
            <v>Townsville Ten Miler (PC)</v>
          </cell>
          <cell r="G941">
            <v>60</v>
          </cell>
          <cell r="H941" t="str">
            <v>N001</v>
          </cell>
          <cell r="I941" t="str">
            <v>Loretto</v>
          </cell>
          <cell r="J941" t="str">
            <v>Hawey</v>
          </cell>
          <cell r="K941" t="str">
            <v>F</v>
          </cell>
          <cell r="L941" t="str">
            <v>1.45.13</v>
          </cell>
        </row>
        <row r="942">
          <cell r="A942">
            <v>915</v>
          </cell>
          <cell r="B942">
            <v>301</v>
          </cell>
          <cell r="C942">
            <v>79</v>
          </cell>
          <cell r="D942">
            <v>50</v>
          </cell>
          <cell r="E942">
            <v>42511</v>
          </cell>
          <cell r="F942" t="str">
            <v>Townsville Ten Miler (PC)</v>
          </cell>
          <cell r="G942">
            <v>61</v>
          </cell>
          <cell r="H942">
            <v>402739</v>
          </cell>
          <cell r="I942" t="str">
            <v>Cat</v>
          </cell>
          <cell r="J942" t="str">
            <v>Johnson</v>
          </cell>
          <cell r="K942" t="str">
            <v>F</v>
          </cell>
          <cell r="L942" t="str">
            <v>1.49.43</v>
          </cell>
        </row>
        <row r="943">
          <cell r="A943">
            <v>916</v>
          </cell>
          <cell r="B943">
            <v>301</v>
          </cell>
          <cell r="C943">
            <v>79</v>
          </cell>
          <cell r="D943">
            <v>50</v>
          </cell>
          <cell r="E943">
            <v>42511</v>
          </cell>
          <cell r="F943" t="str">
            <v>Townsville Ten Miler (PC)</v>
          </cell>
          <cell r="G943">
            <v>62</v>
          </cell>
          <cell r="H943">
            <v>495267</v>
          </cell>
          <cell r="I943" t="str">
            <v>Diane</v>
          </cell>
          <cell r="J943" t="str">
            <v>Garvie</v>
          </cell>
          <cell r="K943" t="str">
            <v>F</v>
          </cell>
          <cell r="L943" t="str">
            <v>1.50.26</v>
          </cell>
        </row>
        <row r="944">
          <cell r="A944">
            <v>917</v>
          </cell>
          <cell r="B944">
            <v>301</v>
          </cell>
          <cell r="C944">
            <v>79</v>
          </cell>
          <cell r="D944">
            <v>50</v>
          </cell>
          <cell r="E944">
            <v>42511</v>
          </cell>
          <cell r="F944" t="str">
            <v>Townsville Ten Miler (PC)</v>
          </cell>
          <cell r="G944">
            <v>63</v>
          </cell>
          <cell r="H944">
            <v>402981</v>
          </cell>
          <cell r="I944" t="str">
            <v>Therese</v>
          </cell>
          <cell r="J944" t="str">
            <v>Keir</v>
          </cell>
          <cell r="K944" t="str">
            <v>F</v>
          </cell>
          <cell r="L944" t="str">
            <v>1.50.48</v>
          </cell>
        </row>
        <row r="945">
          <cell r="A945">
            <v>918</v>
          </cell>
          <cell r="B945">
            <v>301</v>
          </cell>
          <cell r="C945">
            <v>79</v>
          </cell>
          <cell r="D945">
            <v>50</v>
          </cell>
          <cell r="E945">
            <v>42511</v>
          </cell>
          <cell r="F945" t="str">
            <v>Townsville Ten Miler (PC)</v>
          </cell>
          <cell r="G945">
            <v>64</v>
          </cell>
          <cell r="H945">
            <v>402952</v>
          </cell>
          <cell r="I945" t="str">
            <v>Cam</v>
          </cell>
          <cell r="J945" t="str">
            <v>Leitch</v>
          </cell>
          <cell r="K945" t="str">
            <v>M</v>
          </cell>
          <cell r="L945" t="str">
            <v>1.50.50</v>
          </cell>
        </row>
        <row r="946">
          <cell r="A946">
            <v>919</v>
          </cell>
          <cell r="B946">
            <v>301</v>
          </cell>
          <cell r="C946">
            <v>79</v>
          </cell>
          <cell r="D946">
            <v>50</v>
          </cell>
          <cell r="E946">
            <v>42511</v>
          </cell>
          <cell r="F946" t="str">
            <v>Townsville Ten Miler (PC)</v>
          </cell>
          <cell r="G946">
            <v>65</v>
          </cell>
          <cell r="H946">
            <v>402942</v>
          </cell>
          <cell r="I946" t="str">
            <v>Rosie</v>
          </cell>
          <cell r="J946" t="str">
            <v>Doherty</v>
          </cell>
          <cell r="K946" t="str">
            <v>F</v>
          </cell>
          <cell r="L946" t="str">
            <v>1.54.23</v>
          </cell>
        </row>
        <row r="947">
          <cell r="A947">
            <v>920</v>
          </cell>
          <cell r="B947">
            <v>301</v>
          </cell>
          <cell r="C947">
            <v>79</v>
          </cell>
          <cell r="D947">
            <v>50</v>
          </cell>
          <cell r="E947">
            <v>42511</v>
          </cell>
          <cell r="F947" t="str">
            <v>Townsville Ten Miler (PC)</v>
          </cell>
          <cell r="G947">
            <v>66</v>
          </cell>
          <cell r="H947">
            <v>403055</v>
          </cell>
          <cell r="I947" t="str">
            <v>Susan</v>
          </cell>
          <cell r="J947" t="str">
            <v>Doherty</v>
          </cell>
          <cell r="K947" t="str">
            <v>F</v>
          </cell>
          <cell r="L947" t="str">
            <v>1.54.32</v>
          </cell>
        </row>
        <row r="948">
          <cell r="A948">
            <v>921</v>
          </cell>
          <cell r="B948">
            <v>301</v>
          </cell>
          <cell r="C948">
            <v>79</v>
          </cell>
          <cell r="D948">
            <v>50</v>
          </cell>
          <cell r="E948">
            <v>42511</v>
          </cell>
          <cell r="F948" t="str">
            <v>Townsville Ten Miler (PC)</v>
          </cell>
          <cell r="G948">
            <v>67</v>
          </cell>
          <cell r="H948">
            <v>402830</v>
          </cell>
          <cell r="I948" t="str">
            <v>Jenny</v>
          </cell>
          <cell r="J948" t="str">
            <v>Brown</v>
          </cell>
          <cell r="K948" t="str">
            <v>F</v>
          </cell>
          <cell r="L948" t="str">
            <v>1.54.46</v>
          </cell>
        </row>
        <row r="949">
          <cell r="A949">
            <v>922</v>
          </cell>
          <cell r="B949">
            <v>301</v>
          </cell>
          <cell r="C949">
            <v>79</v>
          </cell>
          <cell r="D949">
            <v>50</v>
          </cell>
          <cell r="E949">
            <v>42511</v>
          </cell>
          <cell r="F949" t="str">
            <v>Townsville Ten Miler (PC)</v>
          </cell>
          <cell r="G949">
            <v>68</v>
          </cell>
          <cell r="H949">
            <v>283914</v>
          </cell>
          <cell r="I949" t="str">
            <v>Lyndie</v>
          </cell>
          <cell r="J949" t="str">
            <v>Beil</v>
          </cell>
          <cell r="K949" t="str">
            <v>F</v>
          </cell>
          <cell r="L949" t="str">
            <v>2.04.53</v>
          </cell>
        </row>
        <row r="950">
          <cell r="A950">
            <v>922</v>
          </cell>
          <cell r="B950">
            <v>301</v>
          </cell>
          <cell r="C950">
            <v>79</v>
          </cell>
          <cell r="D950">
            <v>50</v>
          </cell>
          <cell r="E950" t="str">
            <v>Exclude</v>
          </cell>
          <cell r="F950" t="str">
            <v>Exclude</v>
          </cell>
          <cell r="G950">
            <v>42518</v>
          </cell>
          <cell r="I950" t="str">
            <v>West Water Tanks</v>
          </cell>
        </row>
        <row r="951">
          <cell r="A951">
            <v>922</v>
          </cell>
          <cell r="B951">
            <v>301</v>
          </cell>
          <cell r="C951">
            <v>79</v>
          </cell>
          <cell r="D951">
            <v>50</v>
          </cell>
          <cell r="E951" t="str">
            <v>Exclude</v>
          </cell>
          <cell r="F951" t="str">
            <v>Exclude</v>
          </cell>
          <cell r="G951" t="str">
            <v>Long Course</v>
          </cell>
          <cell r="L951">
            <v>9.8000000000000007</v>
          </cell>
          <cell r="T951" t="str">
            <v>Short Course</v>
          </cell>
          <cell r="Y951">
            <v>3.7</v>
          </cell>
          <cell r="AA951" t="str">
            <v>Junior</v>
          </cell>
          <cell r="AF951">
            <v>3</v>
          </cell>
        </row>
        <row r="952">
          <cell r="A952">
            <v>923</v>
          </cell>
          <cell r="B952">
            <v>302</v>
          </cell>
          <cell r="C952">
            <v>80</v>
          </cell>
          <cell r="D952">
            <v>50</v>
          </cell>
          <cell r="E952">
            <v>42518</v>
          </cell>
          <cell r="F952" t="str">
            <v>West Water Tanks</v>
          </cell>
          <cell r="G952">
            <v>1</v>
          </cell>
          <cell r="H952">
            <v>538802</v>
          </cell>
          <cell r="I952" t="str">
            <v>Simon</v>
          </cell>
          <cell r="J952" t="str">
            <v>O'Regan</v>
          </cell>
          <cell r="K952" t="str">
            <v>M</v>
          </cell>
          <cell r="L952" t="str">
            <v>41.53</v>
          </cell>
          <cell r="T952">
            <v>1</v>
          </cell>
          <cell r="U952" t="str">
            <v>N010</v>
          </cell>
          <cell r="V952" t="str">
            <v>Yideg</v>
          </cell>
          <cell r="W952" t="str">
            <v>Nethery</v>
          </cell>
          <cell r="X952" t="str">
            <v>Female</v>
          </cell>
          <cell r="Y952" t="str">
            <v>14.27</v>
          </cell>
          <cell r="AA952">
            <v>1</v>
          </cell>
          <cell r="AB952">
            <v>97077</v>
          </cell>
          <cell r="AC952" t="str">
            <v>Nathaniel</v>
          </cell>
          <cell r="AD952" t="str">
            <v>Horne</v>
          </cell>
          <cell r="AE952" t="str">
            <v>M</v>
          </cell>
          <cell r="AF952" t="str">
            <v>13.23</v>
          </cell>
        </row>
        <row r="953">
          <cell r="A953">
            <v>924</v>
          </cell>
          <cell r="B953">
            <v>303</v>
          </cell>
          <cell r="C953">
            <v>81</v>
          </cell>
          <cell r="D953">
            <v>50</v>
          </cell>
          <cell r="E953">
            <v>42518</v>
          </cell>
          <cell r="F953" t="str">
            <v>West Water Tanks</v>
          </cell>
          <cell r="G953">
            <v>2</v>
          </cell>
          <cell r="H953">
            <v>402744</v>
          </cell>
          <cell r="I953" t="str">
            <v>Cameron</v>
          </cell>
          <cell r="J953" t="str">
            <v>Wallis</v>
          </cell>
          <cell r="K953" t="str">
            <v>M</v>
          </cell>
          <cell r="L953" t="str">
            <v>44.02</v>
          </cell>
          <cell r="T953">
            <v>2</v>
          </cell>
          <cell r="U953">
            <v>402386</v>
          </cell>
          <cell r="V953" t="str">
            <v>Lauren</v>
          </cell>
          <cell r="W953" t="str">
            <v>Nugent</v>
          </cell>
          <cell r="X953" t="str">
            <v>Female</v>
          </cell>
          <cell r="Y953" t="str">
            <v>15.37</v>
          </cell>
          <cell r="AA953">
            <v>2</v>
          </cell>
          <cell r="AB953">
            <v>402509</v>
          </cell>
          <cell r="AC953" t="str">
            <v>Elena</v>
          </cell>
          <cell r="AD953" t="str">
            <v>James</v>
          </cell>
          <cell r="AE953" t="str">
            <v>F</v>
          </cell>
          <cell r="AF953" t="str">
            <v>13.41</v>
          </cell>
        </row>
        <row r="954">
          <cell r="A954">
            <v>925</v>
          </cell>
          <cell r="B954">
            <v>304</v>
          </cell>
          <cell r="C954">
            <v>82</v>
          </cell>
          <cell r="D954">
            <v>50</v>
          </cell>
          <cell r="E954">
            <v>42518</v>
          </cell>
          <cell r="F954" t="str">
            <v>West Water Tanks</v>
          </cell>
          <cell r="G954">
            <v>3</v>
          </cell>
          <cell r="H954">
            <v>402768</v>
          </cell>
          <cell r="I954" t="str">
            <v>Deahne</v>
          </cell>
          <cell r="J954" t="str">
            <v>Turnbull</v>
          </cell>
          <cell r="K954" t="str">
            <v>F</v>
          </cell>
          <cell r="L954" t="str">
            <v>44.14</v>
          </cell>
          <cell r="T954">
            <v>3</v>
          </cell>
          <cell r="U954">
            <v>509212</v>
          </cell>
          <cell r="V954" t="str">
            <v>Terry</v>
          </cell>
          <cell r="W954" t="str">
            <v>Hiette</v>
          </cell>
          <cell r="X954" t="str">
            <v>Male</v>
          </cell>
          <cell r="Y954" t="str">
            <v>16.19</v>
          </cell>
          <cell r="AA954">
            <v>3</v>
          </cell>
          <cell r="AB954">
            <v>532459</v>
          </cell>
          <cell r="AC954" t="str">
            <v>Luka</v>
          </cell>
          <cell r="AD954" t="str">
            <v>Bartulovich</v>
          </cell>
          <cell r="AE954" t="str">
            <v>M</v>
          </cell>
          <cell r="AF954" t="str">
            <v>13.42</v>
          </cell>
        </row>
        <row r="955">
          <cell r="A955">
            <v>926</v>
          </cell>
          <cell r="B955">
            <v>305</v>
          </cell>
          <cell r="C955">
            <v>83</v>
          </cell>
          <cell r="D955">
            <v>50</v>
          </cell>
          <cell r="E955">
            <v>42518</v>
          </cell>
          <cell r="F955" t="str">
            <v>West Water Tanks</v>
          </cell>
          <cell r="G955">
            <v>4</v>
          </cell>
          <cell r="H955">
            <v>402791</v>
          </cell>
          <cell r="I955" t="str">
            <v>Gabriella</v>
          </cell>
          <cell r="J955" t="str">
            <v>Springall</v>
          </cell>
          <cell r="K955" t="str">
            <v>F</v>
          </cell>
          <cell r="L955" t="str">
            <v>44.30</v>
          </cell>
          <cell r="T955">
            <v>4</v>
          </cell>
          <cell r="U955">
            <v>402891</v>
          </cell>
          <cell r="V955" t="str">
            <v>Michael</v>
          </cell>
          <cell r="W955" t="str">
            <v>Punshon</v>
          </cell>
          <cell r="X955" t="str">
            <v>Male</v>
          </cell>
          <cell r="Y955" t="str">
            <v>16.59</v>
          </cell>
          <cell r="AA955">
            <v>4</v>
          </cell>
          <cell r="AB955">
            <v>560071</v>
          </cell>
          <cell r="AC955" t="str">
            <v>Matthew</v>
          </cell>
          <cell r="AD955" t="str">
            <v>Ferguson</v>
          </cell>
          <cell r="AE955" t="str">
            <v>M</v>
          </cell>
          <cell r="AF955" t="str">
            <v>13.45</v>
          </cell>
        </row>
        <row r="956">
          <cell r="A956">
            <v>927</v>
          </cell>
          <cell r="B956">
            <v>306</v>
          </cell>
          <cell r="C956">
            <v>84</v>
          </cell>
          <cell r="D956">
            <v>50</v>
          </cell>
          <cell r="E956">
            <v>42518</v>
          </cell>
          <cell r="F956" t="str">
            <v>West Water Tanks</v>
          </cell>
          <cell r="G956">
            <v>5</v>
          </cell>
          <cell r="H956">
            <v>402774</v>
          </cell>
          <cell r="I956" t="str">
            <v>Deon</v>
          </cell>
          <cell r="J956" t="str">
            <v>Stripp</v>
          </cell>
          <cell r="K956" t="str">
            <v>M</v>
          </cell>
          <cell r="L956" t="str">
            <v>44.54</v>
          </cell>
          <cell r="T956">
            <v>5</v>
          </cell>
          <cell r="U956">
            <v>402840</v>
          </cell>
          <cell r="V956" t="str">
            <v>Joanne</v>
          </cell>
          <cell r="W956" t="str">
            <v>Stacey</v>
          </cell>
          <cell r="X956" t="str">
            <v>Female</v>
          </cell>
          <cell r="Y956" t="str">
            <v>17.07</v>
          </cell>
          <cell r="AA956">
            <v>5</v>
          </cell>
          <cell r="AB956">
            <v>565757</v>
          </cell>
          <cell r="AC956" t="str">
            <v>Gracy</v>
          </cell>
          <cell r="AD956" t="str">
            <v>Chadwick-Bray</v>
          </cell>
          <cell r="AE956" t="str">
            <v>F</v>
          </cell>
          <cell r="AF956" t="str">
            <v>17.33</v>
          </cell>
        </row>
        <row r="957">
          <cell r="A957">
            <v>928</v>
          </cell>
          <cell r="B957">
            <v>307</v>
          </cell>
          <cell r="C957">
            <v>84</v>
          </cell>
          <cell r="D957">
            <v>50</v>
          </cell>
          <cell r="E957">
            <v>42518</v>
          </cell>
          <cell r="F957" t="str">
            <v>West Water Tanks</v>
          </cell>
          <cell r="G957">
            <v>6</v>
          </cell>
          <cell r="H957">
            <v>456855</v>
          </cell>
          <cell r="I957" t="str">
            <v>Adrian</v>
          </cell>
          <cell r="J957" t="str">
            <v>Garnett</v>
          </cell>
          <cell r="K957" t="str">
            <v>M</v>
          </cell>
          <cell r="L957" t="str">
            <v>45.10</v>
          </cell>
          <cell r="T957">
            <v>6</v>
          </cell>
          <cell r="U957">
            <v>402766</v>
          </cell>
          <cell r="V957" t="str">
            <v>David</v>
          </cell>
          <cell r="W957" t="str">
            <v>Wharton</v>
          </cell>
          <cell r="X957" t="str">
            <v>Male</v>
          </cell>
          <cell r="Y957" t="str">
            <v>18.32</v>
          </cell>
        </row>
        <row r="958">
          <cell r="A958">
            <v>929</v>
          </cell>
          <cell r="B958">
            <v>308</v>
          </cell>
          <cell r="C958">
            <v>84</v>
          </cell>
          <cell r="D958">
            <v>50</v>
          </cell>
          <cell r="E958">
            <v>42518</v>
          </cell>
          <cell r="F958" t="str">
            <v>West Water Tanks</v>
          </cell>
          <cell r="G958">
            <v>7</v>
          </cell>
          <cell r="H958" t="str">
            <v>N020</v>
          </cell>
          <cell r="I958" t="str">
            <v>David</v>
          </cell>
          <cell r="J958" t="str">
            <v>Vance</v>
          </cell>
          <cell r="K958" t="str">
            <v>M</v>
          </cell>
          <cell r="L958" t="str">
            <v>45.33</v>
          </cell>
          <cell r="T958">
            <v>7</v>
          </cell>
          <cell r="U958">
            <v>510115</v>
          </cell>
          <cell r="V958" t="str">
            <v>Rebecca</v>
          </cell>
          <cell r="W958" t="str">
            <v>Nahrung</v>
          </cell>
          <cell r="X958" t="str">
            <v>Female</v>
          </cell>
          <cell r="Y958" t="str">
            <v>19.15</v>
          </cell>
        </row>
        <row r="959">
          <cell r="A959">
            <v>930</v>
          </cell>
          <cell r="B959">
            <v>309</v>
          </cell>
          <cell r="C959">
            <v>84</v>
          </cell>
          <cell r="D959">
            <v>50</v>
          </cell>
          <cell r="E959">
            <v>42518</v>
          </cell>
          <cell r="F959" t="str">
            <v>West Water Tanks</v>
          </cell>
          <cell r="G959">
            <v>8</v>
          </cell>
          <cell r="H959">
            <v>402958</v>
          </cell>
          <cell r="I959" t="str">
            <v>Simon</v>
          </cell>
          <cell r="J959" t="str">
            <v>Di Giacomo</v>
          </cell>
          <cell r="K959" t="str">
            <v>M</v>
          </cell>
          <cell r="L959" t="str">
            <v>46.04</v>
          </cell>
          <cell r="T959">
            <v>8</v>
          </cell>
          <cell r="U959">
            <v>403015</v>
          </cell>
          <cell r="V959" t="str">
            <v>Colleen</v>
          </cell>
          <cell r="W959" t="str">
            <v>Newnham</v>
          </cell>
          <cell r="X959" t="str">
            <v>Female</v>
          </cell>
          <cell r="Y959" t="str">
            <v>21.30</v>
          </cell>
        </row>
        <row r="960">
          <cell r="A960">
            <v>931</v>
          </cell>
          <cell r="B960">
            <v>310</v>
          </cell>
          <cell r="C960">
            <v>84</v>
          </cell>
          <cell r="D960">
            <v>50</v>
          </cell>
          <cell r="E960">
            <v>42518</v>
          </cell>
          <cell r="F960" t="str">
            <v>West Water Tanks</v>
          </cell>
          <cell r="G960">
            <v>9</v>
          </cell>
          <cell r="H960">
            <v>402784</v>
          </cell>
          <cell r="I960" t="str">
            <v>Michael</v>
          </cell>
          <cell r="J960" t="str">
            <v>Marrinan</v>
          </cell>
          <cell r="K960" t="str">
            <v>M</v>
          </cell>
          <cell r="L960" t="str">
            <v>46.15</v>
          </cell>
          <cell r="T960">
            <v>9</v>
          </cell>
          <cell r="U960">
            <v>538431</v>
          </cell>
          <cell r="V960" t="str">
            <v>Adrian</v>
          </cell>
          <cell r="W960" t="str">
            <v>Kirby</v>
          </cell>
          <cell r="X960" t="str">
            <v>Male</v>
          </cell>
          <cell r="Y960" t="str">
            <v>21.30</v>
          </cell>
        </row>
        <row r="961">
          <cell r="A961">
            <v>932</v>
          </cell>
          <cell r="B961">
            <v>311</v>
          </cell>
          <cell r="C961">
            <v>84</v>
          </cell>
          <cell r="D961">
            <v>50</v>
          </cell>
          <cell r="E961">
            <v>42518</v>
          </cell>
          <cell r="F961" t="str">
            <v>West Water Tanks</v>
          </cell>
          <cell r="G961">
            <v>10</v>
          </cell>
          <cell r="H961">
            <v>402769</v>
          </cell>
          <cell r="I961" t="str">
            <v>Stuart</v>
          </cell>
          <cell r="J961" t="str">
            <v>Illman</v>
          </cell>
          <cell r="K961" t="str">
            <v>M</v>
          </cell>
          <cell r="L961" t="str">
            <v>46.34</v>
          </cell>
          <cell r="T961">
            <v>10</v>
          </cell>
          <cell r="U961">
            <v>402832</v>
          </cell>
          <cell r="V961" t="str">
            <v>Jennifer</v>
          </cell>
          <cell r="W961" t="str">
            <v>Hearn</v>
          </cell>
          <cell r="X961" t="str">
            <v>Female</v>
          </cell>
          <cell r="Y961" t="str">
            <v>23.16</v>
          </cell>
        </row>
        <row r="962">
          <cell r="A962">
            <v>933</v>
          </cell>
          <cell r="B962">
            <v>312</v>
          </cell>
          <cell r="C962">
            <v>84</v>
          </cell>
          <cell r="D962">
            <v>50</v>
          </cell>
          <cell r="E962">
            <v>42518</v>
          </cell>
          <cell r="F962" t="str">
            <v>West Water Tanks</v>
          </cell>
          <cell r="G962">
            <v>11</v>
          </cell>
          <cell r="H962">
            <v>402963</v>
          </cell>
          <cell r="I962" t="str">
            <v>Sonja</v>
          </cell>
          <cell r="J962" t="str">
            <v>Schonfeldt-Roy</v>
          </cell>
          <cell r="K962" t="str">
            <v>F</v>
          </cell>
          <cell r="L962" t="str">
            <v>48.06</v>
          </cell>
          <cell r="T962">
            <v>11</v>
          </cell>
          <cell r="U962" t="str">
            <v>N001</v>
          </cell>
          <cell r="V962" t="str">
            <v>Jayson</v>
          </cell>
          <cell r="W962" t="str">
            <v>Pearce</v>
          </cell>
          <cell r="X962" t="str">
            <v>Female</v>
          </cell>
          <cell r="Y962" t="str">
            <v>23.16</v>
          </cell>
        </row>
        <row r="963">
          <cell r="A963">
            <v>934</v>
          </cell>
          <cell r="B963">
            <v>313</v>
          </cell>
          <cell r="C963">
            <v>84</v>
          </cell>
          <cell r="D963">
            <v>50</v>
          </cell>
          <cell r="E963">
            <v>42518</v>
          </cell>
          <cell r="F963" t="str">
            <v>West Water Tanks</v>
          </cell>
          <cell r="G963">
            <v>12</v>
          </cell>
          <cell r="H963">
            <v>461543</v>
          </cell>
          <cell r="I963" t="str">
            <v>Meredith</v>
          </cell>
          <cell r="J963" t="str">
            <v>Watkins</v>
          </cell>
          <cell r="K963" t="str">
            <v>F</v>
          </cell>
          <cell r="L963" t="str">
            <v>48.18</v>
          </cell>
          <cell r="T963">
            <v>12</v>
          </cell>
          <cell r="U963">
            <v>572319</v>
          </cell>
          <cell r="V963" t="str">
            <v>Johanna</v>
          </cell>
          <cell r="W963" t="str">
            <v>Quinn</v>
          </cell>
          <cell r="X963" t="str">
            <v>Female</v>
          </cell>
          <cell r="Y963" t="str">
            <v>24.06</v>
          </cell>
        </row>
        <row r="964">
          <cell r="A964">
            <v>935</v>
          </cell>
          <cell r="B964">
            <v>314</v>
          </cell>
          <cell r="C964">
            <v>84</v>
          </cell>
          <cell r="D964">
            <v>50</v>
          </cell>
          <cell r="E964">
            <v>42518</v>
          </cell>
          <cell r="F964" t="str">
            <v>West Water Tanks</v>
          </cell>
          <cell r="G964">
            <v>13</v>
          </cell>
          <cell r="H964">
            <v>528020</v>
          </cell>
          <cell r="I964" t="str">
            <v>Gerry</v>
          </cell>
          <cell r="J964" t="str">
            <v>Maguire</v>
          </cell>
          <cell r="K964" t="str">
            <v>M</v>
          </cell>
          <cell r="L964" t="str">
            <v>49.25</v>
          </cell>
          <cell r="T964">
            <v>13</v>
          </cell>
          <cell r="U964">
            <v>402930</v>
          </cell>
          <cell r="V964" t="str">
            <v>Rod</v>
          </cell>
          <cell r="W964" t="str">
            <v>Parker</v>
          </cell>
          <cell r="X964" t="str">
            <v>Male</v>
          </cell>
          <cell r="Y964" t="str">
            <v>25.12</v>
          </cell>
        </row>
        <row r="965">
          <cell r="A965">
            <v>936</v>
          </cell>
          <cell r="B965">
            <v>315</v>
          </cell>
          <cell r="C965">
            <v>84</v>
          </cell>
          <cell r="D965">
            <v>50</v>
          </cell>
          <cell r="E965">
            <v>42518</v>
          </cell>
          <cell r="F965" t="str">
            <v>West Water Tanks</v>
          </cell>
          <cell r="G965">
            <v>14</v>
          </cell>
          <cell r="H965">
            <v>402761</v>
          </cell>
          <cell r="I965" t="str">
            <v>Dave</v>
          </cell>
          <cell r="J965" t="str">
            <v>Sewell</v>
          </cell>
          <cell r="K965" t="str">
            <v>M</v>
          </cell>
          <cell r="L965" t="str">
            <v>49.58</v>
          </cell>
          <cell r="T965">
            <v>14</v>
          </cell>
          <cell r="U965">
            <v>402841</v>
          </cell>
          <cell r="V965" t="str">
            <v>Joseph</v>
          </cell>
          <cell r="W965" t="str">
            <v>Scott</v>
          </cell>
          <cell r="X965" t="str">
            <v>Male</v>
          </cell>
          <cell r="Y965" t="str">
            <v>25.13</v>
          </cell>
        </row>
        <row r="966">
          <cell r="A966">
            <v>937</v>
          </cell>
          <cell r="B966">
            <v>316</v>
          </cell>
          <cell r="C966">
            <v>84</v>
          </cell>
          <cell r="D966">
            <v>50</v>
          </cell>
          <cell r="E966">
            <v>42518</v>
          </cell>
          <cell r="F966" t="str">
            <v>West Water Tanks</v>
          </cell>
          <cell r="G966">
            <v>15</v>
          </cell>
          <cell r="H966">
            <v>265710</v>
          </cell>
          <cell r="I966" t="str">
            <v>Derrick</v>
          </cell>
          <cell r="J966" t="str">
            <v>Evans</v>
          </cell>
          <cell r="K966" t="str">
            <v>M</v>
          </cell>
          <cell r="L966" t="str">
            <v>50.43</v>
          </cell>
          <cell r="T966">
            <v>15</v>
          </cell>
          <cell r="U966">
            <v>513282</v>
          </cell>
          <cell r="V966" t="str">
            <v>Karen</v>
          </cell>
          <cell r="W966" t="str">
            <v>Ernest</v>
          </cell>
          <cell r="X966" t="str">
            <v>Female</v>
          </cell>
          <cell r="Y966" t="str">
            <v>27.11</v>
          </cell>
        </row>
        <row r="967">
          <cell r="A967">
            <v>938</v>
          </cell>
          <cell r="B967">
            <v>317</v>
          </cell>
          <cell r="C967">
            <v>84</v>
          </cell>
          <cell r="D967">
            <v>50</v>
          </cell>
          <cell r="E967">
            <v>42518</v>
          </cell>
          <cell r="F967" t="str">
            <v>West Water Tanks</v>
          </cell>
          <cell r="G967">
            <v>16</v>
          </cell>
          <cell r="H967">
            <v>319915</v>
          </cell>
          <cell r="I967" t="str">
            <v>Scott</v>
          </cell>
          <cell r="J967" t="str">
            <v>Vollmerhause</v>
          </cell>
          <cell r="K967" t="str">
            <v>M</v>
          </cell>
          <cell r="L967" t="str">
            <v>50.58</v>
          </cell>
          <cell r="T967">
            <v>16</v>
          </cell>
          <cell r="U967" t="str">
            <v>N005</v>
          </cell>
          <cell r="V967" t="str">
            <v>Jeff</v>
          </cell>
          <cell r="W967" t="str">
            <v>Ernest</v>
          </cell>
          <cell r="X967" t="str">
            <v>Female</v>
          </cell>
          <cell r="Y967" t="str">
            <v>30.22</v>
          </cell>
        </row>
        <row r="968">
          <cell r="A968">
            <v>939</v>
          </cell>
          <cell r="B968">
            <v>317</v>
          </cell>
          <cell r="C968">
            <v>84</v>
          </cell>
          <cell r="D968">
            <v>50</v>
          </cell>
          <cell r="E968">
            <v>42518</v>
          </cell>
          <cell r="F968" t="str">
            <v>West Water Tanks</v>
          </cell>
          <cell r="G968">
            <v>17</v>
          </cell>
          <cell r="H968">
            <v>402805</v>
          </cell>
          <cell r="I968" t="str">
            <v>Les</v>
          </cell>
          <cell r="J968" t="str">
            <v>Crawford</v>
          </cell>
          <cell r="K968" t="str">
            <v>M</v>
          </cell>
          <cell r="L968" t="str">
            <v>51.41</v>
          </cell>
        </row>
        <row r="969">
          <cell r="A969">
            <v>940</v>
          </cell>
          <cell r="B969">
            <v>317</v>
          </cell>
          <cell r="C969">
            <v>84</v>
          </cell>
          <cell r="D969">
            <v>50</v>
          </cell>
          <cell r="E969">
            <v>42518</v>
          </cell>
          <cell r="F969" t="str">
            <v>West Water Tanks</v>
          </cell>
          <cell r="G969">
            <v>18</v>
          </cell>
          <cell r="H969">
            <v>284106</v>
          </cell>
          <cell r="I969" t="str">
            <v>William</v>
          </cell>
          <cell r="J969" t="str">
            <v>Guy</v>
          </cell>
          <cell r="K969" t="str">
            <v>M</v>
          </cell>
          <cell r="L969" t="str">
            <v>51.55</v>
          </cell>
        </row>
        <row r="970">
          <cell r="A970">
            <v>941</v>
          </cell>
          <cell r="B970">
            <v>317</v>
          </cell>
          <cell r="C970">
            <v>84</v>
          </cell>
          <cell r="D970">
            <v>50</v>
          </cell>
          <cell r="E970">
            <v>42518</v>
          </cell>
          <cell r="F970" t="str">
            <v>West Water Tanks</v>
          </cell>
          <cell r="G970">
            <v>19</v>
          </cell>
          <cell r="H970">
            <v>402797</v>
          </cell>
          <cell r="I970" t="str">
            <v>Gerard</v>
          </cell>
          <cell r="J970" t="str">
            <v>Schick</v>
          </cell>
          <cell r="K970" t="str">
            <v>M</v>
          </cell>
          <cell r="L970" t="str">
            <v>52.27</v>
          </cell>
        </row>
        <row r="971">
          <cell r="A971">
            <v>942</v>
          </cell>
          <cell r="B971">
            <v>317</v>
          </cell>
          <cell r="C971">
            <v>84</v>
          </cell>
          <cell r="D971">
            <v>50</v>
          </cell>
          <cell r="E971">
            <v>42518</v>
          </cell>
          <cell r="F971" t="str">
            <v>West Water Tanks</v>
          </cell>
          <cell r="G971">
            <v>20</v>
          </cell>
          <cell r="H971">
            <v>402827</v>
          </cell>
          <cell r="I971" t="str">
            <v>Sophie</v>
          </cell>
          <cell r="J971" t="str">
            <v>Kiernan</v>
          </cell>
          <cell r="K971" t="str">
            <v>F</v>
          </cell>
          <cell r="L971" t="str">
            <v>52.52</v>
          </cell>
        </row>
        <row r="972">
          <cell r="A972">
            <v>943</v>
          </cell>
          <cell r="B972">
            <v>317</v>
          </cell>
          <cell r="C972">
            <v>84</v>
          </cell>
          <cell r="D972">
            <v>50</v>
          </cell>
          <cell r="E972">
            <v>42518</v>
          </cell>
          <cell r="F972" t="str">
            <v>West Water Tanks</v>
          </cell>
          <cell r="G972">
            <v>21</v>
          </cell>
          <cell r="H972" t="str">
            <v>N019</v>
          </cell>
          <cell r="I972" t="str">
            <v>Simon</v>
          </cell>
          <cell r="J972" t="str">
            <v>Wever</v>
          </cell>
          <cell r="K972" t="str">
            <v>M</v>
          </cell>
          <cell r="L972" t="str">
            <v>52.58</v>
          </cell>
        </row>
        <row r="973">
          <cell r="A973">
            <v>944</v>
          </cell>
          <cell r="B973">
            <v>317</v>
          </cell>
          <cell r="C973">
            <v>84</v>
          </cell>
          <cell r="D973">
            <v>50</v>
          </cell>
          <cell r="E973">
            <v>42518</v>
          </cell>
          <cell r="F973" t="str">
            <v>West Water Tanks</v>
          </cell>
          <cell r="G973">
            <v>22</v>
          </cell>
          <cell r="H973">
            <v>510114</v>
          </cell>
          <cell r="I973" t="str">
            <v>David</v>
          </cell>
          <cell r="J973" t="str">
            <v>Nahrung</v>
          </cell>
          <cell r="K973" t="str">
            <v>M</v>
          </cell>
          <cell r="L973" t="str">
            <v>53.17</v>
          </cell>
        </row>
        <row r="974">
          <cell r="A974">
            <v>945</v>
          </cell>
          <cell r="B974">
            <v>317</v>
          </cell>
          <cell r="C974">
            <v>84</v>
          </cell>
          <cell r="D974">
            <v>50</v>
          </cell>
          <cell r="E974">
            <v>42518</v>
          </cell>
          <cell r="F974" t="str">
            <v>West Water Tanks</v>
          </cell>
          <cell r="G974">
            <v>23</v>
          </cell>
          <cell r="H974" t="str">
            <v>N007</v>
          </cell>
          <cell r="I974" t="str">
            <v>Bernie</v>
          </cell>
          <cell r="J974" t="str">
            <v>Norris</v>
          </cell>
          <cell r="K974" t="str">
            <v>M</v>
          </cell>
          <cell r="L974" t="str">
            <v>53.26</v>
          </cell>
        </row>
        <row r="975">
          <cell r="A975">
            <v>946</v>
          </cell>
          <cell r="B975">
            <v>317</v>
          </cell>
          <cell r="C975">
            <v>84</v>
          </cell>
          <cell r="D975">
            <v>50</v>
          </cell>
          <cell r="E975">
            <v>42518</v>
          </cell>
          <cell r="F975" t="str">
            <v>West Water Tanks</v>
          </cell>
          <cell r="G975">
            <v>24</v>
          </cell>
          <cell r="H975">
            <v>403025</v>
          </cell>
          <cell r="I975" t="str">
            <v>Fraser</v>
          </cell>
          <cell r="J975" t="str">
            <v>Bradley</v>
          </cell>
          <cell r="K975" t="str">
            <v>M</v>
          </cell>
          <cell r="L975" t="str">
            <v>53.55</v>
          </cell>
        </row>
        <row r="976">
          <cell r="A976">
            <v>947</v>
          </cell>
          <cell r="B976">
            <v>317</v>
          </cell>
          <cell r="C976">
            <v>84</v>
          </cell>
          <cell r="D976">
            <v>50</v>
          </cell>
          <cell r="E976">
            <v>42518</v>
          </cell>
          <cell r="F976" t="str">
            <v>West Water Tanks</v>
          </cell>
          <cell r="G976">
            <v>25</v>
          </cell>
          <cell r="H976">
            <v>402757</v>
          </cell>
          <cell r="I976" t="str">
            <v>Dan</v>
          </cell>
          <cell r="J976" t="str">
            <v>Reynolds</v>
          </cell>
          <cell r="K976" t="str">
            <v>M</v>
          </cell>
          <cell r="L976" t="str">
            <v>54.01</v>
          </cell>
        </row>
        <row r="977">
          <cell r="A977">
            <v>948</v>
          </cell>
          <cell r="B977">
            <v>317</v>
          </cell>
          <cell r="C977">
            <v>84</v>
          </cell>
          <cell r="D977">
            <v>50</v>
          </cell>
          <cell r="E977">
            <v>42518</v>
          </cell>
          <cell r="F977" t="str">
            <v>West Water Tanks</v>
          </cell>
          <cell r="G977">
            <v>26</v>
          </cell>
          <cell r="H977" t="str">
            <v>N002</v>
          </cell>
          <cell r="I977" t="str">
            <v>Belinda</v>
          </cell>
          <cell r="J977" t="str">
            <v>Cooper</v>
          </cell>
          <cell r="K977" t="str">
            <v>M</v>
          </cell>
          <cell r="L977" t="str">
            <v>54.13</v>
          </cell>
        </row>
        <row r="978">
          <cell r="A978">
            <v>949</v>
          </cell>
          <cell r="B978">
            <v>317</v>
          </cell>
          <cell r="C978">
            <v>84</v>
          </cell>
          <cell r="D978">
            <v>50</v>
          </cell>
          <cell r="E978">
            <v>42518</v>
          </cell>
          <cell r="F978" t="str">
            <v>West Water Tanks</v>
          </cell>
          <cell r="G978">
            <v>27</v>
          </cell>
          <cell r="H978">
            <v>402905</v>
          </cell>
          <cell r="I978" t="str">
            <v>Trevor</v>
          </cell>
          <cell r="J978" t="str">
            <v>Nicholson</v>
          </cell>
          <cell r="K978" t="str">
            <v>M</v>
          </cell>
          <cell r="L978" t="str">
            <v>54.26</v>
          </cell>
        </row>
        <row r="979">
          <cell r="A979">
            <v>950</v>
          </cell>
          <cell r="B979">
            <v>317</v>
          </cell>
          <cell r="C979">
            <v>84</v>
          </cell>
          <cell r="D979">
            <v>50</v>
          </cell>
          <cell r="E979">
            <v>42518</v>
          </cell>
          <cell r="F979" t="str">
            <v>West Water Tanks</v>
          </cell>
          <cell r="G979">
            <v>28</v>
          </cell>
          <cell r="H979">
            <v>402980</v>
          </cell>
          <cell r="I979" t="str">
            <v>Paul</v>
          </cell>
          <cell r="J979" t="str">
            <v>Day</v>
          </cell>
          <cell r="K979" t="str">
            <v>M</v>
          </cell>
          <cell r="L979" t="str">
            <v>56.19</v>
          </cell>
        </row>
        <row r="980">
          <cell r="A980">
            <v>951</v>
          </cell>
          <cell r="B980">
            <v>317</v>
          </cell>
          <cell r="C980">
            <v>84</v>
          </cell>
          <cell r="D980">
            <v>50</v>
          </cell>
          <cell r="E980">
            <v>42518</v>
          </cell>
          <cell r="F980" t="str">
            <v>West Water Tanks</v>
          </cell>
          <cell r="G980">
            <v>29</v>
          </cell>
          <cell r="H980">
            <v>402939</v>
          </cell>
          <cell r="I980" t="str">
            <v>Robert</v>
          </cell>
          <cell r="J980" t="str">
            <v>Ellershaw</v>
          </cell>
          <cell r="K980" t="str">
            <v>M</v>
          </cell>
          <cell r="L980" t="str">
            <v>56.41</v>
          </cell>
        </row>
        <row r="981">
          <cell r="A981">
            <v>952</v>
          </cell>
          <cell r="B981">
            <v>317</v>
          </cell>
          <cell r="C981">
            <v>84</v>
          </cell>
          <cell r="D981">
            <v>50</v>
          </cell>
          <cell r="E981">
            <v>42518</v>
          </cell>
          <cell r="F981" t="str">
            <v>West Water Tanks</v>
          </cell>
          <cell r="G981">
            <v>30</v>
          </cell>
          <cell r="H981">
            <v>609664</v>
          </cell>
          <cell r="I981" t="str">
            <v>Matthew</v>
          </cell>
          <cell r="J981" t="str">
            <v>Hunter</v>
          </cell>
          <cell r="K981" t="str">
            <v>M</v>
          </cell>
          <cell r="L981" t="str">
            <v>56.54</v>
          </cell>
        </row>
        <row r="982">
          <cell r="A982">
            <v>953</v>
          </cell>
          <cell r="B982">
            <v>317</v>
          </cell>
          <cell r="C982">
            <v>84</v>
          </cell>
          <cell r="D982">
            <v>50</v>
          </cell>
          <cell r="E982">
            <v>42518</v>
          </cell>
          <cell r="F982" t="str">
            <v>West Water Tanks</v>
          </cell>
          <cell r="G982">
            <v>31</v>
          </cell>
          <cell r="H982">
            <v>265818</v>
          </cell>
          <cell r="I982" t="str">
            <v>Lyn</v>
          </cell>
          <cell r="J982" t="str">
            <v>Newman</v>
          </cell>
          <cell r="K982" t="str">
            <v>F</v>
          </cell>
          <cell r="L982" t="str">
            <v>57.16</v>
          </cell>
        </row>
        <row r="983">
          <cell r="A983">
            <v>954</v>
          </cell>
          <cell r="B983">
            <v>317</v>
          </cell>
          <cell r="C983">
            <v>84</v>
          </cell>
          <cell r="D983">
            <v>50</v>
          </cell>
          <cell r="E983">
            <v>42518</v>
          </cell>
          <cell r="F983" t="str">
            <v>West Water Tanks</v>
          </cell>
          <cell r="G983">
            <v>32</v>
          </cell>
          <cell r="H983">
            <v>402906</v>
          </cell>
          <cell r="I983" t="str">
            <v>Nicole</v>
          </cell>
          <cell r="J983" t="str">
            <v>Desailly</v>
          </cell>
          <cell r="K983" t="str">
            <v>F</v>
          </cell>
          <cell r="L983" t="str">
            <v>57.43</v>
          </cell>
        </row>
        <row r="984">
          <cell r="A984">
            <v>955</v>
          </cell>
          <cell r="B984">
            <v>317</v>
          </cell>
          <cell r="C984">
            <v>84</v>
          </cell>
          <cell r="D984">
            <v>50</v>
          </cell>
          <cell r="E984">
            <v>42518</v>
          </cell>
          <cell r="F984" t="str">
            <v>West Water Tanks</v>
          </cell>
          <cell r="G984">
            <v>33</v>
          </cell>
          <cell r="H984">
            <v>572822</v>
          </cell>
          <cell r="I984" t="str">
            <v>Krystal</v>
          </cell>
          <cell r="J984" t="str">
            <v>Pearson</v>
          </cell>
          <cell r="K984" t="str">
            <v>F</v>
          </cell>
          <cell r="L984" t="str">
            <v>59.13</v>
          </cell>
        </row>
        <row r="985">
          <cell r="A985">
            <v>956</v>
          </cell>
          <cell r="B985">
            <v>317</v>
          </cell>
          <cell r="C985">
            <v>84</v>
          </cell>
          <cell r="D985">
            <v>50</v>
          </cell>
          <cell r="E985">
            <v>42518</v>
          </cell>
          <cell r="F985" t="str">
            <v>West Water Tanks</v>
          </cell>
          <cell r="G985">
            <v>34</v>
          </cell>
          <cell r="H985">
            <v>402842</v>
          </cell>
          <cell r="I985" t="str">
            <v>John</v>
          </cell>
          <cell r="J985" t="str">
            <v>Walsh</v>
          </cell>
          <cell r="K985" t="str">
            <v>M</v>
          </cell>
          <cell r="L985" t="str">
            <v>59.24</v>
          </cell>
        </row>
        <row r="986">
          <cell r="A986">
            <v>957</v>
          </cell>
          <cell r="B986">
            <v>317</v>
          </cell>
          <cell r="C986">
            <v>84</v>
          </cell>
          <cell r="D986">
            <v>50</v>
          </cell>
          <cell r="E986">
            <v>42518</v>
          </cell>
          <cell r="F986" t="str">
            <v>West Water Tanks</v>
          </cell>
          <cell r="G986">
            <v>35</v>
          </cell>
          <cell r="H986">
            <v>617094</v>
          </cell>
          <cell r="I986" t="str">
            <v>Isis</v>
          </cell>
          <cell r="J986" t="str">
            <v>Flynn-Pittar</v>
          </cell>
          <cell r="K986" t="str">
            <v>F</v>
          </cell>
          <cell r="L986" t="str">
            <v>59.39</v>
          </cell>
        </row>
        <row r="987">
          <cell r="A987">
            <v>958</v>
          </cell>
          <cell r="B987">
            <v>317</v>
          </cell>
          <cell r="C987">
            <v>84</v>
          </cell>
          <cell r="D987">
            <v>50</v>
          </cell>
          <cell r="E987">
            <v>42518</v>
          </cell>
          <cell r="F987" t="str">
            <v>West Water Tanks</v>
          </cell>
          <cell r="G987">
            <v>36</v>
          </cell>
          <cell r="H987" t="str">
            <v>N012</v>
          </cell>
          <cell r="I987" t="str">
            <v>Jude</v>
          </cell>
          <cell r="J987" t="str">
            <v>Wheeler</v>
          </cell>
          <cell r="K987" t="str">
            <v>M</v>
          </cell>
          <cell r="L987" t="str">
            <v>59.40</v>
          </cell>
        </row>
        <row r="988">
          <cell r="A988">
            <v>959</v>
          </cell>
          <cell r="B988">
            <v>317</v>
          </cell>
          <cell r="C988">
            <v>84</v>
          </cell>
          <cell r="D988">
            <v>50</v>
          </cell>
          <cell r="E988">
            <v>42518</v>
          </cell>
          <cell r="F988" t="str">
            <v>West Water Tanks</v>
          </cell>
          <cell r="G988">
            <v>37</v>
          </cell>
          <cell r="H988">
            <v>460538</v>
          </cell>
          <cell r="I988" t="str">
            <v>Jesslyn</v>
          </cell>
          <cell r="J988" t="str">
            <v>Nelson</v>
          </cell>
          <cell r="K988" t="str">
            <v>F</v>
          </cell>
          <cell r="L988" t="str">
            <v>59.41</v>
          </cell>
        </row>
        <row r="989">
          <cell r="A989">
            <v>960</v>
          </cell>
          <cell r="B989">
            <v>317</v>
          </cell>
          <cell r="C989">
            <v>84</v>
          </cell>
          <cell r="D989">
            <v>50</v>
          </cell>
          <cell r="E989">
            <v>42518</v>
          </cell>
          <cell r="F989" t="str">
            <v>West Water Tanks</v>
          </cell>
          <cell r="G989">
            <v>38</v>
          </cell>
          <cell r="H989" t="str">
            <v>N011</v>
          </cell>
          <cell r="I989" t="str">
            <v>John</v>
          </cell>
          <cell r="J989" t="str">
            <v>Kerrisk</v>
          </cell>
          <cell r="K989" t="str">
            <v>M</v>
          </cell>
          <cell r="L989" t="str">
            <v>59.43</v>
          </cell>
        </row>
        <row r="990">
          <cell r="A990">
            <v>961</v>
          </cell>
          <cell r="B990">
            <v>317</v>
          </cell>
          <cell r="C990">
            <v>84</v>
          </cell>
          <cell r="D990">
            <v>50</v>
          </cell>
          <cell r="E990">
            <v>42518</v>
          </cell>
          <cell r="F990" t="str">
            <v>West Water Tanks</v>
          </cell>
          <cell r="G990">
            <v>39</v>
          </cell>
          <cell r="H990" t="str">
            <v>N016</v>
          </cell>
          <cell r="I990" t="str">
            <v>Anoushka</v>
          </cell>
          <cell r="J990" t="str">
            <v>Vincent</v>
          </cell>
          <cell r="K990" t="str">
            <v>M</v>
          </cell>
          <cell r="L990" t="str">
            <v>1.00.16</v>
          </cell>
        </row>
        <row r="991">
          <cell r="A991">
            <v>962</v>
          </cell>
          <cell r="B991">
            <v>317</v>
          </cell>
          <cell r="C991">
            <v>84</v>
          </cell>
          <cell r="D991">
            <v>50</v>
          </cell>
          <cell r="E991">
            <v>42518</v>
          </cell>
          <cell r="F991" t="str">
            <v>West Water Tanks</v>
          </cell>
          <cell r="G991">
            <v>40</v>
          </cell>
          <cell r="H991" t="str">
            <v>N003</v>
          </cell>
          <cell r="I991" t="str">
            <v>Carsten</v>
          </cell>
          <cell r="J991" t="str">
            <v>Malan</v>
          </cell>
          <cell r="K991" t="str">
            <v>M</v>
          </cell>
          <cell r="L991" t="str">
            <v>1.00.18</v>
          </cell>
        </row>
        <row r="992">
          <cell r="A992">
            <v>963</v>
          </cell>
          <cell r="B992">
            <v>317</v>
          </cell>
          <cell r="C992">
            <v>84</v>
          </cell>
          <cell r="D992">
            <v>50</v>
          </cell>
          <cell r="E992">
            <v>42518</v>
          </cell>
          <cell r="F992" t="str">
            <v>West Water Tanks</v>
          </cell>
          <cell r="G992">
            <v>41</v>
          </cell>
          <cell r="H992">
            <v>488858</v>
          </cell>
          <cell r="I992" t="str">
            <v>Dale</v>
          </cell>
          <cell r="J992" t="str">
            <v>Eriksen</v>
          </cell>
          <cell r="K992" t="str">
            <v>F</v>
          </cell>
          <cell r="L992" t="str">
            <v>1.00.37</v>
          </cell>
        </row>
        <row r="993">
          <cell r="A993">
            <v>964</v>
          </cell>
          <cell r="B993">
            <v>317</v>
          </cell>
          <cell r="C993">
            <v>84</v>
          </cell>
          <cell r="D993">
            <v>50</v>
          </cell>
          <cell r="E993">
            <v>42518</v>
          </cell>
          <cell r="F993" t="str">
            <v>West Water Tanks</v>
          </cell>
          <cell r="G993">
            <v>42</v>
          </cell>
          <cell r="H993">
            <v>513936</v>
          </cell>
          <cell r="I993" t="str">
            <v>Chris</v>
          </cell>
          <cell r="J993" t="str">
            <v>Isepy</v>
          </cell>
          <cell r="K993" t="str">
            <v>M</v>
          </cell>
          <cell r="L993" t="str">
            <v>1.00.39</v>
          </cell>
        </row>
        <row r="994">
          <cell r="A994">
            <v>965</v>
          </cell>
          <cell r="B994">
            <v>317</v>
          </cell>
          <cell r="C994">
            <v>84</v>
          </cell>
          <cell r="D994">
            <v>50</v>
          </cell>
          <cell r="E994">
            <v>42518</v>
          </cell>
          <cell r="F994" t="str">
            <v>West Water Tanks</v>
          </cell>
          <cell r="G994">
            <v>43</v>
          </cell>
          <cell r="H994">
            <v>403037</v>
          </cell>
          <cell r="I994" t="str">
            <v>Michael</v>
          </cell>
          <cell r="J994" t="str">
            <v>Donoghue</v>
          </cell>
          <cell r="K994" t="str">
            <v>M</v>
          </cell>
          <cell r="L994" t="str">
            <v>1.00.45</v>
          </cell>
        </row>
        <row r="995">
          <cell r="A995">
            <v>966</v>
          </cell>
          <cell r="B995">
            <v>317</v>
          </cell>
          <cell r="C995">
            <v>84</v>
          </cell>
          <cell r="D995">
            <v>50</v>
          </cell>
          <cell r="E995">
            <v>42518</v>
          </cell>
          <cell r="F995" t="str">
            <v>West Water Tanks</v>
          </cell>
          <cell r="G995">
            <v>44</v>
          </cell>
          <cell r="H995">
            <v>402866</v>
          </cell>
          <cell r="I995" t="str">
            <v>Lia</v>
          </cell>
          <cell r="J995" t="str">
            <v>Johnson</v>
          </cell>
          <cell r="K995" t="str">
            <v>F</v>
          </cell>
          <cell r="L995" t="str">
            <v>1.01.27</v>
          </cell>
        </row>
        <row r="996">
          <cell r="A996">
            <v>967</v>
          </cell>
          <cell r="B996">
            <v>317</v>
          </cell>
          <cell r="C996">
            <v>84</v>
          </cell>
          <cell r="D996">
            <v>50</v>
          </cell>
          <cell r="E996">
            <v>42518</v>
          </cell>
          <cell r="F996" t="str">
            <v>West Water Tanks</v>
          </cell>
          <cell r="G996">
            <v>45</v>
          </cell>
          <cell r="H996">
            <v>402816</v>
          </cell>
          <cell r="I996" t="str">
            <v>Jim</v>
          </cell>
          <cell r="J996" t="str">
            <v>Mcnabb</v>
          </cell>
          <cell r="K996" t="str">
            <v>M</v>
          </cell>
          <cell r="L996" t="str">
            <v>1.01.28</v>
          </cell>
        </row>
        <row r="997">
          <cell r="A997">
            <v>968</v>
          </cell>
          <cell r="B997">
            <v>317</v>
          </cell>
          <cell r="C997">
            <v>84</v>
          </cell>
          <cell r="D997">
            <v>50</v>
          </cell>
          <cell r="E997">
            <v>42518</v>
          </cell>
          <cell r="F997" t="str">
            <v>West Water Tanks</v>
          </cell>
          <cell r="G997">
            <v>46</v>
          </cell>
          <cell r="H997">
            <v>402979</v>
          </cell>
          <cell r="I997" t="str">
            <v>Terence</v>
          </cell>
          <cell r="J997" t="str">
            <v>Fanning</v>
          </cell>
          <cell r="K997" t="str">
            <v>M</v>
          </cell>
          <cell r="L997" t="str">
            <v>1.01.53</v>
          </cell>
        </row>
        <row r="998">
          <cell r="A998">
            <v>969</v>
          </cell>
          <cell r="B998">
            <v>317</v>
          </cell>
          <cell r="C998">
            <v>84</v>
          </cell>
          <cell r="D998">
            <v>50</v>
          </cell>
          <cell r="E998">
            <v>42518</v>
          </cell>
          <cell r="F998" t="str">
            <v>West Water Tanks</v>
          </cell>
          <cell r="G998">
            <v>47</v>
          </cell>
          <cell r="H998">
            <v>403009</v>
          </cell>
          <cell r="I998" t="str">
            <v>Brian</v>
          </cell>
          <cell r="J998" t="str">
            <v>Armit</v>
          </cell>
          <cell r="K998" t="str">
            <v>M</v>
          </cell>
          <cell r="L998" t="str">
            <v>1.02.07</v>
          </cell>
        </row>
        <row r="999">
          <cell r="A999">
            <v>970</v>
          </cell>
          <cell r="B999">
            <v>317</v>
          </cell>
          <cell r="C999">
            <v>84</v>
          </cell>
          <cell r="D999">
            <v>50</v>
          </cell>
          <cell r="E999">
            <v>42518</v>
          </cell>
          <cell r="F999" t="str">
            <v>West Water Tanks</v>
          </cell>
          <cell r="G999">
            <v>48</v>
          </cell>
          <cell r="H999" t="str">
            <v>N006</v>
          </cell>
          <cell r="I999" t="str">
            <v>Cass</v>
          </cell>
          <cell r="J999" t="str">
            <v>Jenkins</v>
          </cell>
          <cell r="K999" t="str">
            <v>F</v>
          </cell>
          <cell r="L999" t="str">
            <v>1.02.25</v>
          </cell>
        </row>
        <row r="1000">
          <cell r="A1000">
            <v>971</v>
          </cell>
          <cell r="B1000">
            <v>317</v>
          </cell>
          <cell r="C1000">
            <v>84</v>
          </cell>
          <cell r="D1000">
            <v>50</v>
          </cell>
          <cell r="E1000">
            <v>42518</v>
          </cell>
          <cell r="F1000" t="str">
            <v>West Water Tanks</v>
          </cell>
          <cell r="G1000">
            <v>49</v>
          </cell>
          <cell r="H1000" t="str">
            <v>N008</v>
          </cell>
          <cell r="I1000" t="str">
            <v>Dave</v>
          </cell>
          <cell r="J1000" t="str">
            <v>Kewy</v>
          </cell>
          <cell r="K1000" t="str">
            <v>M</v>
          </cell>
          <cell r="L1000" t="str">
            <v>1.03.44</v>
          </cell>
        </row>
        <row r="1001">
          <cell r="A1001">
            <v>972</v>
          </cell>
          <cell r="B1001">
            <v>317</v>
          </cell>
          <cell r="C1001">
            <v>84</v>
          </cell>
          <cell r="D1001">
            <v>50</v>
          </cell>
          <cell r="E1001">
            <v>42518</v>
          </cell>
          <cell r="F1001" t="str">
            <v>West Water Tanks</v>
          </cell>
          <cell r="G1001">
            <v>50</v>
          </cell>
          <cell r="H1001">
            <v>402789</v>
          </cell>
          <cell r="I1001" t="str">
            <v>Francesco</v>
          </cell>
          <cell r="J1001" t="str">
            <v>Tirendi</v>
          </cell>
          <cell r="K1001" t="str">
            <v>M</v>
          </cell>
          <cell r="L1001" t="str">
            <v>1.03.45</v>
          </cell>
        </row>
        <row r="1002">
          <cell r="A1002">
            <v>973</v>
          </cell>
          <cell r="B1002">
            <v>317</v>
          </cell>
          <cell r="C1002">
            <v>84</v>
          </cell>
          <cell r="D1002">
            <v>50</v>
          </cell>
          <cell r="E1002">
            <v>42518</v>
          </cell>
          <cell r="F1002" t="str">
            <v>West Water Tanks</v>
          </cell>
          <cell r="G1002">
            <v>51</v>
          </cell>
          <cell r="H1002">
            <v>470095</v>
          </cell>
          <cell r="I1002" t="str">
            <v>Anna</v>
          </cell>
          <cell r="J1002" t="str">
            <v>Jowett</v>
          </cell>
          <cell r="K1002" t="str">
            <v>F</v>
          </cell>
          <cell r="L1002" t="str">
            <v>1.03.47</v>
          </cell>
        </row>
        <row r="1003">
          <cell r="A1003">
            <v>974</v>
          </cell>
          <cell r="B1003">
            <v>317</v>
          </cell>
          <cell r="C1003">
            <v>84</v>
          </cell>
          <cell r="D1003">
            <v>50</v>
          </cell>
          <cell r="E1003">
            <v>42518</v>
          </cell>
          <cell r="F1003" t="str">
            <v>West Water Tanks</v>
          </cell>
          <cell r="G1003">
            <v>52</v>
          </cell>
          <cell r="H1003">
            <v>402941</v>
          </cell>
          <cell r="I1003" t="str">
            <v>Rosemarie</v>
          </cell>
          <cell r="J1003" t="str">
            <v>Labuschagne</v>
          </cell>
          <cell r="K1003" t="str">
            <v>F</v>
          </cell>
          <cell r="L1003" t="str">
            <v>1.03.50</v>
          </cell>
        </row>
        <row r="1004">
          <cell r="A1004">
            <v>975</v>
          </cell>
          <cell r="B1004">
            <v>317</v>
          </cell>
          <cell r="C1004">
            <v>84</v>
          </cell>
          <cell r="D1004">
            <v>50</v>
          </cell>
          <cell r="E1004">
            <v>42518</v>
          </cell>
          <cell r="F1004" t="str">
            <v>West Water Tanks</v>
          </cell>
          <cell r="G1004">
            <v>53</v>
          </cell>
          <cell r="H1004">
            <v>491347</v>
          </cell>
          <cell r="I1004" t="str">
            <v>Andrew</v>
          </cell>
          <cell r="J1004" t="str">
            <v>Hannay</v>
          </cell>
          <cell r="K1004" t="str">
            <v>M</v>
          </cell>
          <cell r="L1004" t="str">
            <v>1.03.52</v>
          </cell>
        </row>
        <row r="1005">
          <cell r="A1005">
            <v>976</v>
          </cell>
          <cell r="B1005">
            <v>317</v>
          </cell>
          <cell r="C1005">
            <v>84</v>
          </cell>
          <cell r="D1005">
            <v>50</v>
          </cell>
          <cell r="E1005">
            <v>42518</v>
          </cell>
          <cell r="F1005" t="str">
            <v>West Water Tanks</v>
          </cell>
          <cell r="G1005">
            <v>54</v>
          </cell>
          <cell r="H1005">
            <v>402877</v>
          </cell>
          <cell r="I1005" t="str">
            <v>Mark</v>
          </cell>
          <cell r="J1005" t="str">
            <v>Dowel</v>
          </cell>
          <cell r="K1005" t="str">
            <v>M</v>
          </cell>
          <cell r="L1005" t="str">
            <v>1.04.10</v>
          </cell>
        </row>
        <row r="1006">
          <cell r="A1006">
            <v>977</v>
          </cell>
          <cell r="B1006">
            <v>317</v>
          </cell>
          <cell r="C1006">
            <v>84</v>
          </cell>
          <cell r="D1006">
            <v>50</v>
          </cell>
          <cell r="E1006">
            <v>42518</v>
          </cell>
          <cell r="F1006" t="str">
            <v>West Water Tanks</v>
          </cell>
          <cell r="G1006">
            <v>55</v>
          </cell>
          <cell r="H1006" t="str">
            <v>N015</v>
          </cell>
          <cell r="I1006" t="str">
            <v>Ryan</v>
          </cell>
          <cell r="J1006" t="str">
            <v>Daniel</v>
          </cell>
          <cell r="K1006" t="str">
            <v>M</v>
          </cell>
          <cell r="L1006" t="str">
            <v>1.05.15</v>
          </cell>
        </row>
        <row r="1007">
          <cell r="A1007">
            <v>978</v>
          </cell>
          <cell r="B1007">
            <v>317</v>
          </cell>
          <cell r="C1007">
            <v>84</v>
          </cell>
          <cell r="D1007">
            <v>50</v>
          </cell>
          <cell r="E1007">
            <v>42518</v>
          </cell>
          <cell r="F1007" t="str">
            <v>West Water Tanks</v>
          </cell>
          <cell r="G1007">
            <v>56</v>
          </cell>
          <cell r="H1007">
            <v>460766</v>
          </cell>
          <cell r="I1007" t="str">
            <v>Sarah</v>
          </cell>
          <cell r="J1007" t="str">
            <v>Collins</v>
          </cell>
          <cell r="K1007" t="str">
            <v>F</v>
          </cell>
          <cell r="L1007" t="str">
            <v>1.05.16</v>
          </cell>
        </row>
        <row r="1008">
          <cell r="A1008">
            <v>979</v>
          </cell>
          <cell r="B1008">
            <v>317</v>
          </cell>
          <cell r="C1008">
            <v>84</v>
          </cell>
          <cell r="D1008">
            <v>50</v>
          </cell>
          <cell r="E1008">
            <v>42518</v>
          </cell>
          <cell r="F1008" t="str">
            <v>West Water Tanks</v>
          </cell>
          <cell r="G1008">
            <v>57</v>
          </cell>
          <cell r="H1008">
            <v>402706</v>
          </cell>
          <cell r="I1008" t="str">
            <v>Antony</v>
          </cell>
          <cell r="J1008" t="str">
            <v>Daamen</v>
          </cell>
          <cell r="K1008" t="str">
            <v>M</v>
          </cell>
          <cell r="L1008" t="str">
            <v>1.05.26</v>
          </cell>
        </row>
        <row r="1009">
          <cell r="A1009">
            <v>980</v>
          </cell>
          <cell r="B1009">
            <v>317</v>
          </cell>
          <cell r="C1009">
            <v>84</v>
          </cell>
          <cell r="D1009">
            <v>50</v>
          </cell>
          <cell r="E1009">
            <v>42518</v>
          </cell>
          <cell r="F1009" t="str">
            <v>West Water Tanks</v>
          </cell>
          <cell r="G1009">
            <v>58</v>
          </cell>
          <cell r="H1009">
            <v>513300</v>
          </cell>
          <cell r="I1009" t="str">
            <v>Isa</v>
          </cell>
          <cell r="J1009" t="str">
            <v>Marrinan</v>
          </cell>
          <cell r="K1009" t="str">
            <v>F</v>
          </cell>
          <cell r="L1009" t="str">
            <v>1.05.35</v>
          </cell>
        </row>
        <row r="1010">
          <cell r="A1010">
            <v>981</v>
          </cell>
          <cell r="B1010">
            <v>317</v>
          </cell>
          <cell r="C1010">
            <v>84</v>
          </cell>
          <cell r="D1010">
            <v>50</v>
          </cell>
          <cell r="E1010">
            <v>42518</v>
          </cell>
          <cell r="F1010" t="str">
            <v>West Water Tanks</v>
          </cell>
          <cell r="G1010">
            <v>59</v>
          </cell>
          <cell r="H1010" t="str">
            <v>N023</v>
          </cell>
          <cell r="I1010" t="str">
            <v>No Name Recorded</v>
          </cell>
          <cell r="J1010"/>
          <cell r="K1010" t="str">
            <v>M</v>
          </cell>
          <cell r="L1010" t="str">
            <v>1.07.25</v>
          </cell>
        </row>
        <row r="1011">
          <cell r="A1011">
            <v>982</v>
          </cell>
          <cell r="B1011">
            <v>317</v>
          </cell>
          <cell r="C1011">
            <v>84</v>
          </cell>
          <cell r="D1011">
            <v>50</v>
          </cell>
          <cell r="E1011">
            <v>42518</v>
          </cell>
          <cell r="F1011" t="str">
            <v>West Water Tanks</v>
          </cell>
          <cell r="G1011">
            <v>60</v>
          </cell>
          <cell r="H1011">
            <v>403000</v>
          </cell>
          <cell r="I1011" t="str">
            <v>William</v>
          </cell>
          <cell r="J1011" t="str">
            <v>Sue Yek</v>
          </cell>
          <cell r="K1011" t="str">
            <v>M</v>
          </cell>
          <cell r="L1011" t="str">
            <v>1.07.45</v>
          </cell>
        </row>
        <row r="1012">
          <cell r="A1012">
            <v>983</v>
          </cell>
          <cell r="B1012">
            <v>317</v>
          </cell>
          <cell r="C1012">
            <v>84</v>
          </cell>
          <cell r="D1012">
            <v>50</v>
          </cell>
          <cell r="E1012">
            <v>42518</v>
          </cell>
          <cell r="F1012" t="str">
            <v>West Water Tanks</v>
          </cell>
          <cell r="G1012">
            <v>61</v>
          </cell>
          <cell r="H1012">
            <v>402856</v>
          </cell>
          <cell r="I1012" t="str">
            <v>Kelly</v>
          </cell>
          <cell r="J1012" t="str">
            <v>Dicketts</v>
          </cell>
          <cell r="K1012" t="str">
            <v>F</v>
          </cell>
          <cell r="L1012" t="str">
            <v>1.08.14</v>
          </cell>
        </row>
        <row r="1013">
          <cell r="A1013">
            <v>984</v>
          </cell>
          <cell r="B1013">
            <v>317</v>
          </cell>
          <cell r="C1013">
            <v>84</v>
          </cell>
          <cell r="D1013">
            <v>50</v>
          </cell>
          <cell r="E1013">
            <v>42518</v>
          </cell>
          <cell r="F1013" t="str">
            <v>West Water Tanks</v>
          </cell>
          <cell r="G1013">
            <v>62</v>
          </cell>
          <cell r="H1013">
            <v>403035</v>
          </cell>
          <cell r="I1013" t="str">
            <v>Celeste</v>
          </cell>
          <cell r="J1013" t="str">
            <v>Labuschagne</v>
          </cell>
          <cell r="K1013" t="str">
            <v>F</v>
          </cell>
          <cell r="L1013" t="str">
            <v>1.08.34</v>
          </cell>
        </row>
        <row r="1014">
          <cell r="A1014">
            <v>985</v>
          </cell>
          <cell r="B1014">
            <v>317</v>
          </cell>
          <cell r="C1014">
            <v>84</v>
          </cell>
          <cell r="D1014">
            <v>50</v>
          </cell>
          <cell r="E1014">
            <v>42518</v>
          </cell>
          <cell r="F1014" t="str">
            <v>West Water Tanks</v>
          </cell>
          <cell r="G1014">
            <v>63</v>
          </cell>
          <cell r="H1014">
            <v>402881</v>
          </cell>
          <cell r="I1014" t="str">
            <v>Mathew</v>
          </cell>
          <cell r="J1014" t="str">
            <v>Smith</v>
          </cell>
          <cell r="K1014" t="str">
            <v>M</v>
          </cell>
          <cell r="L1014" t="str">
            <v>1.08.35</v>
          </cell>
        </row>
        <row r="1015">
          <cell r="A1015">
            <v>986</v>
          </cell>
          <cell r="B1015">
            <v>317</v>
          </cell>
          <cell r="C1015">
            <v>84</v>
          </cell>
          <cell r="D1015">
            <v>50</v>
          </cell>
          <cell r="E1015">
            <v>42518</v>
          </cell>
          <cell r="F1015" t="str">
            <v>West Water Tanks</v>
          </cell>
          <cell r="G1015">
            <v>64</v>
          </cell>
          <cell r="H1015">
            <v>402714</v>
          </cell>
          <cell r="I1015" t="str">
            <v>Annaliese</v>
          </cell>
          <cell r="J1015" t="str">
            <v>Otto</v>
          </cell>
          <cell r="K1015" t="str">
            <v>F</v>
          </cell>
          <cell r="L1015" t="str">
            <v>1.08.44</v>
          </cell>
        </row>
        <row r="1016">
          <cell r="A1016">
            <v>987</v>
          </cell>
          <cell r="B1016">
            <v>317</v>
          </cell>
          <cell r="C1016">
            <v>84</v>
          </cell>
          <cell r="D1016">
            <v>50</v>
          </cell>
          <cell r="E1016">
            <v>42518</v>
          </cell>
          <cell r="F1016" t="str">
            <v>West Water Tanks</v>
          </cell>
          <cell r="G1016">
            <v>65</v>
          </cell>
          <cell r="H1016">
            <v>402887</v>
          </cell>
          <cell r="I1016" t="str">
            <v>Mary</v>
          </cell>
          <cell r="J1016" t="str">
            <v>Donoghue</v>
          </cell>
          <cell r="K1016" t="str">
            <v>F</v>
          </cell>
          <cell r="L1016" t="str">
            <v>1.09.06</v>
          </cell>
        </row>
        <row r="1017">
          <cell r="A1017">
            <v>988</v>
          </cell>
          <cell r="B1017">
            <v>317</v>
          </cell>
          <cell r="C1017">
            <v>84</v>
          </cell>
          <cell r="D1017">
            <v>50</v>
          </cell>
          <cell r="E1017">
            <v>42518</v>
          </cell>
          <cell r="F1017" t="str">
            <v>West Water Tanks</v>
          </cell>
          <cell r="G1017">
            <v>66</v>
          </cell>
          <cell r="H1017">
            <v>402981</v>
          </cell>
          <cell r="I1017" t="str">
            <v>Therese</v>
          </cell>
          <cell r="J1017" t="str">
            <v>Keir</v>
          </cell>
          <cell r="K1017" t="str">
            <v>F</v>
          </cell>
          <cell r="L1017" t="str">
            <v>1.09.38</v>
          </cell>
        </row>
        <row r="1018">
          <cell r="A1018">
            <v>989</v>
          </cell>
          <cell r="B1018">
            <v>317</v>
          </cell>
          <cell r="C1018">
            <v>84</v>
          </cell>
          <cell r="D1018">
            <v>50</v>
          </cell>
          <cell r="E1018">
            <v>42518</v>
          </cell>
          <cell r="F1018" t="str">
            <v>West Water Tanks</v>
          </cell>
          <cell r="G1018">
            <v>67</v>
          </cell>
          <cell r="H1018" t="str">
            <v>N009</v>
          </cell>
          <cell r="I1018" t="str">
            <v>Kathy</v>
          </cell>
          <cell r="J1018" t="str">
            <v>Patteson</v>
          </cell>
          <cell r="K1018" t="str">
            <v>F</v>
          </cell>
          <cell r="L1018" t="str">
            <v>1.09.57</v>
          </cell>
        </row>
        <row r="1019">
          <cell r="A1019">
            <v>990</v>
          </cell>
          <cell r="B1019">
            <v>317</v>
          </cell>
          <cell r="C1019">
            <v>84</v>
          </cell>
          <cell r="D1019">
            <v>50</v>
          </cell>
          <cell r="E1019">
            <v>42518</v>
          </cell>
          <cell r="F1019" t="str">
            <v>West Water Tanks</v>
          </cell>
          <cell r="G1019">
            <v>68</v>
          </cell>
          <cell r="H1019">
            <v>402735</v>
          </cell>
          <cell r="I1019" t="str">
            <v>Catrina</v>
          </cell>
          <cell r="J1019" t="str">
            <v>Camakaris</v>
          </cell>
          <cell r="K1019" t="str">
            <v>F</v>
          </cell>
          <cell r="L1019" t="str">
            <v>1.11.08</v>
          </cell>
        </row>
        <row r="1020">
          <cell r="A1020">
            <v>991</v>
          </cell>
          <cell r="B1020">
            <v>317</v>
          </cell>
          <cell r="C1020">
            <v>84</v>
          </cell>
          <cell r="D1020">
            <v>50</v>
          </cell>
          <cell r="E1020">
            <v>42518</v>
          </cell>
          <cell r="F1020" t="str">
            <v>West Water Tanks</v>
          </cell>
          <cell r="G1020">
            <v>69</v>
          </cell>
          <cell r="H1020">
            <v>493642</v>
          </cell>
          <cell r="I1020" t="str">
            <v>Susan</v>
          </cell>
          <cell r="J1020" t="str">
            <v>Horscroft</v>
          </cell>
          <cell r="K1020" t="str">
            <v>F</v>
          </cell>
          <cell r="L1020" t="str">
            <v>1.12.02</v>
          </cell>
        </row>
        <row r="1021">
          <cell r="A1021">
            <v>992</v>
          </cell>
          <cell r="B1021">
            <v>317</v>
          </cell>
          <cell r="C1021">
            <v>84</v>
          </cell>
          <cell r="D1021">
            <v>50</v>
          </cell>
          <cell r="E1021">
            <v>42518</v>
          </cell>
          <cell r="F1021" t="str">
            <v>West Water Tanks</v>
          </cell>
          <cell r="G1021">
            <v>70</v>
          </cell>
          <cell r="H1021">
            <v>510170</v>
          </cell>
          <cell r="I1021" t="str">
            <v>Karen</v>
          </cell>
          <cell r="J1021" t="str">
            <v>Roberts</v>
          </cell>
          <cell r="K1021" t="str">
            <v>F</v>
          </cell>
          <cell r="L1021" t="str">
            <v>1.12.33</v>
          </cell>
        </row>
        <row r="1022">
          <cell r="A1022">
            <v>993</v>
          </cell>
          <cell r="B1022">
            <v>317</v>
          </cell>
          <cell r="C1022">
            <v>84</v>
          </cell>
          <cell r="D1022">
            <v>50</v>
          </cell>
          <cell r="E1022">
            <v>42518</v>
          </cell>
          <cell r="F1022" t="str">
            <v>West Water Tanks</v>
          </cell>
          <cell r="G1022">
            <v>71</v>
          </cell>
          <cell r="H1022" t="str">
            <v>N022</v>
          </cell>
          <cell r="I1022" t="str">
            <v>Stephen</v>
          </cell>
          <cell r="J1022" t="str">
            <v>De Jeresy</v>
          </cell>
          <cell r="K1022" t="str">
            <v>M</v>
          </cell>
          <cell r="L1022" t="str">
            <v>1.12.59</v>
          </cell>
        </row>
        <row r="1023">
          <cell r="A1023">
            <v>994</v>
          </cell>
          <cell r="B1023">
            <v>317</v>
          </cell>
          <cell r="C1023">
            <v>84</v>
          </cell>
          <cell r="D1023">
            <v>50</v>
          </cell>
          <cell r="E1023">
            <v>42518</v>
          </cell>
          <cell r="F1023" t="str">
            <v>West Water Tanks</v>
          </cell>
          <cell r="G1023">
            <v>72</v>
          </cell>
          <cell r="H1023" t="str">
            <v>N021</v>
          </cell>
          <cell r="I1023" t="str">
            <v>Louise</v>
          </cell>
          <cell r="J1023" t="str">
            <v>De Jeresy</v>
          </cell>
          <cell r="K1023" t="str">
            <v>F</v>
          </cell>
          <cell r="L1023" t="str">
            <v>1.13.04</v>
          </cell>
        </row>
        <row r="1024">
          <cell r="A1024">
            <v>995</v>
          </cell>
          <cell r="B1024">
            <v>317</v>
          </cell>
          <cell r="C1024">
            <v>84</v>
          </cell>
          <cell r="D1024">
            <v>50</v>
          </cell>
          <cell r="E1024">
            <v>42518</v>
          </cell>
          <cell r="F1024" t="str">
            <v>West Water Tanks</v>
          </cell>
          <cell r="G1024">
            <v>73</v>
          </cell>
          <cell r="H1024">
            <v>402845</v>
          </cell>
          <cell r="I1024" t="str">
            <v>John</v>
          </cell>
          <cell r="J1024" t="str">
            <v>Olsen</v>
          </cell>
          <cell r="K1024" t="str">
            <v>M</v>
          </cell>
          <cell r="L1024" t="str">
            <v>1.13.11</v>
          </cell>
        </row>
        <row r="1025">
          <cell r="A1025">
            <v>996</v>
          </cell>
          <cell r="B1025">
            <v>317</v>
          </cell>
          <cell r="C1025">
            <v>84</v>
          </cell>
          <cell r="D1025">
            <v>50</v>
          </cell>
          <cell r="E1025">
            <v>42518</v>
          </cell>
          <cell r="F1025" t="str">
            <v>West Water Tanks</v>
          </cell>
          <cell r="G1025">
            <v>74</v>
          </cell>
          <cell r="H1025">
            <v>402938</v>
          </cell>
          <cell r="I1025" t="str">
            <v>Jim</v>
          </cell>
          <cell r="J1025" t="str">
            <v>Ives</v>
          </cell>
          <cell r="K1025" t="str">
            <v>M</v>
          </cell>
          <cell r="L1025" t="str">
            <v>1.13.15</v>
          </cell>
        </row>
        <row r="1026">
          <cell r="A1026">
            <v>997</v>
          </cell>
          <cell r="B1026">
            <v>317</v>
          </cell>
          <cell r="C1026">
            <v>84</v>
          </cell>
          <cell r="D1026">
            <v>50</v>
          </cell>
          <cell r="E1026">
            <v>42518</v>
          </cell>
          <cell r="F1026" t="str">
            <v>West Water Tanks</v>
          </cell>
          <cell r="G1026">
            <v>75</v>
          </cell>
          <cell r="H1026">
            <v>402820</v>
          </cell>
          <cell r="I1026" t="str">
            <v>Jaap</v>
          </cell>
          <cell r="J1026" t="str">
            <v>De Jong</v>
          </cell>
          <cell r="K1026" t="str">
            <v>M</v>
          </cell>
          <cell r="L1026" t="str">
            <v>1.14.23</v>
          </cell>
        </row>
        <row r="1027">
          <cell r="A1027">
            <v>998</v>
          </cell>
          <cell r="B1027">
            <v>317</v>
          </cell>
          <cell r="C1027">
            <v>84</v>
          </cell>
          <cell r="D1027">
            <v>50</v>
          </cell>
          <cell r="E1027">
            <v>42518</v>
          </cell>
          <cell r="F1027" t="str">
            <v>West Water Tanks</v>
          </cell>
          <cell r="G1027">
            <v>76</v>
          </cell>
          <cell r="H1027" t="str">
            <v>N018</v>
          </cell>
          <cell r="I1027" t="str">
            <v>Shelly</v>
          </cell>
          <cell r="J1027" t="str">
            <v>Mcconochie</v>
          </cell>
          <cell r="K1027" t="str">
            <v>F</v>
          </cell>
          <cell r="L1027" t="str">
            <v>1.16.09</v>
          </cell>
        </row>
        <row r="1028">
          <cell r="A1028">
            <v>999</v>
          </cell>
          <cell r="B1028">
            <v>317</v>
          </cell>
          <cell r="C1028">
            <v>84</v>
          </cell>
          <cell r="D1028">
            <v>50</v>
          </cell>
          <cell r="E1028">
            <v>42518</v>
          </cell>
          <cell r="F1028" t="str">
            <v>West Water Tanks</v>
          </cell>
          <cell r="G1028">
            <v>77</v>
          </cell>
          <cell r="H1028">
            <v>402725</v>
          </cell>
          <cell r="I1028" t="str">
            <v>Brian</v>
          </cell>
          <cell r="J1028" t="str">
            <v>Letizia</v>
          </cell>
          <cell r="K1028" t="str">
            <v>M</v>
          </cell>
          <cell r="L1028" t="str">
            <v>1.16.27</v>
          </cell>
        </row>
        <row r="1029">
          <cell r="A1029">
            <v>1000</v>
          </cell>
          <cell r="B1029">
            <v>317</v>
          </cell>
          <cell r="C1029">
            <v>84</v>
          </cell>
          <cell r="D1029">
            <v>50</v>
          </cell>
          <cell r="E1029">
            <v>42518</v>
          </cell>
          <cell r="F1029" t="str">
            <v>West Water Tanks</v>
          </cell>
          <cell r="G1029">
            <v>78</v>
          </cell>
          <cell r="H1029">
            <v>283914</v>
          </cell>
          <cell r="I1029" t="str">
            <v>Lyndie</v>
          </cell>
          <cell r="J1029" t="str">
            <v>Beil</v>
          </cell>
          <cell r="K1029" t="str">
            <v>F</v>
          </cell>
          <cell r="L1029" t="str">
            <v>1.19.32</v>
          </cell>
        </row>
        <row r="1030">
          <cell r="A1030">
            <v>1001</v>
          </cell>
          <cell r="B1030">
            <v>317</v>
          </cell>
          <cell r="C1030">
            <v>84</v>
          </cell>
          <cell r="D1030">
            <v>50</v>
          </cell>
          <cell r="E1030">
            <v>42518</v>
          </cell>
          <cell r="F1030" t="str">
            <v>West Water Tanks</v>
          </cell>
          <cell r="G1030">
            <v>79</v>
          </cell>
          <cell r="H1030">
            <v>402821</v>
          </cell>
          <cell r="I1030" t="str">
            <v>Jack</v>
          </cell>
          <cell r="J1030" t="str">
            <v>Sibley</v>
          </cell>
          <cell r="K1030" t="str">
            <v>M</v>
          </cell>
          <cell r="L1030" t="str">
            <v>1.23.46</v>
          </cell>
        </row>
        <row r="1031">
          <cell r="A1031">
            <v>1002</v>
          </cell>
          <cell r="B1031">
            <v>317</v>
          </cell>
          <cell r="C1031">
            <v>84</v>
          </cell>
          <cell r="D1031">
            <v>50</v>
          </cell>
          <cell r="E1031">
            <v>42518</v>
          </cell>
          <cell r="F1031" t="str">
            <v>West Water Tanks</v>
          </cell>
          <cell r="G1031">
            <v>80</v>
          </cell>
          <cell r="H1031">
            <v>402880</v>
          </cell>
          <cell r="I1031" t="str">
            <v>Nancy</v>
          </cell>
          <cell r="J1031" t="str">
            <v>Norton</v>
          </cell>
          <cell r="K1031" t="str">
            <v>F</v>
          </cell>
          <cell r="L1031" t="str">
            <v>1.24.23</v>
          </cell>
        </row>
        <row r="1032">
          <cell r="A1032">
            <v>1002</v>
          </cell>
          <cell r="B1032">
            <v>317</v>
          </cell>
          <cell r="C1032">
            <v>84</v>
          </cell>
          <cell r="D1032">
            <v>50</v>
          </cell>
          <cell r="E1032" t="str">
            <v>Exclude</v>
          </cell>
          <cell r="F1032" t="str">
            <v>Exclude</v>
          </cell>
          <cell r="G1032">
            <v>42525</v>
          </cell>
          <cell r="I1032" t="str">
            <v>Ross River Dam 10km Time Trial (PC)</v>
          </cell>
        </row>
        <row r="1033">
          <cell r="A1033">
            <v>1002</v>
          </cell>
          <cell r="B1033">
            <v>317</v>
          </cell>
          <cell r="C1033">
            <v>84</v>
          </cell>
          <cell r="D1033">
            <v>50</v>
          </cell>
          <cell r="E1033" t="str">
            <v>Exclude</v>
          </cell>
          <cell r="F1033" t="str">
            <v>Exclude</v>
          </cell>
          <cell r="G1033" t="str">
            <v>Long Course</v>
          </cell>
          <cell r="L1033">
            <v>10</v>
          </cell>
          <cell r="T1033" t="str">
            <v>Short Course</v>
          </cell>
          <cell r="Y1033">
            <v>5</v>
          </cell>
          <cell r="AA1033" t="str">
            <v>Junior</v>
          </cell>
          <cell r="AF1033">
            <v>3</v>
          </cell>
        </row>
        <row r="1034">
          <cell r="A1034">
            <v>1003</v>
          </cell>
          <cell r="B1034">
            <v>318</v>
          </cell>
          <cell r="C1034">
            <v>85</v>
          </cell>
          <cell r="D1034">
            <v>50</v>
          </cell>
          <cell r="E1034">
            <v>42525</v>
          </cell>
          <cell r="F1034" t="str">
            <v>Ross River Dam 10km Time Trial (PC)</v>
          </cell>
          <cell r="G1034">
            <v>1</v>
          </cell>
          <cell r="H1034" t="str">
            <v>N017</v>
          </cell>
          <cell r="I1034" t="str">
            <v>Ben</v>
          </cell>
          <cell r="J1034" t="str">
            <v>Cooper</v>
          </cell>
          <cell r="K1034" t="str">
            <v>M</v>
          </cell>
          <cell r="L1034" t="str">
            <v>35.40</v>
          </cell>
          <cell r="T1034">
            <v>1</v>
          </cell>
          <cell r="U1034">
            <v>511492</v>
          </cell>
          <cell r="V1034" t="str">
            <v>Riley</v>
          </cell>
          <cell r="W1034" t="str">
            <v>Smithers</v>
          </cell>
          <cell r="X1034" t="str">
            <v>Male</v>
          </cell>
          <cell r="Y1034" t="str">
            <v>21.02</v>
          </cell>
          <cell r="AA1034">
            <v>1</v>
          </cell>
          <cell r="AB1034" t="str">
            <v>J_012</v>
          </cell>
          <cell r="AC1034" t="str">
            <v>Jake</v>
          </cell>
          <cell r="AD1034" t="str">
            <v>Machin</v>
          </cell>
          <cell r="AE1034" t="str">
            <v>M</v>
          </cell>
          <cell r="AF1034" t="str">
            <v>13.11</v>
          </cell>
        </row>
        <row r="1035">
          <cell r="A1035">
            <v>1004</v>
          </cell>
          <cell r="B1035">
            <v>319</v>
          </cell>
          <cell r="C1035">
            <v>86</v>
          </cell>
          <cell r="D1035">
            <v>50</v>
          </cell>
          <cell r="E1035">
            <v>42525</v>
          </cell>
          <cell r="F1035" t="str">
            <v>Ross River Dam 10km Time Trial (PC)</v>
          </cell>
          <cell r="G1035">
            <v>2</v>
          </cell>
          <cell r="H1035">
            <v>538802</v>
          </cell>
          <cell r="I1035" t="str">
            <v>Simon</v>
          </cell>
          <cell r="J1035" t="str">
            <v>O'Regan</v>
          </cell>
          <cell r="K1035" t="str">
            <v>M</v>
          </cell>
          <cell r="L1035" t="str">
            <v>36.50</v>
          </cell>
          <cell r="T1035">
            <v>2</v>
          </cell>
          <cell r="U1035">
            <v>510115</v>
          </cell>
          <cell r="V1035" t="str">
            <v>Rebecca</v>
          </cell>
          <cell r="W1035" t="str">
            <v>Nahrung</v>
          </cell>
          <cell r="X1035" t="str">
            <v>Female</v>
          </cell>
          <cell r="Y1035" t="str">
            <v>23.51</v>
          </cell>
          <cell r="AA1035">
            <v>2</v>
          </cell>
          <cell r="AB1035">
            <v>565757</v>
          </cell>
          <cell r="AC1035" t="str">
            <v>Gracy</v>
          </cell>
          <cell r="AD1035" t="str">
            <v>Chadwick-Bray</v>
          </cell>
          <cell r="AE1035" t="str">
            <v>F</v>
          </cell>
          <cell r="AF1035" t="str">
            <v>15.30</v>
          </cell>
        </row>
        <row r="1036">
          <cell r="A1036">
            <v>1005</v>
          </cell>
          <cell r="B1036">
            <v>320</v>
          </cell>
          <cell r="C1036">
            <v>87</v>
          </cell>
          <cell r="D1036">
            <v>50</v>
          </cell>
          <cell r="E1036">
            <v>42525</v>
          </cell>
          <cell r="F1036" t="str">
            <v>Ross River Dam 10km Time Trial (PC)</v>
          </cell>
          <cell r="G1036">
            <v>3</v>
          </cell>
          <cell r="H1036" t="str">
            <v>N016</v>
          </cell>
          <cell r="I1036" t="str">
            <v>Jason</v>
          </cell>
          <cell r="J1036" t="str">
            <v>Kerrisk</v>
          </cell>
          <cell r="K1036" t="str">
            <v>M</v>
          </cell>
          <cell r="L1036" t="str">
            <v>37.13</v>
          </cell>
          <cell r="T1036">
            <v>3</v>
          </cell>
          <cell r="U1036">
            <v>402766</v>
          </cell>
          <cell r="V1036" t="str">
            <v>David</v>
          </cell>
          <cell r="W1036" t="str">
            <v>Wharton</v>
          </cell>
          <cell r="X1036" t="str">
            <v>Male</v>
          </cell>
          <cell r="Y1036" t="str">
            <v>24.39</v>
          </cell>
          <cell r="AA1036">
            <v>3</v>
          </cell>
          <cell r="AB1036" t="str">
            <v>J_013</v>
          </cell>
          <cell r="AC1036" t="str">
            <v>Dylan</v>
          </cell>
          <cell r="AD1036" t="str">
            <v>Machin</v>
          </cell>
          <cell r="AE1036" t="str">
            <v>M</v>
          </cell>
          <cell r="AF1036" t="str">
            <v>19.03</v>
          </cell>
        </row>
        <row r="1037">
          <cell r="A1037">
            <v>1006</v>
          </cell>
          <cell r="B1037">
            <v>321</v>
          </cell>
          <cell r="C1037">
            <v>87</v>
          </cell>
          <cell r="D1037">
            <v>50</v>
          </cell>
          <cell r="E1037">
            <v>42525</v>
          </cell>
          <cell r="F1037" t="str">
            <v>Ross River Dam 10km Time Trial (PC)</v>
          </cell>
          <cell r="G1037">
            <v>4</v>
          </cell>
          <cell r="H1037">
            <v>402964</v>
          </cell>
          <cell r="I1037" t="str">
            <v>Mark</v>
          </cell>
          <cell r="J1037" t="str">
            <v>Buchholz</v>
          </cell>
          <cell r="K1037" t="str">
            <v>M</v>
          </cell>
          <cell r="L1037" t="str">
            <v>37.14</v>
          </cell>
          <cell r="T1037">
            <v>4</v>
          </cell>
          <cell r="U1037">
            <v>402801</v>
          </cell>
          <cell r="V1037" t="str">
            <v>Glen</v>
          </cell>
          <cell r="W1037" t="str">
            <v>Davies</v>
          </cell>
          <cell r="X1037" t="str">
            <v>Male</v>
          </cell>
          <cell r="Y1037" t="str">
            <v>25.57</v>
          </cell>
        </row>
        <row r="1038">
          <cell r="A1038">
            <v>1007</v>
          </cell>
          <cell r="B1038">
            <v>322</v>
          </cell>
          <cell r="C1038">
            <v>87</v>
          </cell>
          <cell r="D1038">
            <v>50</v>
          </cell>
          <cell r="E1038">
            <v>42525</v>
          </cell>
          <cell r="F1038" t="str">
            <v>Ross River Dam 10km Time Trial (PC)</v>
          </cell>
          <cell r="G1038">
            <v>5</v>
          </cell>
          <cell r="H1038">
            <v>402787</v>
          </cell>
          <cell r="I1038" t="str">
            <v>Michael</v>
          </cell>
          <cell r="J1038" t="str">
            <v>Harding</v>
          </cell>
          <cell r="K1038" t="str">
            <v>M</v>
          </cell>
          <cell r="L1038" t="str">
            <v>37.57</v>
          </cell>
          <cell r="T1038">
            <v>5</v>
          </cell>
          <cell r="U1038">
            <v>402754</v>
          </cell>
          <cell r="V1038" t="str">
            <v>Conny</v>
          </cell>
          <cell r="W1038" t="str">
            <v>Muhlenberg</v>
          </cell>
          <cell r="X1038" t="str">
            <v>Female</v>
          </cell>
          <cell r="Y1038" t="str">
            <v>29.53</v>
          </cell>
        </row>
        <row r="1039">
          <cell r="A1039">
            <v>1008</v>
          </cell>
          <cell r="B1039">
            <v>323</v>
          </cell>
          <cell r="C1039">
            <v>87</v>
          </cell>
          <cell r="D1039">
            <v>50</v>
          </cell>
          <cell r="E1039">
            <v>42525</v>
          </cell>
          <cell r="F1039" t="str">
            <v>Ross River Dam 10km Time Trial (PC)</v>
          </cell>
          <cell r="G1039">
            <v>6</v>
          </cell>
          <cell r="H1039" t="str">
            <v>N007</v>
          </cell>
          <cell r="I1039" t="str">
            <v>Richmond</v>
          </cell>
          <cell r="J1039" t="str">
            <v>Sense</v>
          </cell>
          <cell r="K1039" t="str">
            <v>M</v>
          </cell>
          <cell r="L1039" t="str">
            <v>38.14</v>
          </cell>
          <cell r="T1039">
            <v>6</v>
          </cell>
          <cell r="U1039">
            <v>402934</v>
          </cell>
          <cell r="V1039" t="str">
            <v>Robert</v>
          </cell>
          <cell r="W1039" t="str">
            <v>Fuller</v>
          </cell>
          <cell r="X1039" t="str">
            <v>Male</v>
          </cell>
          <cell r="Y1039" t="str">
            <v>29.54</v>
          </cell>
        </row>
        <row r="1040">
          <cell r="A1040">
            <v>1009</v>
          </cell>
          <cell r="B1040">
            <v>324</v>
          </cell>
          <cell r="C1040">
            <v>87</v>
          </cell>
          <cell r="D1040">
            <v>50</v>
          </cell>
          <cell r="E1040">
            <v>42525</v>
          </cell>
          <cell r="F1040" t="str">
            <v>Ross River Dam 10km Time Trial (PC)</v>
          </cell>
          <cell r="G1040">
            <v>7</v>
          </cell>
          <cell r="H1040" t="str">
            <v>N005</v>
          </cell>
          <cell r="I1040" t="str">
            <v>Alex</v>
          </cell>
          <cell r="J1040" t="str">
            <v>Pitkethly</v>
          </cell>
          <cell r="K1040" t="str">
            <v>F</v>
          </cell>
          <cell r="L1040" t="str">
            <v>38.17</v>
          </cell>
          <cell r="T1040">
            <v>7</v>
          </cell>
          <cell r="U1040">
            <v>543663</v>
          </cell>
          <cell r="V1040" t="str">
            <v>Lee</v>
          </cell>
          <cell r="W1040" t="str">
            <v>Dowel</v>
          </cell>
          <cell r="X1040" t="str">
            <v>Female</v>
          </cell>
          <cell r="Y1040" t="str">
            <v>29.58</v>
          </cell>
        </row>
        <row r="1041">
          <cell r="A1041">
            <v>1010</v>
          </cell>
          <cell r="B1041">
            <v>325</v>
          </cell>
          <cell r="C1041">
            <v>87</v>
          </cell>
          <cell r="D1041">
            <v>50</v>
          </cell>
          <cell r="E1041">
            <v>42525</v>
          </cell>
          <cell r="F1041" t="str">
            <v>Ross River Dam 10km Time Trial (PC)</v>
          </cell>
          <cell r="G1041">
            <v>8</v>
          </cell>
          <cell r="H1041">
            <v>533700</v>
          </cell>
          <cell r="I1041" t="str">
            <v>Gordon</v>
          </cell>
          <cell r="J1041" t="str">
            <v>Wing</v>
          </cell>
          <cell r="K1041" t="str">
            <v>M</v>
          </cell>
          <cell r="L1041" t="str">
            <v>38.35</v>
          </cell>
          <cell r="T1041">
            <v>8</v>
          </cell>
          <cell r="U1041">
            <v>402832</v>
          </cell>
          <cell r="V1041" t="str">
            <v>Jennifer</v>
          </cell>
          <cell r="W1041" t="str">
            <v>Hearn</v>
          </cell>
          <cell r="X1041" t="str">
            <v>Female</v>
          </cell>
          <cell r="Y1041" t="str">
            <v>30.54</v>
          </cell>
        </row>
        <row r="1042">
          <cell r="A1042">
            <v>1011</v>
          </cell>
          <cell r="B1042">
            <v>326</v>
          </cell>
          <cell r="C1042">
            <v>87</v>
          </cell>
          <cell r="D1042">
            <v>50</v>
          </cell>
          <cell r="E1042">
            <v>42525</v>
          </cell>
          <cell r="F1042" t="str">
            <v>Ross River Dam 10km Time Trial (PC)</v>
          </cell>
          <cell r="G1042">
            <v>9</v>
          </cell>
          <cell r="H1042">
            <v>402958</v>
          </cell>
          <cell r="I1042" t="str">
            <v>Simon</v>
          </cell>
          <cell r="J1042" t="str">
            <v>Di Giacomo</v>
          </cell>
          <cell r="K1042" t="str">
            <v>M</v>
          </cell>
          <cell r="L1042" t="str">
            <v>39.35</v>
          </cell>
          <cell r="T1042">
            <v>9</v>
          </cell>
          <cell r="U1042">
            <v>402835</v>
          </cell>
          <cell r="V1042" t="str">
            <v>John</v>
          </cell>
          <cell r="W1042" t="str">
            <v>Hoggan</v>
          </cell>
          <cell r="X1042" t="str">
            <v>Male</v>
          </cell>
          <cell r="Y1042" t="str">
            <v>30.55</v>
          </cell>
        </row>
        <row r="1043">
          <cell r="A1043">
            <v>1012</v>
          </cell>
          <cell r="B1043">
            <v>327</v>
          </cell>
          <cell r="C1043">
            <v>87</v>
          </cell>
          <cell r="D1043">
            <v>50</v>
          </cell>
          <cell r="E1043">
            <v>42525</v>
          </cell>
          <cell r="F1043" t="str">
            <v>Ross River Dam 10km Time Trial (PC)</v>
          </cell>
          <cell r="G1043">
            <v>10</v>
          </cell>
          <cell r="H1043">
            <v>402774</v>
          </cell>
          <cell r="I1043" t="str">
            <v>Deon</v>
          </cell>
          <cell r="J1043" t="str">
            <v>Stripp</v>
          </cell>
          <cell r="K1043" t="str">
            <v>M</v>
          </cell>
          <cell r="L1043" t="str">
            <v>39.46</v>
          </cell>
          <cell r="T1043">
            <v>10</v>
          </cell>
          <cell r="U1043">
            <v>402880</v>
          </cell>
          <cell r="V1043" t="str">
            <v>Nancy</v>
          </cell>
          <cell r="W1043" t="str">
            <v>Norton</v>
          </cell>
          <cell r="X1043" t="str">
            <v>Female</v>
          </cell>
          <cell r="Y1043" t="str">
            <v>32.04</v>
          </cell>
        </row>
        <row r="1044">
          <cell r="A1044">
            <v>1013</v>
          </cell>
          <cell r="B1044">
            <v>328</v>
          </cell>
          <cell r="C1044">
            <v>87</v>
          </cell>
          <cell r="D1044">
            <v>50</v>
          </cell>
          <cell r="E1044">
            <v>42525</v>
          </cell>
          <cell r="F1044" t="str">
            <v>Ross River Dam 10km Time Trial (PC)</v>
          </cell>
          <cell r="G1044">
            <v>11</v>
          </cell>
          <cell r="H1044">
            <v>402959</v>
          </cell>
          <cell r="I1044" t="str">
            <v>Sizhong</v>
          </cell>
          <cell r="J1044" t="str">
            <v>Sun</v>
          </cell>
          <cell r="K1044" t="str">
            <v>M</v>
          </cell>
          <cell r="L1044" t="str">
            <v>39.47</v>
          </cell>
          <cell r="T1044">
            <v>11</v>
          </cell>
          <cell r="U1044" t="str">
            <v>N009</v>
          </cell>
          <cell r="V1044" t="str">
            <v>Trudy</v>
          </cell>
          <cell r="W1044" t="str">
            <v>O'Reilly</v>
          </cell>
          <cell r="X1044" t="str">
            <v>Female</v>
          </cell>
          <cell r="Y1044" t="str">
            <v>32.50</v>
          </cell>
        </row>
        <row r="1045">
          <cell r="A1045">
            <v>1014</v>
          </cell>
          <cell r="B1045">
            <v>329</v>
          </cell>
          <cell r="C1045">
            <v>87</v>
          </cell>
          <cell r="D1045">
            <v>50</v>
          </cell>
          <cell r="E1045">
            <v>42525</v>
          </cell>
          <cell r="F1045" t="str">
            <v>Ross River Dam 10km Time Trial (PC)</v>
          </cell>
          <cell r="G1045">
            <v>12</v>
          </cell>
          <cell r="H1045">
            <v>456855</v>
          </cell>
          <cell r="I1045" t="str">
            <v>Adrian</v>
          </cell>
          <cell r="J1045" t="str">
            <v>Garnett</v>
          </cell>
          <cell r="K1045" t="str">
            <v>M</v>
          </cell>
          <cell r="L1045" t="str">
            <v>39.53</v>
          </cell>
          <cell r="T1045">
            <v>12</v>
          </cell>
          <cell r="U1045">
            <v>510170</v>
          </cell>
          <cell r="V1045" t="str">
            <v>Karen</v>
          </cell>
          <cell r="W1045" t="str">
            <v>Roberts</v>
          </cell>
          <cell r="X1045" t="str">
            <v>Female</v>
          </cell>
          <cell r="Y1045" t="str">
            <v>33.35</v>
          </cell>
        </row>
        <row r="1046">
          <cell r="A1046">
            <v>1015</v>
          </cell>
          <cell r="B1046">
            <v>330</v>
          </cell>
          <cell r="C1046">
            <v>87</v>
          </cell>
          <cell r="D1046">
            <v>50</v>
          </cell>
          <cell r="E1046">
            <v>42525</v>
          </cell>
          <cell r="F1046" t="str">
            <v>Ross River Dam 10km Time Trial (PC)</v>
          </cell>
          <cell r="G1046">
            <v>13</v>
          </cell>
          <cell r="H1046">
            <v>402768</v>
          </cell>
          <cell r="I1046" t="str">
            <v>Deahne</v>
          </cell>
          <cell r="J1046" t="str">
            <v>Turnbull</v>
          </cell>
          <cell r="K1046" t="str">
            <v>F</v>
          </cell>
          <cell r="L1046" t="str">
            <v>40.13</v>
          </cell>
          <cell r="T1046">
            <v>13</v>
          </cell>
          <cell r="U1046">
            <v>402841</v>
          </cell>
          <cell r="V1046" t="str">
            <v>Joseph</v>
          </cell>
          <cell r="W1046" t="str">
            <v>Scott</v>
          </cell>
          <cell r="X1046" t="str">
            <v>Male</v>
          </cell>
          <cell r="Y1046" t="str">
            <v>34.27</v>
          </cell>
        </row>
        <row r="1047">
          <cell r="A1047">
            <v>1016</v>
          </cell>
          <cell r="B1047">
            <v>331</v>
          </cell>
          <cell r="C1047">
            <v>87</v>
          </cell>
          <cell r="D1047">
            <v>50</v>
          </cell>
          <cell r="E1047">
            <v>42525</v>
          </cell>
          <cell r="F1047" t="str">
            <v>Ross River Dam 10km Time Trial (PC)</v>
          </cell>
          <cell r="G1047">
            <v>14</v>
          </cell>
          <cell r="H1047">
            <v>402744</v>
          </cell>
          <cell r="I1047" t="str">
            <v>Cameron</v>
          </cell>
          <cell r="J1047" t="str">
            <v>Wallis</v>
          </cell>
          <cell r="K1047" t="str">
            <v>M</v>
          </cell>
          <cell r="L1047" t="str">
            <v>41.40</v>
          </cell>
          <cell r="T1047">
            <v>14</v>
          </cell>
          <cell r="U1047" t="str">
            <v>N008</v>
          </cell>
          <cell r="V1047" t="str">
            <v>Bert</v>
          </cell>
          <cell r="W1047" t="str">
            <v>Part</v>
          </cell>
          <cell r="X1047" t="str">
            <v>Female</v>
          </cell>
          <cell r="Y1047" t="str">
            <v>35.03</v>
          </cell>
        </row>
        <row r="1048">
          <cell r="A1048">
            <v>1017</v>
          </cell>
          <cell r="B1048">
            <v>332</v>
          </cell>
          <cell r="C1048">
            <v>87</v>
          </cell>
          <cell r="D1048">
            <v>50</v>
          </cell>
          <cell r="E1048">
            <v>42525</v>
          </cell>
          <cell r="F1048" t="str">
            <v>Ross River Dam 10km Time Trial (PC)</v>
          </cell>
          <cell r="G1048">
            <v>15</v>
          </cell>
          <cell r="H1048">
            <v>402769</v>
          </cell>
          <cell r="I1048" t="str">
            <v>Stuart</v>
          </cell>
          <cell r="J1048" t="str">
            <v>Illman</v>
          </cell>
          <cell r="K1048" t="str">
            <v>M</v>
          </cell>
          <cell r="L1048" t="str">
            <v>41.55</v>
          </cell>
          <cell r="T1048">
            <v>15</v>
          </cell>
          <cell r="U1048">
            <v>513282</v>
          </cell>
          <cell r="V1048" t="str">
            <v>Karen</v>
          </cell>
          <cell r="W1048" t="str">
            <v>Ernest</v>
          </cell>
          <cell r="X1048" t="str">
            <v>Female</v>
          </cell>
          <cell r="Y1048" t="str">
            <v>35.59</v>
          </cell>
        </row>
        <row r="1049">
          <cell r="A1049">
            <v>1018</v>
          </cell>
          <cell r="B1049">
            <v>333</v>
          </cell>
          <cell r="C1049">
            <v>87</v>
          </cell>
          <cell r="D1049">
            <v>50</v>
          </cell>
          <cell r="E1049">
            <v>42525</v>
          </cell>
          <cell r="F1049" t="str">
            <v>Ross River Dam 10km Time Trial (PC)</v>
          </cell>
          <cell r="G1049">
            <v>16</v>
          </cell>
          <cell r="H1049" t="str">
            <v>N020</v>
          </cell>
          <cell r="I1049" t="str">
            <v>David</v>
          </cell>
          <cell r="J1049" t="str">
            <v>Vance</v>
          </cell>
          <cell r="K1049" t="str">
            <v>M</v>
          </cell>
          <cell r="L1049" t="str">
            <v>42.11</v>
          </cell>
          <cell r="T1049">
            <v>16</v>
          </cell>
          <cell r="U1049">
            <v>402895</v>
          </cell>
          <cell r="V1049" t="str">
            <v>Cheryl</v>
          </cell>
          <cell r="W1049" t="str">
            <v>Hobson</v>
          </cell>
          <cell r="X1049" t="str">
            <v>Female</v>
          </cell>
          <cell r="Y1049" t="str">
            <v>37.31</v>
          </cell>
        </row>
        <row r="1050">
          <cell r="A1050">
            <v>1019</v>
          </cell>
          <cell r="B1050">
            <v>334</v>
          </cell>
          <cell r="C1050">
            <v>87</v>
          </cell>
          <cell r="D1050">
            <v>50</v>
          </cell>
          <cell r="E1050">
            <v>42525</v>
          </cell>
          <cell r="F1050" t="str">
            <v>Ross River Dam 10km Time Trial (PC)</v>
          </cell>
          <cell r="G1050">
            <v>17</v>
          </cell>
          <cell r="H1050" t="str">
            <v>N010</v>
          </cell>
          <cell r="I1050" t="str">
            <v>Bernie</v>
          </cell>
          <cell r="J1050" t="str">
            <v>Norris</v>
          </cell>
          <cell r="K1050" t="str">
            <v>F</v>
          </cell>
          <cell r="L1050" t="str">
            <v>42.31</v>
          </cell>
          <cell r="T1050">
            <v>17</v>
          </cell>
          <cell r="U1050">
            <v>402919</v>
          </cell>
          <cell r="V1050" t="str">
            <v>Peter</v>
          </cell>
          <cell r="W1050" t="str">
            <v>Hanley</v>
          </cell>
          <cell r="X1050" t="str">
            <v>Male</v>
          </cell>
          <cell r="Y1050" t="str">
            <v>40.59</v>
          </cell>
        </row>
        <row r="1051">
          <cell r="A1051">
            <v>1020</v>
          </cell>
          <cell r="B1051">
            <v>335</v>
          </cell>
          <cell r="C1051">
            <v>87</v>
          </cell>
          <cell r="D1051">
            <v>50</v>
          </cell>
          <cell r="E1051">
            <v>42525</v>
          </cell>
          <cell r="F1051" t="str">
            <v>Ross River Dam 10km Time Trial (PC)</v>
          </cell>
          <cell r="G1051">
            <v>18</v>
          </cell>
          <cell r="H1051">
            <v>516428</v>
          </cell>
          <cell r="I1051" t="str">
            <v>Christiaan</v>
          </cell>
          <cell r="J1051" t="str">
            <v>Pretorius</v>
          </cell>
          <cell r="K1051" t="str">
            <v>M</v>
          </cell>
          <cell r="L1051" t="str">
            <v>42.44</v>
          </cell>
          <cell r="T1051">
            <v>18</v>
          </cell>
          <cell r="U1051">
            <v>402943</v>
          </cell>
          <cell r="V1051" t="str">
            <v>Bob</v>
          </cell>
          <cell r="W1051" t="str">
            <v>Down</v>
          </cell>
          <cell r="X1051" t="str">
            <v>Male</v>
          </cell>
          <cell r="Y1051" t="str">
            <v>41.58</v>
          </cell>
        </row>
        <row r="1052">
          <cell r="A1052">
            <v>1021</v>
          </cell>
          <cell r="B1052">
            <v>336</v>
          </cell>
          <cell r="C1052">
            <v>87</v>
          </cell>
          <cell r="D1052">
            <v>50</v>
          </cell>
          <cell r="E1052">
            <v>42525</v>
          </cell>
          <cell r="F1052" t="str">
            <v>Ross River Dam 10km Time Trial (PC)</v>
          </cell>
          <cell r="G1052">
            <v>19</v>
          </cell>
          <cell r="H1052">
            <v>403016</v>
          </cell>
          <cell r="I1052" t="str">
            <v>Erin</v>
          </cell>
          <cell r="J1052" t="str">
            <v>Stafford</v>
          </cell>
          <cell r="K1052" t="str">
            <v>F</v>
          </cell>
          <cell r="L1052" t="str">
            <v>42.49</v>
          </cell>
          <cell r="T1052">
            <v>19</v>
          </cell>
          <cell r="U1052" t="str">
            <v>N002</v>
          </cell>
          <cell r="V1052" t="str">
            <v>Jeff</v>
          </cell>
          <cell r="W1052" t="str">
            <v>Ernest</v>
          </cell>
          <cell r="X1052" t="str">
            <v>Male</v>
          </cell>
          <cell r="Y1052" t="str">
            <v>44.09</v>
          </cell>
        </row>
        <row r="1053">
          <cell r="A1053">
            <v>1022</v>
          </cell>
          <cell r="B1053">
            <v>337</v>
          </cell>
          <cell r="C1053">
            <v>87</v>
          </cell>
          <cell r="D1053">
            <v>50</v>
          </cell>
          <cell r="E1053">
            <v>42525</v>
          </cell>
          <cell r="F1053" t="str">
            <v>Ross River Dam 10km Time Trial (PC)</v>
          </cell>
          <cell r="G1053">
            <v>20</v>
          </cell>
          <cell r="H1053">
            <v>402963</v>
          </cell>
          <cell r="I1053" t="str">
            <v>Sonja</v>
          </cell>
          <cell r="J1053" t="str">
            <v>Schonfeldt-Roy</v>
          </cell>
          <cell r="K1053" t="str">
            <v>F</v>
          </cell>
          <cell r="L1053" t="str">
            <v>42.56</v>
          </cell>
          <cell r="T1053">
            <v>20</v>
          </cell>
          <cell r="U1053">
            <v>513275</v>
          </cell>
          <cell r="V1053" t="str">
            <v>Amanda</v>
          </cell>
          <cell r="W1053" t="str">
            <v>Field</v>
          </cell>
          <cell r="X1053" t="str">
            <v>Female</v>
          </cell>
          <cell r="Y1053" t="str">
            <v>45.26</v>
          </cell>
        </row>
        <row r="1054">
          <cell r="A1054">
            <v>1023</v>
          </cell>
          <cell r="B1054">
            <v>338</v>
          </cell>
          <cell r="C1054">
            <v>87</v>
          </cell>
          <cell r="D1054">
            <v>50</v>
          </cell>
          <cell r="E1054">
            <v>42525</v>
          </cell>
          <cell r="F1054" t="str">
            <v>Ross River Dam 10km Time Trial (PC)</v>
          </cell>
          <cell r="G1054">
            <v>21</v>
          </cell>
          <cell r="H1054">
            <v>402890</v>
          </cell>
          <cell r="I1054" t="str">
            <v>Michael</v>
          </cell>
          <cell r="J1054" t="str">
            <v>Fitzsimmons</v>
          </cell>
          <cell r="K1054" t="str">
            <v>M</v>
          </cell>
          <cell r="L1054" t="str">
            <v>43.05</v>
          </cell>
          <cell r="T1054">
            <v>21</v>
          </cell>
          <cell r="U1054">
            <v>402965</v>
          </cell>
          <cell r="V1054" t="str">
            <v>Colin</v>
          </cell>
          <cell r="W1054" t="str">
            <v>Taylor</v>
          </cell>
          <cell r="X1054" t="str">
            <v>Male</v>
          </cell>
          <cell r="Y1054" t="str">
            <v>53.36</v>
          </cell>
        </row>
        <row r="1055">
          <cell r="A1055">
            <v>1024</v>
          </cell>
          <cell r="B1055">
            <v>338</v>
          </cell>
          <cell r="C1055">
            <v>87</v>
          </cell>
          <cell r="D1055">
            <v>50</v>
          </cell>
          <cell r="E1055">
            <v>42525</v>
          </cell>
          <cell r="F1055" t="str">
            <v>Ross River Dam 10km Time Trial (PC)</v>
          </cell>
          <cell r="G1055">
            <v>22</v>
          </cell>
          <cell r="H1055">
            <v>265710</v>
          </cell>
          <cell r="I1055" t="str">
            <v>Derrick</v>
          </cell>
          <cell r="J1055" t="str">
            <v>Evans</v>
          </cell>
          <cell r="K1055" t="str">
            <v>M</v>
          </cell>
          <cell r="L1055" t="str">
            <v>43.23</v>
          </cell>
        </row>
        <row r="1056">
          <cell r="A1056">
            <v>1025</v>
          </cell>
          <cell r="B1056">
            <v>338</v>
          </cell>
          <cell r="C1056">
            <v>87</v>
          </cell>
          <cell r="D1056">
            <v>50</v>
          </cell>
          <cell r="E1056">
            <v>42525</v>
          </cell>
          <cell r="F1056" t="str">
            <v>Ross River Dam 10km Time Trial (PC)</v>
          </cell>
          <cell r="G1056">
            <v>23</v>
          </cell>
          <cell r="H1056">
            <v>402797</v>
          </cell>
          <cell r="I1056" t="str">
            <v>Gerard</v>
          </cell>
          <cell r="J1056" t="str">
            <v>Schick</v>
          </cell>
          <cell r="K1056" t="str">
            <v>M</v>
          </cell>
          <cell r="L1056" t="str">
            <v>44.15</v>
          </cell>
        </row>
        <row r="1057">
          <cell r="A1057">
            <v>1026</v>
          </cell>
          <cell r="B1057">
            <v>338</v>
          </cell>
          <cell r="C1057">
            <v>87</v>
          </cell>
          <cell r="D1057">
            <v>50</v>
          </cell>
          <cell r="E1057">
            <v>42525</v>
          </cell>
          <cell r="F1057" t="str">
            <v>Ross River Dam 10km Time Trial (PC)</v>
          </cell>
          <cell r="G1057">
            <v>24</v>
          </cell>
          <cell r="H1057" t="str">
            <v>N004</v>
          </cell>
          <cell r="I1057" t="str">
            <v>Casey</v>
          </cell>
          <cell r="J1057" t="str">
            <v>Hiette</v>
          </cell>
          <cell r="K1057" t="str">
            <v>M</v>
          </cell>
          <cell r="L1057" t="str">
            <v>44.21</v>
          </cell>
        </row>
        <row r="1058">
          <cell r="A1058">
            <v>1027</v>
          </cell>
          <cell r="B1058">
            <v>338</v>
          </cell>
          <cell r="C1058">
            <v>87</v>
          </cell>
          <cell r="D1058">
            <v>50</v>
          </cell>
          <cell r="E1058">
            <v>42525</v>
          </cell>
          <cell r="F1058" t="str">
            <v>Ross River Dam 10km Time Trial (PC)</v>
          </cell>
          <cell r="G1058">
            <v>25</v>
          </cell>
          <cell r="H1058">
            <v>402805</v>
          </cell>
          <cell r="I1058" t="str">
            <v>Les</v>
          </cell>
          <cell r="J1058" t="str">
            <v>Crawford</v>
          </cell>
          <cell r="K1058" t="str">
            <v>M</v>
          </cell>
          <cell r="L1058" t="str">
            <v>44.33</v>
          </cell>
        </row>
        <row r="1059">
          <cell r="A1059">
            <v>1028</v>
          </cell>
          <cell r="B1059">
            <v>338</v>
          </cell>
          <cell r="C1059">
            <v>87</v>
          </cell>
          <cell r="D1059">
            <v>50</v>
          </cell>
          <cell r="E1059">
            <v>42525</v>
          </cell>
          <cell r="F1059" t="str">
            <v>Ross River Dam 10km Time Trial (PC)</v>
          </cell>
          <cell r="G1059">
            <v>26</v>
          </cell>
          <cell r="H1059">
            <v>319915</v>
          </cell>
          <cell r="I1059" t="str">
            <v>Scott</v>
          </cell>
          <cell r="J1059" t="str">
            <v>Vollmerhause</v>
          </cell>
          <cell r="K1059" t="str">
            <v>M</v>
          </cell>
          <cell r="L1059" t="str">
            <v>44.34</v>
          </cell>
        </row>
        <row r="1060">
          <cell r="A1060">
            <v>1029</v>
          </cell>
          <cell r="B1060">
            <v>338</v>
          </cell>
          <cell r="C1060">
            <v>87</v>
          </cell>
          <cell r="D1060">
            <v>50</v>
          </cell>
          <cell r="E1060">
            <v>42525</v>
          </cell>
          <cell r="F1060" t="str">
            <v>Ross River Dam 10km Time Trial (PC)</v>
          </cell>
          <cell r="G1060">
            <v>27</v>
          </cell>
          <cell r="H1060">
            <v>617094</v>
          </cell>
          <cell r="I1060" t="str">
            <v>Isis</v>
          </cell>
          <cell r="J1060" t="str">
            <v>Flynn-Pittar</v>
          </cell>
          <cell r="K1060" t="str">
            <v>F</v>
          </cell>
          <cell r="L1060" t="str">
            <v>45.01</v>
          </cell>
        </row>
        <row r="1061">
          <cell r="A1061">
            <v>1030</v>
          </cell>
          <cell r="B1061">
            <v>338</v>
          </cell>
          <cell r="C1061">
            <v>87</v>
          </cell>
          <cell r="D1061">
            <v>50</v>
          </cell>
          <cell r="E1061">
            <v>42525</v>
          </cell>
          <cell r="F1061" t="str">
            <v>Ross River Dam 10km Time Trial (PC)</v>
          </cell>
          <cell r="G1061">
            <v>28</v>
          </cell>
          <cell r="H1061">
            <v>402980</v>
          </cell>
          <cell r="I1061" t="str">
            <v>Paul</v>
          </cell>
          <cell r="J1061" t="str">
            <v>Day</v>
          </cell>
          <cell r="K1061" t="str">
            <v>M</v>
          </cell>
          <cell r="L1061" t="str">
            <v>45.40</v>
          </cell>
        </row>
        <row r="1062">
          <cell r="A1062">
            <v>1031</v>
          </cell>
          <cell r="B1062">
            <v>338</v>
          </cell>
          <cell r="C1062">
            <v>87</v>
          </cell>
          <cell r="D1062">
            <v>50</v>
          </cell>
          <cell r="E1062">
            <v>42525</v>
          </cell>
          <cell r="F1062" t="str">
            <v>Ross River Dam 10km Time Trial (PC)</v>
          </cell>
          <cell r="G1062">
            <v>29</v>
          </cell>
          <cell r="H1062">
            <v>402950</v>
          </cell>
          <cell r="I1062" t="str">
            <v>Bill</v>
          </cell>
          <cell r="J1062" t="str">
            <v>Doherty</v>
          </cell>
          <cell r="K1062" t="str">
            <v>M</v>
          </cell>
          <cell r="L1062" t="str">
            <v>45.44</v>
          </cell>
        </row>
        <row r="1063">
          <cell r="A1063">
            <v>1032</v>
          </cell>
          <cell r="B1063">
            <v>338</v>
          </cell>
          <cell r="C1063">
            <v>87</v>
          </cell>
          <cell r="D1063">
            <v>50</v>
          </cell>
          <cell r="E1063">
            <v>42525</v>
          </cell>
          <cell r="F1063" t="str">
            <v>Ross River Dam 10km Time Trial (PC)</v>
          </cell>
          <cell r="G1063">
            <v>30</v>
          </cell>
          <cell r="H1063" t="str">
            <v>N011</v>
          </cell>
          <cell r="I1063" t="str">
            <v>Simon</v>
          </cell>
          <cell r="J1063" t="str">
            <v>Wever</v>
          </cell>
          <cell r="K1063" t="str">
            <v>F</v>
          </cell>
          <cell r="L1063" t="str">
            <v>45.55</v>
          </cell>
        </row>
        <row r="1064">
          <cell r="A1064">
            <v>1033</v>
          </cell>
          <cell r="B1064">
            <v>338</v>
          </cell>
          <cell r="C1064">
            <v>87</v>
          </cell>
          <cell r="D1064">
            <v>50</v>
          </cell>
          <cell r="E1064">
            <v>42525</v>
          </cell>
          <cell r="F1064" t="str">
            <v>Ross River Dam 10km Time Trial (PC)</v>
          </cell>
          <cell r="G1064">
            <v>31</v>
          </cell>
          <cell r="H1064" t="str">
            <v>N015</v>
          </cell>
          <cell r="I1064" t="str">
            <v>Emma</v>
          </cell>
          <cell r="J1064" t="str">
            <v>Morgan</v>
          </cell>
          <cell r="K1064" t="str">
            <v>M</v>
          </cell>
          <cell r="L1064" t="str">
            <v>46.08</v>
          </cell>
        </row>
        <row r="1065">
          <cell r="A1065">
            <v>1034</v>
          </cell>
          <cell r="B1065">
            <v>338</v>
          </cell>
          <cell r="C1065">
            <v>87</v>
          </cell>
          <cell r="D1065">
            <v>50</v>
          </cell>
          <cell r="E1065">
            <v>42525</v>
          </cell>
          <cell r="F1065" t="str">
            <v>Ross River Dam 10km Time Trial (PC)</v>
          </cell>
          <cell r="G1065">
            <v>32</v>
          </cell>
          <cell r="H1065">
            <v>509212</v>
          </cell>
          <cell r="I1065" t="str">
            <v>Terry</v>
          </cell>
          <cell r="J1065" t="str">
            <v>Hiette</v>
          </cell>
          <cell r="K1065" t="str">
            <v>M</v>
          </cell>
          <cell r="L1065" t="str">
            <v>46.30</v>
          </cell>
        </row>
        <row r="1066">
          <cell r="A1066">
            <v>1035</v>
          </cell>
          <cell r="B1066">
            <v>338</v>
          </cell>
          <cell r="C1066">
            <v>87</v>
          </cell>
          <cell r="D1066">
            <v>50</v>
          </cell>
          <cell r="E1066">
            <v>42525</v>
          </cell>
          <cell r="F1066" t="str">
            <v>Ross River Dam 10km Time Trial (PC)</v>
          </cell>
          <cell r="G1066">
            <v>33</v>
          </cell>
          <cell r="H1066" t="str">
            <v>N021</v>
          </cell>
          <cell r="I1066" t="str">
            <v>Jude</v>
          </cell>
          <cell r="J1066" t="str">
            <v>Wheeler</v>
          </cell>
          <cell r="K1066" t="str">
            <v>F</v>
          </cell>
          <cell r="L1066" t="str">
            <v>46.39</v>
          </cell>
        </row>
        <row r="1067">
          <cell r="A1067">
            <v>1036</v>
          </cell>
          <cell r="B1067">
            <v>338</v>
          </cell>
          <cell r="C1067">
            <v>87</v>
          </cell>
          <cell r="D1067">
            <v>50</v>
          </cell>
          <cell r="E1067">
            <v>42525</v>
          </cell>
          <cell r="F1067" t="str">
            <v>Ross River Dam 10km Time Trial (PC)</v>
          </cell>
          <cell r="G1067">
            <v>34</v>
          </cell>
          <cell r="H1067">
            <v>508056</v>
          </cell>
          <cell r="I1067" t="str">
            <v>Clayton</v>
          </cell>
          <cell r="J1067" t="str">
            <v>Smales</v>
          </cell>
          <cell r="K1067" t="str">
            <v>M</v>
          </cell>
          <cell r="L1067" t="str">
            <v>46.45</v>
          </cell>
        </row>
        <row r="1068">
          <cell r="A1068">
            <v>1037</v>
          </cell>
          <cell r="B1068">
            <v>338</v>
          </cell>
          <cell r="C1068">
            <v>87</v>
          </cell>
          <cell r="D1068">
            <v>50</v>
          </cell>
          <cell r="E1068">
            <v>42525</v>
          </cell>
          <cell r="F1068" t="str">
            <v>Ross River Dam 10km Time Trial (PC)</v>
          </cell>
          <cell r="G1068">
            <v>35</v>
          </cell>
          <cell r="H1068">
            <v>612417</v>
          </cell>
          <cell r="I1068" t="str">
            <v>Jamie</v>
          </cell>
          <cell r="J1068" t="str">
            <v>Machin</v>
          </cell>
          <cell r="K1068" t="str">
            <v>M</v>
          </cell>
          <cell r="L1068" t="str">
            <v>46.59</v>
          </cell>
        </row>
        <row r="1069">
          <cell r="A1069">
            <v>1038</v>
          </cell>
          <cell r="B1069">
            <v>338</v>
          </cell>
          <cell r="C1069">
            <v>87</v>
          </cell>
          <cell r="D1069">
            <v>50</v>
          </cell>
          <cell r="E1069">
            <v>42525</v>
          </cell>
          <cell r="F1069" t="str">
            <v>Ross River Dam 10km Time Trial (PC)</v>
          </cell>
          <cell r="G1069">
            <v>36</v>
          </cell>
          <cell r="H1069">
            <v>402840</v>
          </cell>
          <cell r="I1069" t="str">
            <v>Joanne</v>
          </cell>
          <cell r="J1069" t="str">
            <v>Stacey</v>
          </cell>
          <cell r="K1069" t="str">
            <v>F</v>
          </cell>
          <cell r="L1069" t="str">
            <v>47.01</v>
          </cell>
        </row>
        <row r="1070">
          <cell r="A1070">
            <v>1039</v>
          </cell>
          <cell r="B1070">
            <v>338</v>
          </cell>
          <cell r="C1070">
            <v>87</v>
          </cell>
          <cell r="D1070">
            <v>50</v>
          </cell>
          <cell r="E1070">
            <v>42525</v>
          </cell>
          <cell r="F1070" t="str">
            <v>Ross River Dam 10km Time Trial (PC)</v>
          </cell>
          <cell r="G1070">
            <v>37</v>
          </cell>
          <cell r="H1070">
            <v>403025</v>
          </cell>
          <cell r="I1070" t="str">
            <v>Fraser</v>
          </cell>
          <cell r="J1070" t="str">
            <v>Bradley</v>
          </cell>
          <cell r="K1070" t="str">
            <v>M</v>
          </cell>
          <cell r="L1070" t="str">
            <v>47.11</v>
          </cell>
        </row>
        <row r="1071">
          <cell r="A1071">
            <v>1040</v>
          </cell>
          <cell r="B1071">
            <v>338</v>
          </cell>
          <cell r="C1071">
            <v>87</v>
          </cell>
          <cell r="D1071">
            <v>50</v>
          </cell>
          <cell r="E1071">
            <v>42525</v>
          </cell>
          <cell r="F1071" t="str">
            <v>Ross River Dam 10km Time Trial (PC)</v>
          </cell>
          <cell r="G1071">
            <v>38</v>
          </cell>
          <cell r="H1071">
            <v>402917</v>
          </cell>
          <cell r="I1071" t="str">
            <v>Peter</v>
          </cell>
          <cell r="J1071" t="str">
            <v>Neimanis</v>
          </cell>
          <cell r="K1071" t="str">
            <v>M</v>
          </cell>
          <cell r="L1071" t="str">
            <v>47.17</v>
          </cell>
        </row>
        <row r="1072">
          <cell r="A1072">
            <v>1041</v>
          </cell>
          <cell r="B1072">
            <v>338</v>
          </cell>
          <cell r="C1072">
            <v>87</v>
          </cell>
          <cell r="D1072">
            <v>50</v>
          </cell>
          <cell r="E1072">
            <v>42525</v>
          </cell>
          <cell r="F1072" t="str">
            <v>Ross River Dam 10km Time Trial (PC)</v>
          </cell>
          <cell r="G1072">
            <v>39</v>
          </cell>
          <cell r="H1072">
            <v>402874</v>
          </cell>
          <cell r="I1072" t="str">
            <v>Sheba</v>
          </cell>
          <cell r="J1072" t="str">
            <v>Mugambi</v>
          </cell>
          <cell r="K1072" t="str">
            <v>F</v>
          </cell>
          <cell r="L1072" t="str">
            <v>47.22</v>
          </cell>
        </row>
        <row r="1073">
          <cell r="A1073">
            <v>1042</v>
          </cell>
          <cell r="B1073">
            <v>338</v>
          </cell>
          <cell r="C1073">
            <v>87</v>
          </cell>
          <cell r="D1073">
            <v>50</v>
          </cell>
          <cell r="E1073">
            <v>42525</v>
          </cell>
          <cell r="F1073" t="str">
            <v>Ross River Dam 10km Time Trial (PC)</v>
          </cell>
          <cell r="G1073">
            <v>40</v>
          </cell>
          <cell r="H1073">
            <v>510114</v>
          </cell>
          <cell r="I1073" t="str">
            <v>David</v>
          </cell>
          <cell r="J1073" t="str">
            <v>Nahrung</v>
          </cell>
          <cell r="K1073" t="str">
            <v>M</v>
          </cell>
          <cell r="L1073" t="str">
            <v>47.25</v>
          </cell>
        </row>
        <row r="1074">
          <cell r="A1074">
            <v>1043</v>
          </cell>
          <cell r="B1074">
            <v>338</v>
          </cell>
          <cell r="C1074">
            <v>87</v>
          </cell>
          <cell r="D1074">
            <v>50</v>
          </cell>
          <cell r="E1074">
            <v>42525</v>
          </cell>
          <cell r="F1074" t="str">
            <v>Ross River Dam 10km Time Trial (PC)</v>
          </cell>
          <cell r="G1074">
            <v>41</v>
          </cell>
          <cell r="H1074">
            <v>284106</v>
          </cell>
          <cell r="I1074" t="str">
            <v>William</v>
          </cell>
          <cell r="J1074" t="str">
            <v>Guy</v>
          </cell>
          <cell r="K1074" t="str">
            <v>M</v>
          </cell>
          <cell r="L1074" t="str">
            <v>47.25</v>
          </cell>
        </row>
        <row r="1075">
          <cell r="A1075">
            <v>1044</v>
          </cell>
          <cell r="B1075">
            <v>338</v>
          </cell>
          <cell r="C1075">
            <v>87</v>
          </cell>
          <cell r="D1075">
            <v>50</v>
          </cell>
          <cell r="E1075">
            <v>42525</v>
          </cell>
          <cell r="F1075" t="str">
            <v>Ross River Dam 10km Time Trial (PC)</v>
          </cell>
          <cell r="G1075">
            <v>42</v>
          </cell>
          <cell r="H1075">
            <v>402905</v>
          </cell>
          <cell r="I1075" t="str">
            <v>Trevor</v>
          </cell>
          <cell r="J1075" t="str">
            <v>Nicholson</v>
          </cell>
          <cell r="K1075" t="str">
            <v>M</v>
          </cell>
          <cell r="L1075" t="str">
            <v>48.05</v>
          </cell>
        </row>
        <row r="1076">
          <cell r="A1076">
            <v>1045</v>
          </cell>
          <cell r="B1076">
            <v>338</v>
          </cell>
          <cell r="C1076">
            <v>87</v>
          </cell>
          <cell r="D1076">
            <v>50</v>
          </cell>
          <cell r="E1076">
            <v>42525</v>
          </cell>
          <cell r="F1076" t="str">
            <v>Ross River Dam 10km Time Trial (PC)</v>
          </cell>
          <cell r="G1076">
            <v>43</v>
          </cell>
          <cell r="H1076">
            <v>402939</v>
          </cell>
          <cell r="I1076" t="str">
            <v>Robert</v>
          </cell>
          <cell r="J1076" t="str">
            <v>Ellershaw</v>
          </cell>
          <cell r="K1076" t="str">
            <v>M</v>
          </cell>
          <cell r="L1076" t="str">
            <v>48.23</v>
          </cell>
        </row>
        <row r="1077">
          <cell r="A1077">
            <v>1046</v>
          </cell>
          <cell r="B1077">
            <v>338</v>
          </cell>
          <cell r="C1077">
            <v>87</v>
          </cell>
          <cell r="D1077">
            <v>50</v>
          </cell>
          <cell r="E1077">
            <v>42525</v>
          </cell>
          <cell r="F1077" t="str">
            <v>Ross River Dam 10km Time Trial (PC)</v>
          </cell>
          <cell r="G1077">
            <v>44</v>
          </cell>
          <cell r="H1077">
            <v>495266</v>
          </cell>
          <cell r="I1077" t="str">
            <v>Ian</v>
          </cell>
          <cell r="J1077" t="str">
            <v>Frazer</v>
          </cell>
          <cell r="K1077" t="str">
            <v>M</v>
          </cell>
          <cell r="L1077" t="str">
            <v>48.32</v>
          </cell>
        </row>
        <row r="1078">
          <cell r="A1078">
            <v>1047</v>
          </cell>
          <cell r="B1078">
            <v>338</v>
          </cell>
          <cell r="C1078">
            <v>87</v>
          </cell>
          <cell r="D1078">
            <v>50</v>
          </cell>
          <cell r="E1078">
            <v>42525</v>
          </cell>
          <cell r="F1078" t="str">
            <v>Ross River Dam 10km Time Trial (PC)</v>
          </cell>
          <cell r="G1078">
            <v>45</v>
          </cell>
          <cell r="H1078">
            <v>402757</v>
          </cell>
          <cell r="I1078" t="str">
            <v>Dan</v>
          </cell>
          <cell r="J1078" t="str">
            <v>Reynolds</v>
          </cell>
          <cell r="K1078" t="str">
            <v>M</v>
          </cell>
          <cell r="L1078" t="str">
            <v>49.00</v>
          </cell>
        </row>
        <row r="1079">
          <cell r="A1079">
            <v>1048</v>
          </cell>
          <cell r="B1079">
            <v>338</v>
          </cell>
          <cell r="C1079">
            <v>87</v>
          </cell>
          <cell r="D1079">
            <v>50</v>
          </cell>
          <cell r="E1079">
            <v>42525</v>
          </cell>
          <cell r="F1079" t="str">
            <v>Ross River Dam 10km Time Trial (PC)</v>
          </cell>
          <cell r="G1079">
            <v>46</v>
          </cell>
          <cell r="H1079" t="str">
            <v>N019</v>
          </cell>
          <cell r="I1079" t="str">
            <v>Dave</v>
          </cell>
          <cell r="J1079" t="str">
            <v>Beavis</v>
          </cell>
          <cell r="K1079" t="str">
            <v>M</v>
          </cell>
          <cell r="L1079" t="str">
            <v>49.50</v>
          </cell>
        </row>
        <row r="1080">
          <cell r="A1080">
            <v>1049</v>
          </cell>
          <cell r="B1080">
            <v>338</v>
          </cell>
          <cell r="C1080">
            <v>87</v>
          </cell>
          <cell r="D1080">
            <v>50</v>
          </cell>
          <cell r="E1080">
            <v>42525</v>
          </cell>
          <cell r="F1080" t="str">
            <v>Ross River Dam 10km Time Trial (PC)</v>
          </cell>
          <cell r="G1080">
            <v>47</v>
          </cell>
          <cell r="H1080">
            <v>402955</v>
          </cell>
          <cell r="I1080" t="str">
            <v>Lara</v>
          </cell>
          <cell r="J1080" t="str">
            <v>Sewell</v>
          </cell>
          <cell r="K1080" t="str">
            <v>F</v>
          </cell>
          <cell r="L1080" t="str">
            <v>49.52</v>
          </cell>
        </row>
        <row r="1081">
          <cell r="A1081">
            <v>1050</v>
          </cell>
          <cell r="B1081">
            <v>338</v>
          </cell>
          <cell r="C1081">
            <v>87</v>
          </cell>
          <cell r="D1081">
            <v>50</v>
          </cell>
          <cell r="E1081">
            <v>42525</v>
          </cell>
          <cell r="F1081" t="str">
            <v>Ross River Dam 10km Time Trial (PC)</v>
          </cell>
          <cell r="G1081">
            <v>48</v>
          </cell>
          <cell r="H1081">
            <v>403037</v>
          </cell>
          <cell r="I1081" t="str">
            <v>Michael</v>
          </cell>
          <cell r="J1081" t="str">
            <v>Donoghue</v>
          </cell>
          <cell r="K1081" t="str">
            <v>M</v>
          </cell>
          <cell r="L1081" t="str">
            <v>50.58</v>
          </cell>
        </row>
        <row r="1082">
          <cell r="A1082">
            <v>1051</v>
          </cell>
          <cell r="B1082">
            <v>338</v>
          </cell>
          <cell r="C1082">
            <v>87</v>
          </cell>
          <cell r="D1082">
            <v>50</v>
          </cell>
          <cell r="E1082">
            <v>42525</v>
          </cell>
          <cell r="F1082" t="str">
            <v>Ross River Dam 10km Time Trial (PC)</v>
          </cell>
          <cell r="G1082">
            <v>49</v>
          </cell>
          <cell r="H1082">
            <v>468177</v>
          </cell>
          <cell r="I1082" t="str">
            <v>Sherry</v>
          </cell>
          <cell r="J1082" t="str">
            <v>Cox</v>
          </cell>
          <cell r="K1082" t="str">
            <v>F</v>
          </cell>
          <cell r="L1082" t="str">
            <v>51.31</v>
          </cell>
        </row>
        <row r="1083">
          <cell r="A1083">
            <v>1052</v>
          </cell>
          <cell r="B1083">
            <v>338</v>
          </cell>
          <cell r="C1083">
            <v>87</v>
          </cell>
          <cell r="D1083">
            <v>50</v>
          </cell>
          <cell r="E1083">
            <v>42525</v>
          </cell>
          <cell r="F1083" t="str">
            <v>Ross River Dam 10km Time Trial (PC)</v>
          </cell>
          <cell r="G1083">
            <v>50</v>
          </cell>
          <cell r="H1083">
            <v>402906</v>
          </cell>
          <cell r="I1083" t="str">
            <v>Nicole</v>
          </cell>
          <cell r="J1083" t="str">
            <v>Desailly</v>
          </cell>
          <cell r="K1083" t="str">
            <v>F</v>
          </cell>
          <cell r="L1083" t="str">
            <v>51.37</v>
          </cell>
        </row>
        <row r="1084">
          <cell r="A1084">
            <v>1053</v>
          </cell>
          <cell r="B1084">
            <v>338</v>
          </cell>
          <cell r="C1084">
            <v>87</v>
          </cell>
          <cell r="D1084">
            <v>50</v>
          </cell>
          <cell r="E1084">
            <v>42525</v>
          </cell>
          <cell r="F1084" t="str">
            <v>Ross River Dam 10km Time Trial (PC)</v>
          </cell>
          <cell r="G1084">
            <v>51</v>
          </cell>
          <cell r="H1084">
            <v>488858</v>
          </cell>
          <cell r="I1084" t="str">
            <v>Dale</v>
          </cell>
          <cell r="J1084" t="str">
            <v>Eriksen</v>
          </cell>
          <cell r="K1084" t="str">
            <v>F</v>
          </cell>
          <cell r="L1084" t="str">
            <v>51.40</v>
          </cell>
        </row>
        <row r="1085">
          <cell r="A1085">
            <v>1054</v>
          </cell>
          <cell r="B1085">
            <v>338</v>
          </cell>
          <cell r="C1085">
            <v>87</v>
          </cell>
          <cell r="D1085">
            <v>50</v>
          </cell>
          <cell r="E1085">
            <v>42525</v>
          </cell>
          <cell r="F1085" t="str">
            <v>Ross River Dam 10km Time Trial (PC)</v>
          </cell>
          <cell r="G1085">
            <v>52</v>
          </cell>
          <cell r="H1085">
            <v>572822</v>
          </cell>
          <cell r="I1085" t="str">
            <v>Krystal</v>
          </cell>
          <cell r="J1085" t="str">
            <v>Pearson</v>
          </cell>
          <cell r="K1085" t="str">
            <v>F</v>
          </cell>
          <cell r="L1085" t="str">
            <v>51.46</v>
          </cell>
        </row>
        <row r="1086">
          <cell r="A1086">
            <v>1055</v>
          </cell>
          <cell r="B1086">
            <v>338</v>
          </cell>
          <cell r="C1086">
            <v>87</v>
          </cell>
          <cell r="D1086">
            <v>50</v>
          </cell>
          <cell r="E1086">
            <v>42525</v>
          </cell>
          <cell r="F1086" t="str">
            <v>Ross River Dam 10km Time Trial (PC)</v>
          </cell>
          <cell r="G1086">
            <v>53</v>
          </cell>
          <cell r="H1086">
            <v>403015</v>
          </cell>
          <cell r="I1086" t="str">
            <v>Colleen</v>
          </cell>
          <cell r="J1086" t="str">
            <v>Newnham</v>
          </cell>
          <cell r="K1086" t="str">
            <v>F</v>
          </cell>
          <cell r="L1086" t="str">
            <v>51.48</v>
          </cell>
        </row>
        <row r="1087">
          <cell r="A1087">
            <v>1056</v>
          </cell>
          <cell r="B1087">
            <v>338</v>
          </cell>
          <cell r="C1087">
            <v>87</v>
          </cell>
          <cell r="D1087">
            <v>50</v>
          </cell>
          <cell r="E1087">
            <v>42525</v>
          </cell>
          <cell r="F1087" t="str">
            <v>Ross River Dam 10km Time Trial (PC)</v>
          </cell>
          <cell r="G1087">
            <v>54</v>
          </cell>
          <cell r="H1087">
            <v>402873</v>
          </cell>
          <cell r="I1087" t="str">
            <v>Scott</v>
          </cell>
          <cell r="J1087" t="str">
            <v>Mcinnes</v>
          </cell>
          <cell r="K1087" t="str">
            <v>M</v>
          </cell>
          <cell r="L1087" t="str">
            <v>53.07</v>
          </cell>
        </row>
        <row r="1088">
          <cell r="A1088">
            <v>1057</v>
          </cell>
          <cell r="B1088">
            <v>338</v>
          </cell>
          <cell r="C1088">
            <v>87</v>
          </cell>
          <cell r="D1088">
            <v>50</v>
          </cell>
          <cell r="E1088">
            <v>42525</v>
          </cell>
          <cell r="F1088" t="str">
            <v>Ross River Dam 10km Time Trial (PC)</v>
          </cell>
          <cell r="G1088">
            <v>55</v>
          </cell>
          <cell r="H1088">
            <v>521852</v>
          </cell>
          <cell r="I1088" t="str">
            <v>Rachel</v>
          </cell>
          <cell r="J1088" t="str">
            <v>Doyle</v>
          </cell>
          <cell r="K1088" t="str">
            <v>F</v>
          </cell>
          <cell r="L1088" t="str">
            <v>53.43</v>
          </cell>
        </row>
        <row r="1089">
          <cell r="A1089">
            <v>1058</v>
          </cell>
          <cell r="B1089">
            <v>338</v>
          </cell>
          <cell r="C1089">
            <v>87</v>
          </cell>
          <cell r="D1089">
            <v>50</v>
          </cell>
          <cell r="E1089">
            <v>42525</v>
          </cell>
          <cell r="F1089" t="str">
            <v>Ross River Dam 10km Time Trial (PC)</v>
          </cell>
          <cell r="G1089">
            <v>56</v>
          </cell>
          <cell r="H1089">
            <v>513936</v>
          </cell>
          <cell r="I1089" t="str">
            <v>Chris</v>
          </cell>
          <cell r="J1089" t="str">
            <v>Isepy</v>
          </cell>
          <cell r="K1089" t="str">
            <v>M</v>
          </cell>
          <cell r="L1089" t="str">
            <v>54.51</v>
          </cell>
        </row>
        <row r="1090">
          <cell r="A1090">
            <v>1059</v>
          </cell>
          <cell r="B1090">
            <v>338</v>
          </cell>
          <cell r="C1090">
            <v>87</v>
          </cell>
          <cell r="D1090">
            <v>50</v>
          </cell>
          <cell r="E1090">
            <v>42525</v>
          </cell>
          <cell r="F1090" t="str">
            <v>Ross River Dam 10km Time Trial (PC)</v>
          </cell>
          <cell r="G1090">
            <v>57</v>
          </cell>
          <cell r="H1090">
            <v>402881</v>
          </cell>
          <cell r="I1090" t="str">
            <v>Mathew</v>
          </cell>
          <cell r="J1090" t="str">
            <v>Smith</v>
          </cell>
          <cell r="K1090" t="str">
            <v>M</v>
          </cell>
          <cell r="L1090" t="str">
            <v>55.40</v>
          </cell>
        </row>
        <row r="1091">
          <cell r="A1091">
            <v>1060</v>
          </cell>
          <cell r="B1091">
            <v>338</v>
          </cell>
          <cell r="C1091">
            <v>87</v>
          </cell>
          <cell r="D1091">
            <v>50</v>
          </cell>
          <cell r="E1091">
            <v>42525</v>
          </cell>
          <cell r="F1091" t="str">
            <v>Ross River Dam 10km Time Trial (PC)</v>
          </cell>
          <cell r="G1091">
            <v>58</v>
          </cell>
          <cell r="H1091">
            <v>403035</v>
          </cell>
          <cell r="I1091" t="str">
            <v>Celeste</v>
          </cell>
          <cell r="J1091" t="str">
            <v>Labuschagne</v>
          </cell>
          <cell r="K1091" t="str">
            <v>F</v>
          </cell>
          <cell r="L1091" t="str">
            <v>55.41</v>
          </cell>
        </row>
        <row r="1092">
          <cell r="A1092">
            <v>1061</v>
          </cell>
          <cell r="B1092">
            <v>338</v>
          </cell>
          <cell r="C1092">
            <v>87</v>
          </cell>
          <cell r="D1092">
            <v>50</v>
          </cell>
          <cell r="E1092">
            <v>42525</v>
          </cell>
          <cell r="F1092" t="str">
            <v>Ross River Dam 10km Time Trial (PC)</v>
          </cell>
          <cell r="G1092">
            <v>59</v>
          </cell>
          <cell r="H1092">
            <v>513300</v>
          </cell>
          <cell r="I1092" t="str">
            <v>Isa</v>
          </cell>
          <cell r="J1092" t="str">
            <v>Marrinan</v>
          </cell>
          <cell r="K1092" t="str">
            <v>F</v>
          </cell>
          <cell r="L1092" t="str">
            <v>55.56</v>
          </cell>
        </row>
        <row r="1093">
          <cell r="A1093">
            <v>1062</v>
          </cell>
          <cell r="B1093">
            <v>338</v>
          </cell>
          <cell r="C1093">
            <v>87</v>
          </cell>
          <cell r="D1093">
            <v>50</v>
          </cell>
          <cell r="E1093">
            <v>42525</v>
          </cell>
          <cell r="F1093" t="str">
            <v>Ross River Dam 10km Time Trial (PC)</v>
          </cell>
          <cell r="G1093">
            <v>60</v>
          </cell>
          <cell r="H1093">
            <v>402789</v>
          </cell>
          <cell r="I1093" t="str">
            <v>Francesco</v>
          </cell>
          <cell r="J1093" t="str">
            <v>Tirendi</v>
          </cell>
          <cell r="K1093" t="str">
            <v>M</v>
          </cell>
          <cell r="L1093" t="str">
            <v>56.19</v>
          </cell>
        </row>
        <row r="1094">
          <cell r="A1094">
            <v>1063</v>
          </cell>
          <cell r="B1094">
            <v>338</v>
          </cell>
          <cell r="C1094">
            <v>87</v>
          </cell>
          <cell r="D1094">
            <v>50</v>
          </cell>
          <cell r="E1094">
            <v>42525</v>
          </cell>
          <cell r="F1094" t="str">
            <v>Ross River Dam 10km Time Trial (PC)</v>
          </cell>
          <cell r="G1094">
            <v>61</v>
          </cell>
          <cell r="H1094" t="str">
            <v>N006</v>
          </cell>
          <cell r="I1094" t="str">
            <v>Matthew</v>
          </cell>
          <cell r="J1094" t="str">
            <v>Slatcher</v>
          </cell>
          <cell r="K1094" t="str">
            <v>M</v>
          </cell>
          <cell r="L1094" t="str">
            <v>56.40</v>
          </cell>
        </row>
        <row r="1095">
          <cell r="A1095">
            <v>1064</v>
          </cell>
          <cell r="B1095">
            <v>338</v>
          </cell>
          <cell r="C1095">
            <v>87</v>
          </cell>
          <cell r="D1095">
            <v>50</v>
          </cell>
          <cell r="E1095">
            <v>42525</v>
          </cell>
          <cell r="F1095" t="str">
            <v>Ross River Dam 10km Time Trial (PC)</v>
          </cell>
          <cell r="G1095">
            <v>62</v>
          </cell>
          <cell r="H1095">
            <v>402993</v>
          </cell>
          <cell r="I1095" t="str">
            <v>Dave</v>
          </cell>
          <cell r="J1095" t="str">
            <v>Hampton</v>
          </cell>
          <cell r="K1095" t="str">
            <v>M</v>
          </cell>
          <cell r="L1095" t="str">
            <v>56.40</v>
          </cell>
        </row>
        <row r="1096">
          <cell r="A1096">
            <v>1065</v>
          </cell>
          <cell r="B1096">
            <v>338</v>
          </cell>
          <cell r="C1096">
            <v>87</v>
          </cell>
          <cell r="D1096">
            <v>50</v>
          </cell>
          <cell r="E1096">
            <v>42525</v>
          </cell>
          <cell r="F1096" t="str">
            <v>Ross River Dam 10km Time Trial (PC)</v>
          </cell>
          <cell r="G1096">
            <v>63</v>
          </cell>
          <cell r="H1096">
            <v>402941</v>
          </cell>
          <cell r="I1096" t="str">
            <v>Rosemarie</v>
          </cell>
          <cell r="J1096" t="str">
            <v>Labuschagne</v>
          </cell>
          <cell r="K1096" t="str">
            <v>F</v>
          </cell>
          <cell r="L1096" t="str">
            <v>57.14</v>
          </cell>
        </row>
        <row r="1097">
          <cell r="A1097">
            <v>1066</v>
          </cell>
          <cell r="B1097">
            <v>338</v>
          </cell>
          <cell r="C1097">
            <v>87</v>
          </cell>
          <cell r="D1097">
            <v>50</v>
          </cell>
          <cell r="E1097">
            <v>42525</v>
          </cell>
          <cell r="F1097" t="str">
            <v>Ross River Dam 10km Time Trial (PC)</v>
          </cell>
          <cell r="G1097">
            <v>64</v>
          </cell>
          <cell r="H1097">
            <v>402706</v>
          </cell>
          <cell r="I1097" t="str">
            <v>Antony</v>
          </cell>
          <cell r="J1097" t="str">
            <v>Daamen</v>
          </cell>
          <cell r="K1097" t="str">
            <v>M</v>
          </cell>
          <cell r="L1097" t="str">
            <v>57.30</v>
          </cell>
        </row>
        <row r="1098">
          <cell r="A1098">
            <v>1067</v>
          </cell>
          <cell r="B1098">
            <v>338</v>
          </cell>
          <cell r="C1098">
            <v>87</v>
          </cell>
          <cell r="D1098">
            <v>50</v>
          </cell>
          <cell r="E1098">
            <v>42525</v>
          </cell>
          <cell r="F1098" t="str">
            <v>Ross River Dam 10km Time Trial (PC)</v>
          </cell>
          <cell r="G1098">
            <v>65</v>
          </cell>
          <cell r="H1098">
            <v>402714</v>
          </cell>
          <cell r="I1098" t="str">
            <v>Annaliese</v>
          </cell>
          <cell r="J1098" t="str">
            <v>Otto</v>
          </cell>
          <cell r="K1098" t="str">
            <v>F</v>
          </cell>
          <cell r="L1098" t="str">
            <v>57.57</v>
          </cell>
        </row>
        <row r="1099">
          <cell r="A1099">
            <v>1068</v>
          </cell>
          <cell r="B1099">
            <v>338</v>
          </cell>
          <cell r="C1099">
            <v>87</v>
          </cell>
          <cell r="D1099">
            <v>50</v>
          </cell>
          <cell r="E1099">
            <v>42525</v>
          </cell>
          <cell r="F1099" t="str">
            <v>Ross River Dam 10km Time Trial (PC)</v>
          </cell>
          <cell r="G1099">
            <v>66</v>
          </cell>
          <cell r="H1099">
            <v>402739</v>
          </cell>
          <cell r="I1099" t="str">
            <v>Cat</v>
          </cell>
          <cell r="J1099" t="str">
            <v>Johnson</v>
          </cell>
          <cell r="K1099" t="str">
            <v>F</v>
          </cell>
          <cell r="L1099" t="str">
            <v>58.11</v>
          </cell>
        </row>
        <row r="1100">
          <cell r="A1100">
            <v>1069</v>
          </cell>
          <cell r="B1100">
            <v>338</v>
          </cell>
          <cell r="C1100">
            <v>87</v>
          </cell>
          <cell r="D1100">
            <v>50</v>
          </cell>
          <cell r="E1100">
            <v>42525</v>
          </cell>
          <cell r="F1100" t="str">
            <v>Ross River Dam 10km Time Trial (PC)</v>
          </cell>
          <cell r="G1100">
            <v>67</v>
          </cell>
          <cell r="H1100">
            <v>403009</v>
          </cell>
          <cell r="I1100" t="str">
            <v>Brian</v>
          </cell>
          <cell r="J1100" t="str">
            <v>Armit</v>
          </cell>
          <cell r="K1100" t="str">
            <v>M</v>
          </cell>
          <cell r="L1100" t="str">
            <v>58.28</v>
          </cell>
        </row>
        <row r="1101">
          <cell r="A1101">
            <v>1070</v>
          </cell>
          <cell r="B1101">
            <v>338</v>
          </cell>
          <cell r="C1101">
            <v>87</v>
          </cell>
          <cell r="D1101">
            <v>50</v>
          </cell>
          <cell r="E1101">
            <v>42525</v>
          </cell>
          <cell r="F1101" t="str">
            <v>Ross River Dam 10km Time Trial (PC)</v>
          </cell>
          <cell r="G1101">
            <v>68</v>
          </cell>
          <cell r="H1101">
            <v>402892</v>
          </cell>
          <cell r="I1101" t="str">
            <v>Mike</v>
          </cell>
          <cell r="J1101" t="str">
            <v>Rubenach</v>
          </cell>
          <cell r="K1101" t="str">
            <v>M</v>
          </cell>
          <cell r="L1101" t="str">
            <v>58.46</v>
          </cell>
        </row>
        <row r="1102">
          <cell r="A1102">
            <v>1071</v>
          </cell>
          <cell r="B1102">
            <v>338</v>
          </cell>
          <cell r="C1102">
            <v>87</v>
          </cell>
          <cell r="D1102">
            <v>50</v>
          </cell>
          <cell r="E1102">
            <v>42525</v>
          </cell>
          <cell r="F1102" t="str">
            <v>Ross River Dam 10km Time Trial (PC)</v>
          </cell>
          <cell r="G1102">
            <v>69</v>
          </cell>
          <cell r="H1102" t="str">
            <v>N001</v>
          </cell>
          <cell r="I1102" t="str">
            <v>Jayson</v>
          </cell>
          <cell r="J1102" t="str">
            <v>Pearce</v>
          </cell>
          <cell r="K1102" t="str">
            <v>F</v>
          </cell>
          <cell r="L1102" t="str">
            <v>58.54</v>
          </cell>
        </row>
        <row r="1103">
          <cell r="A1103">
            <v>1072</v>
          </cell>
          <cell r="B1103">
            <v>338</v>
          </cell>
          <cell r="C1103">
            <v>87</v>
          </cell>
          <cell r="D1103">
            <v>50</v>
          </cell>
          <cell r="E1103">
            <v>42525</v>
          </cell>
          <cell r="F1103" t="str">
            <v>Ross River Dam 10km Time Trial (PC)</v>
          </cell>
          <cell r="G1103">
            <v>70</v>
          </cell>
          <cell r="H1103">
            <v>403000</v>
          </cell>
          <cell r="I1103" t="str">
            <v>William</v>
          </cell>
          <cell r="J1103" t="str">
            <v>Sue Yek</v>
          </cell>
          <cell r="K1103" t="str">
            <v>M</v>
          </cell>
          <cell r="L1103" t="str">
            <v>59.59</v>
          </cell>
        </row>
        <row r="1104">
          <cell r="A1104">
            <v>1073</v>
          </cell>
          <cell r="B1104">
            <v>338</v>
          </cell>
          <cell r="C1104">
            <v>87</v>
          </cell>
          <cell r="D1104">
            <v>50</v>
          </cell>
          <cell r="E1104">
            <v>42525</v>
          </cell>
          <cell r="F1104" t="str">
            <v>Ross River Dam 10km Time Trial (PC)</v>
          </cell>
          <cell r="G1104">
            <v>71</v>
          </cell>
          <cell r="H1104">
            <v>402942</v>
          </cell>
          <cell r="I1104" t="str">
            <v>Rosie</v>
          </cell>
          <cell r="J1104" t="str">
            <v>Doherty</v>
          </cell>
          <cell r="K1104" t="str">
            <v>F</v>
          </cell>
          <cell r="L1104" t="str">
            <v>1.00.26</v>
          </cell>
        </row>
        <row r="1105">
          <cell r="A1105">
            <v>1074</v>
          </cell>
          <cell r="B1105">
            <v>338</v>
          </cell>
          <cell r="C1105">
            <v>87</v>
          </cell>
          <cell r="D1105">
            <v>50</v>
          </cell>
          <cell r="E1105">
            <v>42525</v>
          </cell>
          <cell r="F1105" t="str">
            <v>Ross River Dam 10km Time Trial (PC)</v>
          </cell>
          <cell r="G1105">
            <v>72</v>
          </cell>
          <cell r="H1105">
            <v>402924</v>
          </cell>
          <cell r="I1105" t="str">
            <v>Greta</v>
          </cell>
          <cell r="J1105" t="str">
            <v>Neimanis</v>
          </cell>
          <cell r="K1105" t="str">
            <v>F</v>
          </cell>
          <cell r="L1105" t="str">
            <v>1.00.31</v>
          </cell>
        </row>
        <row r="1106">
          <cell r="A1106">
            <v>1075</v>
          </cell>
          <cell r="B1106">
            <v>338</v>
          </cell>
          <cell r="C1106">
            <v>87</v>
          </cell>
          <cell r="D1106">
            <v>50</v>
          </cell>
          <cell r="E1106">
            <v>42525</v>
          </cell>
          <cell r="F1106" t="str">
            <v>Ross River Dam 10km Time Trial (PC)</v>
          </cell>
          <cell r="G1106">
            <v>73</v>
          </cell>
          <cell r="H1106" t="str">
            <v>N003</v>
          </cell>
          <cell r="I1106" t="str">
            <v>Jeannie</v>
          </cell>
          <cell r="J1106" t="str">
            <v>Adrichem</v>
          </cell>
          <cell r="K1106" t="str">
            <v>F</v>
          </cell>
          <cell r="L1106" t="str">
            <v>1.00.50</v>
          </cell>
        </row>
        <row r="1107">
          <cell r="A1107">
            <v>1076</v>
          </cell>
          <cell r="B1107">
            <v>338</v>
          </cell>
          <cell r="C1107">
            <v>87</v>
          </cell>
          <cell r="D1107">
            <v>50</v>
          </cell>
          <cell r="E1107">
            <v>42525</v>
          </cell>
          <cell r="F1107" t="str">
            <v>Ross River Dam 10km Time Trial (PC)</v>
          </cell>
          <cell r="G1107">
            <v>74</v>
          </cell>
          <cell r="H1107">
            <v>402735</v>
          </cell>
          <cell r="I1107" t="str">
            <v>Catrina</v>
          </cell>
          <cell r="J1107" t="str">
            <v>Camakaris</v>
          </cell>
          <cell r="K1107" t="str">
            <v>F</v>
          </cell>
          <cell r="L1107" t="str">
            <v>1.01.21</v>
          </cell>
        </row>
        <row r="1108">
          <cell r="A1108">
            <v>1077</v>
          </cell>
          <cell r="B1108">
            <v>338</v>
          </cell>
          <cell r="C1108">
            <v>87</v>
          </cell>
          <cell r="D1108">
            <v>50</v>
          </cell>
          <cell r="E1108">
            <v>42525</v>
          </cell>
          <cell r="F1108" t="str">
            <v>Ross River Dam 10km Time Trial (PC)</v>
          </cell>
          <cell r="G1108">
            <v>75</v>
          </cell>
          <cell r="H1108">
            <v>493642</v>
          </cell>
          <cell r="I1108" t="str">
            <v>Susan</v>
          </cell>
          <cell r="J1108" t="str">
            <v>Horscroft</v>
          </cell>
          <cell r="K1108" t="str">
            <v>F</v>
          </cell>
          <cell r="L1108" t="str">
            <v>1.02.18</v>
          </cell>
        </row>
        <row r="1109">
          <cell r="A1109">
            <v>1078</v>
          </cell>
          <cell r="B1109">
            <v>338</v>
          </cell>
          <cell r="C1109">
            <v>87</v>
          </cell>
          <cell r="D1109">
            <v>50</v>
          </cell>
          <cell r="E1109">
            <v>42525</v>
          </cell>
          <cell r="F1109" t="str">
            <v>Ross River Dam 10km Time Trial (PC)</v>
          </cell>
          <cell r="G1109">
            <v>76</v>
          </cell>
          <cell r="H1109">
            <v>402887</v>
          </cell>
          <cell r="I1109" t="str">
            <v>Mary</v>
          </cell>
          <cell r="J1109" t="str">
            <v>Donoghue</v>
          </cell>
          <cell r="K1109" t="str">
            <v>F</v>
          </cell>
          <cell r="L1109" t="str">
            <v>1.02.54</v>
          </cell>
        </row>
        <row r="1110">
          <cell r="A1110">
            <v>1079</v>
          </cell>
          <cell r="B1110">
            <v>338</v>
          </cell>
          <cell r="C1110">
            <v>87</v>
          </cell>
          <cell r="D1110">
            <v>50</v>
          </cell>
          <cell r="E1110">
            <v>42525</v>
          </cell>
          <cell r="F1110" t="str">
            <v>Ross River Dam 10km Time Trial (PC)</v>
          </cell>
          <cell r="G1110">
            <v>77</v>
          </cell>
          <cell r="H1110">
            <v>612405</v>
          </cell>
          <cell r="I1110" t="str">
            <v>Pook</v>
          </cell>
          <cell r="J1110" t="str">
            <v>Machin</v>
          </cell>
          <cell r="K1110" t="str">
            <v>F</v>
          </cell>
          <cell r="L1110" t="str">
            <v>1.03.23</v>
          </cell>
        </row>
        <row r="1111">
          <cell r="A1111">
            <v>1080</v>
          </cell>
          <cell r="B1111">
            <v>338</v>
          </cell>
          <cell r="C1111">
            <v>87</v>
          </cell>
          <cell r="D1111">
            <v>50</v>
          </cell>
          <cell r="E1111">
            <v>42525</v>
          </cell>
          <cell r="F1111" t="str">
            <v>Ross River Dam 10km Time Trial (PC)</v>
          </cell>
          <cell r="G1111">
            <v>78</v>
          </cell>
          <cell r="H1111" t="str">
            <v>N018</v>
          </cell>
          <cell r="I1111" t="str">
            <v>Dianne</v>
          </cell>
          <cell r="J1111" t="str">
            <v>Steel</v>
          </cell>
          <cell r="K1111" t="str">
            <v>F</v>
          </cell>
          <cell r="L1111" t="str">
            <v>1.03.38</v>
          </cell>
        </row>
        <row r="1112">
          <cell r="A1112">
            <v>1081</v>
          </cell>
          <cell r="B1112">
            <v>338</v>
          </cell>
          <cell r="C1112">
            <v>87</v>
          </cell>
          <cell r="D1112">
            <v>50</v>
          </cell>
          <cell r="E1112">
            <v>42525</v>
          </cell>
          <cell r="F1112" t="str">
            <v>Ross River Dam 10km Time Trial (PC)</v>
          </cell>
          <cell r="G1112">
            <v>79</v>
          </cell>
          <cell r="H1112">
            <v>402820</v>
          </cell>
          <cell r="I1112" t="str">
            <v>Jaap</v>
          </cell>
          <cell r="J1112" t="str">
            <v>De Jong</v>
          </cell>
          <cell r="K1112" t="str">
            <v>M</v>
          </cell>
          <cell r="L1112" t="str">
            <v>1.04.11</v>
          </cell>
        </row>
        <row r="1113">
          <cell r="A1113">
            <v>1082</v>
          </cell>
          <cell r="B1113">
            <v>338</v>
          </cell>
          <cell r="C1113">
            <v>87</v>
          </cell>
          <cell r="D1113">
            <v>50</v>
          </cell>
          <cell r="E1113">
            <v>42525</v>
          </cell>
          <cell r="F1113" t="str">
            <v>Ross River Dam 10km Time Trial (PC)</v>
          </cell>
          <cell r="G1113">
            <v>80</v>
          </cell>
          <cell r="H1113">
            <v>403055</v>
          </cell>
          <cell r="I1113" t="str">
            <v>Susan</v>
          </cell>
          <cell r="J1113" t="str">
            <v>Doherty</v>
          </cell>
          <cell r="K1113" t="str">
            <v>F</v>
          </cell>
          <cell r="L1113" t="str">
            <v>1.04.23</v>
          </cell>
        </row>
        <row r="1114">
          <cell r="A1114">
            <v>1083</v>
          </cell>
          <cell r="B1114">
            <v>338</v>
          </cell>
          <cell r="C1114">
            <v>87</v>
          </cell>
          <cell r="D1114">
            <v>50</v>
          </cell>
          <cell r="E1114">
            <v>42525</v>
          </cell>
          <cell r="F1114" t="str">
            <v>Ross River Dam 10km Time Trial (PC)</v>
          </cell>
          <cell r="G1114">
            <v>81</v>
          </cell>
          <cell r="H1114">
            <v>402985</v>
          </cell>
          <cell r="I1114" t="str">
            <v>Tilley</v>
          </cell>
          <cell r="J1114" t="str">
            <v>Pain</v>
          </cell>
          <cell r="K1114" t="str">
            <v>F</v>
          </cell>
          <cell r="L1114" t="str">
            <v>1.05.26</v>
          </cell>
        </row>
        <row r="1115">
          <cell r="A1115">
            <v>1084</v>
          </cell>
          <cell r="B1115">
            <v>338</v>
          </cell>
          <cell r="C1115">
            <v>87</v>
          </cell>
          <cell r="D1115">
            <v>50</v>
          </cell>
          <cell r="E1115">
            <v>42525</v>
          </cell>
          <cell r="F1115" t="str">
            <v>Ross River Dam 10km Time Trial (PC)</v>
          </cell>
          <cell r="G1115">
            <v>82</v>
          </cell>
          <cell r="H1115">
            <v>402952</v>
          </cell>
          <cell r="I1115" t="str">
            <v>Cam</v>
          </cell>
          <cell r="J1115" t="str">
            <v>Leitch</v>
          </cell>
          <cell r="K1115" t="str">
            <v>M</v>
          </cell>
          <cell r="L1115" t="str">
            <v>1.05.27</v>
          </cell>
        </row>
        <row r="1116">
          <cell r="A1116">
            <v>1085</v>
          </cell>
          <cell r="B1116">
            <v>338</v>
          </cell>
          <cell r="C1116">
            <v>87</v>
          </cell>
          <cell r="D1116">
            <v>50</v>
          </cell>
          <cell r="E1116">
            <v>42525</v>
          </cell>
          <cell r="F1116" t="str">
            <v>Ross River Dam 10km Time Trial (PC)</v>
          </cell>
          <cell r="G1116">
            <v>83</v>
          </cell>
          <cell r="H1116">
            <v>403052</v>
          </cell>
          <cell r="I1116" t="str">
            <v>Kathleen</v>
          </cell>
          <cell r="J1116" t="str">
            <v>Neimanis</v>
          </cell>
          <cell r="K1116" t="str">
            <v>F</v>
          </cell>
          <cell r="L1116" t="str">
            <v>1.05.45</v>
          </cell>
        </row>
        <row r="1117">
          <cell r="A1117">
            <v>1086</v>
          </cell>
          <cell r="B1117">
            <v>338</v>
          </cell>
          <cell r="C1117">
            <v>87</v>
          </cell>
          <cell r="D1117">
            <v>50</v>
          </cell>
          <cell r="E1117">
            <v>42525</v>
          </cell>
          <cell r="F1117" t="str">
            <v>Ross River Dam 10km Time Trial (PC)</v>
          </cell>
          <cell r="G1117">
            <v>84</v>
          </cell>
          <cell r="H1117">
            <v>402830</v>
          </cell>
          <cell r="I1117" t="str">
            <v>Jenny</v>
          </cell>
          <cell r="J1117" t="str">
            <v>Brown</v>
          </cell>
          <cell r="K1117" t="str">
            <v>F</v>
          </cell>
          <cell r="L1117" t="str">
            <v>1.08.00</v>
          </cell>
        </row>
        <row r="1118">
          <cell r="A1118">
            <v>1087</v>
          </cell>
          <cell r="B1118">
            <v>338</v>
          </cell>
          <cell r="C1118">
            <v>87</v>
          </cell>
          <cell r="D1118">
            <v>50</v>
          </cell>
          <cell r="E1118">
            <v>42525</v>
          </cell>
          <cell r="F1118" t="str">
            <v>Ross River Dam 10km Time Trial (PC)</v>
          </cell>
          <cell r="G1118">
            <v>85</v>
          </cell>
          <cell r="H1118">
            <v>283914</v>
          </cell>
          <cell r="I1118" t="str">
            <v>Lyndie</v>
          </cell>
          <cell r="J1118" t="str">
            <v>Beil</v>
          </cell>
          <cell r="K1118" t="str">
            <v>F</v>
          </cell>
          <cell r="L1118" t="str">
            <v>1.15.10</v>
          </cell>
        </row>
        <row r="1119">
          <cell r="A1119">
            <v>1088</v>
          </cell>
          <cell r="B1119">
            <v>338</v>
          </cell>
          <cell r="C1119">
            <v>87</v>
          </cell>
          <cell r="D1119">
            <v>50</v>
          </cell>
          <cell r="E1119">
            <v>42525</v>
          </cell>
          <cell r="F1119" t="str">
            <v>Ross River Dam 10km Time Trial (PC)</v>
          </cell>
          <cell r="G1119">
            <v>86</v>
          </cell>
          <cell r="H1119">
            <v>402821</v>
          </cell>
          <cell r="I1119" t="str">
            <v>Jack</v>
          </cell>
          <cell r="J1119" t="str">
            <v>Sibley</v>
          </cell>
          <cell r="K1119" t="str">
            <v>M</v>
          </cell>
          <cell r="L1119" t="str">
            <v>1.15.12</v>
          </cell>
        </row>
        <row r="1120">
          <cell r="A1120">
            <v>1089</v>
          </cell>
          <cell r="B1120">
            <v>338</v>
          </cell>
          <cell r="C1120">
            <v>87</v>
          </cell>
          <cell r="D1120">
            <v>50</v>
          </cell>
          <cell r="E1120">
            <v>42525</v>
          </cell>
          <cell r="F1120" t="str">
            <v>Ross River Dam 10km Time Trial (PC)</v>
          </cell>
          <cell r="G1120">
            <v>87</v>
          </cell>
          <cell r="H1120">
            <v>565510</v>
          </cell>
          <cell r="I1120" t="str">
            <v>Katie</v>
          </cell>
          <cell r="J1120" t="str">
            <v>Turner</v>
          </cell>
          <cell r="K1120" t="str">
            <v>F</v>
          </cell>
          <cell r="L1120" t="str">
            <v>1.19.13</v>
          </cell>
        </row>
        <row r="1121">
          <cell r="A1121">
            <v>1090</v>
          </cell>
          <cell r="B1121">
            <v>338</v>
          </cell>
          <cell r="C1121">
            <v>87</v>
          </cell>
          <cell r="D1121">
            <v>50</v>
          </cell>
          <cell r="E1121">
            <v>42525</v>
          </cell>
          <cell r="F1121" t="str">
            <v>Ross River Dam 10km Time Trial (PC)</v>
          </cell>
          <cell r="G1121">
            <v>88</v>
          </cell>
          <cell r="H1121">
            <v>402750</v>
          </cell>
          <cell r="I1121" t="str">
            <v>Claudia</v>
          </cell>
          <cell r="J1121" t="str">
            <v>Gillham</v>
          </cell>
          <cell r="K1121" t="str">
            <v>F</v>
          </cell>
          <cell r="L1121" t="str">
            <v>1.27.05</v>
          </cell>
        </row>
        <row r="1122">
          <cell r="A1122">
            <v>1090</v>
          </cell>
          <cell r="B1122">
            <v>338</v>
          </cell>
          <cell r="C1122">
            <v>87</v>
          </cell>
          <cell r="D1122">
            <v>50</v>
          </cell>
          <cell r="E1122" t="str">
            <v>Exclude</v>
          </cell>
          <cell r="F1122" t="str">
            <v>Exclude</v>
          </cell>
          <cell r="G1122">
            <v>42532</v>
          </cell>
          <cell r="I1122" t="str">
            <v>Running Works Cross Country Series Race 1</v>
          </cell>
        </row>
        <row r="1123">
          <cell r="A1123">
            <v>1090</v>
          </cell>
          <cell r="B1123">
            <v>338</v>
          </cell>
          <cell r="C1123">
            <v>87</v>
          </cell>
          <cell r="D1123">
            <v>50</v>
          </cell>
          <cell r="E1123" t="str">
            <v>Exclude</v>
          </cell>
          <cell r="F1123" t="str">
            <v>Exclude</v>
          </cell>
          <cell r="G1123" t="str">
            <v>Long Course</v>
          </cell>
          <cell r="L1123">
            <v>6.4</v>
          </cell>
          <cell r="T1123" t="str">
            <v>Short Course</v>
          </cell>
          <cell r="Y1123">
            <v>4.2</v>
          </cell>
          <cell r="AA1123" t="str">
            <v>Junior</v>
          </cell>
          <cell r="AF1123">
            <v>3</v>
          </cell>
        </row>
        <row r="1124">
          <cell r="A1124">
            <v>1091</v>
          </cell>
          <cell r="B1124">
            <v>339</v>
          </cell>
          <cell r="C1124">
            <v>88</v>
          </cell>
          <cell r="D1124">
            <v>50</v>
          </cell>
          <cell r="E1124">
            <v>42532</v>
          </cell>
          <cell r="F1124" t="str">
            <v>Running Works Cross Country Series Race 1</v>
          </cell>
          <cell r="G1124">
            <v>1</v>
          </cell>
          <cell r="H1124">
            <v>538802</v>
          </cell>
          <cell r="I1124" t="str">
            <v>Simon</v>
          </cell>
          <cell r="J1124" t="str">
            <v>O'Regan</v>
          </cell>
          <cell r="K1124" t="str">
            <v>M</v>
          </cell>
          <cell r="L1124" t="str">
            <v>23.17</v>
          </cell>
          <cell r="T1124">
            <v>1</v>
          </cell>
          <cell r="U1124">
            <v>453356</v>
          </cell>
          <cell r="V1124" t="str">
            <v>Jade</v>
          </cell>
          <cell r="W1124" t="str">
            <v>Bidgood</v>
          </cell>
          <cell r="X1124" t="str">
            <v>Male</v>
          </cell>
          <cell r="Y1124" t="str">
            <v>15.22</v>
          </cell>
          <cell r="AA1124">
            <v>1</v>
          </cell>
          <cell r="AB1124" t="str">
            <v>J_001</v>
          </cell>
          <cell r="AC1124" t="str">
            <v>William</v>
          </cell>
          <cell r="AD1124" t="str">
            <v>Kerby</v>
          </cell>
          <cell r="AE1124" t="str">
            <v>M</v>
          </cell>
          <cell r="AF1124" t="str">
            <v>12.56</v>
          </cell>
        </row>
        <row r="1125">
          <cell r="A1125">
            <v>1092</v>
          </cell>
          <cell r="B1125">
            <v>340</v>
          </cell>
          <cell r="C1125">
            <v>89</v>
          </cell>
          <cell r="D1125">
            <v>50</v>
          </cell>
          <cell r="E1125">
            <v>42532</v>
          </cell>
          <cell r="F1125" t="str">
            <v>Running Works Cross Country Series Race 1</v>
          </cell>
          <cell r="G1125">
            <v>2</v>
          </cell>
          <cell r="H1125">
            <v>402787</v>
          </cell>
          <cell r="I1125" t="str">
            <v>Michael</v>
          </cell>
          <cell r="J1125" t="str">
            <v>Harding</v>
          </cell>
          <cell r="K1125" t="str">
            <v>M</v>
          </cell>
          <cell r="L1125" t="str">
            <v>24.31</v>
          </cell>
          <cell r="T1125">
            <v>2</v>
          </cell>
          <cell r="U1125">
            <v>402386</v>
          </cell>
          <cell r="V1125" t="str">
            <v>Lauren</v>
          </cell>
          <cell r="W1125" t="str">
            <v>Nugent</v>
          </cell>
          <cell r="X1125" t="str">
            <v>Female</v>
          </cell>
          <cell r="Y1125" t="str">
            <v>19.15</v>
          </cell>
          <cell r="AA1125">
            <v>2</v>
          </cell>
          <cell r="AB1125">
            <v>402509</v>
          </cell>
          <cell r="AC1125" t="str">
            <v>Elena</v>
          </cell>
          <cell r="AD1125" t="str">
            <v>James</v>
          </cell>
          <cell r="AE1125" t="str">
            <v>F</v>
          </cell>
          <cell r="AF1125" t="str">
            <v>13.46</v>
          </cell>
        </row>
        <row r="1126">
          <cell r="A1126">
            <v>1093</v>
          </cell>
          <cell r="B1126">
            <v>341</v>
          </cell>
          <cell r="C1126">
            <v>90</v>
          </cell>
          <cell r="D1126">
            <v>50</v>
          </cell>
          <cell r="E1126">
            <v>42532</v>
          </cell>
          <cell r="F1126" t="str">
            <v>Running Works Cross Country Series Race 1</v>
          </cell>
          <cell r="G1126">
            <v>3</v>
          </cell>
          <cell r="H1126">
            <v>402958</v>
          </cell>
          <cell r="I1126" t="str">
            <v>Simon</v>
          </cell>
          <cell r="J1126" t="str">
            <v>Di Giacomo</v>
          </cell>
          <cell r="K1126" t="str">
            <v>M</v>
          </cell>
          <cell r="L1126" t="str">
            <v>24.34</v>
          </cell>
          <cell r="T1126">
            <v>3</v>
          </cell>
          <cell r="U1126">
            <v>402891</v>
          </cell>
          <cell r="V1126" t="str">
            <v>Michael</v>
          </cell>
          <cell r="W1126" t="str">
            <v>Punshon</v>
          </cell>
          <cell r="X1126" t="str">
            <v>Male</v>
          </cell>
          <cell r="Y1126" t="str">
            <v>20.25</v>
          </cell>
          <cell r="AA1126">
            <v>3</v>
          </cell>
          <cell r="AB1126">
            <v>999993</v>
          </cell>
          <cell r="AC1126" t="str">
            <v>Jake</v>
          </cell>
          <cell r="AD1126" t="str">
            <v>Machin</v>
          </cell>
          <cell r="AE1126" t="str">
            <v>M</v>
          </cell>
          <cell r="AF1126" t="str">
            <v>14.28</v>
          </cell>
        </row>
        <row r="1127">
          <cell r="A1127">
            <v>1094</v>
          </cell>
          <cell r="B1127">
            <v>342</v>
          </cell>
          <cell r="C1127">
            <v>91</v>
          </cell>
          <cell r="D1127">
            <v>50</v>
          </cell>
          <cell r="E1127">
            <v>42532</v>
          </cell>
          <cell r="F1127" t="str">
            <v>Running Works Cross Country Series Race 1</v>
          </cell>
          <cell r="G1127">
            <v>4</v>
          </cell>
          <cell r="H1127">
            <v>402964</v>
          </cell>
          <cell r="I1127" t="str">
            <v>Mark</v>
          </cell>
          <cell r="J1127" t="str">
            <v>Buchholz</v>
          </cell>
          <cell r="K1127" t="str">
            <v>M</v>
          </cell>
          <cell r="L1127" t="str">
            <v>24.45</v>
          </cell>
          <cell r="T1127">
            <v>4</v>
          </cell>
          <cell r="U1127" t="str">
            <v>N011</v>
          </cell>
          <cell r="V1127" t="str">
            <v>Emma</v>
          </cell>
          <cell r="W1127" t="str">
            <v>Morgan</v>
          </cell>
          <cell r="X1127" t="str">
            <v>Female</v>
          </cell>
          <cell r="Y1127" t="str">
            <v>21.34</v>
          </cell>
          <cell r="AA1127">
            <v>4</v>
          </cell>
          <cell r="AB1127" t="str">
            <v>J_002</v>
          </cell>
          <cell r="AC1127" t="str">
            <v>Jayne</v>
          </cell>
          <cell r="AD1127" t="str">
            <v>Kerby</v>
          </cell>
          <cell r="AE1127" t="str">
            <v>F</v>
          </cell>
          <cell r="AF1127" t="str">
            <v>14.38</v>
          </cell>
        </row>
        <row r="1128">
          <cell r="A1128">
            <v>1095</v>
          </cell>
          <cell r="B1128">
            <v>343</v>
          </cell>
          <cell r="C1128">
            <v>92</v>
          </cell>
          <cell r="D1128">
            <v>50</v>
          </cell>
          <cell r="E1128">
            <v>42532</v>
          </cell>
          <cell r="F1128" t="str">
            <v>Running Works Cross Country Series Race 1</v>
          </cell>
          <cell r="G1128">
            <v>5</v>
          </cell>
          <cell r="H1128">
            <v>402774</v>
          </cell>
          <cell r="I1128" t="str">
            <v>Deon</v>
          </cell>
          <cell r="J1128" t="str">
            <v>Stripp</v>
          </cell>
          <cell r="K1128" t="str">
            <v>M</v>
          </cell>
          <cell r="L1128" t="str">
            <v>25.10</v>
          </cell>
          <cell r="T1128">
            <v>5</v>
          </cell>
          <cell r="U1128">
            <v>510115</v>
          </cell>
          <cell r="V1128" t="str">
            <v>Rebecca</v>
          </cell>
          <cell r="W1128" t="str">
            <v>Nahrung</v>
          </cell>
          <cell r="X1128" t="str">
            <v>Female</v>
          </cell>
          <cell r="Y1128" t="str">
            <v>23.14</v>
          </cell>
          <cell r="AA1128">
            <v>5</v>
          </cell>
          <cell r="AB1128">
            <v>999992</v>
          </cell>
          <cell r="AC1128" t="str">
            <v>Dylan</v>
          </cell>
          <cell r="AD1128" t="str">
            <v>Machin</v>
          </cell>
          <cell r="AE1128" t="str">
            <v>M</v>
          </cell>
          <cell r="AF1128" t="str">
            <v>20.10</v>
          </cell>
        </row>
        <row r="1129">
          <cell r="A1129">
            <v>1096</v>
          </cell>
          <cell r="B1129">
            <v>344</v>
          </cell>
          <cell r="C1129">
            <v>93</v>
          </cell>
          <cell r="D1129">
            <v>50</v>
          </cell>
          <cell r="E1129">
            <v>42532</v>
          </cell>
          <cell r="F1129" t="str">
            <v>Running Works Cross Country Series Race 1</v>
          </cell>
          <cell r="G1129">
            <v>6</v>
          </cell>
          <cell r="H1129">
            <v>516428</v>
          </cell>
          <cell r="I1129" t="str">
            <v>Christiaan</v>
          </cell>
          <cell r="J1129" t="str">
            <v>Pretorius</v>
          </cell>
          <cell r="K1129" t="str">
            <v>M</v>
          </cell>
          <cell r="L1129" t="str">
            <v>26.14</v>
          </cell>
          <cell r="T1129">
            <v>6</v>
          </cell>
          <cell r="U1129">
            <v>402766</v>
          </cell>
          <cell r="V1129" t="str">
            <v>David</v>
          </cell>
          <cell r="W1129" t="str">
            <v>Wharton</v>
          </cell>
          <cell r="X1129" t="str">
            <v>Male</v>
          </cell>
          <cell r="Y1129" t="str">
            <v>23.31</v>
          </cell>
          <cell r="AA1129">
            <v>6</v>
          </cell>
          <cell r="AB1129" t="str">
            <v>J_022</v>
          </cell>
          <cell r="AC1129" t="str">
            <v>Bella</v>
          </cell>
          <cell r="AD1129" t="str">
            <v>Norris</v>
          </cell>
          <cell r="AE1129" t="str">
            <v>F</v>
          </cell>
          <cell r="AF1129" t="str">
            <v>20.50</v>
          </cell>
        </row>
        <row r="1130">
          <cell r="A1130">
            <v>1097</v>
          </cell>
          <cell r="B1130">
            <v>345</v>
          </cell>
          <cell r="C1130">
            <v>94</v>
          </cell>
          <cell r="D1130">
            <v>50</v>
          </cell>
          <cell r="E1130">
            <v>42532</v>
          </cell>
          <cell r="F1130" t="str">
            <v>Running Works Cross Country Series Race 1</v>
          </cell>
          <cell r="G1130">
            <v>7</v>
          </cell>
          <cell r="H1130">
            <v>402768</v>
          </cell>
          <cell r="I1130" t="str">
            <v>Deahne</v>
          </cell>
          <cell r="J1130" t="str">
            <v>Turnbull</v>
          </cell>
          <cell r="K1130" t="str">
            <v>F</v>
          </cell>
          <cell r="L1130" t="str">
            <v>26.19</v>
          </cell>
          <cell r="T1130">
            <v>7</v>
          </cell>
          <cell r="U1130" t="str">
            <v>N019</v>
          </cell>
          <cell r="V1130" t="str">
            <v>Kathy</v>
          </cell>
          <cell r="W1130" t="str">
            <v>Patteson</v>
          </cell>
          <cell r="X1130" t="str">
            <v>Female</v>
          </cell>
          <cell r="Y1130" t="str">
            <v>25.10</v>
          </cell>
          <cell r="AA1130">
            <v>7</v>
          </cell>
          <cell r="AB1130" t="str">
            <v>J_036</v>
          </cell>
          <cell r="AC1130" t="str">
            <v>Hannah</v>
          </cell>
          <cell r="AD1130" t="str">
            <v>Norris</v>
          </cell>
          <cell r="AE1130" t="str">
            <v>F</v>
          </cell>
          <cell r="AF1130" t="str">
            <v>21.32</v>
          </cell>
        </row>
        <row r="1131">
          <cell r="A1131">
            <v>1098</v>
          </cell>
          <cell r="B1131">
            <v>346</v>
          </cell>
          <cell r="C1131">
            <v>94</v>
          </cell>
          <cell r="D1131">
            <v>50</v>
          </cell>
          <cell r="E1131">
            <v>42532</v>
          </cell>
          <cell r="F1131" t="str">
            <v>Running Works Cross Country Series Race 1</v>
          </cell>
          <cell r="G1131">
            <v>8</v>
          </cell>
          <cell r="H1131">
            <v>528020</v>
          </cell>
          <cell r="I1131" t="str">
            <v>Gerry</v>
          </cell>
          <cell r="J1131" t="str">
            <v>Maguire</v>
          </cell>
          <cell r="K1131" t="str">
            <v>M</v>
          </cell>
          <cell r="L1131" t="str">
            <v>26.23</v>
          </cell>
          <cell r="T1131">
            <v>8</v>
          </cell>
          <cell r="U1131">
            <v>402938</v>
          </cell>
          <cell r="V1131" t="str">
            <v>Jim</v>
          </cell>
          <cell r="W1131" t="str">
            <v>Ives</v>
          </cell>
          <cell r="X1131" t="str">
            <v>Male</v>
          </cell>
          <cell r="Y1131" t="str">
            <v>30.05</v>
          </cell>
        </row>
        <row r="1132">
          <cell r="A1132">
            <v>1099</v>
          </cell>
          <cell r="B1132">
            <v>347</v>
          </cell>
          <cell r="C1132">
            <v>94</v>
          </cell>
          <cell r="D1132">
            <v>50</v>
          </cell>
          <cell r="E1132">
            <v>42532</v>
          </cell>
          <cell r="F1132" t="str">
            <v>Running Works Cross Country Series Race 1</v>
          </cell>
          <cell r="G1132">
            <v>9</v>
          </cell>
          <cell r="H1132">
            <v>402791</v>
          </cell>
          <cell r="I1132" t="str">
            <v>Gabriella</v>
          </cell>
          <cell r="J1132" t="str">
            <v>Springall</v>
          </cell>
          <cell r="K1132" t="str">
            <v>F</v>
          </cell>
          <cell r="L1132" t="str">
            <v>26.36</v>
          </cell>
          <cell r="T1132">
            <v>9</v>
          </cell>
          <cell r="U1132">
            <v>402996</v>
          </cell>
          <cell r="V1132" t="str">
            <v>Warren</v>
          </cell>
          <cell r="W1132" t="str">
            <v>Mcdonald</v>
          </cell>
          <cell r="X1132" t="str">
            <v>Male</v>
          </cell>
          <cell r="Y1132" t="str">
            <v>30.58</v>
          </cell>
        </row>
        <row r="1133">
          <cell r="A1133">
            <v>1100</v>
          </cell>
          <cell r="B1133">
            <v>348</v>
          </cell>
          <cell r="C1133">
            <v>94</v>
          </cell>
          <cell r="D1133">
            <v>50</v>
          </cell>
          <cell r="E1133">
            <v>42532</v>
          </cell>
          <cell r="F1133" t="str">
            <v>Running Works Cross Country Series Race 1</v>
          </cell>
          <cell r="G1133">
            <v>10</v>
          </cell>
          <cell r="H1133">
            <v>402890</v>
          </cell>
          <cell r="I1133" t="str">
            <v>Michael</v>
          </cell>
          <cell r="J1133" t="str">
            <v>Fitzsimmons</v>
          </cell>
          <cell r="K1133" t="str">
            <v>M</v>
          </cell>
          <cell r="L1133" t="str">
            <v>26.55</v>
          </cell>
          <cell r="T1133">
            <v>10</v>
          </cell>
          <cell r="U1133" t="str">
            <v>N009</v>
          </cell>
          <cell r="V1133" t="str">
            <v>Allan</v>
          </cell>
          <cell r="W1133" t="str">
            <v>Hudson</v>
          </cell>
          <cell r="X1133" t="str">
            <v>Male</v>
          </cell>
          <cell r="Y1133" t="str">
            <v>30.59</v>
          </cell>
        </row>
        <row r="1134">
          <cell r="A1134">
            <v>1101</v>
          </cell>
          <cell r="B1134">
            <v>349</v>
          </cell>
          <cell r="C1134">
            <v>94</v>
          </cell>
          <cell r="D1134">
            <v>50</v>
          </cell>
          <cell r="E1134">
            <v>42532</v>
          </cell>
          <cell r="F1134" t="str">
            <v>Running Works Cross Country Series Race 1</v>
          </cell>
          <cell r="G1134">
            <v>11</v>
          </cell>
          <cell r="H1134">
            <v>502445</v>
          </cell>
          <cell r="I1134" t="str">
            <v>Isobel</v>
          </cell>
          <cell r="J1134" t="str">
            <v>Kelly</v>
          </cell>
          <cell r="K1134" t="str">
            <v>F</v>
          </cell>
          <cell r="L1134" t="str">
            <v>27.05</v>
          </cell>
          <cell r="T1134">
            <v>11</v>
          </cell>
          <cell r="U1134">
            <v>513282</v>
          </cell>
          <cell r="V1134" t="str">
            <v>Karen</v>
          </cell>
          <cell r="W1134" t="str">
            <v>Ernest</v>
          </cell>
          <cell r="X1134" t="str">
            <v>Female</v>
          </cell>
          <cell r="Y1134" t="str">
            <v>31.24</v>
          </cell>
        </row>
        <row r="1135">
          <cell r="A1135">
            <v>1102</v>
          </cell>
          <cell r="B1135">
            <v>350</v>
          </cell>
          <cell r="C1135">
            <v>94</v>
          </cell>
          <cell r="D1135">
            <v>50</v>
          </cell>
          <cell r="E1135">
            <v>42532</v>
          </cell>
          <cell r="F1135" t="str">
            <v>Running Works Cross Country Series Race 1</v>
          </cell>
          <cell r="G1135">
            <v>12</v>
          </cell>
          <cell r="H1135">
            <v>402716</v>
          </cell>
          <cell r="I1135" t="str">
            <v>Andre</v>
          </cell>
          <cell r="J1135" t="str">
            <v>Mentor</v>
          </cell>
          <cell r="K1135" t="str">
            <v>M</v>
          </cell>
          <cell r="L1135" t="str">
            <v>27.15</v>
          </cell>
          <cell r="T1135">
            <v>12</v>
          </cell>
          <cell r="U1135">
            <v>402841</v>
          </cell>
          <cell r="V1135" t="str">
            <v>Joseph</v>
          </cell>
          <cell r="W1135" t="str">
            <v>Scott</v>
          </cell>
          <cell r="X1135" t="str">
            <v>Male</v>
          </cell>
          <cell r="Y1135" t="str">
            <v>31.35</v>
          </cell>
        </row>
        <row r="1136">
          <cell r="A1136">
            <v>1103</v>
          </cell>
          <cell r="B1136">
            <v>351</v>
          </cell>
          <cell r="C1136">
            <v>94</v>
          </cell>
          <cell r="D1136">
            <v>50</v>
          </cell>
          <cell r="E1136">
            <v>42532</v>
          </cell>
          <cell r="F1136" t="str">
            <v>Running Works Cross Country Series Race 1</v>
          </cell>
          <cell r="G1136">
            <v>13</v>
          </cell>
          <cell r="H1136" t="str">
            <v>N001</v>
          </cell>
          <cell r="I1136" t="str">
            <v>Oliver</v>
          </cell>
          <cell r="J1136" t="str">
            <v>Marsh</v>
          </cell>
          <cell r="K1136" t="str">
            <v>M</v>
          </cell>
          <cell r="L1136" t="str">
            <v>27.20</v>
          </cell>
          <cell r="T1136">
            <v>13</v>
          </cell>
          <cell r="U1136">
            <v>513275</v>
          </cell>
          <cell r="V1136" t="str">
            <v>Amanda</v>
          </cell>
          <cell r="W1136" t="str">
            <v>Field</v>
          </cell>
          <cell r="X1136" t="str">
            <v>Female</v>
          </cell>
          <cell r="Y1136" t="str">
            <v>40.03</v>
          </cell>
        </row>
        <row r="1137">
          <cell r="A1137">
            <v>1104</v>
          </cell>
          <cell r="B1137">
            <v>351</v>
          </cell>
          <cell r="C1137">
            <v>94</v>
          </cell>
          <cell r="D1137">
            <v>50</v>
          </cell>
          <cell r="E1137">
            <v>42532</v>
          </cell>
          <cell r="F1137" t="str">
            <v>Running Works Cross Country Series Race 1</v>
          </cell>
          <cell r="G1137">
            <v>14</v>
          </cell>
          <cell r="H1137">
            <v>617094</v>
          </cell>
          <cell r="I1137" t="str">
            <v>Isis</v>
          </cell>
          <cell r="J1137" t="str">
            <v>Flynn-Pittar</v>
          </cell>
          <cell r="K1137" t="str">
            <v>F</v>
          </cell>
          <cell r="L1137" t="str">
            <v>27.26</v>
          </cell>
        </row>
        <row r="1138">
          <cell r="A1138">
            <v>1105</v>
          </cell>
          <cell r="B1138">
            <v>351</v>
          </cell>
          <cell r="C1138">
            <v>94</v>
          </cell>
          <cell r="D1138">
            <v>50</v>
          </cell>
          <cell r="E1138">
            <v>42532</v>
          </cell>
          <cell r="F1138" t="str">
            <v>Running Works Cross Country Series Race 1</v>
          </cell>
          <cell r="G1138">
            <v>15</v>
          </cell>
          <cell r="H1138">
            <v>461543</v>
          </cell>
          <cell r="I1138" t="str">
            <v>Meredith</v>
          </cell>
          <cell r="J1138" t="str">
            <v>Watkins</v>
          </cell>
          <cell r="K1138" t="str">
            <v>F</v>
          </cell>
          <cell r="L1138" t="str">
            <v>27.26</v>
          </cell>
        </row>
        <row r="1139">
          <cell r="A1139">
            <v>1106</v>
          </cell>
          <cell r="B1139">
            <v>351</v>
          </cell>
          <cell r="C1139">
            <v>94</v>
          </cell>
          <cell r="D1139">
            <v>50</v>
          </cell>
          <cell r="E1139">
            <v>42532</v>
          </cell>
          <cell r="F1139" t="str">
            <v>Running Works Cross Country Series Race 1</v>
          </cell>
          <cell r="G1139">
            <v>16</v>
          </cell>
          <cell r="H1139">
            <v>402963</v>
          </cell>
          <cell r="I1139" t="str">
            <v>Sonja</v>
          </cell>
          <cell r="J1139" t="str">
            <v>Schonfeldt-Roy</v>
          </cell>
          <cell r="K1139" t="str">
            <v>F</v>
          </cell>
          <cell r="L1139" t="str">
            <v>27.32</v>
          </cell>
        </row>
        <row r="1140">
          <cell r="A1140">
            <v>1107</v>
          </cell>
          <cell r="B1140">
            <v>351</v>
          </cell>
          <cell r="C1140">
            <v>94</v>
          </cell>
          <cell r="D1140">
            <v>50</v>
          </cell>
          <cell r="E1140">
            <v>42532</v>
          </cell>
          <cell r="F1140" t="str">
            <v>Running Works Cross Country Series Race 1</v>
          </cell>
          <cell r="G1140">
            <v>17</v>
          </cell>
          <cell r="H1140" t="str">
            <v>N014</v>
          </cell>
          <cell r="I1140" t="str">
            <v>Joseph</v>
          </cell>
          <cell r="J1140" t="str">
            <v>Kemei</v>
          </cell>
          <cell r="K1140" t="str">
            <v>M</v>
          </cell>
          <cell r="L1140" t="str">
            <v>28.13</v>
          </cell>
        </row>
        <row r="1141">
          <cell r="A1141">
            <v>1108</v>
          </cell>
          <cell r="B1141">
            <v>351</v>
          </cell>
          <cell r="C1141">
            <v>94</v>
          </cell>
          <cell r="D1141">
            <v>50</v>
          </cell>
          <cell r="E1141">
            <v>42532</v>
          </cell>
          <cell r="F1141" t="str">
            <v>Running Works Cross Country Series Race 1</v>
          </cell>
          <cell r="G1141">
            <v>18</v>
          </cell>
          <cell r="H1141">
            <v>402797</v>
          </cell>
          <cell r="I1141" t="str">
            <v>Gerard</v>
          </cell>
          <cell r="J1141" t="str">
            <v>Schick</v>
          </cell>
          <cell r="K1141" t="str">
            <v>M</v>
          </cell>
          <cell r="L1141" t="str">
            <v>28.19</v>
          </cell>
        </row>
        <row r="1142">
          <cell r="A1142">
            <v>1109</v>
          </cell>
          <cell r="B1142">
            <v>351</v>
          </cell>
          <cell r="C1142">
            <v>94</v>
          </cell>
          <cell r="D1142">
            <v>50</v>
          </cell>
          <cell r="E1142">
            <v>42532</v>
          </cell>
          <cell r="F1142" t="str">
            <v>Running Works Cross Country Series Race 1</v>
          </cell>
          <cell r="G1142">
            <v>19</v>
          </cell>
          <cell r="H1142" t="str">
            <v>N012</v>
          </cell>
          <cell r="I1142" t="str">
            <v>Monique</v>
          </cell>
          <cell r="J1142" t="str">
            <v>Flores</v>
          </cell>
          <cell r="K1142" t="str">
            <v>F</v>
          </cell>
          <cell r="L1142" t="str">
            <v>28.29</v>
          </cell>
        </row>
        <row r="1143">
          <cell r="A1143">
            <v>1110</v>
          </cell>
          <cell r="B1143">
            <v>351</v>
          </cell>
          <cell r="C1143">
            <v>94</v>
          </cell>
          <cell r="D1143">
            <v>50</v>
          </cell>
          <cell r="E1143">
            <v>42532</v>
          </cell>
          <cell r="F1143" t="str">
            <v>Running Works Cross Country Series Race 1</v>
          </cell>
          <cell r="G1143">
            <v>20</v>
          </cell>
          <cell r="H1143">
            <v>403016</v>
          </cell>
          <cell r="I1143" t="str">
            <v>Erin</v>
          </cell>
          <cell r="J1143" t="str">
            <v>Stafford</v>
          </cell>
          <cell r="K1143" t="str">
            <v>F</v>
          </cell>
          <cell r="L1143" t="str">
            <v>28.31</v>
          </cell>
        </row>
        <row r="1144">
          <cell r="A1144">
            <v>1111</v>
          </cell>
          <cell r="B1144">
            <v>351</v>
          </cell>
          <cell r="C1144">
            <v>94</v>
          </cell>
          <cell r="D1144">
            <v>50</v>
          </cell>
          <cell r="E1144">
            <v>42532</v>
          </cell>
          <cell r="F1144" t="str">
            <v>Running Works Cross Country Series Race 1</v>
          </cell>
          <cell r="G1144">
            <v>21</v>
          </cell>
          <cell r="H1144">
            <v>319915</v>
          </cell>
          <cell r="I1144" t="str">
            <v>Scott</v>
          </cell>
          <cell r="J1144" t="str">
            <v>Vollmerhause</v>
          </cell>
          <cell r="K1144" t="str">
            <v>M</v>
          </cell>
          <cell r="L1144" t="str">
            <v>28.35</v>
          </cell>
        </row>
        <row r="1145">
          <cell r="A1145">
            <v>1112</v>
          </cell>
          <cell r="B1145">
            <v>351</v>
          </cell>
          <cell r="C1145">
            <v>94</v>
          </cell>
          <cell r="D1145">
            <v>50</v>
          </cell>
          <cell r="E1145">
            <v>42532</v>
          </cell>
          <cell r="F1145" t="str">
            <v>Running Works Cross Country Series Race 1</v>
          </cell>
          <cell r="G1145">
            <v>22</v>
          </cell>
          <cell r="H1145">
            <v>265710</v>
          </cell>
          <cell r="I1145" t="str">
            <v>Derrick</v>
          </cell>
          <cell r="J1145" t="str">
            <v>Evans</v>
          </cell>
          <cell r="K1145" t="str">
            <v>M</v>
          </cell>
          <cell r="L1145" t="str">
            <v>28.40</v>
          </cell>
        </row>
        <row r="1146">
          <cell r="A1146">
            <v>1113</v>
          </cell>
          <cell r="B1146">
            <v>351</v>
          </cell>
          <cell r="C1146">
            <v>94</v>
          </cell>
          <cell r="D1146">
            <v>50</v>
          </cell>
          <cell r="E1146">
            <v>42532</v>
          </cell>
          <cell r="F1146" t="str">
            <v>Running Works Cross Country Series Race 1</v>
          </cell>
          <cell r="G1146">
            <v>23</v>
          </cell>
          <cell r="H1146">
            <v>402805</v>
          </cell>
          <cell r="I1146" t="str">
            <v>Les</v>
          </cell>
          <cell r="J1146" t="str">
            <v>Crawford</v>
          </cell>
          <cell r="K1146" t="str">
            <v>M</v>
          </cell>
          <cell r="L1146" t="str">
            <v>28.50</v>
          </cell>
        </row>
        <row r="1147">
          <cell r="A1147">
            <v>1114</v>
          </cell>
          <cell r="B1147">
            <v>351</v>
          </cell>
          <cell r="C1147">
            <v>94</v>
          </cell>
          <cell r="D1147">
            <v>50</v>
          </cell>
          <cell r="E1147">
            <v>42532</v>
          </cell>
          <cell r="F1147" t="str">
            <v>Running Works Cross Country Series Race 1</v>
          </cell>
          <cell r="G1147">
            <v>24</v>
          </cell>
          <cell r="H1147">
            <v>510114</v>
          </cell>
          <cell r="I1147" t="str">
            <v>David</v>
          </cell>
          <cell r="J1147" t="str">
            <v>Nahrung</v>
          </cell>
          <cell r="K1147" t="str">
            <v>M</v>
          </cell>
          <cell r="L1147" t="str">
            <v>29.28</v>
          </cell>
        </row>
        <row r="1148">
          <cell r="A1148">
            <v>1115</v>
          </cell>
          <cell r="B1148">
            <v>351</v>
          </cell>
          <cell r="C1148">
            <v>94</v>
          </cell>
          <cell r="D1148">
            <v>50</v>
          </cell>
          <cell r="E1148">
            <v>42532</v>
          </cell>
          <cell r="F1148" t="str">
            <v>Running Works Cross Country Series Race 1</v>
          </cell>
          <cell r="G1148">
            <v>25</v>
          </cell>
          <cell r="H1148">
            <v>609664</v>
          </cell>
          <cell r="I1148" t="str">
            <v>Matthew</v>
          </cell>
          <cell r="J1148" t="str">
            <v>Hunter</v>
          </cell>
          <cell r="K1148" t="str">
            <v>M</v>
          </cell>
          <cell r="L1148" t="str">
            <v>29.34</v>
          </cell>
        </row>
        <row r="1149">
          <cell r="A1149">
            <v>1116</v>
          </cell>
          <cell r="B1149">
            <v>351</v>
          </cell>
          <cell r="C1149">
            <v>94</v>
          </cell>
          <cell r="D1149">
            <v>50</v>
          </cell>
          <cell r="E1149">
            <v>42532</v>
          </cell>
          <cell r="F1149" t="str">
            <v>Running Works Cross Country Series Race 1</v>
          </cell>
          <cell r="G1149">
            <v>26</v>
          </cell>
          <cell r="H1149">
            <v>402950</v>
          </cell>
          <cell r="I1149" t="str">
            <v>Bill</v>
          </cell>
          <cell r="J1149" t="str">
            <v>Doherty</v>
          </cell>
          <cell r="K1149" t="str">
            <v>M</v>
          </cell>
          <cell r="L1149" t="str">
            <v>29.36</v>
          </cell>
        </row>
        <row r="1150">
          <cell r="A1150">
            <v>1117</v>
          </cell>
          <cell r="B1150">
            <v>351</v>
          </cell>
          <cell r="C1150">
            <v>94</v>
          </cell>
          <cell r="D1150">
            <v>50</v>
          </cell>
          <cell r="E1150">
            <v>42532</v>
          </cell>
          <cell r="F1150" t="str">
            <v>Running Works Cross Country Series Race 1</v>
          </cell>
          <cell r="G1150">
            <v>27</v>
          </cell>
          <cell r="H1150">
            <v>402827</v>
          </cell>
          <cell r="I1150" t="str">
            <v>Sophie</v>
          </cell>
          <cell r="J1150" t="str">
            <v>Kiernan</v>
          </cell>
          <cell r="K1150" t="str">
            <v>F</v>
          </cell>
          <cell r="L1150" t="str">
            <v>29.46</v>
          </cell>
        </row>
        <row r="1151">
          <cell r="A1151">
            <v>1118</v>
          </cell>
          <cell r="B1151">
            <v>351</v>
          </cell>
          <cell r="C1151">
            <v>94</v>
          </cell>
          <cell r="D1151">
            <v>50</v>
          </cell>
          <cell r="E1151">
            <v>42532</v>
          </cell>
          <cell r="F1151" t="str">
            <v>Running Works Cross Country Series Race 1</v>
          </cell>
          <cell r="G1151">
            <v>28</v>
          </cell>
          <cell r="H1151">
            <v>315561</v>
          </cell>
          <cell r="I1151" t="str">
            <v>Julie</v>
          </cell>
          <cell r="J1151" t="str">
            <v>Brunker</v>
          </cell>
          <cell r="K1151" t="str">
            <v>F</v>
          </cell>
          <cell r="L1151" t="str">
            <v>29.58</v>
          </cell>
        </row>
        <row r="1152">
          <cell r="A1152">
            <v>1119</v>
          </cell>
          <cell r="B1152">
            <v>351</v>
          </cell>
          <cell r="C1152">
            <v>94</v>
          </cell>
          <cell r="D1152">
            <v>50</v>
          </cell>
          <cell r="E1152">
            <v>42532</v>
          </cell>
          <cell r="F1152" t="str">
            <v>Running Works Cross Country Series Race 1</v>
          </cell>
          <cell r="G1152">
            <v>29</v>
          </cell>
          <cell r="H1152" t="str">
            <v>N005</v>
          </cell>
          <cell r="I1152" t="str">
            <v>Raewyn</v>
          </cell>
          <cell r="J1152" t="str">
            <v>Mcdowell</v>
          </cell>
          <cell r="K1152" t="str">
            <v>F</v>
          </cell>
          <cell r="L1152" t="str">
            <v>30.16</v>
          </cell>
        </row>
        <row r="1153">
          <cell r="A1153">
            <v>1120</v>
          </cell>
          <cell r="B1153">
            <v>351</v>
          </cell>
          <cell r="C1153">
            <v>94</v>
          </cell>
          <cell r="D1153">
            <v>50</v>
          </cell>
          <cell r="E1153">
            <v>42532</v>
          </cell>
          <cell r="F1153" t="str">
            <v>Running Works Cross Country Series Race 1</v>
          </cell>
          <cell r="G1153">
            <v>30</v>
          </cell>
          <cell r="H1153">
            <v>402840</v>
          </cell>
          <cell r="I1153" t="str">
            <v>Joanne</v>
          </cell>
          <cell r="J1153" t="str">
            <v>Stacey</v>
          </cell>
          <cell r="K1153" t="str">
            <v>F</v>
          </cell>
          <cell r="L1153" t="str">
            <v>30.21</v>
          </cell>
        </row>
        <row r="1154">
          <cell r="A1154">
            <v>1121</v>
          </cell>
          <cell r="B1154">
            <v>351</v>
          </cell>
          <cell r="C1154">
            <v>94</v>
          </cell>
          <cell r="D1154">
            <v>50</v>
          </cell>
          <cell r="E1154">
            <v>42532</v>
          </cell>
          <cell r="F1154" t="str">
            <v>Running Works Cross Country Series Race 1</v>
          </cell>
          <cell r="G1154">
            <v>31</v>
          </cell>
          <cell r="H1154">
            <v>403025</v>
          </cell>
          <cell r="I1154" t="str">
            <v>Fraser</v>
          </cell>
          <cell r="J1154" t="str">
            <v>Bradley</v>
          </cell>
          <cell r="K1154" t="str">
            <v>M</v>
          </cell>
          <cell r="L1154" t="str">
            <v>30.53</v>
          </cell>
        </row>
        <row r="1155">
          <cell r="A1155">
            <v>1122</v>
          </cell>
          <cell r="B1155">
            <v>351</v>
          </cell>
          <cell r="C1155">
            <v>94</v>
          </cell>
          <cell r="D1155">
            <v>50</v>
          </cell>
          <cell r="E1155">
            <v>42532</v>
          </cell>
          <cell r="F1155" t="str">
            <v>Running Works Cross Country Series Race 1</v>
          </cell>
          <cell r="G1155">
            <v>32</v>
          </cell>
          <cell r="H1155">
            <v>402905</v>
          </cell>
          <cell r="I1155" t="str">
            <v>Trevor</v>
          </cell>
          <cell r="J1155" t="str">
            <v>Nicholson</v>
          </cell>
          <cell r="K1155" t="str">
            <v>M</v>
          </cell>
          <cell r="L1155" t="str">
            <v>31.16</v>
          </cell>
        </row>
        <row r="1156">
          <cell r="A1156">
            <v>1123</v>
          </cell>
          <cell r="B1156">
            <v>351</v>
          </cell>
          <cell r="C1156">
            <v>94</v>
          </cell>
          <cell r="D1156">
            <v>50</v>
          </cell>
          <cell r="E1156">
            <v>42532</v>
          </cell>
          <cell r="F1156" t="str">
            <v>Running Works Cross Country Series Race 1</v>
          </cell>
          <cell r="G1156">
            <v>33</v>
          </cell>
          <cell r="H1156">
            <v>495266</v>
          </cell>
          <cell r="I1156" t="str">
            <v>Ian</v>
          </cell>
          <cell r="J1156" t="str">
            <v>Frazer</v>
          </cell>
          <cell r="K1156" t="str">
            <v>M</v>
          </cell>
          <cell r="L1156" t="str">
            <v>31.25</v>
          </cell>
        </row>
        <row r="1157">
          <cell r="A1157">
            <v>1124</v>
          </cell>
          <cell r="B1157">
            <v>351</v>
          </cell>
          <cell r="C1157">
            <v>94</v>
          </cell>
          <cell r="D1157">
            <v>50</v>
          </cell>
          <cell r="E1157">
            <v>42532</v>
          </cell>
          <cell r="F1157" t="str">
            <v>Running Works Cross Country Series Race 1</v>
          </cell>
          <cell r="G1157">
            <v>34</v>
          </cell>
          <cell r="H1157">
            <v>612417</v>
          </cell>
          <cell r="I1157" t="str">
            <v>Jamie</v>
          </cell>
          <cell r="J1157" t="str">
            <v>Machin</v>
          </cell>
          <cell r="K1157" t="str">
            <v>M</v>
          </cell>
          <cell r="L1157" t="str">
            <v>32.25</v>
          </cell>
        </row>
        <row r="1158">
          <cell r="A1158">
            <v>1125</v>
          </cell>
          <cell r="B1158">
            <v>351</v>
          </cell>
          <cell r="C1158">
            <v>94</v>
          </cell>
          <cell r="D1158">
            <v>50</v>
          </cell>
          <cell r="E1158">
            <v>42532</v>
          </cell>
          <cell r="F1158" t="str">
            <v>Running Works Cross Country Series Race 1</v>
          </cell>
          <cell r="G1158">
            <v>35</v>
          </cell>
          <cell r="H1158" t="str">
            <v>N010</v>
          </cell>
          <cell r="I1158" t="str">
            <v>Tayla</v>
          </cell>
          <cell r="J1158" t="str">
            <v>Clifford</v>
          </cell>
          <cell r="K1158" t="str">
            <v>F</v>
          </cell>
          <cell r="L1158" t="str">
            <v>32.26</v>
          </cell>
        </row>
        <row r="1159">
          <cell r="A1159">
            <v>1126</v>
          </cell>
          <cell r="B1159">
            <v>351</v>
          </cell>
          <cell r="C1159">
            <v>94</v>
          </cell>
          <cell r="D1159">
            <v>50</v>
          </cell>
          <cell r="E1159">
            <v>42532</v>
          </cell>
          <cell r="F1159" t="str">
            <v>Running Works Cross Country Series Race 1</v>
          </cell>
          <cell r="G1159">
            <v>36</v>
          </cell>
          <cell r="H1159">
            <v>402939</v>
          </cell>
          <cell r="I1159" t="str">
            <v>Robert</v>
          </cell>
          <cell r="J1159" t="str">
            <v>Ellershaw</v>
          </cell>
          <cell r="K1159" t="str">
            <v>M</v>
          </cell>
          <cell r="L1159" t="str">
            <v>32.28</v>
          </cell>
        </row>
        <row r="1160">
          <cell r="A1160">
            <v>1127</v>
          </cell>
          <cell r="B1160">
            <v>351</v>
          </cell>
          <cell r="C1160">
            <v>94</v>
          </cell>
          <cell r="D1160">
            <v>50</v>
          </cell>
          <cell r="E1160">
            <v>42532</v>
          </cell>
          <cell r="F1160" t="str">
            <v>Running Works Cross Country Series Race 1</v>
          </cell>
          <cell r="G1160">
            <v>37</v>
          </cell>
          <cell r="H1160" t="str">
            <v>N004</v>
          </cell>
          <cell r="I1160" t="str">
            <v>Matthew</v>
          </cell>
          <cell r="J1160" t="str">
            <v>Slatcher</v>
          </cell>
          <cell r="K1160" t="str">
            <v>M</v>
          </cell>
          <cell r="L1160" t="str">
            <v>32.38</v>
          </cell>
        </row>
        <row r="1161">
          <cell r="A1161">
            <v>1128</v>
          </cell>
          <cell r="B1161">
            <v>351</v>
          </cell>
          <cell r="C1161">
            <v>94</v>
          </cell>
          <cell r="D1161">
            <v>50</v>
          </cell>
          <cell r="E1161">
            <v>42532</v>
          </cell>
          <cell r="F1161" t="str">
            <v>Running Works Cross Country Series Race 1</v>
          </cell>
          <cell r="G1161">
            <v>38</v>
          </cell>
          <cell r="H1161" t="str">
            <v>N002</v>
          </cell>
          <cell r="I1161" t="str">
            <v>Russell</v>
          </cell>
          <cell r="J1161" t="str">
            <v>Gustavson</v>
          </cell>
          <cell r="K1161" t="str">
            <v>M</v>
          </cell>
          <cell r="L1161" t="str">
            <v>33.14</v>
          </cell>
        </row>
        <row r="1162">
          <cell r="A1162">
            <v>1129</v>
          </cell>
          <cell r="B1162">
            <v>351</v>
          </cell>
          <cell r="C1162">
            <v>94</v>
          </cell>
          <cell r="D1162">
            <v>50</v>
          </cell>
          <cell r="E1162">
            <v>42532</v>
          </cell>
          <cell r="F1162" t="str">
            <v>Running Works Cross Country Series Race 1</v>
          </cell>
          <cell r="G1162">
            <v>39</v>
          </cell>
          <cell r="H1162">
            <v>265818</v>
          </cell>
          <cell r="I1162" t="str">
            <v>Lyn</v>
          </cell>
          <cell r="J1162" t="str">
            <v>Newman</v>
          </cell>
          <cell r="K1162" t="str">
            <v>F</v>
          </cell>
          <cell r="L1162" t="str">
            <v>33.56</v>
          </cell>
        </row>
        <row r="1163">
          <cell r="A1163">
            <v>1130</v>
          </cell>
          <cell r="B1163">
            <v>351</v>
          </cell>
          <cell r="C1163">
            <v>94</v>
          </cell>
          <cell r="D1163">
            <v>50</v>
          </cell>
          <cell r="E1163">
            <v>42532</v>
          </cell>
          <cell r="F1163" t="str">
            <v>Running Works Cross Country Series Race 1</v>
          </cell>
          <cell r="G1163">
            <v>40</v>
          </cell>
          <cell r="H1163">
            <v>403009</v>
          </cell>
          <cell r="I1163" t="str">
            <v>Brian</v>
          </cell>
          <cell r="J1163" t="str">
            <v>Armit</v>
          </cell>
          <cell r="K1163" t="str">
            <v>M</v>
          </cell>
          <cell r="L1163" t="str">
            <v>33.57</v>
          </cell>
        </row>
        <row r="1164">
          <cell r="A1164">
            <v>1131</v>
          </cell>
          <cell r="B1164">
            <v>351</v>
          </cell>
          <cell r="C1164">
            <v>94</v>
          </cell>
          <cell r="D1164">
            <v>50</v>
          </cell>
          <cell r="E1164">
            <v>42532</v>
          </cell>
          <cell r="F1164" t="str">
            <v>Running Works Cross Country Series Race 1</v>
          </cell>
          <cell r="G1164">
            <v>41</v>
          </cell>
          <cell r="H1164" t="str">
            <v>N006</v>
          </cell>
          <cell r="I1164" t="str">
            <v>Alana</v>
          </cell>
          <cell r="J1164" t="str">
            <v>Mckeon</v>
          </cell>
          <cell r="K1164" t="str">
            <v>F</v>
          </cell>
          <cell r="L1164" t="str">
            <v>34.01</v>
          </cell>
        </row>
        <row r="1165">
          <cell r="A1165">
            <v>1132</v>
          </cell>
          <cell r="B1165">
            <v>351</v>
          </cell>
          <cell r="C1165">
            <v>94</v>
          </cell>
          <cell r="D1165">
            <v>50</v>
          </cell>
          <cell r="E1165">
            <v>42532</v>
          </cell>
          <cell r="F1165" t="str">
            <v>Running Works Cross Country Series Race 1</v>
          </cell>
          <cell r="G1165">
            <v>42</v>
          </cell>
          <cell r="H1165" t="str">
            <v>N007</v>
          </cell>
          <cell r="I1165" t="str">
            <v>Karinne</v>
          </cell>
          <cell r="J1165" t="str">
            <v>Law</v>
          </cell>
          <cell r="K1165" t="str">
            <v>F</v>
          </cell>
          <cell r="L1165" t="str">
            <v>34.23</v>
          </cell>
        </row>
        <row r="1166">
          <cell r="A1166">
            <v>1133</v>
          </cell>
          <cell r="B1166">
            <v>351</v>
          </cell>
          <cell r="C1166">
            <v>94</v>
          </cell>
          <cell r="D1166">
            <v>50</v>
          </cell>
          <cell r="E1166">
            <v>42532</v>
          </cell>
          <cell r="F1166" t="str">
            <v>Running Works Cross Country Series Race 1</v>
          </cell>
          <cell r="G1166">
            <v>43</v>
          </cell>
          <cell r="H1166" t="str">
            <v>N008</v>
          </cell>
          <cell r="I1166" t="str">
            <v>Jarrah</v>
          </cell>
          <cell r="J1166" t="str">
            <v>May</v>
          </cell>
          <cell r="K1166" t="str">
            <v>F</v>
          </cell>
          <cell r="L1166" t="str">
            <v>34.24</v>
          </cell>
        </row>
        <row r="1167">
          <cell r="A1167">
            <v>1134</v>
          </cell>
          <cell r="B1167">
            <v>351</v>
          </cell>
          <cell r="C1167">
            <v>94</v>
          </cell>
          <cell r="D1167">
            <v>50</v>
          </cell>
          <cell r="E1167">
            <v>42532</v>
          </cell>
          <cell r="F1167" t="str">
            <v>Running Works Cross Country Series Race 1</v>
          </cell>
          <cell r="G1167">
            <v>44</v>
          </cell>
          <cell r="H1167">
            <v>403037</v>
          </cell>
          <cell r="I1167" t="str">
            <v>Michael</v>
          </cell>
          <cell r="J1167" t="str">
            <v>Donoghue</v>
          </cell>
          <cell r="K1167" t="str">
            <v>M</v>
          </cell>
          <cell r="L1167" t="str">
            <v>34.26</v>
          </cell>
        </row>
        <row r="1168">
          <cell r="A1168">
            <v>1135</v>
          </cell>
          <cell r="B1168">
            <v>351</v>
          </cell>
          <cell r="C1168">
            <v>94</v>
          </cell>
          <cell r="D1168">
            <v>50</v>
          </cell>
          <cell r="E1168">
            <v>42532</v>
          </cell>
          <cell r="F1168" t="str">
            <v>Running Works Cross Country Series Race 1</v>
          </cell>
          <cell r="G1168">
            <v>45</v>
          </cell>
          <cell r="H1168">
            <v>468177</v>
          </cell>
          <cell r="I1168" t="str">
            <v>Sherry</v>
          </cell>
          <cell r="J1168" t="str">
            <v>Cox</v>
          </cell>
          <cell r="K1168" t="str">
            <v>F</v>
          </cell>
          <cell r="L1168" t="str">
            <v>34.34</v>
          </cell>
        </row>
        <row r="1169">
          <cell r="A1169">
            <v>1136</v>
          </cell>
          <cell r="B1169">
            <v>351</v>
          </cell>
          <cell r="C1169">
            <v>94</v>
          </cell>
          <cell r="D1169">
            <v>50</v>
          </cell>
          <cell r="E1169">
            <v>42532</v>
          </cell>
          <cell r="F1169" t="str">
            <v>Running Works Cross Country Series Race 1</v>
          </cell>
          <cell r="G1169">
            <v>46</v>
          </cell>
          <cell r="H1169">
            <v>488858</v>
          </cell>
          <cell r="I1169" t="str">
            <v>Dale</v>
          </cell>
          <cell r="J1169" t="str">
            <v>Eriksen</v>
          </cell>
          <cell r="K1169" t="str">
            <v>F</v>
          </cell>
          <cell r="L1169" t="str">
            <v>34.39</v>
          </cell>
        </row>
        <row r="1170">
          <cell r="A1170">
            <v>1137</v>
          </cell>
          <cell r="B1170">
            <v>351</v>
          </cell>
          <cell r="C1170">
            <v>94</v>
          </cell>
          <cell r="D1170">
            <v>50</v>
          </cell>
          <cell r="E1170">
            <v>42532</v>
          </cell>
          <cell r="F1170" t="str">
            <v>Running Works Cross Country Series Race 1</v>
          </cell>
          <cell r="G1170">
            <v>46</v>
          </cell>
          <cell r="H1170">
            <v>402906</v>
          </cell>
          <cell r="I1170" t="str">
            <v>Nicole</v>
          </cell>
          <cell r="J1170" t="str">
            <v>Desailly</v>
          </cell>
          <cell r="K1170" t="str">
            <v>F</v>
          </cell>
          <cell r="L1170" t="str">
            <v>34.39</v>
          </cell>
        </row>
        <row r="1171">
          <cell r="A1171">
            <v>1138</v>
          </cell>
          <cell r="B1171">
            <v>351</v>
          </cell>
          <cell r="C1171">
            <v>94</v>
          </cell>
          <cell r="D1171">
            <v>50</v>
          </cell>
          <cell r="E1171">
            <v>42532</v>
          </cell>
          <cell r="F1171" t="str">
            <v>Running Works Cross Country Series Race 1</v>
          </cell>
          <cell r="G1171">
            <v>47</v>
          </cell>
          <cell r="H1171" t="str">
            <v>N016</v>
          </cell>
          <cell r="I1171" t="str">
            <v>John</v>
          </cell>
          <cell r="J1171" t="str">
            <v>Kerrisk</v>
          </cell>
          <cell r="K1171" t="str">
            <v>M</v>
          </cell>
          <cell r="L1171" t="str">
            <v>34.47</v>
          </cell>
        </row>
        <row r="1172">
          <cell r="A1172">
            <v>1139</v>
          </cell>
          <cell r="B1172">
            <v>351</v>
          </cell>
          <cell r="C1172">
            <v>94</v>
          </cell>
          <cell r="D1172">
            <v>50</v>
          </cell>
          <cell r="E1172">
            <v>42532</v>
          </cell>
          <cell r="F1172" t="str">
            <v>Running Works Cross Country Series Race 1</v>
          </cell>
          <cell r="G1172">
            <v>48</v>
          </cell>
          <cell r="H1172">
            <v>460538</v>
          </cell>
          <cell r="I1172" t="str">
            <v>Jesslyn</v>
          </cell>
          <cell r="J1172" t="str">
            <v>Nelson</v>
          </cell>
          <cell r="K1172" t="str">
            <v>F</v>
          </cell>
          <cell r="L1172" t="str">
            <v>34.53</v>
          </cell>
        </row>
        <row r="1173">
          <cell r="A1173">
            <v>1140</v>
          </cell>
          <cell r="B1173">
            <v>351</v>
          </cell>
          <cell r="C1173">
            <v>94</v>
          </cell>
          <cell r="D1173">
            <v>50</v>
          </cell>
          <cell r="E1173">
            <v>42532</v>
          </cell>
          <cell r="F1173" t="str">
            <v>Running Works Cross Country Series Race 1</v>
          </cell>
          <cell r="G1173">
            <v>49</v>
          </cell>
          <cell r="H1173">
            <v>402706</v>
          </cell>
          <cell r="I1173" t="str">
            <v>Antony</v>
          </cell>
          <cell r="J1173" t="str">
            <v>Daamen</v>
          </cell>
          <cell r="K1173" t="str">
            <v>M</v>
          </cell>
          <cell r="L1173" t="str">
            <v>35.50</v>
          </cell>
        </row>
        <row r="1174">
          <cell r="A1174">
            <v>1141</v>
          </cell>
          <cell r="B1174">
            <v>351</v>
          </cell>
          <cell r="C1174">
            <v>94</v>
          </cell>
          <cell r="D1174">
            <v>50</v>
          </cell>
          <cell r="E1174">
            <v>42532</v>
          </cell>
          <cell r="F1174" t="str">
            <v>Running Works Cross Country Series Race 1</v>
          </cell>
          <cell r="G1174">
            <v>50</v>
          </cell>
          <cell r="H1174">
            <v>402937</v>
          </cell>
          <cell r="I1174" t="str">
            <v>Keith</v>
          </cell>
          <cell r="J1174" t="str">
            <v>Rich</v>
          </cell>
          <cell r="K1174" t="str">
            <v>M</v>
          </cell>
          <cell r="L1174" t="str">
            <v>35.56</v>
          </cell>
        </row>
        <row r="1175">
          <cell r="A1175">
            <v>1142</v>
          </cell>
          <cell r="B1175">
            <v>351</v>
          </cell>
          <cell r="C1175">
            <v>94</v>
          </cell>
          <cell r="D1175">
            <v>50</v>
          </cell>
          <cell r="E1175">
            <v>42532</v>
          </cell>
          <cell r="F1175" t="str">
            <v>Running Works Cross Country Series Race 1</v>
          </cell>
          <cell r="G1175">
            <v>51</v>
          </cell>
          <cell r="H1175">
            <v>402789</v>
          </cell>
          <cell r="I1175" t="str">
            <v>Francesco</v>
          </cell>
          <cell r="J1175" t="str">
            <v>Tirendi</v>
          </cell>
          <cell r="K1175" t="str">
            <v>M</v>
          </cell>
          <cell r="L1175" t="str">
            <v>36.06</v>
          </cell>
        </row>
        <row r="1176">
          <cell r="A1176">
            <v>1143</v>
          </cell>
          <cell r="B1176">
            <v>351</v>
          </cell>
          <cell r="C1176">
            <v>94</v>
          </cell>
          <cell r="D1176">
            <v>50</v>
          </cell>
          <cell r="E1176">
            <v>42532</v>
          </cell>
          <cell r="F1176" t="str">
            <v>Running Works Cross Country Series Race 1</v>
          </cell>
          <cell r="G1176">
            <v>52</v>
          </cell>
          <cell r="H1176">
            <v>402866</v>
          </cell>
          <cell r="I1176" t="str">
            <v>Lia</v>
          </cell>
          <cell r="J1176" t="str">
            <v>Johnson</v>
          </cell>
          <cell r="K1176" t="str">
            <v>F</v>
          </cell>
          <cell r="L1176" t="str">
            <v>36.16</v>
          </cell>
        </row>
        <row r="1177">
          <cell r="A1177">
            <v>1144</v>
          </cell>
          <cell r="B1177">
            <v>351</v>
          </cell>
          <cell r="C1177">
            <v>94</v>
          </cell>
          <cell r="D1177">
            <v>50</v>
          </cell>
          <cell r="E1177">
            <v>42532</v>
          </cell>
          <cell r="F1177" t="str">
            <v>Running Works Cross Country Series Race 1</v>
          </cell>
          <cell r="G1177">
            <v>53</v>
          </cell>
          <cell r="H1177">
            <v>513300</v>
          </cell>
          <cell r="I1177" t="str">
            <v>Isa</v>
          </cell>
          <cell r="J1177" t="str">
            <v>Marrinan</v>
          </cell>
          <cell r="K1177" t="str">
            <v>F</v>
          </cell>
          <cell r="L1177" t="str">
            <v>36.26</v>
          </cell>
        </row>
        <row r="1178">
          <cell r="A1178">
            <v>1145</v>
          </cell>
          <cell r="B1178">
            <v>351</v>
          </cell>
          <cell r="C1178">
            <v>94</v>
          </cell>
          <cell r="D1178">
            <v>50</v>
          </cell>
          <cell r="E1178">
            <v>42532</v>
          </cell>
          <cell r="F1178" t="str">
            <v>Running Works Cross Country Series Race 1</v>
          </cell>
          <cell r="G1178">
            <v>54</v>
          </cell>
          <cell r="H1178">
            <v>402874</v>
          </cell>
          <cell r="I1178" t="str">
            <v>Sheba</v>
          </cell>
          <cell r="J1178" t="str">
            <v>Mugambi</v>
          </cell>
          <cell r="K1178" t="str">
            <v>F</v>
          </cell>
          <cell r="L1178" t="str">
            <v>36.33</v>
          </cell>
        </row>
        <row r="1179">
          <cell r="A1179">
            <v>1146</v>
          </cell>
          <cell r="B1179">
            <v>351</v>
          </cell>
          <cell r="C1179">
            <v>94</v>
          </cell>
          <cell r="D1179">
            <v>50</v>
          </cell>
          <cell r="E1179">
            <v>42532</v>
          </cell>
          <cell r="F1179" t="str">
            <v>Running Works Cross Country Series Race 1</v>
          </cell>
          <cell r="G1179">
            <v>54</v>
          </cell>
          <cell r="H1179">
            <v>403015</v>
          </cell>
          <cell r="I1179" t="str">
            <v>Colleen</v>
          </cell>
          <cell r="J1179" t="str">
            <v>Newnham</v>
          </cell>
          <cell r="K1179" t="str">
            <v>F</v>
          </cell>
          <cell r="L1179" t="str">
            <v>36.33</v>
          </cell>
        </row>
        <row r="1180">
          <cell r="A1180">
            <v>1147</v>
          </cell>
          <cell r="B1180">
            <v>351</v>
          </cell>
          <cell r="C1180">
            <v>94</v>
          </cell>
          <cell r="D1180">
            <v>50</v>
          </cell>
          <cell r="E1180">
            <v>42532</v>
          </cell>
          <cell r="F1180" t="str">
            <v>Running Works Cross Country Series Race 1</v>
          </cell>
          <cell r="G1180">
            <v>55</v>
          </cell>
          <cell r="H1180">
            <v>402881</v>
          </cell>
          <cell r="I1180" t="str">
            <v>Mathew</v>
          </cell>
          <cell r="J1180" t="str">
            <v>Smith</v>
          </cell>
          <cell r="K1180" t="str">
            <v>M</v>
          </cell>
          <cell r="L1180" t="str">
            <v>36.52</v>
          </cell>
        </row>
        <row r="1181">
          <cell r="A1181">
            <v>1148</v>
          </cell>
          <cell r="B1181">
            <v>351</v>
          </cell>
          <cell r="C1181">
            <v>94</v>
          </cell>
          <cell r="D1181">
            <v>50</v>
          </cell>
          <cell r="E1181">
            <v>42532</v>
          </cell>
          <cell r="F1181" t="str">
            <v>Running Works Cross Country Series Race 1</v>
          </cell>
          <cell r="G1181">
            <v>56</v>
          </cell>
          <cell r="H1181">
            <v>403035</v>
          </cell>
          <cell r="I1181" t="str">
            <v>Celeste</v>
          </cell>
          <cell r="J1181" t="str">
            <v>Labuschagne</v>
          </cell>
          <cell r="K1181" t="str">
            <v>F</v>
          </cell>
          <cell r="L1181" t="str">
            <v>36.53</v>
          </cell>
        </row>
        <row r="1182">
          <cell r="A1182">
            <v>1149</v>
          </cell>
          <cell r="B1182">
            <v>351</v>
          </cell>
          <cell r="C1182">
            <v>94</v>
          </cell>
          <cell r="D1182">
            <v>50</v>
          </cell>
          <cell r="E1182">
            <v>42532</v>
          </cell>
          <cell r="F1182" t="str">
            <v>Running Works Cross Country Series Race 1</v>
          </cell>
          <cell r="G1182">
            <v>57</v>
          </cell>
          <cell r="H1182">
            <v>402941</v>
          </cell>
          <cell r="I1182" t="str">
            <v>Rosemarie</v>
          </cell>
          <cell r="J1182" t="str">
            <v>Labuschagne</v>
          </cell>
          <cell r="K1182" t="str">
            <v>F</v>
          </cell>
          <cell r="L1182" t="str">
            <v>37.12</v>
          </cell>
        </row>
        <row r="1183">
          <cell r="A1183">
            <v>1150</v>
          </cell>
          <cell r="B1183">
            <v>351</v>
          </cell>
          <cell r="C1183">
            <v>94</v>
          </cell>
          <cell r="D1183">
            <v>50</v>
          </cell>
          <cell r="E1183">
            <v>42532</v>
          </cell>
          <cell r="F1183" t="str">
            <v>Running Works Cross Country Series Race 1</v>
          </cell>
          <cell r="G1183">
            <v>58</v>
          </cell>
          <cell r="H1183">
            <v>521852</v>
          </cell>
          <cell r="I1183" t="str">
            <v>Rachel</v>
          </cell>
          <cell r="J1183" t="str">
            <v>Doyle</v>
          </cell>
          <cell r="K1183" t="str">
            <v>F</v>
          </cell>
          <cell r="L1183" t="str">
            <v>37.29</v>
          </cell>
        </row>
        <row r="1184">
          <cell r="A1184">
            <v>1151</v>
          </cell>
          <cell r="B1184">
            <v>351</v>
          </cell>
          <cell r="C1184">
            <v>94</v>
          </cell>
          <cell r="D1184">
            <v>50</v>
          </cell>
          <cell r="E1184">
            <v>42532</v>
          </cell>
          <cell r="F1184" t="str">
            <v>Running Works Cross Country Series Race 1</v>
          </cell>
          <cell r="G1184">
            <v>59</v>
          </cell>
          <cell r="H1184">
            <v>495267</v>
          </cell>
          <cell r="I1184" t="str">
            <v>Diane</v>
          </cell>
          <cell r="J1184" t="str">
            <v>Garvie</v>
          </cell>
          <cell r="K1184" t="str">
            <v>F</v>
          </cell>
          <cell r="L1184" t="str">
            <v>37.38</v>
          </cell>
        </row>
        <row r="1185">
          <cell r="A1185">
            <v>1152</v>
          </cell>
          <cell r="B1185">
            <v>351</v>
          </cell>
          <cell r="C1185">
            <v>94</v>
          </cell>
          <cell r="D1185">
            <v>50</v>
          </cell>
          <cell r="E1185">
            <v>42532</v>
          </cell>
          <cell r="F1185" t="str">
            <v>Running Works Cross Country Series Race 1</v>
          </cell>
          <cell r="G1185">
            <v>60</v>
          </cell>
          <cell r="H1185">
            <v>402993</v>
          </cell>
          <cell r="I1185" t="str">
            <v>Dave</v>
          </cell>
          <cell r="J1185" t="str">
            <v>Hampton</v>
          </cell>
          <cell r="K1185" t="str">
            <v>M</v>
          </cell>
          <cell r="L1185" t="str">
            <v>37.57</v>
          </cell>
        </row>
        <row r="1186">
          <cell r="A1186">
            <v>1153</v>
          </cell>
          <cell r="B1186">
            <v>351</v>
          </cell>
          <cell r="C1186">
            <v>94</v>
          </cell>
          <cell r="D1186">
            <v>50</v>
          </cell>
          <cell r="E1186">
            <v>42532</v>
          </cell>
          <cell r="F1186" t="str">
            <v>Running Works Cross Country Series Race 1</v>
          </cell>
          <cell r="G1186">
            <v>61</v>
          </cell>
          <cell r="H1186">
            <v>402754</v>
          </cell>
          <cell r="I1186" t="str">
            <v>Conny</v>
          </cell>
          <cell r="J1186" t="str">
            <v>Muhlenberg</v>
          </cell>
          <cell r="K1186" t="str">
            <v>F</v>
          </cell>
          <cell r="L1186" t="str">
            <v>39.10</v>
          </cell>
        </row>
        <row r="1187">
          <cell r="A1187">
            <v>1154</v>
          </cell>
          <cell r="B1187">
            <v>351</v>
          </cell>
          <cell r="C1187">
            <v>94</v>
          </cell>
          <cell r="D1187">
            <v>50</v>
          </cell>
          <cell r="E1187">
            <v>42532</v>
          </cell>
          <cell r="F1187" t="str">
            <v>Running Works Cross Country Series Race 1</v>
          </cell>
          <cell r="G1187">
            <v>62</v>
          </cell>
          <cell r="H1187" t="str">
            <v>N015</v>
          </cell>
          <cell r="I1187" t="str">
            <v>Anne</v>
          </cell>
          <cell r="J1187" t="str">
            <v>Miller</v>
          </cell>
          <cell r="K1187" t="str">
            <v>F</v>
          </cell>
          <cell r="L1187" t="str">
            <v>39.27</v>
          </cell>
        </row>
        <row r="1188">
          <cell r="A1188">
            <v>1155</v>
          </cell>
          <cell r="B1188">
            <v>351</v>
          </cell>
          <cell r="C1188">
            <v>94</v>
          </cell>
          <cell r="D1188">
            <v>50</v>
          </cell>
          <cell r="E1188">
            <v>42532</v>
          </cell>
          <cell r="F1188" t="str">
            <v>Running Works Cross Country Series Race 1</v>
          </cell>
          <cell r="G1188">
            <v>63</v>
          </cell>
          <cell r="H1188" t="str">
            <v>N017</v>
          </cell>
          <cell r="I1188" t="str">
            <v>Theresa</v>
          </cell>
          <cell r="J1188" t="str">
            <v>O'Connor</v>
          </cell>
          <cell r="K1188" t="str">
            <v>F</v>
          </cell>
          <cell r="L1188" t="str">
            <v>39.28</v>
          </cell>
        </row>
        <row r="1189">
          <cell r="A1189">
            <v>1156</v>
          </cell>
          <cell r="B1189">
            <v>351</v>
          </cell>
          <cell r="C1189">
            <v>94</v>
          </cell>
          <cell r="D1189">
            <v>50</v>
          </cell>
          <cell r="E1189">
            <v>42532</v>
          </cell>
          <cell r="F1189" t="str">
            <v>Running Works Cross Country Series Race 1</v>
          </cell>
          <cell r="G1189">
            <v>64</v>
          </cell>
          <cell r="H1189">
            <v>403000</v>
          </cell>
          <cell r="I1189" t="str">
            <v>William</v>
          </cell>
          <cell r="J1189" t="str">
            <v>Sue Yek</v>
          </cell>
          <cell r="K1189" t="str">
            <v>M</v>
          </cell>
          <cell r="L1189" t="str">
            <v>39.29</v>
          </cell>
        </row>
        <row r="1190">
          <cell r="A1190">
            <v>1157</v>
          </cell>
          <cell r="B1190">
            <v>351</v>
          </cell>
          <cell r="C1190">
            <v>94</v>
          </cell>
          <cell r="D1190">
            <v>50</v>
          </cell>
          <cell r="E1190">
            <v>42532</v>
          </cell>
          <cell r="F1190" t="str">
            <v>Running Works Cross Country Series Race 1</v>
          </cell>
          <cell r="G1190">
            <v>65</v>
          </cell>
          <cell r="H1190">
            <v>402714</v>
          </cell>
          <cell r="I1190" t="str">
            <v>Annaliese</v>
          </cell>
          <cell r="J1190" t="str">
            <v>Otto</v>
          </cell>
          <cell r="K1190" t="str">
            <v>F</v>
          </cell>
          <cell r="L1190" t="str">
            <v>40.05</v>
          </cell>
        </row>
        <row r="1191">
          <cell r="A1191">
            <v>1158</v>
          </cell>
          <cell r="B1191">
            <v>351</v>
          </cell>
          <cell r="C1191">
            <v>94</v>
          </cell>
          <cell r="D1191">
            <v>50</v>
          </cell>
          <cell r="E1191">
            <v>42532</v>
          </cell>
          <cell r="F1191" t="str">
            <v>Running Works Cross Country Series Race 1</v>
          </cell>
          <cell r="G1191">
            <v>66</v>
          </cell>
          <cell r="H1191">
            <v>402930</v>
          </cell>
          <cell r="I1191" t="str">
            <v>Rod</v>
          </cell>
          <cell r="J1191" t="str">
            <v>Parker</v>
          </cell>
          <cell r="K1191" t="str">
            <v>M</v>
          </cell>
          <cell r="L1191" t="str">
            <v>40.17</v>
          </cell>
        </row>
        <row r="1192">
          <cell r="A1192">
            <v>1159</v>
          </cell>
          <cell r="B1192">
            <v>351</v>
          </cell>
          <cell r="C1192">
            <v>94</v>
          </cell>
          <cell r="D1192">
            <v>50</v>
          </cell>
          <cell r="E1192">
            <v>42532</v>
          </cell>
          <cell r="F1192" t="str">
            <v>Running Works Cross Country Series Race 1</v>
          </cell>
          <cell r="G1192">
            <v>67</v>
          </cell>
          <cell r="H1192">
            <v>612405</v>
          </cell>
          <cell r="I1192" t="str">
            <v>Pook</v>
          </cell>
          <cell r="J1192" t="str">
            <v>Machin</v>
          </cell>
          <cell r="K1192" t="str">
            <v>F</v>
          </cell>
          <cell r="L1192" t="str">
            <v>40.19</v>
          </cell>
        </row>
        <row r="1193">
          <cell r="A1193">
            <v>1160</v>
          </cell>
          <cell r="B1193">
            <v>351</v>
          </cell>
          <cell r="C1193">
            <v>94</v>
          </cell>
          <cell r="D1193">
            <v>50</v>
          </cell>
          <cell r="E1193">
            <v>42532</v>
          </cell>
          <cell r="F1193" t="str">
            <v>Running Works Cross Country Series Race 1</v>
          </cell>
          <cell r="G1193">
            <v>68</v>
          </cell>
          <cell r="H1193">
            <v>402981</v>
          </cell>
          <cell r="I1193" t="str">
            <v>Therese</v>
          </cell>
          <cell r="J1193" t="str">
            <v>Keir</v>
          </cell>
          <cell r="K1193" t="str">
            <v>F</v>
          </cell>
          <cell r="L1193" t="str">
            <v>40.32</v>
          </cell>
        </row>
        <row r="1194">
          <cell r="A1194">
            <v>1161</v>
          </cell>
          <cell r="B1194">
            <v>351</v>
          </cell>
          <cell r="C1194">
            <v>94</v>
          </cell>
          <cell r="D1194">
            <v>50</v>
          </cell>
          <cell r="E1194">
            <v>42532</v>
          </cell>
          <cell r="F1194" t="str">
            <v>Running Works Cross Country Series Race 1</v>
          </cell>
          <cell r="G1194">
            <v>69</v>
          </cell>
          <cell r="H1194">
            <v>402708</v>
          </cell>
          <cell r="I1194" t="str">
            <v>David</v>
          </cell>
          <cell r="J1194" t="str">
            <v>Brooke-Taylor</v>
          </cell>
          <cell r="K1194" t="str">
            <v>M</v>
          </cell>
          <cell r="L1194" t="str">
            <v>40.41</v>
          </cell>
        </row>
        <row r="1195">
          <cell r="A1195">
            <v>1162</v>
          </cell>
          <cell r="B1195">
            <v>351</v>
          </cell>
          <cell r="C1195">
            <v>94</v>
          </cell>
          <cell r="D1195">
            <v>50</v>
          </cell>
          <cell r="E1195">
            <v>42532</v>
          </cell>
          <cell r="F1195" t="str">
            <v>Running Works Cross Country Series Race 1</v>
          </cell>
          <cell r="G1195">
            <v>70</v>
          </cell>
          <cell r="H1195">
            <v>402887</v>
          </cell>
          <cell r="I1195" t="str">
            <v>Mary</v>
          </cell>
          <cell r="J1195" t="str">
            <v>Donoghue</v>
          </cell>
          <cell r="K1195" t="str">
            <v>F</v>
          </cell>
          <cell r="L1195" t="str">
            <v>40.47</v>
          </cell>
        </row>
        <row r="1196">
          <cell r="A1196">
            <v>1163</v>
          </cell>
          <cell r="B1196">
            <v>351</v>
          </cell>
          <cell r="C1196">
            <v>94</v>
          </cell>
          <cell r="D1196">
            <v>50</v>
          </cell>
          <cell r="E1196">
            <v>42532</v>
          </cell>
          <cell r="F1196" t="str">
            <v>Running Works Cross Country Series Race 1</v>
          </cell>
          <cell r="G1196">
            <v>71</v>
          </cell>
          <cell r="H1196">
            <v>493642</v>
          </cell>
          <cell r="I1196" t="str">
            <v>Susan</v>
          </cell>
          <cell r="J1196" t="str">
            <v>Horscroft</v>
          </cell>
          <cell r="K1196" t="str">
            <v>F</v>
          </cell>
          <cell r="L1196" t="str">
            <v>40.51</v>
          </cell>
        </row>
        <row r="1197">
          <cell r="A1197">
            <v>1164</v>
          </cell>
          <cell r="B1197">
            <v>351</v>
          </cell>
          <cell r="C1197">
            <v>94</v>
          </cell>
          <cell r="D1197">
            <v>50</v>
          </cell>
          <cell r="E1197">
            <v>42532</v>
          </cell>
          <cell r="F1197" t="str">
            <v>Running Works Cross Country Series Race 1</v>
          </cell>
          <cell r="G1197">
            <v>72</v>
          </cell>
          <cell r="H1197">
            <v>402735</v>
          </cell>
          <cell r="I1197" t="str">
            <v>Catrina</v>
          </cell>
          <cell r="J1197" t="str">
            <v>Camakaris</v>
          </cell>
          <cell r="K1197" t="str">
            <v>F</v>
          </cell>
          <cell r="L1197" t="str">
            <v>40.58</v>
          </cell>
        </row>
        <row r="1198">
          <cell r="A1198">
            <v>1165</v>
          </cell>
          <cell r="B1198">
            <v>351</v>
          </cell>
          <cell r="C1198">
            <v>94</v>
          </cell>
          <cell r="D1198">
            <v>50</v>
          </cell>
          <cell r="E1198">
            <v>42532</v>
          </cell>
          <cell r="F1198" t="str">
            <v>Running Works Cross Country Series Race 1</v>
          </cell>
          <cell r="G1198">
            <v>73</v>
          </cell>
          <cell r="H1198">
            <v>402876</v>
          </cell>
          <cell r="I1198" t="str">
            <v>Margot</v>
          </cell>
          <cell r="J1198" t="str">
            <v>Doherty</v>
          </cell>
          <cell r="K1198" t="str">
            <v>F</v>
          </cell>
          <cell r="L1198" t="str">
            <v>41.25</v>
          </cell>
        </row>
        <row r="1199">
          <cell r="A1199">
            <v>1166</v>
          </cell>
          <cell r="B1199">
            <v>351</v>
          </cell>
          <cell r="C1199">
            <v>94</v>
          </cell>
          <cell r="D1199">
            <v>50</v>
          </cell>
          <cell r="E1199">
            <v>42532</v>
          </cell>
          <cell r="F1199" t="str">
            <v>Running Works Cross Country Series Race 1</v>
          </cell>
          <cell r="G1199">
            <v>74</v>
          </cell>
          <cell r="H1199">
            <v>403055</v>
          </cell>
          <cell r="I1199" t="str">
            <v>Susan</v>
          </cell>
          <cell r="J1199" t="str">
            <v>Doherty</v>
          </cell>
          <cell r="K1199" t="str">
            <v>F</v>
          </cell>
          <cell r="L1199" t="str">
            <v>41.26</v>
          </cell>
        </row>
        <row r="1200">
          <cell r="A1200">
            <v>1167</v>
          </cell>
          <cell r="B1200">
            <v>351</v>
          </cell>
          <cell r="C1200">
            <v>94</v>
          </cell>
          <cell r="D1200">
            <v>50</v>
          </cell>
          <cell r="E1200">
            <v>42532</v>
          </cell>
          <cell r="F1200" t="str">
            <v>Running Works Cross Country Series Race 1</v>
          </cell>
          <cell r="G1200">
            <v>75</v>
          </cell>
          <cell r="H1200">
            <v>402880</v>
          </cell>
          <cell r="I1200" t="str">
            <v>Nancy</v>
          </cell>
          <cell r="J1200" t="str">
            <v>Norton</v>
          </cell>
          <cell r="K1200" t="str">
            <v>F</v>
          </cell>
          <cell r="L1200" t="str">
            <v>43.07</v>
          </cell>
        </row>
        <row r="1201">
          <cell r="A1201">
            <v>1168</v>
          </cell>
          <cell r="B1201">
            <v>351</v>
          </cell>
          <cell r="C1201">
            <v>94</v>
          </cell>
          <cell r="D1201">
            <v>50</v>
          </cell>
          <cell r="E1201">
            <v>42532</v>
          </cell>
          <cell r="F1201" t="str">
            <v>Running Works Cross Country Series Race 1</v>
          </cell>
          <cell r="G1201">
            <v>76</v>
          </cell>
          <cell r="H1201">
            <v>283914</v>
          </cell>
          <cell r="I1201" t="str">
            <v>Lyndie</v>
          </cell>
          <cell r="J1201" t="str">
            <v>Beil</v>
          </cell>
          <cell r="K1201" t="str">
            <v>F</v>
          </cell>
          <cell r="L1201" t="str">
            <v>44.00</v>
          </cell>
        </row>
        <row r="1202">
          <cell r="A1202">
            <v>1169</v>
          </cell>
          <cell r="B1202">
            <v>351</v>
          </cell>
          <cell r="C1202">
            <v>94</v>
          </cell>
          <cell r="D1202">
            <v>50</v>
          </cell>
          <cell r="E1202">
            <v>42532</v>
          </cell>
          <cell r="F1202" t="str">
            <v>Running Works Cross Country Series Race 1</v>
          </cell>
          <cell r="G1202">
            <v>77</v>
          </cell>
          <cell r="H1202">
            <v>572319</v>
          </cell>
          <cell r="I1202" t="str">
            <v>Johanna</v>
          </cell>
          <cell r="J1202" t="str">
            <v>Quinn</v>
          </cell>
          <cell r="K1202" t="str">
            <v>F</v>
          </cell>
          <cell r="L1202" t="str">
            <v>44.43</v>
          </cell>
        </row>
        <row r="1203">
          <cell r="A1203">
            <v>1170</v>
          </cell>
          <cell r="B1203">
            <v>351</v>
          </cell>
          <cell r="C1203">
            <v>94</v>
          </cell>
          <cell r="D1203">
            <v>50</v>
          </cell>
          <cell r="E1203">
            <v>42532</v>
          </cell>
          <cell r="F1203" t="str">
            <v>Running Works Cross Country Series Race 1</v>
          </cell>
          <cell r="G1203">
            <v>78</v>
          </cell>
          <cell r="H1203">
            <v>402845</v>
          </cell>
          <cell r="I1203" t="str">
            <v>John</v>
          </cell>
          <cell r="J1203" t="str">
            <v>Olsen</v>
          </cell>
          <cell r="K1203" t="str">
            <v>M</v>
          </cell>
          <cell r="L1203" t="str">
            <v>45.04</v>
          </cell>
        </row>
        <row r="1204">
          <cell r="A1204">
            <v>1171</v>
          </cell>
          <cell r="B1204">
            <v>351</v>
          </cell>
          <cell r="C1204">
            <v>94</v>
          </cell>
          <cell r="D1204">
            <v>50</v>
          </cell>
          <cell r="E1204">
            <v>42532</v>
          </cell>
          <cell r="F1204" t="str">
            <v>Running Works Cross Country Series Race 1</v>
          </cell>
          <cell r="G1204">
            <v>79</v>
          </cell>
          <cell r="H1204">
            <v>402820</v>
          </cell>
          <cell r="I1204" t="str">
            <v>Jaap</v>
          </cell>
          <cell r="J1204" t="str">
            <v>De Jong</v>
          </cell>
          <cell r="K1204" t="str">
            <v>M</v>
          </cell>
          <cell r="L1204" t="str">
            <v>45.36</v>
          </cell>
        </row>
        <row r="1205">
          <cell r="A1205">
            <v>1172</v>
          </cell>
          <cell r="B1205">
            <v>351</v>
          </cell>
          <cell r="C1205">
            <v>94</v>
          </cell>
          <cell r="D1205">
            <v>50</v>
          </cell>
          <cell r="E1205">
            <v>42532</v>
          </cell>
          <cell r="F1205" t="str">
            <v>Running Works Cross Country Series Race 1</v>
          </cell>
          <cell r="G1205">
            <v>80</v>
          </cell>
          <cell r="H1205">
            <v>402821</v>
          </cell>
          <cell r="I1205" t="str">
            <v>Jack</v>
          </cell>
          <cell r="J1205" t="str">
            <v>Sibley</v>
          </cell>
          <cell r="K1205" t="str">
            <v>M</v>
          </cell>
          <cell r="L1205" t="str">
            <v>45.44</v>
          </cell>
        </row>
        <row r="1206">
          <cell r="A1206">
            <v>1173</v>
          </cell>
          <cell r="B1206">
            <v>351</v>
          </cell>
          <cell r="C1206">
            <v>94</v>
          </cell>
          <cell r="D1206">
            <v>50</v>
          </cell>
          <cell r="E1206">
            <v>42532</v>
          </cell>
          <cell r="F1206" t="str">
            <v>Running Works Cross Country Series Race 1</v>
          </cell>
          <cell r="G1206">
            <v>81</v>
          </cell>
          <cell r="H1206">
            <v>402895</v>
          </cell>
          <cell r="I1206" t="str">
            <v>Cheryl</v>
          </cell>
          <cell r="J1206" t="str">
            <v>Hobson</v>
          </cell>
          <cell r="K1206" t="str">
            <v>F</v>
          </cell>
          <cell r="L1206" t="str">
            <v>48.27</v>
          </cell>
        </row>
        <row r="1207">
          <cell r="A1207">
            <v>1174</v>
          </cell>
          <cell r="B1207">
            <v>351</v>
          </cell>
          <cell r="C1207">
            <v>94</v>
          </cell>
          <cell r="D1207">
            <v>50</v>
          </cell>
          <cell r="E1207">
            <v>42532</v>
          </cell>
          <cell r="F1207" t="str">
            <v>Running Works Cross Country Series Race 1</v>
          </cell>
          <cell r="G1207">
            <v>82</v>
          </cell>
          <cell r="H1207">
            <v>565510</v>
          </cell>
          <cell r="I1207" t="str">
            <v>Katie</v>
          </cell>
          <cell r="J1207" t="str">
            <v>Turner</v>
          </cell>
          <cell r="K1207" t="str">
            <v>F</v>
          </cell>
          <cell r="L1207" t="str">
            <v>51.35</v>
          </cell>
        </row>
        <row r="1208">
          <cell r="A1208">
            <v>1174</v>
          </cell>
          <cell r="B1208">
            <v>351</v>
          </cell>
          <cell r="C1208">
            <v>94</v>
          </cell>
          <cell r="D1208">
            <v>50</v>
          </cell>
          <cell r="E1208" t="str">
            <v>Exclude</v>
          </cell>
          <cell r="F1208" t="str">
            <v>Exclude</v>
          </cell>
          <cell r="G1208">
            <v>42539</v>
          </cell>
          <cell r="I1208" t="str">
            <v>Castle Hill Goat Track</v>
          </cell>
        </row>
        <row r="1209">
          <cell r="A1209">
            <v>1174</v>
          </cell>
          <cell r="B1209">
            <v>351</v>
          </cell>
          <cell r="C1209">
            <v>94</v>
          </cell>
          <cell r="D1209">
            <v>50</v>
          </cell>
          <cell r="E1209" t="str">
            <v>Exclude</v>
          </cell>
          <cell r="F1209" t="str">
            <v>Exclude</v>
          </cell>
          <cell r="G1209" t="str">
            <v>Long Course</v>
          </cell>
          <cell r="L1209">
            <v>6.2</v>
          </cell>
          <cell r="T1209" t="str">
            <v>Short Course</v>
          </cell>
          <cell r="Y1209">
            <v>3.5</v>
          </cell>
        </row>
        <row r="1210">
          <cell r="A1210">
            <v>1175</v>
          </cell>
          <cell r="B1210">
            <v>352</v>
          </cell>
          <cell r="C1210">
            <v>94</v>
          </cell>
          <cell r="D1210">
            <v>50</v>
          </cell>
          <cell r="E1210">
            <v>42539</v>
          </cell>
          <cell r="F1210" t="str">
            <v>Castle Hill Goat Track</v>
          </cell>
          <cell r="G1210">
            <v>1</v>
          </cell>
          <cell r="H1210">
            <v>402787</v>
          </cell>
          <cell r="I1210" t="str">
            <v>Michael</v>
          </cell>
          <cell r="J1210" t="str">
            <v>Harding</v>
          </cell>
          <cell r="K1210" t="str">
            <v>M</v>
          </cell>
          <cell r="L1210" t="str">
            <v>28.07</v>
          </cell>
          <cell r="T1210">
            <v>1</v>
          </cell>
          <cell r="U1210">
            <v>402716</v>
          </cell>
          <cell r="V1210" t="str">
            <v>Andre</v>
          </cell>
          <cell r="W1210" t="str">
            <v>Mentor</v>
          </cell>
          <cell r="X1210" t="str">
            <v>Male</v>
          </cell>
          <cell r="Y1210" t="str">
            <v>18.08</v>
          </cell>
        </row>
        <row r="1211">
          <cell r="A1211">
            <v>1176</v>
          </cell>
          <cell r="B1211">
            <v>353</v>
          </cell>
          <cell r="C1211">
            <v>94</v>
          </cell>
          <cell r="D1211">
            <v>50</v>
          </cell>
          <cell r="E1211">
            <v>42539</v>
          </cell>
          <cell r="F1211" t="str">
            <v>Castle Hill Goat Track</v>
          </cell>
          <cell r="G1211">
            <v>2</v>
          </cell>
          <cell r="H1211" t="str">
            <v>N001</v>
          </cell>
          <cell r="I1211" t="str">
            <v>Craig</v>
          </cell>
          <cell r="J1211" t="str">
            <v>Budden</v>
          </cell>
          <cell r="K1211" t="str">
            <v>M</v>
          </cell>
          <cell r="L1211" t="str">
            <v>28.58</v>
          </cell>
          <cell r="T1211">
            <v>2</v>
          </cell>
          <cell r="U1211">
            <v>402509</v>
          </cell>
          <cell r="V1211" t="str">
            <v>Elena</v>
          </cell>
          <cell r="W1211" t="str">
            <v>James</v>
          </cell>
          <cell r="X1211" t="str">
            <v>Female</v>
          </cell>
          <cell r="Y1211" t="str">
            <v>18.31</v>
          </cell>
        </row>
        <row r="1212">
          <cell r="A1212">
            <v>1177</v>
          </cell>
          <cell r="B1212">
            <v>354</v>
          </cell>
          <cell r="C1212">
            <v>94</v>
          </cell>
          <cell r="D1212">
            <v>50</v>
          </cell>
          <cell r="E1212">
            <v>42539</v>
          </cell>
          <cell r="F1212" t="str">
            <v>Castle Hill Goat Track</v>
          </cell>
          <cell r="G1212">
            <v>3</v>
          </cell>
          <cell r="H1212">
            <v>402768</v>
          </cell>
          <cell r="I1212" t="str">
            <v>Deahne</v>
          </cell>
          <cell r="J1212" t="str">
            <v>Turnbull</v>
          </cell>
          <cell r="K1212" t="str">
            <v>F</v>
          </cell>
          <cell r="L1212" t="str">
            <v>29.31</v>
          </cell>
          <cell r="T1212">
            <v>3</v>
          </cell>
          <cell r="U1212">
            <v>402891</v>
          </cell>
          <cell r="V1212" t="str">
            <v>Michael</v>
          </cell>
          <cell r="W1212" t="str">
            <v>Punshon</v>
          </cell>
          <cell r="X1212" t="str">
            <v>Male</v>
          </cell>
          <cell r="Y1212" t="str">
            <v>18.56</v>
          </cell>
        </row>
        <row r="1213">
          <cell r="A1213">
            <v>1178</v>
          </cell>
          <cell r="B1213">
            <v>355</v>
          </cell>
          <cell r="C1213">
            <v>94</v>
          </cell>
          <cell r="D1213">
            <v>50</v>
          </cell>
          <cell r="E1213">
            <v>42539</v>
          </cell>
          <cell r="F1213" t="str">
            <v>Castle Hill Goat Track</v>
          </cell>
          <cell r="G1213">
            <v>4</v>
          </cell>
          <cell r="H1213">
            <v>402774</v>
          </cell>
          <cell r="I1213" t="str">
            <v>Deon</v>
          </cell>
          <cell r="J1213" t="str">
            <v>Stripp</v>
          </cell>
          <cell r="K1213" t="str">
            <v>M</v>
          </cell>
          <cell r="L1213" t="str">
            <v>29.49</v>
          </cell>
          <cell r="T1213">
            <v>4</v>
          </cell>
          <cell r="U1213">
            <v>319915</v>
          </cell>
          <cell r="V1213" t="str">
            <v>Scott</v>
          </cell>
          <cell r="W1213" t="str">
            <v>Vollmerhause</v>
          </cell>
          <cell r="X1213" t="str">
            <v>Male</v>
          </cell>
          <cell r="Y1213" t="str">
            <v>18.59</v>
          </cell>
        </row>
        <row r="1214">
          <cell r="A1214">
            <v>1179</v>
          </cell>
          <cell r="B1214">
            <v>356</v>
          </cell>
          <cell r="C1214">
            <v>94</v>
          </cell>
          <cell r="D1214">
            <v>50</v>
          </cell>
          <cell r="E1214">
            <v>42539</v>
          </cell>
          <cell r="F1214" t="str">
            <v>Castle Hill Goat Track</v>
          </cell>
          <cell r="G1214">
            <v>5</v>
          </cell>
          <cell r="H1214">
            <v>402834</v>
          </cell>
          <cell r="I1214" t="str">
            <v>Jevyn</v>
          </cell>
          <cell r="J1214" t="str">
            <v>Hyde</v>
          </cell>
          <cell r="K1214" t="str">
            <v>M</v>
          </cell>
          <cell r="L1214" t="str">
            <v>29.53</v>
          </cell>
          <cell r="T1214">
            <v>5</v>
          </cell>
          <cell r="U1214">
            <v>402386</v>
          </cell>
          <cell r="V1214" t="str">
            <v>Lauren</v>
          </cell>
          <cell r="W1214" t="str">
            <v>Nugent</v>
          </cell>
          <cell r="X1214" t="str">
            <v>Female</v>
          </cell>
          <cell r="Y1214" t="str">
            <v>19.49</v>
          </cell>
        </row>
        <row r="1215">
          <cell r="A1215">
            <v>1180</v>
          </cell>
          <cell r="B1215">
            <v>357</v>
          </cell>
          <cell r="C1215">
            <v>94</v>
          </cell>
          <cell r="D1215">
            <v>50</v>
          </cell>
          <cell r="E1215">
            <v>42539</v>
          </cell>
          <cell r="F1215" t="str">
            <v>Castle Hill Goat Track</v>
          </cell>
          <cell r="G1215">
            <v>6</v>
          </cell>
          <cell r="H1215">
            <v>456855</v>
          </cell>
          <cell r="I1215" t="str">
            <v>Adrian</v>
          </cell>
          <cell r="J1215" t="str">
            <v>Garnett</v>
          </cell>
          <cell r="K1215" t="str">
            <v>M</v>
          </cell>
          <cell r="L1215" t="str">
            <v>30.16</v>
          </cell>
          <cell r="T1215">
            <v>6</v>
          </cell>
          <cell r="U1215">
            <v>402766</v>
          </cell>
          <cell r="V1215" t="str">
            <v>David</v>
          </cell>
          <cell r="W1215" t="str">
            <v>Wharton</v>
          </cell>
          <cell r="X1215" t="str">
            <v>Male</v>
          </cell>
          <cell r="Y1215" t="str">
            <v>24.04</v>
          </cell>
        </row>
        <row r="1216">
          <cell r="A1216">
            <v>1181</v>
          </cell>
          <cell r="B1216">
            <v>358</v>
          </cell>
          <cell r="C1216">
            <v>94</v>
          </cell>
          <cell r="D1216">
            <v>50</v>
          </cell>
          <cell r="E1216">
            <v>42539</v>
          </cell>
          <cell r="F1216" t="str">
            <v>Castle Hill Goat Track</v>
          </cell>
          <cell r="G1216">
            <v>7</v>
          </cell>
          <cell r="H1216" t="str">
            <v>N011</v>
          </cell>
          <cell r="I1216" t="str">
            <v>Sam</v>
          </cell>
          <cell r="J1216" t="str">
            <v>Heames</v>
          </cell>
          <cell r="K1216" t="str">
            <v>M</v>
          </cell>
          <cell r="L1216" t="str">
            <v>30.55</v>
          </cell>
          <cell r="T1216">
            <v>7</v>
          </cell>
          <cell r="U1216" t="str">
            <v>N014</v>
          </cell>
          <cell r="V1216" t="str">
            <v>Jayson</v>
          </cell>
          <cell r="W1216" t="str">
            <v>Pearce</v>
          </cell>
          <cell r="X1216" t="str">
            <v>Male</v>
          </cell>
          <cell r="Y1216" t="str">
            <v>25.54</v>
          </cell>
        </row>
        <row r="1217">
          <cell r="A1217">
            <v>1182</v>
          </cell>
          <cell r="B1217">
            <v>359</v>
          </cell>
          <cell r="C1217">
            <v>94</v>
          </cell>
          <cell r="D1217">
            <v>50</v>
          </cell>
          <cell r="E1217">
            <v>42539</v>
          </cell>
          <cell r="F1217" t="str">
            <v>Castle Hill Goat Track</v>
          </cell>
          <cell r="G1217">
            <v>8</v>
          </cell>
          <cell r="H1217">
            <v>402784</v>
          </cell>
          <cell r="I1217" t="str">
            <v>Michael</v>
          </cell>
          <cell r="J1217" t="str">
            <v>Marrinan</v>
          </cell>
          <cell r="K1217" t="str">
            <v>M</v>
          </cell>
          <cell r="L1217" t="str">
            <v>31.52</v>
          </cell>
          <cell r="T1217">
            <v>8</v>
          </cell>
          <cell r="U1217">
            <v>543663</v>
          </cell>
          <cell r="V1217" t="str">
            <v>Lee</v>
          </cell>
          <cell r="W1217" t="str">
            <v>Dowel</v>
          </cell>
          <cell r="X1217" t="str">
            <v>Female</v>
          </cell>
          <cell r="Y1217" t="str">
            <v>25.57</v>
          </cell>
        </row>
        <row r="1218">
          <cell r="A1218">
            <v>1183</v>
          </cell>
          <cell r="B1218">
            <v>360</v>
          </cell>
          <cell r="C1218">
            <v>94</v>
          </cell>
          <cell r="D1218">
            <v>50</v>
          </cell>
          <cell r="E1218">
            <v>42539</v>
          </cell>
          <cell r="F1218" t="str">
            <v>Castle Hill Goat Track</v>
          </cell>
          <cell r="G1218">
            <v>9</v>
          </cell>
          <cell r="H1218">
            <v>402769</v>
          </cell>
          <cell r="I1218" t="str">
            <v>Stuart</v>
          </cell>
          <cell r="J1218" t="str">
            <v>Illman</v>
          </cell>
          <cell r="K1218" t="str">
            <v>M</v>
          </cell>
          <cell r="L1218" t="str">
            <v>32.13</v>
          </cell>
          <cell r="T1218">
            <v>9</v>
          </cell>
          <cell r="U1218">
            <v>539202</v>
          </cell>
          <cell r="V1218" t="str">
            <v>Annika</v>
          </cell>
          <cell r="W1218" t="str">
            <v>Frossling</v>
          </cell>
          <cell r="X1218" t="str">
            <v>Female</v>
          </cell>
          <cell r="Y1218" t="str">
            <v>30.17</v>
          </cell>
        </row>
        <row r="1219">
          <cell r="A1219">
            <v>1184</v>
          </cell>
          <cell r="B1219">
            <v>361</v>
          </cell>
          <cell r="C1219">
            <v>94</v>
          </cell>
          <cell r="D1219">
            <v>50</v>
          </cell>
          <cell r="E1219">
            <v>42539</v>
          </cell>
          <cell r="F1219" t="str">
            <v>Castle Hill Goat Track</v>
          </cell>
          <cell r="G1219">
            <v>10</v>
          </cell>
          <cell r="H1219">
            <v>461543</v>
          </cell>
          <cell r="I1219" t="str">
            <v>Meredith</v>
          </cell>
          <cell r="J1219" t="str">
            <v>Watkins</v>
          </cell>
          <cell r="K1219" t="str">
            <v>F</v>
          </cell>
          <cell r="L1219" t="str">
            <v>32.17</v>
          </cell>
          <cell r="T1219">
            <v>10</v>
          </cell>
          <cell r="U1219">
            <v>402895</v>
          </cell>
          <cell r="V1219" t="str">
            <v>Cheryl</v>
          </cell>
          <cell r="W1219" t="str">
            <v>Hobson</v>
          </cell>
          <cell r="X1219" t="str">
            <v>Female</v>
          </cell>
          <cell r="Y1219" t="str">
            <v>35.15</v>
          </cell>
        </row>
        <row r="1220">
          <cell r="A1220">
            <v>1185</v>
          </cell>
          <cell r="B1220">
            <v>362</v>
          </cell>
          <cell r="C1220">
            <v>94</v>
          </cell>
          <cell r="D1220">
            <v>50</v>
          </cell>
          <cell r="E1220">
            <v>42539</v>
          </cell>
          <cell r="F1220" t="str">
            <v>Castle Hill Goat Track</v>
          </cell>
          <cell r="G1220">
            <v>11</v>
          </cell>
          <cell r="H1220" t="str">
            <v>N016</v>
          </cell>
          <cell r="I1220" t="str">
            <v>James</v>
          </cell>
          <cell r="J1220" t="str">
            <v>Sturtz</v>
          </cell>
          <cell r="K1220" t="str">
            <v>M</v>
          </cell>
          <cell r="L1220" t="str">
            <v>33.45</v>
          </cell>
          <cell r="T1220">
            <v>11</v>
          </cell>
          <cell r="U1220">
            <v>402831</v>
          </cell>
          <cell r="V1220" t="str">
            <v>Jennifer</v>
          </cell>
          <cell r="W1220" t="str">
            <v>Bosworth</v>
          </cell>
          <cell r="X1220" t="str">
            <v>Female</v>
          </cell>
          <cell r="Y1220" t="str">
            <v>42.41</v>
          </cell>
        </row>
        <row r="1221">
          <cell r="A1221">
            <v>1186</v>
          </cell>
          <cell r="B1221">
            <v>363</v>
          </cell>
          <cell r="C1221">
            <v>94</v>
          </cell>
          <cell r="D1221">
            <v>50</v>
          </cell>
          <cell r="E1221">
            <v>42539</v>
          </cell>
          <cell r="F1221" t="str">
            <v>Castle Hill Goat Track</v>
          </cell>
          <cell r="G1221">
            <v>12</v>
          </cell>
          <cell r="H1221">
            <v>516428</v>
          </cell>
          <cell r="I1221" t="str">
            <v>Christiaan</v>
          </cell>
          <cell r="J1221" t="str">
            <v>Pretorius</v>
          </cell>
          <cell r="K1221" t="str">
            <v>M</v>
          </cell>
          <cell r="L1221" t="str">
            <v>33.47</v>
          </cell>
          <cell r="T1221">
            <v>12</v>
          </cell>
          <cell r="U1221" t="str">
            <v>N020</v>
          </cell>
          <cell r="V1221" t="str">
            <v>Leigh</v>
          </cell>
          <cell r="W1221" t="str">
            <v>Rintoul</v>
          </cell>
          <cell r="X1221"/>
          <cell r="Y1221" t="str">
            <v>42.42</v>
          </cell>
        </row>
        <row r="1222">
          <cell r="A1222">
            <v>1187</v>
          </cell>
          <cell r="B1222">
            <v>364</v>
          </cell>
          <cell r="C1222">
            <v>94</v>
          </cell>
          <cell r="D1222">
            <v>50</v>
          </cell>
          <cell r="E1222">
            <v>42539</v>
          </cell>
          <cell r="F1222" t="str">
            <v>Castle Hill Goat Track</v>
          </cell>
          <cell r="G1222">
            <v>13</v>
          </cell>
          <cell r="H1222" t="str">
            <v>N010</v>
          </cell>
          <cell r="I1222" t="str">
            <v>Yideg</v>
          </cell>
          <cell r="J1222" t="str">
            <v>Nethery</v>
          </cell>
          <cell r="K1222" t="str">
            <v>F</v>
          </cell>
          <cell r="L1222" t="str">
            <v>33.50</v>
          </cell>
          <cell r="T1222">
            <v>13</v>
          </cell>
          <cell r="U1222">
            <v>533169</v>
          </cell>
          <cell r="V1222" t="str">
            <v>Sylvia</v>
          </cell>
          <cell r="W1222" t="str">
            <v>Kelso</v>
          </cell>
          <cell r="X1222" t="str">
            <v>Female</v>
          </cell>
          <cell r="Y1222" t="str">
            <v>42.43</v>
          </cell>
        </row>
        <row r="1223">
          <cell r="A1223">
            <v>1188</v>
          </cell>
          <cell r="B1223">
            <v>364</v>
          </cell>
          <cell r="C1223">
            <v>94</v>
          </cell>
          <cell r="D1223">
            <v>50</v>
          </cell>
          <cell r="E1223">
            <v>42539</v>
          </cell>
          <cell r="F1223" t="str">
            <v>Castle Hill Goat Track</v>
          </cell>
          <cell r="G1223">
            <v>14</v>
          </cell>
          <cell r="H1223">
            <v>402797</v>
          </cell>
          <cell r="I1223" t="str">
            <v>Gerard</v>
          </cell>
          <cell r="J1223" t="str">
            <v>Schick</v>
          </cell>
          <cell r="K1223" t="str">
            <v>M</v>
          </cell>
          <cell r="L1223" t="str">
            <v>34.18</v>
          </cell>
        </row>
        <row r="1224">
          <cell r="A1224">
            <v>1189</v>
          </cell>
          <cell r="B1224">
            <v>364</v>
          </cell>
          <cell r="C1224">
            <v>94</v>
          </cell>
          <cell r="D1224">
            <v>50</v>
          </cell>
          <cell r="E1224">
            <v>42539</v>
          </cell>
          <cell r="F1224" t="str">
            <v>Castle Hill Goat Track</v>
          </cell>
          <cell r="G1224">
            <v>15</v>
          </cell>
          <cell r="H1224">
            <v>402959</v>
          </cell>
          <cell r="I1224" t="str">
            <v>Sizhong</v>
          </cell>
          <cell r="J1224" t="str">
            <v>Sun</v>
          </cell>
          <cell r="K1224" t="str">
            <v>M</v>
          </cell>
          <cell r="L1224" t="str">
            <v>34.38</v>
          </cell>
        </row>
        <row r="1225">
          <cell r="A1225">
            <v>1190</v>
          </cell>
          <cell r="B1225">
            <v>364</v>
          </cell>
          <cell r="C1225">
            <v>94</v>
          </cell>
          <cell r="D1225">
            <v>50</v>
          </cell>
          <cell r="E1225">
            <v>42539</v>
          </cell>
          <cell r="F1225" t="str">
            <v>Castle Hill Goat Track</v>
          </cell>
          <cell r="G1225">
            <v>16</v>
          </cell>
          <cell r="H1225" t="str">
            <v>N002</v>
          </cell>
          <cell r="I1225" t="str">
            <v>Bernie</v>
          </cell>
          <cell r="J1225" t="str">
            <v>Norris</v>
          </cell>
          <cell r="K1225" t="str">
            <v>M</v>
          </cell>
          <cell r="L1225" t="str">
            <v>35.03</v>
          </cell>
        </row>
        <row r="1226">
          <cell r="A1226">
            <v>1191</v>
          </cell>
          <cell r="B1226">
            <v>364</v>
          </cell>
          <cell r="C1226">
            <v>94</v>
          </cell>
          <cell r="D1226">
            <v>50</v>
          </cell>
          <cell r="E1226">
            <v>42539</v>
          </cell>
          <cell r="F1226" t="str">
            <v>Castle Hill Goat Track</v>
          </cell>
          <cell r="G1226">
            <v>17</v>
          </cell>
          <cell r="H1226" t="str">
            <v>N017</v>
          </cell>
          <cell r="I1226" t="str">
            <v>Joseph</v>
          </cell>
          <cell r="J1226" t="str">
            <v>Kemei</v>
          </cell>
          <cell r="K1226" t="str">
            <v>M</v>
          </cell>
          <cell r="L1226" t="str">
            <v>35.34</v>
          </cell>
        </row>
        <row r="1227">
          <cell r="A1227">
            <v>1192</v>
          </cell>
          <cell r="B1227">
            <v>364</v>
          </cell>
          <cell r="C1227">
            <v>94</v>
          </cell>
          <cell r="D1227">
            <v>50</v>
          </cell>
          <cell r="E1227">
            <v>42539</v>
          </cell>
          <cell r="F1227" t="str">
            <v>Castle Hill Goat Track</v>
          </cell>
          <cell r="G1227">
            <v>18</v>
          </cell>
          <cell r="H1227">
            <v>402757</v>
          </cell>
          <cell r="I1227" t="str">
            <v>Dan</v>
          </cell>
          <cell r="J1227" t="str">
            <v>Reynolds</v>
          </cell>
          <cell r="K1227" t="str">
            <v>M</v>
          </cell>
          <cell r="L1227" t="str">
            <v>35.54</v>
          </cell>
        </row>
        <row r="1228">
          <cell r="A1228">
            <v>1193</v>
          </cell>
          <cell r="B1228">
            <v>364</v>
          </cell>
          <cell r="C1228">
            <v>94</v>
          </cell>
          <cell r="D1228">
            <v>50</v>
          </cell>
          <cell r="E1228">
            <v>42539</v>
          </cell>
          <cell r="F1228" t="str">
            <v>Castle Hill Goat Track</v>
          </cell>
          <cell r="G1228">
            <v>19</v>
          </cell>
          <cell r="H1228">
            <v>402950</v>
          </cell>
          <cell r="I1228" t="str">
            <v>Bill</v>
          </cell>
          <cell r="J1228" t="str">
            <v>Doherty</v>
          </cell>
          <cell r="K1228" t="str">
            <v>M</v>
          </cell>
          <cell r="L1228" t="str">
            <v>36.20</v>
          </cell>
        </row>
        <row r="1229">
          <cell r="A1229">
            <v>1194</v>
          </cell>
          <cell r="B1229">
            <v>364</v>
          </cell>
          <cell r="C1229">
            <v>94</v>
          </cell>
          <cell r="D1229">
            <v>50</v>
          </cell>
          <cell r="E1229">
            <v>42539</v>
          </cell>
          <cell r="F1229" t="str">
            <v>Castle Hill Goat Track</v>
          </cell>
          <cell r="G1229">
            <v>20</v>
          </cell>
          <cell r="H1229">
            <v>402939</v>
          </cell>
          <cell r="I1229" t="str">
            <v>Robert</v>
          </cell>
          <cell r="J1229" t="str">
            <v>Ellershaw</v>
          </cell>
          <cell r="K1229" t="str">
            <v>M</v>
          </cell>
          <cell r="L1229" t="str">
            <v>38.00</v>
          </cell>
        </row>
        <row r="1230">
          <cell r="A1230">
            <v>1195</v>
          </cell>
          <cell r="B1230">
            <v>364</v>
          </cell>
          <cell r="C1230">
            <v>94</v>
          </cell>
          <cell r="D1230">
            <v>50</v>
          </cell>
          <cell r="E1230">
            <v>42539</v>
          </cell>
          <cell r="F1230" t="str">
            <v>Castle Hill Goat Track</v>
          </cell>
          <cell r="G1230">
            <v>21</v>
          </cell>
          <cell r="H1230">
            <v>403025</v>
          </cell>
          <cell r="I1230" t="str">
            <v>Fraser</v>
          </cell>
          <cell r="J1230" t="str">
            <v>Bradley</v>
          </cell>
          <cell r="K1230" t="str">
            <v>M</v>
          </cell>
          <cell r="L1230" t="str">
            <v>38.12</v>
          </cell>
        </row>
        <row r="1231">
          <cell r="A1231">
            <v>1196</v>
          </cell>
          <cell r="B1231">
            <v>364</v>
          </cell>
          <cell r="C1231">
            <v>94</v>
          </cell>
          <cell r="D1231">
            <v>50</v>
          </cell>
          <cell r="E1231">
            <v>42539</v>
          </cell>
          <cell r="F1231" t="str">
            <v>Castle Hill Goat Track</v>
          </cell>
          <cell r="G1231">
            <v>22</v>
          </cell>
          <cell r="H1231">
            <v>265818</v>
          </cell>
          <cell r="I1231" t="str">
            <v>Lyn</v>
          </cell>
          <cell r="J1231" t="str">
            <v>Newman</v>
          </cell>
          <cell r="K1231" t="str">
            <v>F</v>
          </cell>
          <cell r="L1231" t="str">
            <v>38.24</v>
          </cell>
        </row>
        <row r="1232">
          <cell r="A1232">
            <v>1197</v>
          </cell>
          <cell r="B1232">
            <v>364</v>
          </cell>
          <cell r="C1232">
            <v>94</v>
          </cell>
          <cell r="D1232">
            <v>50</v>
          </cell>
          <cell r="E1232">
            <v>42539</v>
          </cell>
          <cell r="F1232" t="str">
            <v>Castle Hill Goat Track</v>
          </cell>
          <cell r="G1232">
            <v>23</v>
          </cell>
          <cell r="H1232" t="str">
            <v>N018</v>
          </cell>
          <cell r="I1232" t="str">
            <v>Tayla</v>
          </cell>
          <cell r="J1232" t="str">
            <v>Clifford</v>
          </cell>
          <cell r="K1232" t="str">
            <v>F</v>
          </cell>
          <cell r="L1232" t="str">
            <v>38.41</v>
          </cell>
        </row>
        <row r="1233">
          <cell r="A1233">
            <v>1198</v>
          </cell>
          <cell r="B1233">
            <v>364</v>
          </cell>
          <cell r="C1233">
            <v>94</v>
          </cell>
          <cell r="D1233">
            <v>50</v>
          </cell>
          <cell r="E1233">
            <v>42539</v>
          </cell>
          <cell r="F1233" t="str">
            <v>Castle Hill Goat Track</v>
          </cell>
          <cell r="G1233">
            <v>24</v>
          </cell>
          <cell r="H1233">
            <v>402805</v>
          </cell>
          <cell r="I1233" t="str">
            <v>Les</v>
          </cell>
          <cell r="J1233" t="str">
            <v>Crawford</v>
          </cell>
          <cell r="K1233" t="str">
            <v>M</v>
          </cell>
          <cell r="L1233" t="str">
            <v>39.00</v>
          </cell>
        </row>
        <row r="1234">
          <cell r="A1234">
            <v>1199</v>
          </cell>
          <cell r="B1234">
            <v>364</v>
          </cell>
          <cell r="C1234">
            <v>94</v>
          </cell>
          <cell r="D1234">
            <v>50</v>
          </cell>
          <cell r="E1234">
            <v>42539</v>
          </cell>
          <cell r="F1234" t="str">
            <v>Castle Hill Goat Track</v>
          </cell>
          <cell r="G1234">
            <v>25</v>
          </cell>
          <cell r="H1234">
            <v>617094</v>
          </cell>
          <cell r="I1234" t="str">
            <v>Isis</v>
          </cell>
          <cell r="J1234" t="str">
            <v>Flynn-Pittar</v>
          </cell>
          <cell r="K1234" t="str">
            <v>F</v>
          </cell>
          <cell r="L1234" t="str">
            <v>39.01</v>
          </cell>
        </row>
        <row r="1235">
          <cell r="A1235">
            <v>1200</v>
          </cell>
          <cell r="B1235">
            <v>364</v>
          </cell>
          <cell r="C1235">
            <v>94</v>
          </cell>
          <cell r="D1235">
            <v>50</v>
          </cell>
          <cell r="E1235">
            <v>42539</v>
          </cell>
          <cell r="F1235" t="str">
            <v>Castle Hill Goat Track</v>
          </cell>
          <cell r="G1235">
            <v>26</v>
          </cell>
          <cell r="H1235" t="str">
            <v>N009</v>
          </cell>
          <cell r="I1235" t="str">
            <v>Jarrah</v>
          </cell>
          <cell r="J1235" t="str">
            <v>May</v>
          </cell>
          <cell r="K1235" t="str">
            <v>M</v>
          </cell>
          <cell r="L1235" t="str">
            <v>39.10</v>
          </cell>
        </row>
        <row r="1236">
          <cell r="A1236">
            <v>1201</v>
          </cell>
          <cell r="B1236">
            <v>364</v>
          </cell>
          <cell r="C1236">
            <v>94</v>
          </cell>
          <cell r="D1236">
            <v>50</v>
          </cell>
          <cell r="E1236">
            <v>42539</v>
          </cell>
          <cell r="F1236" t="str">
            <v>Castle Hill Goat Track</v>
          </cell>
          <cell r="G1236">
            <v>27</v>
          </cell>
          <cell r="H1236" t="str">
            <v>N008</v>
          </cell>
          <cell r="I1236" t="str">
            <v>Karinne</v>
          </cell>
          <cell r="J1236" t="str">
            <v>Law</v>
          </cell>
          <cell r="K1236" t="str">
            <v>F</v>
          </cell>
          <cell r="L1236" t="str">
            <v>39.45</v>
          </cell>
        </row>
        <row r="1237">
          <cell r="A1237">
            <v>1202</v>
          </cell>
          <cell r="B1237">
            <v>364</v>
          </cell>
          <cell r="C1237">
            <v>94</v>
          </cell>
          <cell r="D1237">
            <v>50</v>
          </cell>
          <cell r="E1237">
            <v>42539</v>
          </cell>
          <cell r="F1237" t="str">
            <v>Castle Hill Goat Track</v>
          </cell>
          <cell r="G1237">
            <v>28</v>
          </cell>
          <cell r="H1237">
            <v>403037</v>
          </cell>
          <cell r="I1237" t="str">
            <v>Michael</v>
          </cell>
          <cell r="J1237" t="str">
            <v>Donoghue</v>
          </cell>
          <cell r="K1237" t="str">
            <v>M</v>
          </cell>
          <cell r="L1237" t="str">
            <v>40.18</v>
          </cell>
        </row>
        <row r="1238">
          <cell r="A1238">
            <v>1203</v>
          </cell>
          <cell r="B1238">
            <v>364</v>
          </cell>
          <cell r="C1238">
            <v>94</v>
          </cell>
          <cell r="D1238">
            <v>50</v>
          </cell>
          <cell r="E1238">
            <v>42539</v>
          </cell>
          <cell r="F1238" t="str">
            <v>Castle Hill Goat Track</v>
          </cell>
          <cell r="G1238">
            <v>29</v>
          </cell>
          <cell r="H1238">
            <v>402842</v>
          </cell>
          <cell r="I1238" t="str">
            <v>John</v>
          </cell>
          <cell r="J1238" t="str">
            <v>Walsh</v>
          </cell>
          <cell r="K1238" t="str">
            <v>M</v>
          </cell>
          <cell r="L1238" t="str">
            <v>40.59</v>
          </cell>
        </row>
        <row r="1239">
          <cell r="A1239">
            <v>1204</v>
          </cell>
          <cell r="B1239">
            <v>364</v>
          </cell>
          <cell r="C1239">
            <v>94</v>
          </cell>
          <cell r="D1239">
            <v>50</v>
          </cell>
          <cell r="E1239">
            <v>42539</v>
          </cell>
          <cell r="F1239" t="str">
            <v>Castle Hill Goat Track</v>
          </cell>
          <cell r="G1239">
            <v>30</v>
          </cell>
          <cell r="H1239">
            <v>460538</v>
          </cell>
          <cell r="I1239" t="str">
            <v>Jesslyn</v>
          </cell>
          <cell r="J1239" t="str">
            <v>Nelson</v>
          </cell>
          <cell r="K1239" t="str">
            <v>F</v>
          </cell>
          <cell r="L1239" t="str">
            <v>42.06</v>
          </cell>
        </row>
        <row r="1240">
          <cell r="A1240">
            <v>1205</v>
          </cell>
          <cell r="B1240">
            <v>364</v>
          </cell>
          <cell r="C1240">
            <v>94</v>
          </cell>
          <cell r="D1240">
            <v>50</v>
          </cell>
          <cell r="E1240">
            <v>42539</v>
          </cell>
          <cell r="F1240" t="str">
            <v>Castle Hill Goat Track</v>
          </cell>
          <cell r="G1240">
            <v>31</v>
          </cell>
          <cell r="H1240" t="str">
            <v>N015</v>
          </cell>
          <cell r="I1240" t="str">
            <v>Anne</v>
          </cell>
          <cell r="J1240" t="str">
            <v>Miller</v>
          </cell>
          <cell r="K1240" t="str">
            <v>F</v>
          </cell>
          <cell r="L1240" t="str">
            <v>42.32</v>
          </cell>
        </row>
        <row r="1241">
          <cell r="A1241">
            <v>1206</v>
          </cell>
          <cell r="B1241">
            <v>364</v>
          </cell>
          <cell r="C1241">
            <v>94</v>
          </cell>
          <cell r="D1241">
            <v>50</v>
          </cell>
          <cell r="E1241">
            <v>42539</v>
          </cell>
          <cell r="F1241" t="str">
            <v>Castle Hill Goat Track</v>
          </cell>
          <cell r="G1241">
            <v>32</v>
          </cell>
          <cell r="H1241">
            <v>402937</v>
          </cell>
          <cell r="I1241" t="str">
            <v>Keith</v>
          </cell>
          <cell r="J1241" t="str">
            <v>Rich</v>
          </cell>
          <cell r="K1241" t="str">
            <v>M</v>
          </cell>
          <cell r="L1241" t="str">
            <v>42.54</v>
          </cell>
        </row>
        <row r="1242">
          <cell r="A1242">
            <v>1207</v>
          </cell>
          <cell r="B1242">
            <v>364</v>
          </cell>
          <cell r="C1242">
            <v>94</v>
          </cell>
          <cell r="D1242">
            <v>50</v>
          </cell>
          <cell r="E1242">
            <v>42539</v>
          </cell>
          <cell r="F1242" t="str">
            <v>Castle Hill Goat Track</v>
          </cell>
          <cell r="G1242">
            <v>33</v>
          </cell>
          <cell r="H1242">
            <v>402941</v>
          </cell>
          <cell r="I1242" t="str">
            <v>Rosemarie</v>
          </cell>
          <cell r="J1242" t="str">
            <v>Labuschagne</v>
          </cell>
          <cell r="K1242" t="str">
            <v>F</v>
          </cell>
          <cell r="L1242" t="str">
            <v>43.18</v>
          </cell>
        </row>
        <row r="1243">
          <cell r="A1243">
            <v>1208</v>
          </cell>
          <cell r="B1243">
            <v>364</v>
          </cell>
          <cell r="C1243">
            <v>94</v>
          </cell>
          <cell r="D1243">
            <v>50</v>
          </cell>
          <cell r="E1243">
            <v>42539</v>
          </cell>
          <cell r="F1243" t="str">
            <v>Castle Hill Goat Track</v>
          </cell>
          <cell r="G1243">
            <v>34</v>
          </cell>
          <cell r="H1243" t="str">
            <v>N007</v>
          </cell>
          <cell r="I1243" t="str">
            <v>Luca</v>
          </cell>
          <cell r="J1243" t="str">
            <v>Sansalone</v>
          </cell>
          <cell r="K1243" t="str">
            <v>F</v>
          </cell>
          <cell r="L1243" t="str">
            <v>43.22</v>
          </cell>
        </row>
        <row r="1244">
          <cell r="A1244">
            <v>1209</v>
          </cell>
          <cell r="B1244">
            <v>364</v>
          </cell>
          <cell r="C1244">
            <v>94</v>
          </cell>
          <cell r="D1244">
            <v>50</v>
          </cell>
          <cell r="E1244">
            <v>42539</v>
          </cell>
          <cell r="F1244" t="str">
            <v>Castle Hill Goat Track</v>
          </cell>
          <cell r="G1244">
            <v>35</v>
          </cell>
          <cell r="H1244">
            <v>402816</v>
          </cell>
          <cell r="I1244" t="str">
            <v>Jim</v>
          </cell>
          <cell r="J1244" t="str">
            <v>Mcnabb</v>
          </cell>
          <cell r="K1244" t="str">
            <v>M</v>
          </cell>
          <cell r="L1244" t="str">
            <v>44.04</v>
          </cell>
        </row>
        <row r="1245">
          <cell r="A1245">
            <v>1210</v>
          </cell>
          <cell r="B1245">
            <v>364</v>
          </cell>
          <cell r="C1245">
            <v>94</v>
          </cell>
          <cell r="D1245">
            <v>50</v>
          </cell>
          <cell r="E1245">
            <v>42539</v>
          </cell>
          <cell r="F1245" t="str">
            <v>Castle Hill Goat Track</v>
          </cell>
          <cell r="G1245">
            <v>36</v>
          </cell>
          <cell r="H1245">
            <v>402754</v>
          </cell>
          <cell r="I1245" t="str">
            <v>Conny</v>
          </cell>
          <cell r="J1245" t="str">
            <v>Muhlenberg</v>
          </cell>
          <cell r="K1245" t="str">
            <v>F</v>
          </cell>
          <cell r="L1245" t="str">
            <v>44.11</v>
          </cell>
        </row>
        <row r="1246">
          <cell r="A1246">
            <v>1211</v>
          </cell>
          <cell r="B1246">
            <v>364</v>
          </cell>
          <cell r="C1246">
            <v>94</v>
          </cell>
          <cell r="D1246">
            <v>50</v>
          </cell>
          <cell r="E1246">
            <v>42539</v>
          </cell>
          <cell r="F1246" t="str">
            <v>Castle Hill Goat Track</v>
          </cell>
          <cell r="G1246">
            <v>37</v>
          </cell>
          <cell r="H1246">
            <v>402789</v>
          </cell>
          <cell r="I1246" t="str">
            <v>Francesco</v>
          </cell>
          <cell r="J1246" t="str">
            <v>Tirendi</v>
          </cell>
          <cell r="K1246" t="str">
            <v>M</v>
          </cell>
          <cell r="L1246" t="str">
            <v>44.18</v>
          </cell>
        </row>
        <row r="1247">
          <cell r="A1247">
            <v>1212</v>
          </cell>
          <cell r="B1247">
            <v>364</v>
          </cell>
          <cell r="C1247">
            <v>94</v>
          </cell>
          <cell r="D1247">
            <v>50</v>
          </cell>
          <cell r="E1247">
            <v>42539</v>
          </cell>
          <cell r="F1247" t="str">
            <v>Castle Hill Goat Track</v>
          </cell>
          <cell r="G1247">
            <v>38</v>
          </cell>
          <cell r="H1247">
            <v>513300</v>
          </cell>
          <cell r="I1247" t="str">
            <v>Isa</v>
          </cell>
          <cell r="J1247" t="str">
            <v>Marrinan</v>
          </cell>
          <cell r="K1247" t="str">
            <v>F</v>
          </cell>
          <cell r="L1247" t="str">
            <v>44.34</v>
          </cell>
        </row>
        <row r="1248">
          <cell r="A1248">
            <v>1213</v>
          </cell>
          <cell r="B1248">
            <v>364</v>
          </cell>
          <cell r="C1248">
            <v>94</v>
          </cell>
          <cell r="D1248">
            <v>50</v>
          </cell>
          <cell r="E1248">
            <v>42539</v>
          </cell>
          <cell r="F1248" t="str">
            <v>Castle Hill Goat Track</v>
          </cell>
          <cell r="G1248">
            <v>39</v>
          </cell>
          <cell r="H1248" t="str">
            <v>N012</v>
          </cell>
          <cell r="I1248" t="str">
            <v>John</v>
          </cell>
          <cell r="J1248" t="str">
            <v>Kerrisk</v>
          </cell>
          <cell r="K1248" t="str">
            <v>M</v>
          </cell>
          <cell r="L1248" t="str">
            <v>44.56</v>
          </cell>
        </row>
        <row r="1249">
          <cell r="A1249">
            <v>1214</v>
          </cell>
          <cell r="B1249">
            <v>364</v>
          </cell>
          <cell r="C1249">
            <v>94</v>
          </cell>
          <cell r="D1249">
            <v>50</v>
          </cell>
          <cell r="E1249">
            <v>42539</v>
          </cell>
          <cell r="F1249" t="str">
            <v>Castle Hill Goat Track</v>
          </cell>
          <cell r="G1249">
            <v>40</v>
          </cell>
          <cell r="H1249">
            <v>402739</v>
          </cell>
          <cell r="I1249" t="str">
            <v>Cat</v>
          </cell>
          <cell r="J1249" t="str">
            <v>Johnson</v>
          </cell>
          <cell r="K1249" t="str">
            <v>F</v>
          </cell>
          <cell r="L1249" t="str">
            <v>45.22</v>
          </cell>
        </row>
        <row r="1250">
          <cell r="A1250">
            <v>1215</v>
          </cell>
          <cell r="B1250">
            <v>364</v>
          </cell>
          <cell r="C1250">
            <v>94</v>
          </cell>
          <cell r="D1250">
            <v>50</v>
          </cell>
          <cell r="E1250">
            <v>42539</v>
          </cell>
          <cell r="F1250" t="str">
            <v>Castle Hill Goat Track</v>
          </cell>
          <cell r="G1250">
            <v>41</v>
          </cell>
          <cell r="H1250">
            <v>402873</v>
          </cell>
          <cell r="I1250" t="str">
            <v>Scott</v>
          </cell>
          <cell r="J1250" t="str">
            <v>Mcinnes</v>
          </cell>
          <cell r="K1250" t="str">
            <v>M</v>
          </cell>
          <cell r="L1250" t="str">
            <v>45.37</v>
          </cell>
        </row>
        <row r="1251">
          <cell r="A1251">
            <v>1216</v>
          </cell>
          <cell r="B1251">
            <v>364</v>
          </cell>
          <cell r="C1251">
            <v>94</v>
          </cell>
          <cell r="D1251">
            <v>50</v>
          </cell>
          <cell r="E1251">
            <v>42539</v>
          </cell>
          <cell r="F1251" t="str">
            <v>Castle Hill Goat Track</v>
          </cell>
          <cell r="G1251">
            <v>42</v>
          </cell>
          <cell r="H1251">
            <v>402942</v>
          </cell>
          <cell r="I1251" t="str">
            <v>Rosie</v>
          </cell>
          <cell r="J1251" t="str">
            <v>Doherty</v>
          </cell>
          <cell r="K1251" t="str">
            <v>F</v>
          </cell>
          <cell r="L1251" t="str">
            <v>45.51</v>
          </cell>
        </row>
        <row r="1252">
          <cell r="A1252">
            <v>1217</v>
          </cell>
          <cell r="B1252">
            <v>364</v>
          </cell>
          <cell r="C1252">
            <v>94</v>
          </cell>
          <cell r="D1252">
            <v>50</v>
          </cell>
          <cell r="E1252">
            <v>42539</v>
          </cell>
          <cell r="F1252" t="str">
            <v>Castle Hill Goat Track</v>
          </cell>
          <cell r="G1252">
            <v>43</v>
          </cell>
          <cell r="H1252">
            <v>402981</v>
          </cell>
          <cell r="I1252" t="str">
            <v>Therese</v>
          </cell>
          <cell r="J1252" t="str">
            <v>Keir</v>
          </cell>
          <cell r="K1252" t="str">
            <v>F</v>
          </cell>
          <cell r="L1252" t="str">
            <v>46.16</v>
          </cell>
        </row>
        <row r="1253">
          <cell r="A1253">
            <v>1218</v>
          </cell>
          <cell r="B1253">
            <v>364</v>
          </cell>
          <cell r="C1253">
            <v>94</v>
          </cell>
          <cell r="D1253">
            <v>50</v>
          </cell>
          <cell r="E1253">
            <v>42539</v>
          </cell>
          <cell r="F1253" t="str">
            <v>Castle Hill Goat Track</v>
          </cell>
          <cell r="G1253">
            <v>44</v>
          </cell>
          <cell r="H1253">
            <v>402830</v>
          </cell>
          <cell r="I1253" t="str">
            <v>Jenny</v>
          </cell>
          <cell r="J1253" t="str">
            <v>Brown</v>
          </cell>
          <cell r="K1253" t="str">
            <v>F</v>
          </cell>
          <cell r="L1253" t="str">
            <v>46.23</v>
          </cell>
        </row>
        <row r="1254">
          <cell r="A1254">
            <v>1219</v>
          </cell>
          <cell r="B1254">
            <v>364</v>
          </cell>
          <cell r="C1254">
            <v>94</v>
          </cell>
          <cell r="D1254">
            <v>50</v>
          </cell>
          <cell r="E1254">
            <v>42539</v>
          </cell>
          <cell r="F1254" t="str">
            <v>Castle Hill Goat Track</v>
          </cell>
          <cell r="G1254">
            <v>45</v>
          </cell>
          <cell r="H1254">
            <v>402887</v>
          </cell>
          <cell r="I1254" t="str">
            <v>Mary</v>
          </cell>
          <cell r="J1254" t="str">
            <v>Donoghue</v>
          </cell>
          <cell r="K1254" t="str">
            <v>F</v>
          </cell>
          <cell r="L1254" t="str">
            <v>47.06</v>
          </cell>
        </row>
        <row r="1255">
          <cell r="A1255">
            <v>1220</v>
          </cell>
          <cell r="B1255">
            <v>364</v>
          </cell>
          <cell r="C1255">
            <v>94</v>
          </cell>
          <cell r="D1255">
            <v>50</v>
          </cell>
          <cell r="E1255">
            <v>42539</v>
          </cell>
          <cell r="F1255" t="str">
            <v>Castle Hill Goat Track</v>
          </cell>
          <cell r="G1255">
            <v>46</v>
          </cell>
          <cell r="H1255">
            <v>403055</v>
          </cell>
          <cell r="I1255" t="str">
            <v>Susan</v>
          </cell>
          <cell r="J1255" t="str">
            <v>Doherty</v>
          </cell>
          <cell r="K1255" t="str">
            <v>F</v>
          </cell>
          <cell r="L1255" t="str">
            <v>47.21</v>
          </cell>
        </row>
        <row r="1256">
          <cell r="A1256">
            <v>1221</v>
          </cell>
          <cell r="B1256">
            <v>364</v>
          </cell>
          <cell r="C1256">
            <v>94</v>
          </cell>
          <cell r="D1256">
            <v>50</v>
          </cell>
          <cell r="E1256">
            <v>42539</v>
          </cell>
          <cell r="F1256" t="str">
            <v>Castle Hill Goat Track</v>
          </cell>
          <cell r="G1256">
            <v>47</v>
          </cell>
          <cell r="H1256">
            <v>583257</v>
          </cell>
          <cell r="I1256" t="str">
            <v>David</v>
          </cell>
          <cell r="J1256" t="str">
            <v>Cullen</v>
          </cell>
          <cell r="K1256" t="str">
            <v>M</v>
          </cell>
          <cell r="L1256" t="str">
            <v>47.53</v>
          </cell>
        </row>
        <row r="1257">
          <cell r="A1257">
            <v>1222</v>
          </cell>
          <cell r="B1257">
            <v>364</v>
          </cell>
          <cell r="C1257">
            <v>94</v>
          </cell>
          <cell r="D1257">
            <v>50</v>
          </cell>
          <cell r="E1257">
            <v>42539</v>
          </cell>
          <cell r="F1257" t="str">
            <v>Castle Hill Goat Track</v>
          </cell>
          <cell r="G1257">
            <v>48</v>
          </cell>
          <cell r="H1257">
            <v>488858</v>
          </cell>
          <cell r="I1257" t="str">
            <v>Dale</v>
          </cell>
          <cell r="J1257" t="str">
            <v>Eriksen</v>
          </cell>
          <cell r="K1257" t="str">
            <v>F</v>
          </cell>
          <cell r="L1257" t="str">
            <v>48.55</v>
          </cell>
        </row>
        <row r="1258">
          <cell r="A1258">
            <v>1223</v>
          </cell>
          <cell r="B1258">
            <v>364</v>
          </cell>
          <cell r="C1258">
            <v>94</v>
          </cell>
          <cell r="D1258">
            <v>50</v>
          </cell>
          <cell r="E1258">
            <v>42539</v>
          </cell>
          <cell r="F1258" t="str">
            <v>Castle Hill Goat Track</v>
          </cell>
          <cell r="G1258">
            <v>49</v>
          </cell>
          <cell r="H1258" t="str">
            <v>N004</v>
          </cell>
          <cell r="I1258" t="str">
            <v>Kathy</v>
          </cell>
          <cell r="J1258" t="str">
            <v>Patteson</v>
          </cell>
          <cell r="K1258" t="str">
            <v>M</v>
          </cell>
          <cell r="L1258" t="str">
            <v>48.57</v>
          </cell>
        </row>
        <row r="1259">
          <cell r="A1259">
            <v>1224</v>
          </cell>
          <cell r="B1259">
            <v>364</v>
          </cell>
          <cell r="C1259">
            <v>94</v>
          </cell>
          <cell r="D1259">
            <v>50</v>
          </cell>
          <cell r="E1259">
            <v>42539</v>
          </cell>
          <cell r="F1259" t="str">
            <v>Castle Hill Goat Track</v>
          </cell>
          <cell r="G1259">
            <v>50</v>
          </cell>
          <cell r="H1259" t="str">
            <v>N005</v>
          </cell>
          <cell r="I1259" t="str">
            <v>Zita</v>
          </cell>
          <cell r="J1259" t="str">
            <v>Siandri</v>
          </cell>
          <cell r="K1259" t="str">
            <v>F</v>
          </cell>
          <cell r="L1259" t="str">
            <v>49.00</v>
          </cell>
        </row>
        <row r="1260">
          <cell r="A1260">
            <v>1225</v>
          </cell>
          <cell r="B1260">
            <v>364</v>
          </cell>
          <cell r="C1260">
            <v>94</v>
          </cell>
          <cell r="D1260">
            <v>50</v>
          </cell>
          <cell r="E1260">
            <v>42539</v>
          </cell>
          <cell r="F1260" t="str">
            <v>Castle Hill Goat Track</v>
          </cell>
          <cell r="G1260">
            <v>51</v>
          </cell>
          <cell r="H1260">
            <v>403000</v>
          </cell>
          <cell r="I1260" t="str">
            <v>William</v>
          </cell>
          <cell r="J1260" t="str">
            <v>Sue Yek</v>
          </cell>
          <cell r="K1260" t="str">
            <v>M</v>
          </cell>
          <cell r="L1260" t="str">
            <v>49.04</v>
          </cell>
        </row>
        <row r="1261">
          <cell r="A1261">
            <v>1226</v>
          </cell>
          <cell r="B1261">
            <v>364</v>
          </cell>
          <cell r="C1261">
            <v>94</v>
          </cell>
          <cell r="D1261">
            <v>50</v>
          </cell>
          <cell r="E1261">
            <v>42539</v>
          </cell>
          <cell r="F1261" t="str">
            <v>Castle Hill Goat Track</v>
          </cell>
          <cell r="G1261">
            <v>52</v>
          </cell>
          <cell r="H1261" t="str">
            <v>N006</v>
          </cell>
          <cell r="I1261" t="str">
            <v>Janet</v>
          </cell>
          <cell r="J1261" t="str">
            <v>Cornell</v>
          </cell>
          <cell r="K1261" t="str">
            <v>F</v>
          </cell>
          <cell r="L1261" t="str">
            <v>49.34</v>
          </cell>
        </row>
        <row r="1262">
          <cell r="A1262">
            <v>1227</v>
          </cell>
          <cell r="B1262">
            <v>364</v>
          </cell>
          <cell r="C1262">
            <v>94</v>
          </cell>
          <cell r="D1262">
            <v>50</v>
          </cell>
          <cell r="E1262">
            <v>42539</v>
          </cell>
          <cell r="F1262" t="str">
            <v>Castle Hill Goat Track</v>
          </cell>
          <cell r="G1262">
            <v>53</v>
          </cell>
          <cell r="H1262">
            <v>402735</v>
          </cell>
          <cell r="I1262" t="str">
            <v>Catrina</v>
          </cell>
          <cell r="J1262" t="str">
            <v>Camakaris</v>
          </cell>
          <cell r="K1262" t="str">
            <v>F</v>
          </cell>
          <cell r="L1262" t="str">
            <v>50.15</v>
          </cell>
        </row>
        <row r="1263">
          <cell r="A1263">
            <v>1228</v>
          </cell>
          <cell r="B1263">
            <v>364</v>
          </cell>
          <cell r="C1263">
            <v>94</v>
          </cell>
          <cell r="D1263">
            <v>50</v>
          </cell>
          <cell r="E1263">
            <v>42539</v>
          </cell>
          <cell r="F1263" t="str">
            <v>Castle Hill Goat Track</v>
          </cell>
          <cell r="G1263">
            <v>54</v>
          </cell>
          <cell r="H1263">
            <v>283914</v>
          </cell>
          <cell r="I1263" t="str">
            <v>Lyndie</v>
          </cell>
          <cell r="J1263" t="str">
            <v>Beil</v>
          </cell>
          <cell r="K1263" t="str">
            <v>F</v>
          </cell>
          <cell r="L1263" t="str">
            <v>50.42</v>
          </cell>
        </row>
        <row r="1264">
          <cell r="A1264">
            <v>1229</v>
          </cell>
          <cell r="B1264">
            <v>364</v>
          </cell>
          <cell r="C1264">
            <v>94</v>
          </cell>
          <cell r="D1264">
            <v>50</v>
          </cell>
          <cell r="E1264">
            <v>42539</v>
          </cell>
          <cell r="F1264" t="str">
            <v>Castle Hill Goat Track</v>
          </cell>
          <cell r="G1264">
            <v>55</v>
          </cell>
          <cell r="H1264">
            <v>402845</v>
          </cell>
          <cell r="I1264" t="str">
            <v>John</v>
          </cell>
          <cell r="J1264" t="str">
            <v>Olsen</v>
          </cell>
          <cell r="K1264" t="str">
            <v>M</v>
          </cell>
          <cell r="L1264" t="str">
            <v>51.29</v>
          </cell>
        </row>
        <row r="1265">
          <cell r="A1265">
            <v>1230</v>
          </cell>
          <cell r="B1265">
            <v>364</v>
          </cell>
          <cell r="C1265">
            <v>94</v>
          </cell>
          <cell r="D1265">
            <v>50</v>
          </cell>
          <cell r="E1265">
            <v>42539</v>
          </cell>
          <cell r="F1265" t="str">
            <v>Castle Hill Goat Track</v>
          </cell>
          <cell r="G1265">
            <v>56</v>
          </cell>
          <cell r="H1265">
            <v>402820</v>
          </cell>
          <cell r="I1265" t="str">
            <v>Jaap</v>
          </cell>
          <cell r="J1265" t="str">
            <v>De Jong</v>
          </cell>
          <cell r="K1265" t="str">
            <v>M</v>
          </cell>
          <cell r="L1265" t="str">
            <v>51.32</v>
          </cell>
        </row>
        <row r="1266">
          <cell r="A1266">
            <v>1231</v>
          </cell>
          <cell r="B1266">
            <v>364</v>
          </cell>
          <cell r="C1266">
            <v>94</v>
          </cell>
          <cell r="D1266">
            <v>50</v>
          </cell>
          <cell r="E1266">
            <v>42539</v>
          </cell>
          <cell r="F1266" t="str">
            <v>Castle Hill Goat Track</v>
          </cell>
          <cell r="G1266">
            <v>57</v>
          </cell>
          <cell r="H1266">
            <v>402938</v>
          </cell>
          <cell r="I1266" t="str">
            <v>Jim</v>
          </cell>
          <cell r="J1266" t="str">
            <v>Ives</v>
          </cell>
          <cell r="K1266" t="str">
            <v>M</v>
          </cell>
          <cell r="L1266" t="str">
            <v>51.53</v>
          </cell>
        </row>
        <row r="1267">
          <cell r="A1267">
            <v>1232</v>
          </cell>
          <cell r="B1267">
            <v>364</v>
          </cell>
          <cell r="C1267">
            <v>94</v>
          </cell>
          <cell r="D1267">
            <v>50</v>
          </cell>
          <cell r="E1267">
            <v>42539</v>
          </cell>
          <cell r="F1267" t="str">
            <v>Castle Hill Goat Track</v>
          </cell>
          <cell r="G1267">
            <v>58</v>
          </cell>
          <cell r="H1267">
            <v>493642</v>
          </cell>
          <cell r="I1267" t="str">
            <v>Susan</v>
          </cell>
          <cell r="J1267" t="str">
            <v>Horscroft</v>
          </cell>
          <cell r="K1267" t="str">
            <v>F</v>
          </cell>
          <cell r="L1267" t="str">
            <v>52.04</v>
          </cell>
        </row>
        <row r="1268">
          <cell r="A1268">
            <v>1233</v>
          </cell>
          <cell r="B1268">
            <v>364</v>
          </cell>
          <cell r="C1268">
            <v>94</v>
          </cell>
          <cell r="D1268">
            <v>50</v>
          </cell>
          <cell r="E1268">
            <v>42539</v>
          </cell>
          <cell r="F1268" t="str">
            <v>Castle Hill Goat Track</v>
          </cell>
          <cell r="G1268">
            <v>59</v>
          </cell>
          <cell r="H1268">
            <v>402952</v>
          </cell>
          <cell r="I1268" t="str">
            <v>Cam</v>
          </cell>
          <cell r="J1268" t="str">
            <v>Leitch</v>
          </cell>
          <cell r="K1268" t="str">
            <v>M</v>
          </cell>
          <cell r="L1268" t="str">
            <v>52.10</v>
          </cell>
        </row>
        <row r="1269">
          <cell r="A1269">
            <v>1234</v>
          </cell>
          <cell r="B1269">
            <v>364</v>
          </cell>
          <cell r="C1269">
            <v>94</v>
          </cell>
          <cell r="D1269">
            <v>50</v>
          </cell>
          <cell r="E1269">
            <v>42539</v>
          </cell>
          <cell r="F1269" t="str">
            <v>Castle Hill Goat Track</v>
          </cell>
          <cell r="G1269">
            <v>60</v>
          </cell>
          <cell r="H1269">
            <v>403035</v>
          </cell>
          <cell r="I1269" t="str">
            <v>Celeste</v>
          </cell>
          <cell r="J1269" t="str">
            <v>Labuschagne</v>
          </cell>
          <cell r="K1269" t="str">
            <v>F</v>
          </cell>
          <cell r="L1269" t="str">
            <v>52.13</v>
          </cell>
        </row>
        <row r="1270">
          <cell r="A1270">
            <v>1235</v>
          </cell>
          <cell r="B1270">
            <v>364</v>
          </cell>
          <cell r="C1270">
            <v>94</v>
          </cell>
          <cell r="D1270">
            <v>50</v>
          </cell>
          <cell r="E1270">
            <v>42539</v>
          </cell>
          <cell r="F1270" t="str">
            <v>Castle Hill Goat Track</v>
          </cell>
          <cell r="G1270">
            <v>61</v>
          </cell>
          <cell r="H1270">
            <v>402881</v>
          </cell>
          <cell r="I1270" t="str">
            <v>Mathew</v>
          </cell>
          <cell r="J1270" t="str">
            <v>Smith</v>
          </cell>
          <cell r="K1270" t="str">
            <v>M</v>
          </cell>
          <cell r="L1270" t="str">
            <v>52.14</v>
          </cell>
        </row>
        <row r="1271">
          <cell r="A1271">
            <v>1236</v>
          </cell>
          <cell r="B1271">
            <v>364</v>
          </cell>
          <cell r="C1271">
            <v>94</v>
          </cell>
          <cell r="D1271">
            <v>50</v>
          </cell>
          <cell r="E1271">
            <v>42539</v>
          </cell>
          <cell r="F1271" t="str">
            <v>Castle Hill Goat Track</v>
          </cell>
          <cell r="G1271">
            <v>62</v>
          </cell>
          <cell r="H1271" t="str">
            <v>N021</v>
          </cell>
          <cell r="I1271" t="str">
            <v>Vijaya</v>
          </cell>
          <cell r="J1271" t="str">
            <v>Stewart</v>
          </cell>
          <cell r="K1271"/>
          <cell r="L1271" t="str">
            <v>52.24</v>
          </cell>
        </row>
        <row r="1272">
          <cell r="A1272">
            <v>1237</v>
          </cell>
          <cell r="B1272">
            <v>364</v>
          </cell>
          <cell r="C1272">
            <v>94</v>
          </cell>
          <cell r="D1272">
            <v>50</v>
          </cell>
          <cell r="E1272">
            <v>42539</v>
          </cell>
          <cell r="F1272" t="str">
            <v>Castle Hill Goat Track</v>
          </cell>
          <cell r="G1272">
            <v>63</v>
          </cell>
          <cell r="H1272">
            <v>612405</v>
          </cell>
          <cell r="I1272" t="str">
            <v>Pook</v>
          </cell>
          <cell r="J1272" t="str">
            <v>Machin</v>
          </cell>
          <cell r="K1272" t="str">
            <v>F</v>
          </cell>
          <cell r="L1272" t="str">
            <v>53.30</v>
          </cell>
        </row>
        <row r="1273">
          <cell r="A1273">
            <v>1238</v>
          </cell>
          <cell r="B1273">
            <v>364</v>
          </cell>
          <cell r="C1273">
            <v>94</v>
          </cell>
          <cell r="D1273">
            <v>50</v>
          </cell>
          <cell r="E1273">
            <v>42539</v>
          </cell>
          <cell r="F1273" t="str">
            <v>Castle Hill Goat Track</v>
          </cell>
          <cell r="G1273">
            <v>64</v>
          </cell>
          <cell r="H1273">
            <v>510170</v>
          </cell>
          <cell r="I1273" t="str">
            <v>Karen</v>
          </cell>
          <cell r="J1273" t="str">
            <v>Roberts</v>
          </cell>
          <cell r="K1273" t="str">
            <v>F</v>
          </cell>
          <cell r="L1273" t="str">
            <v>56.24</v>
          </cell>
        </row>
        <row r="1274">
          <cell r="A1274">
            <v>1239</v>
          </cell>
          <cell r="B1274">
            <v>364</v>
          </cell>
          <cell r="C1274">
            <v>94</v>
          </cell>
          <cell r="D1274">
            <v>50</v>
          </cell>
          <cell r="E1274">
            <v>42539</v>
          </cell>
          <cell r="F1274" t="str">
            <v>Castle Hill Goat Track</v>
          </cell>
          <cell r="G1274">
            <v>65</v>
          </cell>
          <cell r="H1274">
            <v>508056</v>
          </cell>
          <cell r="I1274" t="str">
            <v>Clayton</v>
          </cell>
          <cell r="J1274" t="str">
            <v>Smales</v>
          </cell>
          <cell r="K1274" t="str">
            <v>M</v>
          </cell>
          <cell r="L1274" t="str">
            <v>56.47</v>
          </cell>
        </row>
        <row r="1275">
          <cell r="A1275">
            <v>1240</v>
          </cell>
          <cell r="B1275">
            <v>364</v>
          </cell>
          <cell r="C1275">
            <v>94</v>
          </cell>
          <cell r="D1275">
            <v>50</v>
          </cell>
          <cell r="E1275">
            <v>42539</v>
          </cell>
          <cell r="F1275" t="str">
            <v>Castle Hill Goat Track</v>
          </cell>
          <cell r="G1275">
            <v>66</v>
          </cell>
          <cell r="H1275">
            <v>402708</v>
          </cell>
          <cell r="I1275" t="str">
            <v>David</v>
          </cell>
          <cell r="J1275" t="str">
            <v>Brooke-Taylor</v>
          </cell>
          <cell r="K1275" t="str">
            <v>M</v>
          </cell>
          <cell r="L1275" t="str">
            <v>58.27</v>
          </cell>
        </row>
        <row r="1276">
          <cell r="A1276">
            <v>1241</v>
          </cell>
          <cell r="B1276">
            <v>364</v>
          </cell>
          <cell r="C1276">
            <v>94</v>
          </cell>
          <cell r="D1276">
            <v>50</v>
          </cell>
          <cell r="E1276">
            <v>42539</v>
          </cell>
          <cell r="F1276" t="str">
            <v>Castle Hill Goat Track</v>
          </cell>
          <cell r="G1276">
            <v>67</v>
          </cell>
          <cell r="H1276" t="str">
            <v>N003</v>
          </cell>
          <cell r="I1276" t="str">
            <v>Tom</v>
          </cell>
          <cell r="J1276" t="str">
            <v>Ryan</v>
          </cell>
          <cell r="K1276" t="str">
            <v>M</v>
          </cell>
          <cell r="L1276" t="str">
            <v>1.02.34</v>
          </cell>
        </row>
        <row r="1277">
          <cell r="A1277">
            <v>1241</v>
          </cell>
          <cell r="B1277">
            <v>364</v>
          </cell>
          <cell r="C1277">
            <v>94</v>
          </cell>
          <cell r="D1277">
            <v>50</v>
          </cell>
          <cell r="E1277" t="str">
            <v>Exclude</v>
          </cell>
          <cell r="F1277" t="str">
            <v>Exclude</v>
          </cell>
          <cell r="G1277">
            <v>42546</v>
          </cell>
          <cell r="I1277" t="str">
            <v>Rolling Thunder Run and Relay</v>
          </cell>
        </row>
        <row r="1278">
          <cell r="A1278">
            <v>1241</v>
          </cell>
          <cell r="B1278">
            <v>364</v>
          </cell>
          <cell r="C1278">
            <v>94</v>
          </cell>
          <cell r="D1278">
            <v>50</v>
          </cell>
          <cell r="E1278" t="str">
            <v>Exclude</v>
          </cell>
          <cell r="F1278" t="str">
            <v>Exclude</v>
          </cell>
          <cell r="G1278" t="str">
            <v>Long Course</v>
          </cell>
          <cell r="L1278">
            <v>21</v>
          </cell>
          <cell r="T1278" t="str">
            <v>Short Course</v>
          </cell>
          <cell r="Y1278">
            <v>4</v>
          </cell>
          <cell r="AH1278" t="str">
            <v>Wolf Series</v>
          </cell>
          <cell r="AM1278">
            <v>22</v>
          </cell>
        </row>
        <row r="1279">
          <cell r="A1279">
            <v>1242</v>
          </cell>
          <cell r="B1279">
            <v>365</v>
          </cell>
          <cell r="C1279">
            <v>94</v>
          </cell>
          <cell r="D1279">
            <v>51</v>
          </cell>
          <cell r="E1279">
            <v>42546</v>
          </cell>
          <cell r="F1279" t="str">
            <v>Rolling Thunder Run and Relay</v>
          </cell>
          <cell r="G1279">
            <v>1</v>
          </cell>
          <cell r="H1279">
            <v>402964</v>
          </cell>
          <cell r="I1279" t="str">
            <v>Mark</v>
          </cell>
          <cell r="J1279" t="str">
            <v>Buchholz</v>
          </cell>
          <cell r="K1279" t="str">
            <v>M</v>
          </cell>
          <cell r="L1279" t="str">
            <v>1.29.52</v>
          </cell>
          <cell r="T1279">
            <v>1</v>
          </cell>
          <cell r="U1279">
            <v>402891</v>
          </cell>
          <cell r="V1279" t="str">
            <v>Michael</v>
          </cell>
          <cell r="W1279" t="str">
            <v>Punshon</v>
          </cell>
          <cell r="X1279" t="str">
            <v>Male</v>
          </cell>
          <cell r="Y1279" t="str">
            <v>19.59</v>
          </cell>
          <cell r="AH1279">
            <v>1</v>
          </cell>
          <cell r="AI1279">
            <v>402834</v>
          </cell>
          <cell r="AJ1279" t="str">
            <v>Jevyn</v>
          </cell>
          <cell r="AK1279" t="str">
            <v>Hyde</v>
          </cell>
          <cell r="AL1279" t="str">
            <v>M</v>
          </cell>
          <cell r="AM1279" t="str">
            <v>1.33.50</v>
          </cell>
        </row>
        <row r="1280">
          <cell r="A1280">
            <v>1243</v>
          </cell>
          <cell r="B1280">
            <v>366</v>
          </cell>
          <cell r="C1280">
            <v>94</v>
          </cell>
          <cell r="D1280">
            <v>52</v>
          </cell>
          <cell r="E1280">
            <v>42546</v>
          </cell>
          <cell r="F1280" t="str">
            <v>Rolling Thunder Run and Relay</v>
          </cell>
          <cell r="G1280">
            <v>2</v>
          </cell>
          <cell r="H1280">
            <v>456855</v>
          </cell>
          <cell r="I1280" t="str">
            <v>Adrian</v>
          </cell>
          <cell r="J1280" t="str">
            <v>Garnett</v>
          </cell>
          <cell r="K1280" t="str">
            <v>M</v>
          </cell>
          <cell r="L1280" t="str">
            <v>1.31.39</v>
          </cell>
          <cell r="T1280">
            <v>2</v>
          </cell>
          <cell r="U1280">
            <v>402708</v>
          </cell>
          <cell r="V1280" t="str">
            <v>David</v>
          </cell>
          <cell r="W1280" t="str">
            <v>Brooke-Taylor</v>
          </cell>
          <cell r="X1280" t="str">
            <v>Male</v>
          </cell>
          <cell r="Y1280" t="str">
            <v>31.47</v>
          </cell>
          <cell r="AH1280">
            <v>2</v>
          </cell>
          <cell r="AI1280" t="str">
            <v>N005</v>
          </cell>
          <cell r="AJ1280" t="str">
            <v>Dave</v>
          </cell>
          <cell r="AK1280" t="str">
            <v>Vance</v>
          </cell>
          <cell r="AL1280" t="str">
            <v>M</v>
          </cell>
          <cell r="AM1280" t="str">
            <v>1.36.36</v>
          </cell>
        </row>
        <row r="1281">
          <cell r="A1281">
            <v>1244</v>
          </cell>
          <cell r="B1281">
            <v>366</v>
          </cell>
          <cell r="C1281">
            <v>94</v>
          </cell>
          <cell r="D1281">
            <v>53</v>
          </cell>
          <cell r="E1281">
            <v>42546</v>
          </cell>
          <cell r="F1281" t="str">
            <v>Rolling Thunder Run and Relay</v>
          </cell>
          <cell r="G1281">
            <v>3</v>
          </cell>
          <cell r="H1281">
            <v>402834</v>
          </cell>
          <cell r="I1281" t="str">
            <v>Jevyn</v>
          </cell>
          <cell r="J1281" t="str">
            <v>Hyde</v>
          </cell>
          <cell r="K1281" t="str">
            <v>M</v>
          </cell>
          <cell r="L1281" t="str">
            <v>1.33.50</v>
          </cell>
          <cell r="AH1281">
            <v>3</v>
          </cell>
          <cell r="AI1281" t="str">
            <v>N010</v>
          </cell>
          <cell r="AJ1281" t="str">
            <v>Bernie</v>
          </cell>
          <cell r="AK1281" t="str">
            <v>Norris</v>
          </cell>
          <cell r="AL1281" t="str">
            <v>M</v>
          </cell>
          <cell r="AM1281" t="str">
            <v>1.37.14</v>
          </cell>
        </row>
        <row r="1282">
          <cell r="A1282">
            <v>1245</v>
          </cell>
          <cell r="B1282">
            <v>366</v>
          </cell>
          <cell r="C1282">
            <v>94</v>
          </cell>
          <cell r="D1282">
            <v>54</v>
          </cell>
          <cell r="E1282">
            <v>42546</v>
          </cell>
          <cell r="F1282" t="str">
            <v>Rolling Thunder Run and Relay</v>
          </cell>
          <cell r="G1282">
            <v>4</v>
          </cell>
          <cell r="H1282">
            <v>402774</v>
          </cell>
          <cell r="I1282" t="str">
            <v>Deon</v>
          </cell>
          <cell r="J1282" t="str">
            <v>Stripp</v>
          </cell>
          <cell r="K1282" t="str">
            <v>M</v>
          </cell>
          <cell r="L1282" t="str">
            <v>1.34.18</v>
          </cell>
          <cell r="AH1282">
            <v>4</v>
          </cell>
          <cell r="AI1282">
            <v>402971</v>
          </cell>
          <cell r="AJ1282" t="str">
            <v>Stuart</v>
          </cell>
          <cell r="AK1282" t="str">
            <v>Moore</v>
          </cell>
          <cell r="AL1282" t="str">
            <v>M</v>
          </cell>
          <cell r="AM1282" t="str">
            <v>1.48.35</v>
          </cell>
        </row>
        <row r="1283">
          <cell r="A1283">
            <v>1246</v>
          </cell>
          <cell r="B1283">
            <v>366</v>
          </cell>
          <cell r="C1283">
            <v>94</v>
          </cell>
          <cell r="D1283">
            <v>55</v>
          </cell>
          <cell r="E1283">
            <v>42546</v>
          </cell>
          <cell r="F1283" t="str">
            <v>Rolling Thunder Run and Relay</v>
          </cell>
          <cell r="G1283">
            <v>5</v>
          </cell>
          <cell r="H1283" t="str">
            <v>N005</v>
          </cell>
          <cell r="I1283" t="str">
            <v>David</v>
          </cell>
          <cell r="J1283" t="str">
            <v>Vance</v>
          </cell>
          <cell r="K1283" t="str">
            <v>M</v>
          </cell>
          <cell r="L1283" t="str">
            <v>1.36.36</v>
          </cell>
          <cell r="AH1283">
            <v>5</v>
          </cell>
          <cell r="AI1283">
            <v>402914</v>
          </cell>
          <cell r="AJ1283" t="str">
            <v>Paul</v>
          </cell>
          <cell r="AK1283" t="str">
            <v>O'Regan</v>
          </cell>
          <cell r="AL1283" t="str">
            <v>M</v>
          </cell>
          <cell r="AM1283" t="str">
            <v>1.51.12</v>
          </cell>
        </row>
        <row r="1284">
          <cell r="A1284">
            <v>1247</v>
          </cell>
          <cell r="B1284">
            <v>366</v>
          </cell>
          <cell r="C1284">
            <v>94</v>
          </cell>
          <cell r="D1284">
            <v>56</v>
          </cell>
          <cell r="E1284">
            <v>42546</v>
          </cell>
          <cell r="F1284" t="str">
            <v>Rolling Thunder Run and Relay</v>
          </cell>
          <cell r="G1284">
            <v>6</v>
          </cell>
          <cell r="H1284" t="str">
            <v>N010</v>
          </cell>
          <cell r="I1284" t="str">
            <v>Bernie</v>
          </cell>
          <cell r="J1284" t="str">
            <v>Norris</v>
          </cell>
          <cell r="K1284" t="str">
            <v>M</v>
          </cell>
          <cell r="L1284" t="str">
            <v>1.37.14</v>
          </cell>
          <cell r="AH1284">
            <v>6</v>
          </cell>
          <cell r="AI1284">
            <v>284106</v>
          </cell>
          <cell r="AJ1284" t="str">
            <v>William</v>
          </cell>
          <cell r="AK1284" t="str">
            <v>Guy</v>
          </cell>
          <cell r="AL1284" t="str">
            <v>M</v>
          </cell>
          <cell r="AM1284" t="str">
            <v>1.52.52</v>
          </cell>
        </row>
        <row r="1285">
          <cell r="A1285">
            <v>1248</v>
          </cell>
          <cell r="B1285">
            <v>366</v>
          </cell>
          <cell r="C1285">
            <v>94</v>
          </cell>
          <cell r="D1285">
            <v>57</v>
          </cell>
          <cell r="E1285">
            <v>42546</v>
          </cell>
          <cell r="F1285" t="str">
            <v>Rolling Thunder Run and Relay</v>
          </cell>
          <cell r="G1285">
            <v>7</v>
          </cell>
          <cell r="H1285">
            <v>402791</v>
          </cell>
          <cell r="I1285" t="str">
            <v>Gabriella</v>
          </cell>
          <cell r="J1285" t="str">
            <v>Springall</v>
          </cell>
          <cell r="K1285" t="str">
            <v>F</v>
          </cell>
          <cell r="L1285" t="str">
            <v>1.38.06</v>
          </cell>
          <cell r="AH1285">
            <v>7</v>
          </cell>
          <cell r="AI1285">
            <v>402808</v>
          </cell>
          <cell r="AJ1285" t="str">
            <v>Dee</v>
          </cell>
          <cell r="AK1285" t="str">
            <v>Flynn-Pittar</v>
          </cell>
          <cell r="AL1285" t="str">
            <v>F</v>
          </cell>
          <cell r="AM1285" t="str">
            <v>2.02.57</v>
          </cell>
        </row>
        <row r="1286">
          <cell r="A1286">
            <v>1249</v>
          </cell>
          <cell r="B1286">
            <v>366</v>
          </cell>
          <cell r="C1286">
            <v>94</v>
          </cell>
          <cell r="D1286">
            <v>58</v>
          </cell>
          <cell r="E1286">
            <v>42546</v>
          </cell>
          <cell r="F1286" t="str">
            <v>Rolling Thunder Run and Relay</v>
          </cell>
          <cell r="G1286">
            <v>8</v>
          </cell>
          <cell r="H1286">
            <v>402963</v>
          </cell>
          <cell r="I1286" t="str">
            <v>Sonja</v>
          </cell>
          <cell r="J1286" t="str">
            <v>Schonfeldt-Roy</v>
          </cell>
          <cell r="K1286" t="str">
            <v>F</v>
          </cell>
          <cell r="L1286" t="str">
            <v>1.40.49</v>
          </cell>
          <cell r="AH1286">
            <v>8</v>
          </cell>
          <cell r="AI1286">
            <v>403015</v>
          </cell>
          <cell r="AJ1286" t="str">
            <v>Colleen</v>
          </cell>
          <cell r="AK1286" t="str">
            <v>Newnham</v>
          </cell>
          <cell r="AL1286" t="str">
            <v>F</v>
          </cell>
          <cell r="AM1286" t="str">
            <v>2.10.55</v>
          </cell>
        </row>
        <row r="1287">
          <cell r="A1287">
            <v>1250</v>
          </cell>
          <cell r="B1287">
            <v>366</v>
          </cell>
          <cell r="C1287">
            <v>94</v>
          </cell>
          <cell r="D1287">
            <v>59</v>
          </cell>
          <cell r="E1287">
            <v>42546</v>
          </cell>
          <cell r="F1287" t="str">
            <v>Rolling Thunder Run and Relay</v>
          </cell>
          <cell r="G1287">
            <v>9</v>
          </cell>
          <cell r="H1287">
            <v>516428</v>
          </cell>
          <cell r="I1287" t="str">
            <v>Christiaan</v>
          </cell>
          <cell r="J1287" t="str">
            <v>Pretorius</v>
          </cell>
          <cell r="K1287" t="str">
            <v>M</v>
          </cell>
          <cell r="L1287" t="str">
            <v>1.42.34</v>
          </cell>
          <cell r="AH1287">
            <v>9</v>
          </cell>
          <cell r="AI1287">
            <v>538431</v>
          </cell>
          <cell r="AJ1287" t="str">
            <v>Adrian</v>
          </cell>
          <cell r="AK1287" t="str">
            <v>Kirby</v>
          </cell>
          <cell r="AL1287" t="str">
            <v>M</v>
          </cell>
          <cell r="AM1287" t="str">
            <v>2.10.55</v>
          </cell>
        </row>
        <row r="1288">
          <cell r="A1288">
            <v>1251</v>
          </cell>
          <cell r="B1288">
            <v>366</v>
          </cell>
          <cell r="C1288">
            <v>94</v>
          </cell>
          <cell r="D1288">
            <v>60</v>
          </cell>
          <cell r="E1288">
            <v>42546</v>
          </cell>
          <cell r="F1288" t="str">
            <v>Rolling Thunder Run and Relay</v>
          </cell>
          <cell r="G1288">
            <v>10</v>
          </cell>
          <cell r="H1288">
            <v>402744</v>
          </cell>
          <cell r="I1288" t="str">
            <v>Cameron</v>
          </cell>
          <cell r="J1288" t="str">
            <v>Wallis</v>
          </cell>
          <cell r="K1288" t="str">
            <v>M</v>
          </cell>
          <cell r="L1288" t="str">
            <v>1.44.34</v>
          </cell>
          <cell r="AH1288">
            <v>10</v>
          </cell>
          <cell r="AI1288">
            <v>402877</v>
          </cell>
          <cell r="AJ1288" t="str">
            <v>Mark</v>
          </cell>
          <cell r="AK1288" t="str">
            <v>Dowel</v>
          </cell>
          <cell r="AL1288" t="str">
            <v>M</v>
          </cell>
          <cell r="AM1288" t="str">
            <v>2.22.10</v>
          </cell>
        </row>
        <row r="1289">
          <cell r="A1289">
            <v>1252</v>
          </cell>
          <cell r="B1289">
            <v>366</v>
          </cell>
          <cell r="C1289">
            <v>94</v>
          </cell>
          <cell r="D1289">
            <v>61</v>
          </cell>
          <cell r="E1289">
            <v>42546</v>
          </cell>
          <cell r="F1289" t="str">
            <v>Rolling Thunder Run and Relay</v>
          </cell>
          <cell r="G1289">
            <v>11</v>
          </cell>
          <cell r="H1289">
            <v>402971</v>
          </cell>
          <cell r="I1289" t="str">
            <v>Stuart</v>
          </cell>
          <cell r="J1289" t="str">
            <v>Moore</v>
          </cell>
          <cell r="K1289" t="str">
            <v>M</v>
          </cell>
          <cell r="L1289" t="str">
            <v>1.48.35</v>
          </cell>
          <cell r="AH1289">
            <v>11</v>
          </cell>
          <cell r="AI1289">
            <v>543663</v>
          </cell>
          <cell r="AJ1289" t="str">
            <v>Lee</v>
          </cell>
          <cell r="AK1289" t="str">
            <v>Dowel</v>
          </cell>
          <cell r="AL1289" t="str">
            <v>F</v>
          </cell>
          <cell r="AM1289" t="str">
            <v>2.37.30</v>
          </cell>
        </row>
        <row r="1290">
          <cell r="A1290">
            <v>1253</v>
          </cell>
          <cell r="B1290">
            <v>366</v>
          </cell>
          <cell r="C1290">
            <v>94</v>
          </cell>
          <cell r="D1290">
            <v>61</v>
          </cell>
          <cell r="E1290">
            <v>42546</v>
          </cell>
          <cell r="F1290" t="str">
            <v>Rolling Thunder Run and Relay</v>
          </cell>
          <cell r="G1290">
            <v>12</v>
          </cell>
          <cell r="H1290">
            <v>402914</v>
          </cell>
          <cell r="I1290" t="str">
            <v>Paul</v>
          </cell>
          <cell r="J1290" t="str">
            <v>O'Regan</v>
          </cell>
          <cell r="K1290" t="str">
            <v>M</v>
          </cell>
          <cell r="L1290" t="str">
            <v>1.51.12</v>
          </cell>
        </row>
        <row r="1291">
          <cell r="A1291">
            <v>1254</v>
          </cell>
          <cell r="B1291">
            <v>366</v>
          </cell>
          <cell r="C1291">
            <v>94</v>
          </cell>
          <cell r="D1291">
            <v>61</v>
          </cell>
          <cell r="E1291">
            <v>42546</v>
          </cell>
          <cell r="F1291" t="str">
            <v>Rolling Thunder Run and Relay</v>
          </cell>
          <cell r="G1291">
            <v>13</v>
          </cell>
          <cell r="H1291">
            <v>402950</v>
          </cell>
          <cell r="I1291" t="str">
            <v>Bill</v>
          </cell>
          <cell r="J1291" t="str">
            <v>Doherty</v>
          </cell>
          <cell r="K1291" t="str">
            <v>M</v>
          </cell>
          <cell r="L1291" t="str">
            <v>1.52.26</v>
          </cell>
        </row>
        <row r="1292">
          <cell r="A1292">
            <v>1255</v>
          </cell>
          <cell r="B1292">
            <v>366</v>
          </cell>
          <cell r="C1292">
            <v>94</v>
          </cell>
          <cell r="D1292">
            <v>61</v>
          </cell>
          <cell r="E1292">
            <v>42546</v>
          </cell>
          <cell r="F1292" t="str">
            <v>Rolling Thunder Run and Relay</v>
          </cell>
          <cell r="G1292">
            <v>14</v>
          </cell>
          <cell r="H1292">
            <v>284106</v>
          </cell>
          <cell r="I1292" t="str">
            <v>William</v>
          </cell>
          <cell r="J1292" t="str">
            <v>Guy</v>
          </cell>
          <cell r="K1292" t="str">
            <v>M</v>
          </cell>
          <cell r="L1292" t="str">
            <v>1.52.52</v>
          </cell>
        </row>
        <row r="1293">
          <cell r="A1293">
            <v>1256</v>
          </cell>
          <cell r="B1293">
            <v>366</v>
          </cell>
          <cell r="C1293">
            <v>94</v>
          </cell>
          <cell r="D1293">
            <v>61</v>
          </cell>
          <cell r="E1293">
            <v>42546</v>
          </cell>
          <cell r="F1293" t="str">
            <v>Rolling Thunder Run and Relay</v>
          </cell>
          <cell r="G1293">
            <v>15</v>
          </cell>
          <cell r="H1293">
            <v>617094</v>
          </cell>
          <cell r="I1293" t="str">
            <v>Isis</v>
          </cell>
          <cell r="J1293" t="str">
            <v>Flynn-Pittar</v>
          </cell>
          <cell r="K1293" t="str">
            <v>F</v>
          </cell>
          <cell r="L1293" t="str">
            <v>1.59.09</v>
          </cell>
        </row>
        <row r="1294">
          <cell r="A1294">
            <v>1257</v>
          </cell>
          <cell r="B1294">
            <v>366</v>
          </cell>
          <cell r="C1294">
            <v>94</v>
          </cell>
          <cell r="D1294">
            <v>61</v>
          </cell>
          <cell r="E1294">
            <v>42546</v>
          </cell>
          <cell r="F1294" t="str">
            <v>Rolling Thunder Run and Relay</v>
          </cell>
          <cell r="G1294">
            <v>16</v>
          </cell>
          <cell r="H1294" t="str">
            <v>N006</v>
          </cell>
          <cell r="I1294" t="str">
            <v>Jude</v>
          </cell>
          <cell r="J1294" t="str">
            <v>Wheeler</v>
          </cell>
          <cell r="K1294" t="str">
            <v>M</v>
          </cell>
          <cell r="L1294" t="str">
            <v>1.59.13</v>
          </cell>
        </row>
        <row r="1295">
          <cell r="A1295">
            <v>1258</v>
          </cell>
          <cell r="B1295">
            <v>366</v>
          </cell>
          <cell r="C1295">
            <v>94</v>
          </cell>
          <cell r="D1295">
            <v>61</v>
          </cell>
          <cell r="E1295">
            <v>42546</v>
          </cell>
          <cell r="F1295" t="str">
            <v>Rolling Thunder Run and Relay</v>
          </cell>
          <cell r="G1295">
            <v>17</v>
          </cell>
          <cell r="H1295">
            <v>402840</v>
          </cell>
          <cell r="I1295" t="str">
            <v>Joanne</v>
          </cell>
          <cell r="J1295" t="str">
            <v>Stacey</v>
          </cell>
          <cell r="K1295" t="str">
            <v>F</v>
          </cell>
          <cell r="L1295" t="str">
            <v>1.59.15</v>
          </cell>
        </row>
        <row r="1296">
          <cell r="A1296">
            <v>1259</v>
          </cell>
          <cell r="B1296">
            <v>366</v>
          </cell>
          <cell r="C1296">
            <v>94</v>
          </cell>
          <cell r="D1296">
            <v>61</v>
          </cell>
          <cell r="E1296">
            <v>42546</v>
          </cell>
          <cell r="F1296" t="str">
            <v>Rolling Thunder Run and Relay</v>
          </cell>
          <cell r="G1296">
            <v>18</v>
          </cell>
          <cell r="H1296">
            <v>402808</v>
          </cell>
          <cell r="I1296" t="str">
            <v>Dee</v>
          </cell>
          <cell r="J1296" t="str">
            <v>Flynn-Pittar</v>
          </cell>
          <cell r="K1296" t="str">
            <v>F</v>
          </cell>
          <cell r="L1296" t="str">
            <v>2.02.57</v>
          </cell>
        </row>
        <row r="1297">
          <cell r="A1297">
            <v>1260</v>
          </cell>
          <cell r="B1297">
            <v>366</v>
          </cell>
          <cell r="C1297">
            <v>94</v>
          </cell>
          <cell r="D1297">
            <v>61</v>
          </cell>
          <cell r="E1297">
            <v>42546</v>
          </cell>
          <cell r="F1297" t="str">
            <v>Rolling Thunder Run and Relay</v>
          </cell>
          <cell r="G1297">
            <v>19</v>
          </cell>
          <cell r="H1297">
            <v>403037</v>
          </cell>
          <cell r="I1297" t="str">
            <v>Michael</v>
          </cell>
          <cell r="J1297" t="str">
            <v>Donoghue</v>
          </cell>
          <cell r="K1297" t="str">
            <v>M</v>
          </cell>
          <cell r="L1297" t="str">
            <v>2.07.14</v>
          </cell>
        </row>
        <row r="1298">
          <cell r="A1298">
            <v>1261</v>
          </cell>
          <cell r="B1298">
            <v>366</v>
          </cell>
          <cell r="C1298">
            <v>94</v>
          </cell>
          <cell r="D1298">
            <v>61</v>
          </cell>
          <cell r="E1298">
            <v>42546</v>
          </cell>
          <cell r="F1298" t="str">
            <v>Rolling Thunder Run and Relay</v>
          </cell>
          <cell r="G1298">
            <v>20</v>
          </cell>
          <cell r="H1298">
            <v>402789</v>
          </cell>
          <cell r="I1298" t="str">
            <v>Francesco</v>
          </cell>
          <cell r="J1298" t="str">
            <v>Tirendi</v>
          </cell>
          <cell r="K1298" t="str">
            <v>M</v>
          </cell>
          <cell r="L1298" t="str">
            <v>2.10.48</v>
          </cell>
        </row>
        <row r="1299">
          <cell r="A1299">
            <v>1262</v>
          </cell>
          <cell r="B1299">
            <v>366</v>
          </cell>
          <cell r="C1299">
            <v>94</v>
          </cell>
          <cell r="D1299">
            <v>61</v>
          </cell>
          <cell r="E1299">
            <v>42546</v>
          </cell>
          <cell r="F1299" t="str">
            <v>Rolling Thunder Run and Relay</v>
          </cell>
          <cell r="G1299">
            <v>21</v>
          </cell>
          <cell r="H1299">
            <v>403015</v>
          </cell>
          <cell r="I1299" t="str">
            <v>Colleen</v>
          </cell>
          <cell r="J1299" t="str">
            <v>Newnham</v>
          </cell>
          <cell r="K1299" t="str">
            <v>F</v>
          </cell>
          <cell r="L1299" t="str">
            <v>2.10.55</v>
          </cell>
        </row>
        <row r="1300">
          <cell r="A1300">
            <v>1263</v>
          </cell>
          <cell r="B1300">
            <v>366</v>
          </cell>
          <cell r="C1300">
            <v>94</v>
          </cell>
          <cell r="D1300">
            <v>61</v>
          </cell>
          <cell r="E1300">
            <v>42546</v>
          </cell>
          <cell r="F1300" t="str">
            <v>Rolling Thunder Run and Relay</v>
          </cell>
          <cell r="G1300">
            <v>22</v>
          </cell>
          <cell r="H1300">
            <v>538431</v>
          </cell>
          <cell r="I1300" t="str">
            <v>Adrian</v>
          </cell>
          <cell r="J1300" t="str">
            <v>Kirby</v>
          </cell>
          <cell r="K1300" t="str">
            <v>M</v>
          </cell>
          <cell r="L1300" t="str">
            <v>2.10.55</v>
          </cell>
        </row>
        <row r="1301">
          <cell r="A1301">
            <v>1264</v>
          </cell>
          <cell r="B1301">
            <v>366</v>
          </cell>
          <cell r="C1301">
            <v>94</v>
          </cell>
          <cell r="D1301">
            <v>61</v>
          </cell>
          <cell r="E1301">
            <v>42546</v>
          </cell>
          <cell r="F1301" t="str">
            <v>Rolling Thunder Run and Relay</v>
          </cell>
          <cell r="G1301">
            <v>23</v>
          </cell>
          <cell r="H1301">
            <v>402866</v>
          </cell>
          <cell r="I1301" t="str">
            <v>Lia</v>
          </cell>
          <cell r="J1301" t="str">
            <v>Johnson</v>
          </cell>
          <cell r="K1301" t="str">
            <v>F</v>
          </cell>
          <cell r="L1301" t="str">
            <v>2.11.46</v>
          </cell>
        </row>
        <row r="1302">
          <cell r="A1302">
            <v>1265</v>
          </cell>
          <cell r="B1302">
            <v>366</v>
          </cell>
          <cell r="C1302">
            <v>94</v>
          </cell>
          <cell r="D1302">
            <v>61</v>
          </cell>
          <cell r="E1302">
            <v>42546</v>
          </cell>
          <cell r="F1302" t="str">
            <v>Rolling Thunder Run and Relay</v>
          </cell>
          <cell r="G1302">
            <v>24</v>
          </cell>
          <cell r="H1302">
            <v>402942</v>
          </cell>
          <cell r="I1302" t="str">
            <v>Rosie</v>
          </cell>
          <cell r="J1302" t="str">
            <v>Doherty</v>
          </cell>
          <cell r="K1302" t="str">
            <v>F</v>
          </cell>
          <cell r="L1302" t="str">
            <v>2.17.31</v>
          </cell>
        </row>
        <row r="1303">
          <cell r="A1303">
            <v>1266</v>
          </cell>
          <cell r="B1303">
            <v>366</v>
          </cell>
          <cell r="C1303">
            <v>94</v>
          </cell>
          <cell r="D1303">
            <v>61</v>
          </cell>
          <cell r="E1303">
            <v>42546</v>
          </cell>
          <cell r="F1303" t="str">
            <v>Rolling Thunder Run and Relay</v>
          </cell>
          <cell r="G1303">
            <v>25</v>
          </cell>
          <cell r="H1303">
            <v>460538</v>
          </cell>
          <cell r="I1303" t="str">
            <v>Jesslyn</v>
          </cell>
          <cell r="J1303" t="str">
            <v>Nelson</v>
          </cell>
          <cell r="K1303" t="str">
            <v>F</v>
          </cell>
          <cell r="L1303" t="str">
            <v>2.18.13</v>
          </cell>
        </row>
        <row r="1304">
          <cell r="A1304">
            <v>1267</v>
          </cell>
          <cell r="B1304">
            <v>366</v>
          </cell>
          <cell r="C1304">
            <v>94</v>
          </cell>
          <cell r="D1304">
            <v>61</v>
          </cell>
          <cell r="E1304">
            <v>42546</v>
          </cell>
          <cell r="F1304" t="str">
            <v>Rolling Thunder Run and Relay</v>
          </cell>
          <cell r="G1304">
            <v>26</v>
          </cell>
          <cell r="H1304">
            <v>402766</v>
          </cell>
          <cell r="I1304" t="str">
            <v>David</v>
          </cell>
          <cell r="J1304" t="str">
            <v>Wharton</v>
          </cell>
          <cell r="K1304" t="str">
            <v>M</v>
          </cell>
          <cell r="L1304" t="str">
            <v>2.22.00</v>
          </cell>
        </row>
        <row r="1305">
          <cell r="A1305">
            <v>1268</v>
          </cell>
          <cell r="B1305">
            <v>366</v>
          </cell>
          <cell r="C1305">
            <v>94</v>
          </cell>
          <cell r="D1305">
            <v>61</v>
          </cell>
          <cell r="E1305">
            <v>42546</v>
          </cell>
          <cell r="F1305" t="str">
            <v>Rolling Thunder Run and Relay</v>
          </cell>
          <cell r="G1305">
            <v>27</v>
          </cell>
          <cell r="H1305">
            <v>402877</v>
          </cell>
          <cell r="I1305" t="str">
            <v>Mark</v>
          </cell>
          <cell r="J1305" t="str">
            <v>Dowel</v>
          </cell>
          <cell r="K1305" t="str">
            <v>M</v>
          </cell>
          <cell r="L1305" t="str">
            <v>2.22.10</v>
          </cell>
        </row>
        <row r="1306">
          <cell r="A1306">
            <v>1269</v>
          </cell>
          <cell r="B1306">
            <v>366</v>
          </cell>
          <cell r="C1306">
            <v>94</v>
          </cell>
          <cell r="D1306">
            <v>61</v>
          </cell>
          <cell r="E1306">
            <v>42546</v>
          </cell>
          <cell r="F1306" t="str">
            <v>Rolling Thunder Run and Relay</v>
          </cell>
          <cell r="G1306">
            <v>28</v>
          </cell>
          <cell r="H1306">
            <v>403055</v>
          </cell>
          <cell r="I1306" t="str">
            <v>Susan</v>
          </cell>
          <cell r="J1306" t="str">
            <v>Doherty</v>
          </cell>
          <cell r="K1306" t="str">
            <v>F</v>
          </cell>
          <cell r="L1306" t="str">
            <v>2.23.35</v>
          </cell>
        </row>
        <row r="1307">
          <cell r="A1307">
            <v>1270</v>
          </cell>
          <cell r="B1307">
            <v>366</v>
          </cell>
          <cell r="C1307">
            <v>94</v>
          </cell>
          <cell r="D1307">
            <v>61</v>
          </cell>
          <cell r="E1307">
            <v>42546</v>
          </cell>
          <cell r="F1307" t="str">
            <v>Rolling Thunder Run and Relay</v>
          </cell>
          <cell r="G1307">
            <v>29</v>
          </cell>
          <cell r="H1307">
            <v>543663</v>
          </cell>
          <cell r="I1307" t="str">
            <v>Lee</v>
          </cell>
          <cell r="J1307" t="str">
            <v>Dowel</v>
          </cell>
          <cell r="K1307" t="str">
            <v>F</v>
          </cell>
          <cell r="L1307" t="str">
            <v>2.37.30</v>
          </cell>
        </row>
        <row r="1308">
          <cell r="A1308">
            <v>1271</v>
          </cell>
          <cell r="B1308">
            <v>366</v>
          </cell>
          <cell r="C1308">
            <v>94</v>
          </cell>
          <cell r="D1308">
            <v>61</v>
          </cell>
          <cell r="E1308">
            <v>42546</v>
          </cell>
          <cell r="F1308" t="str">
            <v>Rolling Thunder Run and Relay</v>
          </cell>
          <cell r="G1308">
            <v>30</v>
          </cell>
          <cell r="H1308" t="str">
            <v>N007</v>
          </cell>
          <cell r="I1308" t="str">
            <v>Jayson</v>
          </cell>
          <cell r="J1308" t="str">
            <v>Puance</v>
          </cell>
          <cell r="K1308" t="str">
            <v>M</v>
          </cell>
          <cell r="L1308" t="str">
            <v>2.37.30</v>
          </cell>
        </row>
        <row r="1309">
          <cell r="A1309">
            <v>1272</v>
          </cell>
          <cell r="B1309">
            <v>366</v>
          </cell>
          <cell r="C1309">
            <v>94</v>
          </cell>
          <cell r="D1309">
            <v>61</v>
          </cell>
          <cell r="E1309">
            <v>42546</v>
          </cell>
          <cell r="F1309" t="str">
            <v>Rolling Thunder Run and Relay</v>
          </cell>
          <cell r="G1309">
            <v>31</v>
          </cell>
          <cell r="H1309">
            <v>402706</v>
          </cell>
          <cell r="I1309" t="str">
            <v>Antony</v>
          </cell>
          <cell r="J1309" t="str">
            <v>Daamen</v>
          </cell>
          <cell r="K1309" t="str">
            <v>M</v>
          </cell>
          <cell r="L1309" t="str">
            <v>2.39.11</v>
          </cell>
        </row>
        <row r="1310">
          <cell r="A1310">
            <v>1273</v>
          </cell>
          <cell r="B1310">
            <v>366</v>
          </cell>
          <cell r="C1310">
            <v>94</v>
          </cell>
          <cell r="D1310">
            <v>61</v>
          </cell>
          <cell r="E1310">
            <v>42546</v>
          </cell>
          <cell r="F1310" t="str">
            <v>Rolling Thunder Run and Relay</v>
          </cell>
          <cell r="G1310">
            <v>32</v>
          </cell>
          <cell r="H1310">
            <v>402892</v>
          </cell>
          <cell r="I1310" t="str">
            <v>Mike</v>
          </cell>
          <cell r="J1310" t="str">
            <v>Rubenach</v>
          </cell>
          <cell r="K1310" t="str">
            <v>M</v>
          </cell>
          <cell r="L1310" t="str">
            <v>2.41.15</v>
          </cell>
        </row>
        <row r="1311">
          <cell r="A1311">
            <v>1274</v>
          </cell>
          <cell r="B1311">
            <v>366</v>
          </cell>
          <cell r="C1311">
            <v>94</v>
          </cell>
          <cell r="D1311">
            <v>61</v>
          </cell>
          <cell r="E1311">
            <v>42546</v>
          </cell>
          <cell r="F1311" t="str">
            <v>Rolling Thunder Run and Relay</v>
          </cell>
          <cell r="G1311">
            <v>33</v>
          </cell>
          <cell r="H1311">
            <v>402830</v>
          </cell>
          <cell r="I1311" t="str">
            <v>Jenny</v>
          </cell>
          <cell r="J1311" t="str">
            <v>Brown</v>
          </cell>
          <cell r="K1311" t="str">
            <v>F</v>
          </cell>
          <cell r="L1311" t="str">
            <v>2.41.28</v>
          </cell>
        </row>
        <row r="1312">
          <cell r="A1312">
            <v>1275</v>
          </cell>
          <cell r="B1312">
            <v>366</v>
          </cell>
          <cell r="C1312">
            <v>94</v>
          </cell>
          <cell r="D1312">
            <v>61</v>
          </cell>
          <cell r="E1312">
            <v>42546</v>
          </cell>
          <cell r="F1312" t="str">
            <v>Rolling Thunder Run and Relay</v>
          </cell>
          <cell r="G1312">
            <v>34</v>
          </cell>
          <cell r="H1312">
            <v>283914</v>
          </cell>
          <cell r="I1312" t="str">
            <v>Lyndie</v>
          </cell>
          <cell r="J1312" t="str">
            <v>Beil</v>
          </cell>
          <cell r="K1312" t="str">
            <v>F</v>
          </cell>
          <cell r="L1312" t="str">
            <v>2.44.28</v>
          </cell>
        </row>
        <row r="1313">
          <cell r="A1313">
            <v>1276</v>
          </cell>
          <cell r="B1313">
            <v>366</v>
          </cell>
          <cell r="C1313">
            <v>94</v>
          </cell>
          <cell r="D1313">
            <v>61</v>
          </cell>
          <cell r="E1313">
            <v>42546</v>
          </cell>
          <cell r="F1313" t="str">
            <v>Rolling Thunder Run and Relay</v>
          </cell>
          <cell r="G1313">
            <v>35</v>
          </cell>
          <cell r="H1313" t="str">
            <v>N008</v>
          </cell>
          <cell r="I1313" t="str">
            <v>Vijaya</v>
          </cell>
          <cell r="J1313" t="str">
            <v>Stuart</v>
          </cell>
          <cell r="K1313" t="str">
            <v>F</v>
          </cell>
          <cell r="L1313" t="str">
            <v>2.44.28</v>
          </cell>
        </row>
        <row r="1314">
          <cell r="A1314">
            <v>1277</v>
          </cell>
          <cell r="B1314">
            <v>366</v>
          </cell>
          <cell r="C1314">
            <v>94</v>
          </cell>
          <cell r="D1314">
            <v>61</v>
          </cell>
          <cell r="E1314">
            <v>42546</v>
          </cell>
          <cell r="F1314" t="str">
            <v>Rolling Thunder Run and Relay</v>
          </cell>
          <cell r="G1314">
            <v>36</v>
          </cell>
          <cell r="H1314" t="str">
            <v>N009</v>
          </cell>
          <cell r="I1314" t="str">
            <v>James</v>
          </cell>
          <cell r="J1314" t="str">
            <v>Harris</v>
          </cell>
          <cell r="K1314" t="str">
            <v>M</v>
          </cell>
          <cell r="L1314" t="str">
            <v>9.00.00</v>
          </cell>
        </row>
        <row r="1315">
          <cell r="A1315">
            <v>1277</v>
          </cell>
          <cell r="B1315">
            <v>366</v>
          </cell>
          <cell r="C1315">
            <v>94</v>
          </cell>
          <cell r="D1315">
            <v>61</v>
          </cell>
          <cell r="E1315" t="str">
            <v>Exclude</v>
          </cell>
          <cell r="F1315" t="str">
            <v>Exclude</v>
          </cell>
          <cell r="G1315">
            <v>42553</v>
          </cell>
          <cell r="I1315" t="str">
            <v>Widges Hill Run</v>
          </cell>
        </row>
        <row r="1316">
          <cell r="A1316">
            <v>1277</v>
          </cell>
          <cell r="B1316">
            <v>366</v>
          </cell>
          <cell r="C1316">
            <v>94</v>
          </cell>
          <cell r="D1316">
            <v>61</v>
          </cell>
          <cell r="E1316" t="str">
            <v>Exclude</v>
          </cell>
          <cell r="F1316" t="str">
            <v>Exclude</v>
          </cell>
          <cell r="G1316" t="str">
            <v>Long Course</v>
          </cell>
          <cell r="L1316">
            <v>10</v>
          </cell>
          <cell r="T1316" t="str">
            <v>Short Course</v>
          </cell>
          <cell r="Y1316">
            <v>5</v>
          </cell>
        </row>
        <row r="1317">
          <cell r="A1317">
            <v>1278</v>
          </cell>
          <cell r="B1317">
            <v>367</v>
          </cell>
          <cell r="C1317">
            <v>94</v>
          </cell>
          <cell r="D1317">
            <v>61</v>
          </cell>
          <cell r="E1317">
            <v>42553</v>
          </cell>
          <cell r="F1317" t="str">
            <v>Widges Hill Run</v>
          </cell>
          <cell r="G1317">
            <v>1</v>
          </cell>
          <cell r="H1317">
            <v>402787</v>
          </cell>
          <cell r="I1317" t="str">
            <v>Michael</v>
          </cell>
          <cell r="J1317" t="str">
            <v>Harding</v>
          </cell>
          <cell r="K1317" t="str">
            <v>M</v>
          </cell>
          <cell r="L1317" t="str">
            <v>43.21</v>
          </cell>
          <cell r="T1317">
            <v>1</v>
          </cell>
          <cell r="U1317">
            <v>402509</v>
          </cell>
          <cell r="V1317" t="str">
            <v>Elena</v>
          </cell>
          <cell r="W1317" t="str">
            <v>James</v>
          </cell>
          <cell r="X1317" t="str">
            <v>Female</v>
          </cell>
          <cell r="Y1317" t="str">
            <v>22.42</v>
          </cell>
        </row>
        <row r="1318">
          <cell r="A1318">
            <v>1279</v>
          </cell>
          <cell r="B1318">
            <v>368</v>
          </cell>
          <cell r="C1318">
            <v>94</v>
          </cell>
          <cell r="D1318">
            <v>61</v>
          </cell>
          <cell r="E1318">
            <v>42553</v>
          </cell>
          <cell r="F1318" t="str">
            <v>Widges Hill Run</v>
          </cell>
          <cell r="G1318">
            <v>2</v>
          </cell>
          <cell r="H1318">
            <v>402768</v>
          </cell>
          <cell r="I1318" t="str">
            <v>Deahne</v>
          </cell>
          <cell r="J1318" t="str">
            <v>Turnbull</v>
          </cell>
          <cell r="K1318" t="str">
            <v>F</v>
          </cell>
          <cell r="L1318" t="str">
            <v>43.47</v>
          </cell>
          <cell r="T1318">
            <v>2</v>
          </cell>
          <cell r="U1318" t="str">
            <v>N012</v>
          </cell>
          <cell r="V1318" t="str">
            <v>Louise</v>
          </cell>
          <cell r="W1318" t="str">
            <v>De Jersey</v>
          </cell>
          <cell r="X1318" t="str">
            <v>Female</v>
          </cell>
          <cell r="Y1318" t="str">
            <v>28.55</v>
          </cell>
        </row>
        <row r="1319">
          <cell r="A1319">
            <v>1280</v>
          </cell>
          <cell r="B1319">
            <v>369</v>
          </cell>
          <cell r="C1319">
            <v>94</v>
          </cell>
          <cell r="D1319">
            <v>61</v>
          </cell>
          <cell r="E1319">
            <v>42553</v>
          </cell>
          <cell r="F1319" t="str">
            <v>Widges Hill Run</v>
          </cell>
          <cell r="G1319">
            <v>3</v>
          </cell>
          <cell r="H1319">
            <v>402744</v>
          </cell>
          <cell r="I1319" t="str">
            <v>Cameron</v>
          </cell>
          <cell r="J1319" t="str">
            <v>Wallis</v>
          </cell>
          <cell r="K1319" t="str">
            <v>M</v>
          </cell>
          <cell r="L1319" t="str">
            <v>44.33</v>
          </cell>
          <cell r="T1319">
            <v>3</v>
          </cell>
          <cell r="U1319" t="str">
            <v>N014</v>
          </cell>
          <cell r="V1319" t="str">
            <v>Stephen</v>
          </cell>
          <cell r="W1319" t="str">
            <v>De Jersey</v>
          </cell>
          <cell r="X1319" t="str">
            <v>Male</v>
          </cell>
          <cell r="Y1319" t="str">
            <v>28.58</v>
          </cell>
        </row>
        <row r="1320">
          <cell r="A1320">
            <v>1281</v>
          </cell>
          <cell r="B1320">
            <v>370</v>
          </cell>
          <cell r="C1320">
            <v>94</v>
          </cell>
          <cell r="D1320">
            <v>61</v>
          </cell>
          <cell r="E1320">
            <v>42553</v>
          </cell>
          <cell r="F1320" t="str">
            <v>Widges Hill Run</v>
          </cell>
          <cell r="G1320">
            <v>4</v>
          </cell>
          <cell r="H1320">
            <v>402791</v>
          </cell>
          <cell r="I1320" t="str">
            <v>Gabriella</v>
          </cell>
          <cell r="J1320" t="str">
            <v>Springall</v>
          </cell>
          <cell r="K1320" t="str">
            <v>F</v>
          </cell>
          <cell r="L1320" t="str">
            <v>44.51</v>
          </cell>
          <cell r="T1320">
            <v>4</v>
          </cell>
          <cell r="U1320">
            <v>402754</v>
          </cell>
          <cell r="V1320" t="str">
            <v>Conny</v>
          </cell>
          <cell r="W1320" t="str">
            <v>Muhlenberg</v>
          </cell>
          <cell r="X1320" t="str">
            <v>Female</v>
          </cell>
          <cell r="Y1320" t="str">
            <v>30.00</v>
          </cell>
        </row>
        <row r="1321">
          <cell r="A1321">
            <v>1282</v>
          </cell>
          <cell r="B1321">
            <v>371</v>
          </cell>
          <cell r="C1321">
            <v>94</v>
          </cell>
          <cell r="D1321">
            <v>61</v>
          </cell>
          <cell r="E1321">
            <v>42553</v>
          </cell>
          <cell r="F1321" t="str">
            <v>Widges Hill Run</v>
          </cell>
          <cell r="G1321">
            <v>5</v>
          </cell>
          <cell r="H1321">
            <v>533700</v>
          </cell>
          <cell r="I1321" t="str">
            <v>Gordon</v>
          </cell>
          <cell r="J1321" t="str">
            <v>Wing</v>
          </cell>
          <cell r="K1321" t="str">
            <v>M</v>
          </cell>
          <cell r="L1321" t="str">
            <v>45.07</v>
          </cell>
          <cell r="T1321">
            <v>5</v>
          </cell>
          <cell r="U1321">
            <v>402876</v>
          </cell>
          <cell r="V1321" t="str">
            <v>Margot</v>
          </cell>
          <cell r="W1321" t="str">
            <v>Doherty</v>
          </cell>
          <cell r="X1321" t="str">
            <v>Female</v>
          </cell>
          <cell r="Y1321" t="str">
            <v>32.25</v>
          </cell>
        </row>
        <row r="1322">
          <cell r="A1322">
            <v>1283</v>
          </cell>
          <cell r="B1322">
            <v>372</v>
          </cell>
          <cell r="C1322">
            <v>94</v>
          </cell>
          <cell r="D1322">
            <v>61</v>
          </cell>
          <cell r="E1322">
            <v>42553</v>
          </cell>
          <cell r="F1322" t="str">
            <v>Widges Hill Run</v>
          </cell>
          <cell r="G1322">
            <v>6</v>
          </cell>
          <cell r="H1322" t="str">
            <v>N016</v>
          </cell>
          <cell r="I1322" t="str">
            <v>Daniel</v>
          </cell>
          <cell r="J1322" t="str">
            <v>Henderson</v>
          </cell>
          <cell r="K1322" t="str">
            <v>M</v>
          </cell>
          <cell r="L1322" t="str">
            <v>46.45</v>
          </cell>
          <cell r="T1322">
            <v>6</v>
          </cell>
          <cell r="U1322">
            <v>402938</v>
          </cell>
          <cell r="V1322" t="str">
            <v>Jim</v>
          </cell>
          <cell r="W1322" t="str">
            <v>Ives</v>
          </cell>
          <cell r="X1322" t="str">
            <v>Male</v>
          </cell>
          <cell r="Y1322" t="str">
            <v>32.50</v>
          </cell>
        </row>
        <row r="1323">
          <cell r="A1323">
            <v>1284</v>
          </cell>
          <cell r="B1323">
            <v>373</v>
          </cell>
          <cell r="C1323">
            <v>94</v>
          </cell>
          <cell r="D1323">
            <v>61</v>
          </cell>
          <cell r="E1323">
            <v>42553</v>
          </cell>
          <cell r="F1323" t="str">
            <v>Widges Hill Run</v>
          </cell>
          <cell r="G1323">
            <v>7</v>
          </cell>
          <cell r="H1323">
            <v>402784</v>
          </cell>
          <cell r="I1323" t="str">
            <v>Michael</v>
          </cell>
          <cell r="J1323" t="str">
            <v>Marrinan</v>
          </cell>
          <cell r="K1323" t="str">
            <v>M</v>
          </cell>
          <cell r="L1323" t="str">
            <v>46.50</v>
          </cell>
          <cell r="T1323">
            <v>7</v>
          </cell>
          <cell r="U1323">
            <v>402895</v>
          </cell>
          <cell r="V1323" t="str">
            <v>Cheryl</v>
          </cell>
          <cell r="W1323" t="str">
            <v>Hobson</v>
          </cell>
          <cell r="X1323" t="str">
            <v>Female</v>
          </cell>
          <cell r="Y1323" t="str">
            <v>39.12</v>
          </cell>
        </row>
        <row r="1324">
          <cell r="A1324">
            <v>1285</v>
          </cell>
          <cell r="B1324">
            <v>374</v>
          </cell>
          <cell r="C1324">
            <v>94</v>
          </cell>
          <cell r="D1324">
            <v>61</v>
          </cell>
          <cell r="E1324">
            <v>42553</v>
          </cell>
          <cell r="F1324" t="str">
            <v>Widges Hill Run</v>
          </cell>
          <cell r="G1324">
            <v>8</v>
          </cell>
          <cell r="H1324">
            <v>402959</v>
          </cell>
          <cell r="I1324" t="str">
            <v>Sizhong</v>
          </cell>
          <cell r="J1324" t="str">
            <v>Sun</v>
          </cell>
          <cell r="K1324" t="str">
            <v>M</v>
          </cell>
          <cell r="L1324" t="str">
            <v>46.52</v>
          </cell>
          <cell r="T1324">
            <v>8</v>
          </cell>
          <cell r="U1324">
            <v>402708</v>
          </cell>
          <cell r="V1324" t="str">
            <v>David</v>
          </cell>
          <cell r="W1324" t="str">
            <v>Brooke-Taylor</v>
          </cell>
          <cell r="X1324" t="str">
            <v>Male</v>
          </cell>
          <cell r="Y1324" t="str">
            <v>40.49</v>
          </cell>
        </row>
        <row r="1325">
          <cell r="A1325">
            <v>1286</v>
          </cell>
          <cell r="B1325">
            <v>375</v>
          </cell>
          <cell r="C1325">
            <v>94</v>
          </cell>
          <cell r="D1325">
            <v>61</v>
          </cell>
          <cell r="E1325">
            <v>42553</v>
          </cell>
          <cell r="F1325" t="str">
            <v>Widges Hill Run</v>
          </cell>
          <cell r="G1325">
            <v>9</v>
          </cell>
          <cell r="H1325">
            <v>461543</v>
          </cell>
          <cell r="I1325" t="str">
            <v>Meredith</v>
          </cell>
          <cell r="J1325" t="str">
            <v>Watkins</v>
          </cell>
          <cell r="K1325" t="str">
            <v>F</v>
          </cell>
          <cell r="L1325" t="str">
            <v>47.25</v>
          </cell>
          <cell r="T1325">
            <v>9</v>
          </cell>
          <cell r="U1325" t="str">
            <v>N008</v>
          </cell>
          <cell r="V1325" t="str">
            <v>Bob</v>
          </cell>
          <cell r="W1325" t="str">
            <v>James</v>
          </cell>
          <cell r="X1325" t="str">
            <v>Male</v>
          </cell>
          <cell r="Y1325" t="str">
            <v>45.21</v>
          </cell>
        </row>
        <row r="1326">
          <cell r="A1326">
            <v>1287</v>
          </cell>
          <cell r="B1326">
            <v>376</v>
          </cell>
          <cell r="C1326">
            <v>94</v>
          </cell>
          <cell r="D1326">
            <v>61</v>
          </cell>
          <cell r="E1326">
            <v>42553</v>
          </cell>
          <cell r="F1326" t="str">
            <v>Widges Hill Run</v>
          </cell>
          <cell r="G1326">
            <v>10</v>
          </cell>
          <cell r="H1326">
            <v>403016</v>
          </cell>
          <cell r="I1326" t="str">
            <v>Erin</v>
          </cell>
          <cell r="J1326" t="str">
            <v>Stafford</v>
          </cell>
          <cell r="K1326" t="str">
            <v>F</v>
          </cell>
          <cell r="L1326" t="str">
            <v>47.44</v>
          </cell>
          <cell r="T1326">
            <v>10</v>
          </cell>
          <cell r="U1326">
            <v>533169</v>
          </cell>
          <cell r="V1326" t="str">
            <v>Sylvia</v>
          </cell>
          <cell r="W1326" t="str">
            <v>Kelso</v>
          </cell>
          <cell r="X1326" t="str">
            <v>Female</v>
          </cell>
          <cell r="Y1326" t="str">
            <v>51.50</v>
          </cell>
        </row>
        <row r="1327">
          <cell r="A1327">
            <v>1288</v>
          </cell>
          <cell r="B1327">
            <v>376</v>
          </cell>
          <cell r="C1327">
            <v>94</v>
          </cell>
          <cell r="D1327">
            <v>61</v>
          </cell>
          <cell r="E1327">
            <v>42553</v>
          </cell>
          <cell r="F1327" t="str">
            <v>Widges Hill Run</v>
          </cell>
          <cell r="G1327">
            <v>11</v>
          </cell>
          <cell r="H1327">
            <v>402809</v>
          </cell>
          <cell r="I1327" t="str">
            <v>Gavin</v>
          </cell>
          <cell r="J1327" t="str">
            <v>Werbeloff</v>
          </cell>
          <cell r="K1327" t="str">
            <v>M</v>
          </cell>
          <cell r="L1327" t="str">
            <v>48.56</v>
          </cell>
        </row>
        <row r="1328">
          <cell r="A1328">
            <v>1289</v>
          </cell>
          <cell r="B1328">
            <v>376</v>
          </cell>
          <cell r="C1328">
            <v>94</v>
          </cell>
          <cell r="D1328">
            <v>61</v>
          </cell>
          <cell r="E1328">
            <v>42553</v>
          </cell>
          <cell r="F1328" t="str">
            <v>Widges Hill Run</v>
          </cell>
          <cell r="G1328">
            <v>12</v>
          </cell>
          <cell r="H1328">
            <v>402890</v>
          </cell>
          <cell r="I1328" t="str">
            <v>Michael</v>
          </cell>
          <cell r="J1328" t="str">
            <v>Fitzsimmons</v>
          </cell>
          <cell r="K1328" t="str">
            <v>M</v>
          </cell>
          <cell r="L1328" t="str">
            <v>49.12</v>
          </cell>
        </row>
        <row r="1329">
          <cell r="A1329">
            <v>1290</v>
          </cell>
          <cell r="B1329">
            <v>376</v>
          </cell>
          <cell r="C1329">
            <v>94</v>
          </cell>
          <cell r="D1329">
            <v>61</v>
          </cell>
          <cell r="E1329">
            <v>42553</v>
          </cell>
          <cell r="F1329" t="str">
            <v>Widges Hill Run</v>
          </cell>
          <cell r="G1329">
            <v>13</v>
          </cell>
          <cell r="H1329">
            <v>617094</v>
          </cell>
          <cell r="I1329" t="str">
            <v>Isis</v>
          </cell>
          <cell r="J1329" t="str">
            <v>Flynn-Pittar</v>
          </cell>
          <cell r="K1329" t="str">
            <v>F</v>
          </cell>
          <cell r="L1329" t="str">
            <v>50.34</v>
          </cell>
        </row>
        <row r="1330">
          <cell r="A1330">
            <v>1291</v>
          </cell>
          <cell r="B1330">
            <v>376</v>
          </cell>
          <cell r="C1330">
            <v>94</v>
          </cell>
          <cell r="D1330">
            <v>61</v>
          </cell>
          <cell r="E1330">
            <v>42553</v>
          </cell>
          <cell r="F1330" t="str">
            <v>Widges Hill Run</v>
          </cell>
          <cell r="G1330">
            <v>14</v>
          </cell>
          <cell r="H1330">
            <v>402834</v>
          </cell>
          <cell r="I1330" t="str">
            <v>Jevyn</v>
          </cell>
          <cell r="J1330" t="str">
            <v>Hyde</v>
          </cell>
          <cell r="K1330" t="str">
            <v>M</v>
          </cell>
          <cell r="L1330" t="str">
            <v>51.53</v>
          </cell>
        </row>
        <row r="1331">
          <cell r="A1331">
            <v>1292</v>
          </cell>
          <cell r="B1331">
            <v>376</v>
          </cell>
          <cell r="C1331">
            <v>94</v>
          </cell>
          <cell r="D1331">
            <v>61</v>
          </cell>
          <cell r="E1331">
            <v>42553</v>
          </cell>
          <cell r="F1331" t="str">
            <v>Widges Hill Run</v>
          </cell>
          <cell r="G1331">
            <v>15</v>
          </cell>
          <cell r="H1331">
            <v>402716</v>
          </cell>
          <cell r="I1331" t="str">
            <v>Andre</v>
          </cell>
          <cell r="J1331" t="str">
            <v>Mentor</v>
          </cell>
          <cell r="K1331" t="str">
            <v>M</v>
          </cell>
          <cell r="L1331" t="str">
            <v>51.56</v>
          </cell>
        </row>
        <row r="1332">
          <cell r="A1332">
            <v>1293</v>
          </cell>
          <cell r="B1332">
            <v>376</v>
          </cell>
          <cell r="C1332">
            <v>94</v>
          </cell>
          <cell r="D1332">
            <v>61</v>
          </cell>
          <cell r="E1332">
            <v>42553</v>
          </cell>
          <cell r="F1332" t="str">
            <v>Widges Hill Run</v>
          </cell>
          <cell r="G1332">
            <v>16</v>
          </cell>
          <cell r="H1332" t="str">
            <v>N004</v>
          </cell>
          <cell r="I1332" t="str">
            <v>Adam</v>
          </cell>
          <cell r="J1332" t="str">
            <v>Fox</v>
          </cell>
          <cell r="K1332" t="str">
            <v>M</v>
          </cell>
          <cell r="L1332" t="str">
            <v>52.20</v>
          </cell>
        </row>
        <row r="1333">
          <cell r="A1333">
            <v>1294</v>
          </cell>
          <cell r="B1333">
            <v>376</v>
          </cell>
          <cell r="C1333">
            <v>94</v>
          </cell>
          <cell r="D1333">
            <v>61</v>
          </cell>
          <cell r="E1333">
            <v>42553</v>
          </cell>
          <cell r="F1333" t="str">
            <v>Widges Hill Run</v>
          </cell>
          <cell r="G1333">
            <v>17</v>
          </cell>
          <cell r="H1333" t="str">
            <v>N003</v>
          </cell>
          <cell r="I1333" t="str">
            <v>Joseph</v>
          </cell>
          <cell r="J1333" t="str">
            <v>Kemei</v>
          </cell>
          <cell r="K1333" t="str">
            <v>M</v>
          </cell>
          <cell r="L1333" t="str">
            <v>52.56</v>
          </cell>
        </row>
        <row r="1334">
          <cell r="A1334">
            <v>1295</v>
          </cell>
          <cell r="B1334">
            <v>376</v>
          </cell>
          <cell r="C1334">
            <v>94</v>
          </cell>
          <cell r="D1334">
            <v>61</v>
          </cell>
          <cell r="E1334">
            <v>42553</v>
          </cell>
          <cell r="F1334" t="str">
            <v>Widges Hill Run</v>
          </cell>
          <cell r="G1334">
            <v>18</v>
          </cell>
          <cell r="H1334">
            <v>402950</v>
          </cell>
          <cell r="I1334" t="str">
            <v>Bill</v>
          </cell>
          <cell r="J1334" t="str">
            <v>Doherty</v>
          </cell>
          <cell r="K1334" t="str">
            <v>M</v>
          </cell>
          <cell r="L1334" t="str">
            <v>53.04</v>
          </cell>
        </row>
        <row r="1335">
          <cell r="A1335">
            <v>1296</v>
          </cell>
          <cell r="B1335">
            <v>376</v>
          </cell>
          <cell r="C1335">
            <v>94</v>
          </cell>
          <cell r="D1335">
            <v>61</v>
          </cell>
          <cell r="E1335">
            <v>42553</v>
          </cell>
          <cell r="F1335" t="str">
            <v>Widges Hill Run</v>
          </cell>
          <cell r="G1335">
            <v>19</v>
          </cell>
          <cell r="H1335">
            <v>402805</v>
          </cell>
          <cell r="I1335" t="str">
            <v>Les</v>
          </cell>
          <cell r="J1335" t="str">
            <v>Crawford</v>
          </cell>
          <cell r="K1335" t="str">
            <v>M</v>
          </cell>
          <cell r="L1335" t="str">
            <v>53.10</v>
          </cell>
        </row>
        <row r="1336">
          <cell r="A1336">
            <v>1297</v>
          </cell>
          <cell r="B1336">
            <v>376</v>
          </cell>
          <cell r="C1336">
            <v>94</v>
          </cell>
          <cell r="D1336">
            <v>61</v>
          </cell>
          <cell r="E1336">
            <v>42553</v>
          </cell>
          <cell r="F1336" t="str">
            <v>Widges Hill Run</v>
          </cell>
          <cell r="G1336">
            <v>20</v>
          </cell>
          <cell r="H1336" t="str">
            <v>N002</v>
          </cell>
          <cell r="I1336" t="str">
            <v>Wayne</v>
          </cell>
          <cell r="J1336" t="str">
            <v>Mcdonald</v>
          </cell>
          <cell r="K1336" t="str">
            <v>M</v>
          </cell>
          <cell r="L1336" t="str">
            <v>53.16</v>
          </cell>
        </row>
        <row r="1337">
          <cell r="A1337">
            <v>1298</v>
          </cell>
          <cell r="B1337">
            <v>376</v>
          </cell>
          <cell r="C1337">
            <v>94</v>
          </cell>
          <cell r="D1337">
            <v>61</v>
          </cell>
          <cell r="E1337">
            <v>42553</v>
          </cell>
          <cell r="F1337" t="str">
            <v>Widges Hill Run</v>
          </cell>
          <cell r="G1337">
            <v>21</v>
          </cell>
          <cell r="H1337">
            <v>402757</v>
          </cell>
          <cell r="I1337" t="str">
            <v>Dan</v>
          </cell>
          <cell r="J1337" t="str">
            <v>Reynolds</v>
          </cell>
          <cell r="K1337" t="str">
            <v>M</v>
          </cell>
          <cell r="L1337" t="str">
            <v>53.31</v>
          </cell>
        </row>
        <row r="1338">
          <cell r="A1338">
            <v>1299</v>
          </cell>
          <cell r="B1338">
            <v>376</v>
          </cell>
          <cell r="C1338">
            <v>94</v>
          </cell>
          <cell r="D1338">
            <v>61</v>
          </cell>
          <cell r="E1338">
            <v>42553</v>
          </cell>
          <cell r="F1338" t="str">
            <v>Widges Hill Run</v>
          </cell>
          <cell r="G1338">
            <v>22</v>
          </cell>
          <cell r="H1338">
            <v>402728</v>
          </cell>
          <cell r="I1338" t="str">
            <v>Brendan</v>
          </cell>
          <cell r="J1338" t="str">
            <v>Carter</v>
          </cell>
          <cell r="K1338" t="str">
            <v>M</v>
          </cell>
          <cell r="L1338" t="str">
            <v>54.44</v>
          </cell>
        </row>
        <row r="1339">
          <cell r="A1339">
            <v>1300</v>
          </cell>
          <cell r="B1339">
            <v>376</v>
          </cell>
          <cell r="C1339">
            <v>94</v>
          </cell>
          <cell r="D1339">
            <v>61</v>
          </cell>
          <cell r="E1339">
            <v>42553</v>
          </cell>
          <cell r="F1339" t="str">
            <v>Widges Hill Run</v>
          </cell>
          <cell r="G1339">
            <v>23</v>
          </cell>
          <cell r="H1339" t="str">
            <v>N009</v>
          </cell>
          <cell r="I1339" t="str">
            <v>Jude</v>
          </cell>
          <cell r="J1339" t="str">
            <v>Wheeler</v>
          </cell>
          <cell r="K1339" t="str">
            <v>M</v>
          </cell>
          <cell r="L1339" t="str">
            <v>54.51</v>
          </cell>
        </row>
        <row r="1340">
          <cell r="A1340">
            <v>1301</v>
          </cell>
          <cell r="B1340">
            <v>376</v>
          </cell>
          <cell r="C1340">
            <v>94</v>
          </cell>
          <cell r="D1340">
            <v>61</v>
          </cell>
          <cell r="E1340">
            <v>42553</v>
          </cell>
          <cell r="F1340" t="str">
            <v>Widges Hill Run</v>
          </cell>
          <cell r="G1340">
            <v>24</v>
          </cell>
          <cell r="H1340" t="str">
            <v>N015</v>
          </cell>
          <cell r="I1340" t="str">
            <v>James</v>
          </cell>
          <cell r="J1340" t="str">
            <v>Sturtz</v>
          </cell>
          <cell r="K1340" t="str">
            <v>M</v>
          </cell>
          <cell r="L1340" t="str">
            <v>54.53</v>
          </cell>
        </row>
        <row r="1341">
          <cell r="A1341">
            <v>1302</v>
          </cell>
          <cell r="B1341">
            <v>376</v>
          </cell>
          <cell r="C1341">
            <v>94</v>
          </cell>
          <cell r="D1341">
            <v>61</v>
          </cell>
          <cell r="E1341">
            <v>42553</v>
          </cell>
          <cell r="F1341" t="str">
            <v>Widges Hill Run</v>
          </cell>
          <cell r="G1341">
            <v>25</v>
          </cell>
          <cell r="H1341">
            <v>402905</v>
          </cell>
          <cell r="I1341" t="str">
            <v>Trevor</v>
          </cell>
          <cell r="J1341" t="str">
            <v>Nicholson</v>
          </cell>
          <cell r="K1341" t="str">
            <v>M</v>
          </cell>
          <cell r="L1341" t="str">
            <v>55.17</v>
          </cell>
        </row>
        <row r="1342">
          <cell r="A1342">
            <v>1303</v>
          </cell>
          <cell r="B1342">
            <v>376</v>
          </cell>
          <cell r="C1342">
            <v>94</v>
          </cell>
          <cell r="D1342">
            <v>61</v>
          </cell>
          <cell r="E1342">
            <v>42553</v>
          </cell>
          <cell r="F1342" t="str">
            <v>Widges Hill Run</v>
          </cell>
          <cell r="G1342">
            <v>26</v>
          </cell>
          <cell r="H1342">
            <v>559901</v>
          </cell>
          <cell r="I1342" t="str">
            <v>Travis</v>
          </cell>
          <cell r="J1342" t="str">
            <v>Schmitt</v>
          </cell>
          <cell r="K1342" t="str">
            <v>M</v>
          </cell>
          <cell r="L1342" t="str">
            <v>55.34</v>
          </cell>
        </row>
        <row r="1343">
          <cell r="A1343">
            <v>1304</v>
          </cell>
          <cell r="B1343">
            <v>376</v>
          </cell>
          <cell r="C1343">
            <v>94</v>
          </cell>
          <cell r="D1343">
            <v>61</v>
          </cell>
          <cell r="E1343">
            <v>42553</v>
          </cell>
          <cell r="F1343" t="str">
            <v>Widges Hill Run</v>
          </cell>
          <cell r="G1343">
            <v>27</v>
          </cell>
          <cell r="H1343">
            <v>509369</v>
          </cell>
          <cell r="I1343" t="str">
            <v>Riana</v>
          </cell>
          <cell r="J1343" t="str">
            <v>Schmitt</v>
          </cell>
          <cell r="K1343" t="str">
            <v>F</v>
          </cell>
          <cell r="L1343" t="str">
            <v>55.42</v>
          </cell>
        </row>
        <row r="1344">
          <cell r="A1344">
            <v>1305</v>
          </cell>
          <cell r="B1344">
            <v>376</v>
          </cell>
          <cell r="C1344">
            <v>94</v>
          </cell>
          <cell r="D1344">
            <v>61</v>
          </cell>
          <cell r="E1344">
            <v>42553</v>
          </cell>
          <cell r="F1344" t="str">
            <v>Widges Hill Run</v>
          </cell>
          <cell r="G1344">
            <v>28</v>
          </cell>
          <cell r="H1344">
            <v>403025</v>
          </cell>
          <cell r="I1344" t="str">
            <v>Fraser</v>
          </cell>
          <cell r="J1344" t="str">
            <v>Bradley</v>
          </cell>
          <cell r="K1344" t="str">
            <v>M</v>
          </cell>
          <cell r="L1344" t="str">
            <v>55.45</v>
          </cell>
        </row>
        <row r="1345">
          <cell r="A1345">
            <v>1306</v>
          </cell>
          <cell r="B1345">
            <v>376</v>
          </cell>
          <cell r="C1345">
            <v>94</v>
          </cell>
          <cell r="D1345">
            <v>61</v>
          </cell>
          <cell r="E1345">
            <v>42553</v>
          </cell>
          <cell r="F1345" t="str">
            <v>Widges Hill Run</v>
          </cell>
          <cell r="G1345">
            <v>29</v>
          </cell>
          <cell r="H1345">
            <v>402939</v>
          </cell>
          <cell r="I1345" t="str">
            <v>Robert</v>
          </cell>
          <cell r="J1345" t="str">
            <v>Ellershaw</v>
          </cell>
          <cell r="K1345" t="str">
            <v>M</v>
          </cell>
          <cell r="L1345" t="str">
            <v>56.04</v>
          </cell>
        </row>
        <row r="1346">
          <cell r="A1346">
            <v>1307</v>
          </cell>
          <cell r="B1346">
            <v>376</v>
          </cell>
          <cell r="C1346">
            <v>94</v>
          </cell>
          <cell r="D1346">
            <v>61</v>
          </cell>
          <cell r="E1346">
            <v>42553</v>
          </cell>
          <cell r="F1346" t="str">
            <v>Widges Hill Run</v>
          </cell>
          <cell r="G1346">
            <v>30</v>
          </cell>
          <cell r="H1346">
            <v>402808</v>
          </cell>
          <cell r="I1346" t="str">
            <v>Dee</v>
          </cell>
          <cell r="J1346" t="str">
            <v>Flynn-Pittar</v>
          </cell>
          <cell r="K1346" t="str">
            <v>F</v>
          </cell>
          <cell r="L1346" t="str">
            <v>56.26</v>
          </cell>
        </row>
        <row r="1347">
          <cell r="A1347">
            <v>1308</v>
          </cell>
          <cell r="B1347">
            <v>376</v>
          </cell>
          <cell r="C1347">
            <v>94</v>
          </cell>
          <cell r="D1347">
            <v>61</v>
          </cell>
          <cell r="E1347">
            <v>42553</v>
          </cell>
          <cell r="F1347" t="str">
            <v>Widges Hill Run</v>
          </cell>
          <cell r="G1347">
            <v>31</v>
          </cell>
          <cell r="H1347">
            <v>265818</v>
          </cell>
          <cell r="I1347" t="str">
            <v>Lyn</v>
          </cell>
          <cell r="J1347" t="str">
            <v>Newman</v>
          </cell>
          <cell r="K1347" t="str">
            <v>F</v>
          </cell>
          <cell r="L1347" t="str">
            <v>57.17</v>
          </cell>
        </row>
        <row r="1348">
          <cell r="A1348">
            <v>1309</v>
          </cell>
          <cell r="B1348">
            <v>376</v>
          </cell>
          <cell r="C1348">
            <v>94</v>
          </cell>
          <cell r="D1348">
            <v>61</v>
          </cell>
          <cell r="E1348">
            <v>42553</v>
          </cell>
          <cell r="F1348" t="str">
            <v>Widges Hill Run</v>
          </cell>
          <cell r="G1348">
            <v>32</v>
          </cell>
          <cell r="H1348">
            <v>403037</v>
          </cell>
          <cell r="I1348" t="str">
            <v>Michael</v>
          </cell>
          <cell r="J1348" t="str">
            <v>Donoghue</v>
          </cell>
          <cell r="K1348" t="str">
            <v>M</v>
          </cell>
          <cell r="L1348" t="str">
            <v>59.36</v>
          </cell>
        </row>
        <row r="1349">
          <cell r="A1349">
            <v>1310</v>
          </cell>
          <cell r="B1349">
            <v>376</v>
          </cell>
          <cell r="C1349">
            <v>94</v>
          </cell>
          <cell r="D1349">
            <v>61</v>
          </cell>
          <cell r="E1349">
            <v>42553</v>
          </cell>
          <cell r="F1349" t="str">
            <v>Widges Hill Run</v>
          </cell>
          <cell r="G1349">
            <v>33</v>
          </cell>
          <cell r="H1349">
            <v>402911</v>
          </cell>
          <cell r="I1349" t="str">
            <v>Phil</v>
          </cell>
          <cell r="J1349" t="str">
            <v>O'Reilly</v>
          </cell>
          <cell r="K1349" t="str">
            <v>M</v>
          </cell>
          <cell r="L1349" t="str">
            <v>59.38</v>
          </cell>
        </row>
        <row r="1350">
          <cell r="A1350">
            <v>1311</v>
          </cell>
          <cell r="B1350">
            <v>376</v>
          </cell>
          <cell r="C1350">
            <v>94</v>
          </cell>
          <cell r="D1350">
            <v>61</v>
          </cell>
          <cell r="E1350">
            <v>42553</v>
          </cell>
          <cell r="F1350" t="str">
            <v>Widges Hill Run</v>
          </cell>
          <cell r="G1350">
            <v>34</v>
          </cell>
          <cell r="H1350">
            <v>402842</v>
          </cell>
          <cell r="I1350" t="str">
            <v>John</v>
          </cell>
          <cell r="J1350" t="str">
            <v>Walsh</v>
          </cell>
          <cell r="K1350" t="str">
            <v>M</v>
          </cell>
          <cell r="L1350" t="str">
            <v>1.00.35</v>
          </cell>
        </row>
        <row r="1351">
          <cell r="A1351">
            <v>1312</v>
          </cell>
          <cell r="B1351">
            <v>376</v>
          </cell>
          <cell r="C1351">
            <v>94</v>
          </cell>
          <cell r="D1351">
            <v>61</v>
          </cell>
          <cell r="E1351">
            <v>42553</v>
          </cell>
          <cell r="F1351" t="str">
            <v>Widges Hill Run</v>
          </cell>
          <cell r="G1351">
            <v>35</v>
          </cell>
          <cell r="H1351">
            <v>572822</v>
          </cell>
          <cell r="I1351" t="str">
            <v>Krystal</v>
          </cell>
          <cell r="J1351" t="str">
            <v>Pearson</v>
          </cell>
          <cell r="K1351" t="str">
            <v>F</v>
          </cell>
          <cell r="L1351" t="str">
            <v>1.01.28</v>
          </cell>
        </row>
        <row r="1352">
          <cell r="A1352">
            <v>1313</v>
          </cell>
          <cell r="B1352">
            <v>376</v>
          </cell>
          <cell r="C1352">
            <v>94</v>
          </cell>
          <cell r="D1352">
            <v>61</v>
          </cell>
          <cell r="E1352">
            <v>42553</v>
          </cell>
          <cell r="F1352" t="str">
            <v>Widges Hill Run</v>
          </cell>
          <cell r="G1352">
            <v>36</v>
          </cell>
          <cell r="H1352">
            <v>402816</v>
          </cell>
          <cell r="I1352" t="str">
            <v>Jim</v>
          </cell>
          <cell r="J1352" t="str">
            <v>Mcnabb</v>
          </cell>
          <cell r="K1352" t="str">
            <v>M</v>
          </cell>
          <cell r="L1352" t="str">
            <v>1.01.33</v>
          </cell>
        </row>
        <row r="1353">
          <cell r="A1353">
            <v>1314</v>
          </cell>
          <cell r="B1353">
            <v>376</v>
          </cell>
          <cell r="C1353">
            <v>94</v>
          </cell>
          <cell r="D1353">
            <v>61</v>
          </cell>
          <cell r="E1353">
            <v>42553</v>
          </cell>
          <cell r="F1353" t="str">
            <v>Widges Hill Run</v>
          </cell>
          <cell r="G1353">
            <v>37</v>
          </cell>
          <cell r="H1353" t="str">
            <v>N005</v>
          </cell>
          <cell r="I1353" t="str">
            <v>Dave</v>
          </cell>
          <cell r="J1353" t="str">
            <v>Kelly</v>
          </cell>
          <cell r="K1353" t="str">
            <v>M</v>
          </cell>
          <cell r="L1353" t="str">
            <v>1.01.36</v>
          </cell>
        </row>
        <row r="1354">
          <cell r="A1354">
            <v>1315</v>
          </cell>
          <cell r="B1354">
            <v>376</v>
          </cell>
          <cell r="C1354">
            <v>94</v>
          </cell>
          <cell r="D1354">
            <v>61</v>
          </cell>
          <cell r="E1354">
            <v>42553</v>
          </cell>
          <cell r="F1354" t="str">
            <v>Widges Hill Run</v>
          </cell>
          <cell r="G1354">
            <v>38</v>
          </cell>
          <cell r="H1354">
            <v>402766</v>
          </cell>
          <cell r="I1354" t="str">
            <v>David</v>
          </cell>
          <cell r="J1354" t="str">
            <v>Wharton</v>
          </cell>
          <cell r="K1354" t="str">
            <v>M</v>
          </cell>
          <cell r="L1354" t="str">
            <v>1.02.07</v>
          </cell>
        </row>
        <row r="1355">
          <cell r="A1355">
            <v>1316</v>
          </cell>
          <cell r="B1355">
            <v>376</v>
          </cell>
          <cell r="C1355">
            <v>94</v>
          </cell>
          <cell r="D1355">
            <v>61</v>
          </cell>
          <cell r="E1355">
            <v>42553</v>
          </cell>
          <cell r="F1355" t="str">
            <v>Widges Hill Run</v>
          </cell>
          <cell r="G1355">
            <v>39</v>
          </cell>
          <cell r="H1355">
            <v>402937</v>
          </cell>
          <cell r="I1355" t="str">
            <v>Keith</v>
          </cell>
          <cell r="J1355" t="str">
            <v>Rich</v>
          </cell>
          <cell r="K1355" t="str">
            <v>M</v>
          </cell>
          <cell r="L1355" t="str">
            <v>1.02.31</v>
          </cell>
        </row>
        <row r="1356">
          <cell r="A1356">
            <v>1317</v>
          </cell>
          <cell r="B1356">
            <v>376</v>
          </cell>
          <cell r="C1356">
            <v>94</v>
          </cell>
          <cell r="D1356">
            <v>61</v>
          </cell>
          <cell r="E1356">
            <v>42553</v>
          </cell>
          <cell r="F1356" t="str">
            <v>Widges Hill Run</v>
          </cell>
          <cell r="G1356">
            <v>40</v>
          </cell>
          <cell r="H1356">
            <v>402789</v>
          </cell>
          <cell r="I1356" t="str">
            <v>Francesco</v>
          </cell>
          <cell r="J1356" t="str">
            <v>Tirendi</v>
          </cell>
          <cell r="K1356" t="str">
            <v>M</v>
          </cell>
          <cell r="L1356" t="str">
            <v>1.02.36</v>
          </cell>
        </row>
        <row r="1357">
          <cell r="A1357">
            <v>1318</v>
          </cell>
          <cell r="B1357">
            <v>376</v>
          </cell>
          <cell r="C1357">
            <v>94</v>
          </cell>
          <cell r="D1357">
            <v>61</v>
          </cell>
          <cell r="E1357">
            <v>42553</v>
          </cell>
          <cell r="F1357" t="str">
            <v>Widges Hill Run</v>
          </cell>
          <cell r="G1357">
            <v>41</v>
          </cell>
          <cell r="H1357">
            <v>402873</v>
          </cell>
          <cell r="I1357" t="str">
            <v>Scott</v>
          </cell>
          <cell r="J1357" t="str">
            <v>Mcinnes</v>
          </cell>
          <cell r="K1357" t="str">
            <v>M</v>
          </cell>
          <cell r="L1357" t="str">
            <v>1.03.15</v>
          </cell>
        </row>
        <row r="1358">
          <cell r="A1358">
            <v>1319</v>
          </cell>
          <cell r="B1358">
            <v>376</v>
          </cell>
          <cell r="C1358">
            <v>94</v>
          </cell>
          <cell r="D1358">
            <v>61</v>
          </cell>
          <cell r="E1358">
            <v>42553</v>
          </cell>
          <cell r="F1358" t="str">
            <v>Widges Hill Run</v>
          </cell>
          <cell r="G1358">
            <v>42</v>
          </cell>
          <cell r="H1358">
            <v>460538</v>
          </cell>
          <cell r="I1358" t="str">
            <v>Jesslyn</v>
          </cell>
          <cell r="J1358" t="str">
            <v>Nelson</v>
          </cell>
          <cell r="K1358" t="str">
            <v>F</v>
          </cell>
          <cell r="L1358" t="str">
            <v>1.03.53</v>
          </cell>
        </row>
        <row r="1359">
          <cell r="A1359">
            <v>1320</v>
          </cell>
          <cell r="B1359">
            <v>376</v>
          </cell>
          <cell r="C1359">
            <v>94</v>
          </cell>
          <cell r="D1359">
            <v>61</v>
          </cell>
          <cell r="E1359">
            <v>42553</v>
          </cell>
          <cell r="F1359" t="str">
            <v>Widges Hill Run</v>
          </cell>
          <cell r="G1359">
            <v>43</v>
          </cell>
          <cell r="H1359">
            <v>402771</v>
          </cell>
          <cell r="I1359" t="str">
            <v>Deffy</v>
          </cell>
          <cell r="J1359" t="str">
            <v>Tsang</v>
          </cell>
          <cell r="K1359" t="str">
            <v>F</v>
          </cell>
          <cell r="L1359" t="str">
            <v>1.04.14</v>
          </cell>
        </row>
        <row r="1360">
          <cell r="A1360">
            <v>1321</v>
          </cell>
          <cell r="B1360">
            <v>376</v>
          </cell>
          <cell r="C1360">
            <v>94</v>
          </cell>
          <cell r="D1360">
            <v>61</v>
          </cell>
          <cell r="E1360">
            <v>42553</v>
          </cell>
          <cell r="F1360" t="str">
            <v>Widges Hill Run</v>
          </cell>
          <cell r="G1360">
            <v>44</v>
          </cell>
          <cell r="H1360">
            <v>402979</v>
          </cell>
          <cell r="I1360" t="str">
            <v>Terence</v>
          </cell>
          <cell r="J1360" t="str">
            <v>Fanning</v>
          </cell>
          <cell r="K1360" t="str">
            <v>M</v>
          </cell>
          <cell r="L1360" t="str">
            <v>1.04.19</v>
          </cell>
        </row>
        <row r="1361">
          <cell r="A1361">
            <v>1322</v>
          </cell>
          <cell r="B1361">
            <v>376</v>
          </cell>
          <cell r="C1361">
            <v>94</v>
          </cell>
          <cell r="D1361">
            <v>61</v>
          </cell>
          <cell r="E1361">
            <v>42553</v>
          </cell>
          <cell r="F1361" t="str">
            <v>Widges Hill Run</v>
          </cell>
          <cell r="G1361">
            <v>45</v>
          </cell>
          <cell r="H1361" t="str">
            <v>N010</v>
          </cell>
          <cell r="I1361" t="str">
            <v>Anne</v>
          </cell>
          <cell r="J1361" t="str">
            <v>Miller</v>
          </cell>
          <cell r="K1361" t="str">
            <v>F</v>
          </cell>
          <cell r="L1361" t="str">
            <v>1.04.37</v>
          </cell>
        </row>
        <row r="1362">
          <cell r="A1362">
            <v>1323</v>
          </cell>
          <cell r="B1362">
            <v>376</v>
          </cell>
          <cell r="C1362">
            <v>94</v>
          </cell>
          <cell r="D1362">
            <v>61</v>
          </cell>
          <cell r="E1362">
            <v>42553</v>
          </cell>
          <cell r="F1362" t="str">
            <v>Widges Hill Run</v>
          </cell>
          <cell r="G1362">
            <v>46</v>
          </cell>
          <cell r="H1362">
            <v>403009</v>
          </cell>
          <cell r="I1362" t="str">
            <v>Brian</v>
          </cell>
          <cell r="J1362" t="str">
            <v>Armit</v>
          </cell>
          <cell r="K1362" t="str">
            <v>M</v>
          </cell>
          <cell r="L1362" t="str">
            <v>1.04.37</v>
          </cell>
        </row>
        <row r="1363">
          <cell r="A1363">
            <v>1324</v>
          </cell>
          <cell r="B1363">
            <v>376</v>
          </cell>
          <cell r="C1363">
            <v>94</v>
          </cell>
          <cell r="D1363">
            <v>61</v>
          </cell>
          <cell r="E1363">
            <v>42553</v>
          </cell>
          <cell r="F1363" t="str">
            <v>Widges Hill Run</v>
          </cell>
          <cell r="G1363">
            <v>47</v>
          </cell>
          <cell r="H1363" t="str">
            <v>N001</v>
          </cell>
          <cell r="I1363" t="str">
            <v>Carsten</v>
          </cell>
          <cell r="J1363" t="str">
            <v>Malan</v>
          </cell>
          <cell r="K1363" t="str">
            <v>M</v>
          </cell>
          <cell r="L1363" t="str">
            <v>1.04.38</v>
          </cell>
        </row>
        <row r="1364">
          <cell r="A1364">
            <v>1325</v>
          </cell>
          <cell r="B1364">
            <v>376</v>
          </cell>
          <cell r="C1364">
            <v>94</v>
          </cell>
          <cell r="D1364">
            <v>61</v>
          </cell>
          <cell r="E1364">
            <v>42553</v>
          </cell>
          <cell r="F1364" t="str">
            <v>Widges Hill Run</v>
          </cell>
          <cell r="G1364">
            <v>48</v>
          </cell>
          <cell r="H1364">
            <v>491347</v>
          </cell>
          <cell r="I1364" t="str">
            <v>Andrew</v>
          </cell>
          <cell r="J1364" t="str">
            <v>Hannay</v>
          </cell>
          <cell r="K1364" t="str">
            <v>M</v>
          </cell>
          <cell r="L1364" t="str">
            <v>1.06.24</v>
          </cell>
        </row>
        <row r="1365">
          <cell r="A1365">
            <v>1326</v>
          </cell>
          <cell r="B1365">
            <v>376</v>
          </cell>
          <cell r="C1365">
            <v>94</v>
          </cell>
          <cell r="D1365">
            <v>61</v>
          </cell>
          <cell r="E1365">
            <v>42553</v>
          </cell>
          <cell r="F1365" t="str">
            <v>Widges Hill Run</v>
          </cell>
          <cell r="G1365">
            <v>49</v>
          </cell>
          <cell r="H1365">
            <v>402706</v>
          </cell>
          <cell r="I1365" t="str">
            <v>Antony</v>
          </cell>
          <cell r="J1365" t="str">
            <v>Daamen</v>
          </cell>
          <cell r="K1365" t="str">
            <v>M</v>
          </cell>
          <cell r="L1365" t="str">
            <v>1.08.37</v>
          </cell>
        </row>
        <row r="1366">
          <cell r="A1366">
            <v>1327</v>
          </cell>
          <cell r="B1366">
            <v>376</v>
          </cell>
          <cell r="C1366">
            <v>94</v>
          </cell>
          <cell r="D1366">
            <v>61</v>
          </cell>
          <cell r="E1366">
            <v>42553</v>
          </cell>
          <cell r="F1366" t="str">
            <v>Widges Hill Run</v>
          </cell>
          <cell r="G1366">
            <v>50</v>
          </cell>
          <cell r="H1366">
            <v>402714</v>
          </cell>
          <cell r="I1366" t="str">
            <v>Annaliese</v>
          </cell>
          <cell r="J1366" t="str">
            <v>Otto</v>
          </cell>
          <cell r="K1366" t="str">
            <v>F</v>
          </cell>
          <cell r="L1366" t="str">
            <v>1.08.45</v>
          </cell>
        </row>
        <row r="1367">
          <cell r="A1367">
            <v>1328</v>
          </cell>
          <cell r="B1367">
            <v>376</v>
          </cell>
          <cell r="C1367">
            <v>94</v>
          </cell>
          <cell r="D1367">
            <v>61</v>
          </cell>
          <cell r="E1367">
            <v>42553</v>
          </cell>
          <cell r="F1367" t="str">
            <v>Widges Hill Run</v>
          </cell>
          <cell r="G1367">
            <v>51</v>
          </cell>
          <cell r="H1367">
            <v>402856</v>
          </cell>
          <cell r="I1367" t="str">
            <v>Kelly</v>
          </cell>
          <cell r="J1367" t="str">
            <v>Dicketts</v>
          </cell>
          <cell r="K1367" t="str">
            <v>F</v>
          </cell>
          <cell r="L1367" t="str">
            <v>1.09.14</v>
          </cell>
        </row>
        <row r="1368">
          <cell r="A1368">
            <v>1329</v>
          </cell>
          <cell r="B1368">
            <v>376</v>
          </cell>
          <cell r="C1368">
            <v>94</v>
          </cell>
          <cell r="D1368">
            <v>61</v>
          </cell>
          <cell r="E1368">
            <v>42553</v>
          </cell>
          <cell r="F1368" t="str">
            <v>Widges Hill Run</v>
          </cell>
          <cell r="G1368">
            <v>52</v>
          </cell>
          <cell r="H1368">
            <v>403055</v>
          </cell>
          <cell r="I1368" t="str">
            <v>Susan</v>
          </cell>
          <cell r="J1368" t="str">
            <v>Doherty</v>
          </cell>
          <cell r="K1368" t="str">
            <v>F</v>
          </cell>
          <cell r="L1368" t="str">
            <v>1.09.53</v>
          </cell>
        </row>
        <row r="1369">
          <cell r="A1369">
            <v>1330</v>
          </cell>
          <cell r="B1369">
            <v>376</v>
          </cell>
          <cell r="C1369">
            <v>94</v>
          </cell>
          <cell r="D1369">
            <v>61</v>
          </cell>
          <cell r="E1369">
            <v>42553</v>
          </cell>
          <cell r="F1369" t="str">
            <v>Widges Hill Run</v>
          </cell>
          <cell r="G1369">
            <v>53</v>
          </cell>
          <cell r="H1369" t="str">
            <v>N011</v>
          </cell>
          <cell r="I1369" t="str">
            <v>Kathy</v>
          </cell>
          <cell r="J1369" t="str">
            <v>Patteson</v>
          </cell>
          <cell r="K1369" t="str">
            <v>F</v>
          </cell>
          <cell r="L1369" t="str">
            <v>1.10.26</v>
          </cell>
        </row>
        <row r="1370">
          <cell r="A1370">
            <v>1331</v>
          </cell>
          <cell r="B1370">
            <v>376</v>
          </cell>
          <cell r="C1370">
            <v>94</v>
          </cell>
          <cell r="D1370">
            <v>61</v>
          </cell>
          <cell r="E1370">
            <v>42553</v>
          </cell>
          <cell r="F1370" t="str">
            <v>Widges Hill Run</v>
          </cell>
          <cell r="G1370">
            <v>54</v>
          </cell>
          <cell r="H1370" t="str">
            <v>N007</v>
          </cell>
          <cell r="I1370" t="str">
            <v>Sara</v>
          </cell>
          <cell r="J1370" t="str">
            <v>Whittle</v>
          </cell>
          <cell r="K1370" t="str">
            <v>F</v>
          </cell>
          <cell r="L1370" t="str">
            <v>1.10.36</v>
          </cell>
        </row>
        <row r="1371">
          <cell r="A1371">
            <v>1332</v>
          </cell>
          <cell r="B1371">
            <v>376</v>
          </cell>
          <cell r="C1371">
            <v>94</v>
          </cell>
          <cell r="D1371">
            <v>61</v>
          </cell>
          <cell r="E1371">
            <v>42553</v>
          </cell>
          <cell r="F1371" t="str">
            <v>Widges Hill Run</v>
          </cell>
          <cell r="G1371">
            <v>55</v>
          </cell>
          <cell r="H1371">
            <v>403000</v>
          </cell>
          <cell r="I1371" t="str">
            <v>William</v>
          </cell>
          <cell r="J1371" t="str">
            <v>Sue Yek</v>
          </cell>
          <cell r="K1371" t="str">
            <v>M</v>
          </cell>
          <cell r="L1371" t="str">
            <v>1.11.15</v>
          </cell>
        </row>
        <row r="1372">
          <cell r="A1372">
            <v>1333</v>
          </cell>
          <cell r="B1372">
            <v>376</v>
          </cell>
          <cell r="C1372">
            <v>94</v>
          </cell>
          <cell r="D1372">
            <v>61</v>
          </cell>
          <cell r="E1372">
            <v>42553</v>
          </cell>
          <cell r="F1372" t="str">
            <v>Widges Hill Run</v>
          </cell>
          <cell r="G1372">
            <v>56</v>
          </cell>
          <cell r="H1372">
            <v>402887</v>
          </cell>
          <cell r="I1372" t="str">
            <v>Mary</v>
          </cell>
          <cell r="J1372" t="str">
            <v>Donoghue</v>
          </cell>
          <cell r="K1372" t="str">
            <v>F</v>
          </cell>
          <cell r="L1372" t="str">
            <v>1.13.25</v>
          </cell>
        </row>
        <row r="1373">
          <cell r="A1373">
            <v>1334</v>
          </cell>
          <cell r="B1373">
            <v>376</v>
          </cell>
          <cell r="C1373">
            <v>94</v>
          </cell>
          <cell r="D1373">
            <v>61</v>
          </cell>
          <cell r="E1373">
            <v>42553</v>
          </cell>
          <cell r="F1373" t="str">
            <v>Widges Hill Run</v>
          </cell>
          <cell r="G1373">
            <v>57</v>
          </cell>
          <cell r="H1373" t="str">
            <v>N006</v>
          </cell>
          <cell r="I1373" t="str">
            <v>Vijaya</v>
          </cell>
          <cell r="J1373" t="str">
            <v>Stewart</v>
          </cell>
          <cell r="K1373" t="str">
            <v>F</v>
          </cell>
          <cell r="L1373" t="str">
            <v>1.14.27</v>
          </cell>
        </row>
        <row r="1374">
          <cell r="A1374">
            <v>1335</v>
          </cell>
          <cell r="B1374">
            <v>376</v>
          </cell>
          <cell r="C1374">
            <v>94</v>
          </cell>
          <cell r="D1374">
            <v>61</v>
          </cell>
          <cell r="E1374">
            <v>42553</v>
          </cell>
          <cell r="F1374" t="str">
            <v>Widges Hill Run</v>
          </cell>
          <cell r="G1374">
            <v>58</v>
          </cell>
          <cell r="H1374">
            <v>402725</v>
          </cell>
          <cell r="I1374" t="str">
            <v>Brian</v>
          </cell>
          <cell r="J1374" t="str">
            <v>Letizia</v>
          </cell>
          <cell r="K1374" t="str">
            <v>M</v>
          </cell>
          <cell r="L1374" t="str">
            <v>1.15.55</v>
          </cell>
        </row>
        <row r="1375">
          <cell r="A1375">
            <v>1336</v>
          </cell>
          <cell r="B1375">
            <v>376</v>
          </cell>
          <cell r="C1375">
            <v>94</v>
          </cell>
          <cell r="D1375">
            <v>61</v>
          </cell>
          <cell r="E1375">
            <v>42553</v>
          </cell>
          <cell r="F1375" t="str">
            <v>Widges Hill Run</v>
          </cell>
          <cell r="G1375">
            <v>59</v>
          </cell>
          <cell r="H1375">
            <v>283914</v>
          </cell>
          <cell r="I1375" t="str">
            <v>Lyndie</v>
          </cell>
          <cell r="J1375" t="str">
            <v>Beil</v>
          </cell>
          <cell r="K1375" t="str">
            <v>F</v>
          </cell>
          <cell r="L1375" t="str">
            <v>1.18.13</v>
          </cell>
        </row>
        <row r="1376">
          <cell r="A1376">
            <v>1336</v>
          </cell>
          <cell r="B1376">
            <v>376</v>
          </cell>
          <cell r="C1376">
            <v>94</v>
          </cell>
          <cell r="D1376">
            <v>61</v>
          </cell>
          <cell r="E1376" t="str">
            <v>Exclude</v>
          </cell>
          <cell r="F1376" t="str">
            <v>Exclude</v>
          </cell>
          <cell r="G1376">
            <v>42559</v>
          </cell>
          <cell r="I1376" t="str">
            <v>3 Day Race-Day 1</v>
          </cell>
        </row>
        <row r="1377">
          <cell r="A1377">
            <v>1336</v>
          </cell>
          <cell r="B1377">
            <v>376</v>
          </cell>
          <cell r="C1377">
            <v>94</v>
          </cell>
          <cell r="D1377">
            <v>61</v>
          </cell>
          <cell r="E1377" t="str">
            <v>Exclude</v>
          </cell>
          <cell r="F1377" t="str">
            <v>Exclude</v>
          </cell>
          <cell r="G1377" t="str">
            <v>Long Course</v>
          </cell>
          <cell r="L1377">
            <v>9.5</v>
          </cell>
          <cell r="AA1377" t="str">
            <v>Junior</v>
          </cell>
          <cell r="AF1377">
            <v>3</v>
          </cell>
        </row>
        <row r="1378">
          <cell r="A1378">
            <v>1337</v>
          </cell>
          <cell r="B1378">
            <v>376</v>
          </cell>
          <cell r="C1378">
            <v>95</v>
          </cell>
          <cell r="D1378">
            <v>61</v>
          </cell>
          <cell r="E1378">
            <v>42559</v>
          </cell>
          <cell r="F1378" t="str">
            <v>3 Day Race-Day 1</v>
          </cell>
          <cell r="G1378">
            <v>1</v>
          </cell>
          <cell r="H1378">
            <v>538802</v>
          </cell>
          <cell r="I1378" t="str">
            <v>Simon</v>
          </cell>
          <cell r="J1378" t="str">
            <v>O'Regan</v>
          </cell>
          <cell r="K1378" t="str">
            <v>M</v>
          </cell>
          <cell r="L1378" t="str">
            <v>33.59</v>
          </cell>
          <cell r="AA1378">
            <v>1</v>
          </cell>
          <cell r="AB1378" t="str">
            <v>J_037</v>
          </cell>
          <cell r="AC1378" t="str">
            <v>Yideg</v>
          </cell>
          <cell r="AD1378" t="str">
            <v>Nethery</v>
          </cell>
          <cell r="AE1378" t="str">
            <v>M</v>
          </cell>
          <cell r="AF1378" t="str">
            <v>11.06</v>
          </cell>
        </row>
        <row r="1379">
          <cell r="A1379">
            <v>1338</v>
          </cell>
          <cell r="B1379">
            <v>376</v>
          </cell>
          <cell r="C1379">
            <v>96</v>
          </cell>
          <cell r="D1379">
            <v>61</v>
          </cell>
          <cell r="E1379">
            <v>42559</v>
          </cell>
          <cell r="F1379" t="str">
            <v>3 Day Race-Day 1</v>
          </cell>
          <cell r="G1379">
            <v>2</v>
          </cell>
          <cell r="H1379">
            <v>402787</v>
          </cell>
          <cell r="I1379" t="str">
            <v>Michael</v>
          </cell>
          <cell r="J1379" t="str">
            <v>Harding</v>
          </cell>
          <cell r="K1379" t="str">
            <v>M</v>
          </cell>
          <cell r="L1379" t="str">
            <v>35.43</v>
          </cell>
          <cell r="AA1379">
            <v>2</v>
          </cell>
          <cell r="AB1379">
            <v>528022</v>
          </cell>
          <cell r="AC1379" t="str">
            <v>Matthew</v>
          </cell>
          <cell r="AD1379" t="str">
            <v>Maguire</v>
          </cell>
          <cell r="AE1379" t="str">
            <v>M</v>
          </cell>
          <cell r="AF1379" t="str">
            <v>11.11</v>
          </cell>
        </row>
        <row r="1380">
          <cell r="A1380">
            <v>1339</v>
          </cell>
          <cell r="B1380">
            <v>376</v>
          </cell>
          <cell r="C1380">
            <v>97</v>
          </cell>
          <cell r="D1380">
            <v>61</v>
          </cell>
          <cell r="E1380">
            <v>42559</v>
          </cell>
          <cell r="F1380" t="str">
            <v>3 Day Race-Day 1</v>
          </cell>
          <cell r="G1380">
            <v>3</v>
          </cell>
          <cell r="H1380">
            <v>402964</v>
          </cell>
          <cell r="I1380" t="str">
            <v>Mark</v>
          </cell>
          <cell r="J1380" t="str">
            <v>Buchholz</v>
          </cell>
          <cell r="K1380" t="str">
            <v>M</v>
          </cell>
          <cell r="L1380" t="str">
            <v>35.51</v>
          </cell>
          <cell r="AA1380">
            <v>3</v>
          </cell>
          <cell r="AB1380">
            <v>402509</v>
          </cell>
          <cell r="AC1380" t="str">
            <v>Elena</v>
          </cell>
          <cell r="AD1380" t="str">
            <v>James</v>
          </cell>
          <cell r="AE1380" t="str">
            <v>F</v>
          </cell>
          <cell r="AF1380" t="str">
            <v>12.21</v>
          </cell>
        </row>
        <row r="1381">
          <cell r="A1381">
            <v>1340</v>
          </cell>
          <cell r="B1381">
            <v>376</v>
          </cell>
          <cell r="C1381">
            <v>98</v>
          </cell>
          <cell r="D1381">
            <v>61</v>
          </cell>
          <cell r="E1381">
            <v>42559</v>
          </cell>
          <cell r="F1381" t="str">
            <v>3 Day Race-Day 1</v>
          </cell>
          <cell r="G1381">
            <v>4</v>
          </cell>
          <cell r="H1381">
            <v>403049</v>
          </cell>
          <cell r="I1381" t="str">
            <v>Philip</v>
          </cell>
          <cell r="J1381" t="str">
            <v>Copp</v>
          </cell>
          <cell r="K1381" t="str">
            <v>M</v>
          </cell>
          <cell r="L1381" t="str">
            <v>36.00</v>
          </cell>
          <cell r="AA1381">
            <v>4</v>
          </cell>
          <cell r="AB1381">
            <v>402386</v>
          </cell>
          <cell r="AC1381" t="str">
            <v>Lauren</v>
          </cell>
          <cell r="AD1381" t="str">
            <v>Nugent</v>
          </cell>
          <cell r="AE1381" t="str">
            <v>F</v>
          </cell>
          <cell r="AF1381" t="str">
            <v>12.23</v>
          </cell>
        </row>
        <row r="1382">
          <cell r="A1382">
            <v>1341</v>
          </cell>
          <cell r="B1382">
            <v>376</v>
          </cell>
          <cell r="C1382">
            <v>99</v>
          </cell>
          <cell r="D1382">
            <v>61</v>
          </cell>
          <cell r="E1382">
            <v>42559</v>
          </cell>
          <cell r="F1382" t="str">
            <v>3 Day Race-Day 1</v>
          </cell>
          <cell r="G1382">
            <v>5</v>
          </cell>
          <cell r="H1382" t="str">
            <v>N003</v>
          </cell>
          <cell r="I1382" t="str">
            <v>Craig</v>
          </cell>
          <cell r="J1382" t="str">
            <v>Budden</v>
          </cell>
          <cell r="K1382" t="str">
            <v>M</v>
          </cell>
          <cell r="L1382" t="str">
            <v>37.47</v>
          </cell>
          <cell r="AA1382">
            <v>5</v>
          </cell>
          <cell r="AB1382">
            <v>612424</v>
          </cell>
          <cell r="AC1382" t="str">
            <v>Jake</v>
          </cell>
          <cell r="AD1382" t="str">
            <v>Machin</v>
          </cell>
          <cell r="AE1382" t="str">
            <v>M</v>
          </cell>
          <cell r="AF1382" t="str">
            <v>13.37</v>
          </cell>
        </row>
        <row r="1383">
          <cell r="A1383">
            <v>1342</v>
          </cell>
          <cell r="B1383">
            <v>376</v>
          </cell>
          <cell r="C1383">
            <v>100</v>
          </cell>
          <cell r="D1383">
            <v>61</v>
          </cell>
          <cell r="E1383">
            <v>42559</v>
          </cell>
          <cell r="F1383" t="str">
            <v>3 Day Race-Day 1</v>
          </cell>
          <cell r="G1383">
            <v>6</v>
          </cell>
          <cell r="H1383" t="str">
            <v>N012</v>
          </cell>
          <cell r="I1383" t="str">
            <v>Gavin</v>
          </cell>
          <cell r="J1383" t="str">
            <v>Wickam</v>
          </cell>
          <cell r="K1383" t="str">
            <v>M</v>
          </cell>
          <cell r="L1383" t="str">
            <v>37.52</v>
          </cell>
          <cell r="AA1383">
            <v>6</v>
          </cell>
          <cell r="AB1383" t="str">
            <v>J_038</v>
          </cell>
          <cell r="AC1383" t="str">
            <v>Mikayla</v>
          </cell>
          <cell r="AD1383" t="str">
            <v>Godier</v>
          </cell>
          <cell r="AE1383" t="str">
            <v>F</v>
          </cell>
          <cell r="AF1383" t="str">
            <v>16.59</v>
          </cell>
        </row>
        <row r="1384">
          <cell r="A1384">
            <v>1343</v>
          </cell>
          <cell r="B1384">
            <v>376</v>
          </cell>
          <cell r="C1384">
            <v>101</v>
          </cell>
          <cell r="D1384">
            <v>61</v>
          </cell>
          <cell r="E1384">
            <v>42559</v>
          </cell>
          <cell r="F1384" t="str">
            <v>3 Day Race-Day 1</v>
          </cell>
          <cell r="G1384">
            <v>7</v>
          </cell>
          <cell r="H1384" t="str">
            <v>N014</v>
          </cell>
          <cell r="I1384" t="str">
            <v>Sam</v>
          </cell>
          <cell r="J1384" t="str">
            <v>Heames</v>
          </cell>
          <cell r="K1384" t="str">
            <v>M</v>
          </cell>
          <cell r="L1384" t="str">
            <v>37.53</v>
          </cell>
          <cell r="AA1384">
            <v>7</v>
          </cell>
          <cell r="AB1384" t="str">
            <v>J_034</v>
          </cell>
          <cell r="AC1384" t="str">
            <v>Isabella</v>
          </cell>
          <cell r="AD1384" t="str">
            <v>Godier</v>
          </cell>
          <cell r="AE1384" t="str">
            <v>F</v>
          </cell>
          <cell r="AF1384" t="str">
            <v>19.05</v>
          </cell>
        </row>
        <row r="1385">
          <cell r="A1385">
            <v>1344</v>
          </cell>
          <cell r="B1385">
            <v>376</v>
          </cell>
          <cell r="C1385">
            <v>102</v>
          </cell>
          <cell r="D1385">
            <v>61</v>
          </cell>
          <cell r="E1385">
            <v>42559</v>
          </cell>
          <cell r="F1385" t="str">
            <v>3 Day Race-Day 1</v>
          </cell>
          <cell r="G1385">
            <v>8</v>
          </cell>
          <cell r="H1385">
            <v>402882</v>
          </cell>
          <cell r="I1385" t="str">
            <v>Matthew</v>
          </cell>
          <cell r="J1385" t="str">
            <v>Boschen</v>
          </cell>
          <cell r="K1385" t="str">
            <v>M</v>
          </cell>
          <cell r="L1385" t="str">
            <v>38.20</v>
          </cell>
          <cell r="AA1385">
            <v>8</v>
          </cell>
          <cell r="AB1385">
            <v>612421</v>
          </cell>
          <cell r="AC1385" t="str">
            <v>Dylan</v>
          </cell>
          <cell r="AD1385" t="str">
            <v>Machin</v>
          </cell>
          <cell r="AE1385" t="str">
            <v>M</v>
          </cell>
          <cell r="AF1385" t="str">
            <v>20.54</v>
          </cell>
        </row>
        <row r="1386">
          <cell r="A1386">
            <v>1345</v>
          </cell>
          <cell r="B1386">
            <v>376</v>
          </cell>
          <cell r="C1386">
            <v>102</v>
          </cell>
          <cell r="D1386">
            <v>61</v>
          </cell>
          <cell r="E1386">
            <v>42559</v>
          </cell>
          <cell r="F1386" t="str">
            <v>3 Day Race-Day 1</v>
          </cell>
          <cell r="G1386">
            <v>9</v>
          </cell>
          <cell r="H1386">
            <v>402774</v>
          </cell>
          <cell r="I1386" t="str">
            <v>Deon</v>
          </cell>
          <cell r="J1386" t="str">
            <v>Stripp</v>
          </cell>
          <cell r="K1386" t="str">
            <v>M</v>
          </cell>
          <cell r="L1386" t="str">
            <v>38.24</v>
          </cell>
        </row>
        <row r="1387">
          <cell r="A1387">
            <v>1346</v>
          </cell>
          <cell r="B1387">
            <v>376</v>
          </cell>
          <cell r="C1387">
            <v>102</v>
          </cell>
          <cell r="D1387">
            <v>61</v>
          </cell>
          <cell r="E1387">
            <v>42559</v>
          </cell>
          <cell r="F1387" t="str">
            <v>3 Day Race-Day 1</v>
          </cell>
          <cell r="G1387">
            <v>10</v>
          </cell>
          <cell r="H1387">
            <v>402768</v>
          </cell>
          <cell r="I1387" t="str">
            <v>Deahne</v>
          </cell>
          <cell r="J1387" t="str">
            <v>Turnbull</v>
          </cell>
          <cell r="K1387" t="str">
            <v>F</v>
          </cell>
          <cell r="L1387" t="str">
            <v>38.46</v>
          </cell>
        </row>
        <row r="1388">
          <cell r="A1388">
            <v>1347</v>
          </cell>
          <cell r="B1388">
            <v>376</v>
          </cell>
          <cell r="C1388">
            <v>102</v>
          </cell>
          <cell r="D1388">
            <v>61</v>
          </cell>
          <cell r="E1388">
            <v>42559</v>
          </cell>
          <cell r="F1388" t="str">
            <v>3 Day Race-Day 1</v>
          </cell>
          <cell r="G1388">
            <v>11</v>
          </cell>
          <cell r="H1388">
            <v>402744</v>
          </cell>
          <cell r="I1388" t="str">
            <v>Cameron</v>
          </cell>
          <cell r="J1388" t="str">
            <v>Wallis</v>
          </cell>
          <cell r="K1388" t="str">
            <v>M</v>
          </cell>
          <cell r="L1388" t="str">
            <v>38.52</v>
          </cell>
        </row>
        <row r="1389">
          <cell r="A1389">
            <v>1348</v>
          </cell>
          <cell r="B1389">
            <v>376</v>
          </cell>
          <cell r="C1389">
            <v>102</v>
          </cell>
          <cell r="D1389">
            <v>61</v>
          </cell>
          <cell r="E1389">
            <v>42559</v>
          </cell>
          <cell r="F1389" t="str">
            <v>3 Day Race-Day 1</v>
          </cell>
          <cell r="G1389">
            <v>12</v>
          </cell>
          <cell r="H1389">
            <v>402834</v>
          </cell>
          <cell r="I1389" t="str">
            <v>Jevyn</v>
          </cell>
          <cell r="J1389" t="str">
            <v>Hyde</v>
          </cell>
          <cell r="K1389" t="str">
            <v>M</v>
          </cell>
          <cell r="L1389" t="str">
            <v>39.58</v>
          </cell>
        </row>
        <row r="1390">
          <cell r="A1390">
            <v>1349</v>
          </cell>
          <cell r="B1390">
            <v>376</v>
          </cell>
          <cell r="C1390">
            <v>102</v>
          </cell>
          <cell r="D1390">
            <v>61</v>
          </cell>
          <cell r="E1390">
            <v>42559</v>
          </cell>
          <cell r="F1390" t="str">
            <v>3 Day Race-Day 1</v>
          </cell>
          <cell r="G1390">
            <v>13</v>
          </cell>
          <cell r="H1390" t="str">
            <v>N009</v>
          </cell>
          <cell r="I1390" t="str">
            <v>David</v>
          </cell>
          <cell r="J1390" t="str">
            <v>Vance</v>
          </cell>
          <cell r="K1390" t="str">
            <v>M</v>
          </cell>
          <cell r="L1390" t="str">
            <v>40.00</v>
          </cell>
        </row>
        <row r="1391">
          <cell r="A1391">
            <v>1350</v>
          </cell>
          <cell r="B1391">
            <v>376</v>
          </cell>
          <cell r="C1391">
            <v>102</v>
          </cell>
          <cell r="D1391">
            <v>61</v>
          </cell>
          <cell r="E1391">
            <v>42559</v>
          </cell>
          <cell r="F1391" t="str">
            <v>3 Day Race-Day 1</v>
          </cell>
          <cell r="G1391">
            <v>14</v>
          </cell>
          <cell r="H1391">
            <v>528020</v>
          </cell>
          <cell r="I1391" t="str">
            <v>Gerry</v>
          </cell>
          <cell r="J1391" t="str">
            <v>Maguire</v>
          </cell>
          <cell r="K1391" t="str">
            <v>M</v>
          </cell>
          <cell r="L1391" t="str">
            <v>40.01</v>
          </cell>
        </row>
        <row r="1392">
          <cell r="A1392">
            <v>1351</v>
          </cell>
          <cell r="B1392">
            <v>376</v>
          </cell>
          <cell r="C1392">
            <v>102</v>
          </cell>
          <cell r="D1392">
            <v>61</v>
          </cell>
          <cell r="E1392">
            <v>42559</v>
          </cell>
          <cell r="F1392" t="str">
            <v>3 Day Race-Day 1</v>
          </cell>
          <cell r="G1392">
            <v>15</v>
          </cell>
          <cell r="H1392" t="str">
            <v>N016</v>
          </cell>
          <cell r="I1392" t="str">
            <v>Monique</v>
          </cell>
          <cell r="J1392" t="str">
            <v>Flores</v>
          </cell>
          <cell r="K1392" t="str">
            <v>F</v>
          </cell>
          <cell r="L1392" t="str">
            <v>40.13</v>
          </cell>
        </row>
        <row r="1393">
          <cell r="A1393">
            <v>1352</v>
          </cell>
          <cell r="B1393">
            <v>376</v>
          </cell>
          <cell r="C1393">
            <v>102</v>
          </cell>
          <cell r="D1393">
            <v>61</v>
          </cell>
          <cell r="E1393">
            <v>42559</v>
          </cell>
          <cell r="F1393" t="str">
            <v>3 Day Race-Day 1</v>
          </cell>
          <cell r="G1393">
            <v>16</v>
          </cell>
          <cell r="H1393">
            <v>402963</v>
          </cell>
          <cell r="I1393" t="str">
            <v>Sonja</v>
          </cell>
          <cell r="J1393" t="str">
            <v>Schonfeldt-Roy</v>
          </cell>
          <cell r="K1393" t="str">
            <v>F</v>
          </cell>
          <cell r="L1393" t="str">
            <v>40.42</v>
          </cell>
        </row>
        <row r="1394">
          <cell r="A1394">
            <v>1353</v>
          </cell>
          <cell r="B1394">
            <v>376</v>
          </cell>
          <cell r="C1394">
            <v>102</v>
          </cell>
          <cell r="D1394">
            <v>61</v>
          </cell>
          <cell r="E1394">
            <v>42559</v>
          </cell>
          <cell r="F1394" t="str">
            <v>3 Day Race-Day 1</v>
          </cell>
          <cell r="G1394">
            <v>17</v>
          </cell>
          <cell r="H1394">
            <v>403016</v>
          </cell>
          <cell r="I1394" t="str">
            <v>Erin</v>
          </cell>
          <cell r="J1394" t="str">
            <v>Stafford</v>
          </cell>
          <cell r="K1394" t="str">
            <v>F</v>
          </cell>
          <cell r="L1394" t="str">
            <v>40.50</v>
          </cell>
        </row>
        <row r="1395">
          <cell r="A1395">
            <v>1354</v>
          </cell>
          <cell r="B1395">
            <v>376</v>
          </cell>
          <cell r="C1395">
            <v>102</v>
          </cell>
          <cell r="D1395">
            <v>61</v>
          </cell>
          <cell r="E1395">
            <v>42559</v>
          </cell>
          <cell r="F1395" t="str">
            <v>3 Day Race-Day 1</v>
          </cell>
          <cell r="G1395">
            <v>18</v>
          </cell>
          <cell r="H1395">
            <v>516428</v>
          </cell>
          <cell r="I1395" t="str">
            <v>Christiaan</v>
          </cell>
          <cell r="J1395" t="str">
            <v>Pretorius</v>
          </cell>
          <cell r="K1395" t="str">
            <v>M</v>
          </cell>
          <cell r="L1395" t="str">
            <v>41.05</v>
          </cell>
        </row>
        <row r="1396">
          <cell r="A1396">
            <v>1355</v>
          </cell>
          <cell r="B1396">
            <v>376</v>
          </cell>
          <cell r="C1396">
            <v>102</v>
          </cell>
          <cell r="D1396">
            <v>61</v>
          </cell>
          <cell r="E1396">
            <v>42559</v>
          </cell>
          <cell r="F1396" t="str">
            <v>3 Day Race-Day 1</v>
          </cell>
          <cell r="G1396">
            <v>19</v>
          </cell>
          <cell r="H1396">
            <v>402890</v>
          </cell>
          <cell r="I1396" t="str">
            <v>Michael</v>
          </cell>
          <cell r="J1396" t="str">
            <v>Fitzsimmons</v>
          </cell>
          <cell r="K1396" t="str">
            <v>M</v>
          </cell>
          <cell r="L1396" t="str">
            <v>41.19</v>
          </cell>
        </row>
        <row r="1397">
          <cell r="A1397">
            <v>1356</v>
          </cell>
          <cell r="B1397">
            <v>376</v>
          </cell>
          <cell r="C1397">
            <v>102</v>
          </cell>
          <cell r="D1397">
            <v>61</v>
          </cell>
          <cell r="E1397">
            <v>42559</v>
          </cell>
          <cell r="F1397" t="str">
            <v>3 Day Race-Day 1</v>
          </cell>
          <cell r="G1397">
            <v>20</v>
          </cell>
          <cell r="H1397">
            <v>402728</v>
          </cell>
          <cell r="I1397" t="str">
            <v>Brendan</v>
          </cell>
          <cell r="J1397" t="str">
            <v>Carter</v>
          </cell>
          <cell r="K1397" t="str">
            <v>M</v>
          </cell>
          <cell r="L1397" t="str">
            <v>41.49</v>
          </cell>
        </row>
        <row r="1398">
          <cell r="A1398">
            <v>1357</v>
          </cell>
          <cell r="B1398">
            <v>376</v>
          </cell>
          <cell r="C1398">
            <v>102</v>
          </cell>
          <cell r="D1398">
            <v>61</v>
          </cell>
          <cell r="E1398">
            <v>42559</v>
          </cell>
          <cell r="F1398" t="str">
            <v>3 Day Race-Day 1</v>
          </cell>
          <cell r="G1398">
            <v>21</v>
          </cell>
          <cell r="H1398">
            <v>402838</v>
          </cell>
          <cell r="I1398" t="str">
            <v>John</v>
          </cell>
          <cell r="J1398" t="str">
            <v>Nuttall</v>
          </cell>
          <cell r="K1398" t="str">
            <v>M</v>
          </cell>
          <cell r="L1398" t="str">
            <v>41.58</v>
          </cell>
        </row>
        <row r="1399">
          <cell r="A1399">
            <v>1358</v>
          </cell>
          <cell r="B1399">
            <v>376</v>
          </cell>
          <cell r="C1399">
            <v>102</v>
          </cell>
          <cell r="D1399">
            <v>61</v>
          </cell>
          <cell r="E1399">
            <v>42559</v>
          </cell>
          <cell r="F1399" t="str">
            <v>3 Day Race-Day 1</v>
          </cell>
          <cell r="G1399">
            <v>22</v>
          </cell>
          <cell r="H1399">
            <v>617094</v>
          </cell>
          <cell r="I1399" t="str">
            <v>Isis</v>
          </cell>
          <cell r="J1399" t="str">
            <v>Flynn-Pittar</v>
          </cell>
          <cell r="K1399" t="str">
            <v>F</v>
          </cell>
          <cell r="L1399" t="str">
            <v>42.14</v>
          </cell>
        </row>
        <row r="1400">
          <cell r="A1400">
            <v>1359</v>
          </cell>
          <cell r="B1400">
            <v>376</v>
          </cell>
          <cell r="C1400">
            <v>102</v>
          </cell>
          <cell r="D1400">
            <v>61</v>
          </cell>
          <cell r="E1400">
            <v>42559</v>
          </cell>
          <cell r="F1400" t="str">
            <v>3 Day Race-Day 1</v>
          </cell>
          <cell r="G1400">
            <v>23</v>
          </cell>
          <cell r="H1400">
            <v>402805</v>
          </cell>
          <cell r="I1400" t="str">
            <v>Les</v>
          </cell>
          <cell r="J1400" t="str">
            <v>Crawford</v>
          </cell>
          <cell r="K1400" t="str">
            <v>M</v>
          </cell>
          <cell r="L1400" t="str">
            <v>42.43</v>
          </cell>
        </row>
        <row r="1401">
          <cell r="A1401">
            <v>1360</v>
          </cell>
          <cell r="B1401">
            <v>376</v>
          </cell>
          <cell r="C1401">
            <v>102</v>
          </cell>
          <cell r="D1401">
            <v>61</v>
          </cell>
          <cell r="E1401">
            <v>42559</v>
          </cell>
          <cell r="F1401" t="str">
            <v>3 Day Race-Day 1</v>
          </cell>
          <cell r="G1401">
            <v>24</v>
          </cell>
          <cell r="H1401">
            <v>284106</v>
          </cell>
          <cell r="I1401" t="str">
            <v>William</v>
          </cell>
          <cell r="J1401" t="str">
            <v>Guy</v>
          </cell>
          <cell r="K1401" t="str">
            <v>M</v>
          </cell>
          <cell r="L1401" t="str">
            <v>43.00</v>
          </cell>
        </row>
        <row r="1402">
          <cell r="A1402">
            <v>1361</v>
          </cell>
          <cell r="B1402">
            <v>376</v>
          </cell>
          <cell r="C1402">
            <v>102</v>
          </cell>
          <cell r="D1402">
            <v>61</v>
          </cell>
          <cell r="E1402">
            <v>42559</v>
          </cell>
          <cell r="F1402" t="str">
            <v>3 Day Race-Day 1</v>
          </cell>
          <cell r="G1402">
            <v>25</v>
          </cell>
          <cell r="H1402">
            <v>583257</v>
          </cell>
          <cell r="I1402" t="str">
            <v>David</v>
          </cell>
          <cell r="J1402" t="str">
            <v>Cullen</v>
          </cell>
          <cell r="K1402" t="str">
            <v>M</v>
          </cell>
          <cell r="L1402" t="str">
            <v>43.03</v>
          </cell>
        </row>
        <row r="1403">
          <cell r="A1403">
            <v>1362</v>
          </cell>
          <cell r="B1403">
            <v>376</v>
          </cell>
          <cell r="C1403">
            <v>102</v>
          </cell>
          <cell r="D1403">
            <v>61</v>
          </cell>
          <cell r="E1403">
            <v>42559</v>
          </cell>
          <cell r="F1403" t="str">
            <v>3 Day Race-Day 1</v>
          </cell>
          <cell r="G1403">
            <v>26</v>
          </cell>
          <cell r="H1403" t="str">
            <v>N018</v>
          </cell>
          <cell r="I1403" t="str">
            <v>Scott</v>
          </cell>
          <cell r="J1403" t="str">
            <v>Cheers</v>
          </cell>
          <cell r="K1403" t="str">
            <v>M</v>
          </cell>
          <cell r="L1403" t="str">
            <v>43.05</v>
          </cell>
        </row>
        <row r="1404">
          <cell r="A1404">
            <v>1363</v>
          </cell>
          <cell r="B1404">
            <v>376</v>
          </cell>
          <cell r="C1404">
            <v>102</v>
          </cell>
          <cell r="D1404">
            <v>61</v>
          </cell>
          <cell r="E1404">
            <v>42559</v>
          </cell>
          <cell r="F1404" t="str">
            <v>3 Day Race-Day 1</v>
          </cell>
          <cell r="G1404">
            <v>27</v>
          </cell>
          <cell r="H1404">
            <v>402950</v>
          </cell>
          <cell r="I1404" t="str">
            <v>Bill</v>
          </cell>
          <cell r="J1404" t="str">
            <v>Doherty</v>
          </cell>
          <cell r="K1404" t="str">
            <v>M</v>
          </cell>
          <cell r="L1404" t="str">
            <v>43.53</v>
          </cell>
        </row>
        <row r="1405">
          <cell r="A1405">
            <v>1364</v>
          </cell>
          <cell r="B1405">
            <v>376</v>
          </cell>
          <cell r="C1405">
            <v>102</v>
          </cell>
          <cell r="D1405">
            <v>61</v>
          </cell>
          <cell r="E1405">
            <v>42559</v>
          </cell>
          <cell r="F1405" t="str">
            <v>3 Day Race-Day 1</v>
          </cell>
          <cell r="G1405">
            <v>28</v>
          </cell>
          <cell r="H1405">
            <v>402980</v>
          </cell>
          <cell r="I1405" t="str">
            <v>Paul</v>
          </cell>
          <cell r="J1405" t="str">
            <v>Day</v>
          </cell>
          <cell r="K1405" t="str">
            <v>M</v>
          </cell>
          <cell r="L1405" t="str">
            <v>43.57</v>
          </cell>
        </row>
        <row r="1406">
          <cell r="A1406">
            <v>1365</v>
          </cell>
          <cell r="B1406">
            <v>376</v>
          </cell>
          <cell r="C1406">
            <v>102</v>
          </cell>
          <cell r="D1406">
            <v>61</v>
          </cell>
          <cell r="E1406">
            <v>42559</v>
          </cell>
          <cell r="F1406" t="str">
            <v>3 Day Race-Day 1</v>
          </cell>
          <cell r="G1406">
            <v>29</v>
          </cell>
          <cell r="H1406" t="str">
            <v>N013</v>
          </cell>
          <cell r="I1406" t="str">
            <v>Alisa</v>
          </cell>
          <cell r="J1406" t="str">
            <v>Wickam</v>
          </cell>
          <cell r="K1406" t="str">
            <v>F</v>
          </cell>
          <cell r="L1406" t="str">
            <v>44.01</v>
          </cell>
        </row>
        <row r="1407">
          <cell r="A1407">
            <v>1366</v>
          </cell>
          <cell r="B1407">
            <v>376</v>
          </cell>
          <cell r="C1407">
            <v>102</v>
          </cell>
          <cell r="D1407">
            <v>61</v>
          </cell>
          <cell r="E1407">
            <v>42559</v>
          </cell>
          <cell r="F1407" t="str">
            <v>3 Day Race-Day 1</v>
          </cell>
          <cell r="G1407">
            <v>30</v>
          </cell>
          <cell r="H1407">
            <v>402914</v>
          </cell>
          <cell r="I1407" t="str">
            <v>Paul</v>
          </cell>
          <cell r="J1407" t="str">
            <v>O'Regan</v>
          </cell>
          <cell r="K1407" t="str">
            <v>M</v>
          </cell>
          <cell r="L1407" t="str">
            <v>44.03</v>
          </cell>
        </row>
        <row r="1408">
          <cell r="A1408">
            <v>1367</v>
          </cell>
          <cell r="B1408">
            <v>376</v>
          </cell>
          <cell r="C1408">
            <v>102</v>
          </cell>
          <cell r="D1408">
            <v>61</v>
          </cell>
          <cell r="E1408">
            <v>42559</v>
          </cell>
          <cell r="F1408" t="str">
            <v>3 Day Race-Day 1</v>
          </cell>
          <cell r="G1408">
            <v>31</v>
          </cell>
          <cell r="H1408">
            <v>402917</v>
          </cell>
          <cell r="I1408" t="str">
            <v>Peter</v>
          </cell>
          <cell r="J1408" t="str">
            <v>Neimanis</v>
          </cell>
          <cell r="K1408" t="str">
            <v>M</v>
          </cell>
          <cell r="L1408" t="str">
            <v>44.11</v>
          </cell>
        </row>
        <row r="1409">
          <cell r="A1409">
            <v>1368</v>
          </cell>
          <cell r="B1409">
            <v>376</v>
          </cell>
          <cell r="C1409">
            <v>102</v>
          </cell>
          <cell r="D1409">
            <v>61</v>
          </cell>
          <cell r="E1409">
            <v>42559</v>
          </cell>
          <cell r="F1409" t="str">
            <v>3 Day Race-Day 1</v>
          </cell>
          <cell r="G1409">
            <v>32</v>
          </cell>
          <cell r="H1409">
            <v>319915</v>
          </cell>
          <cell r="I1409" t="str">
            <v>Scott</v>
          </cell>
          <cell r="J1409" t="str">
            <v>Vollmerhause</v>
          </cell>
          <cell r="K1409" t="str">
            <v>M</v>
          </cell>
          <cell r="L1409" t="str">
            <v>44.22</v>
          </cell>
        </row>
        <row r="1410">
          <cell r="A1410">
            <v>1369</v>
          </cell>
          <cell r="B1410">
            <v>376</v>
          </cell>
          <cell r="C1410">
            <v>102</v>
          </cell>
          <cell r="D1410">
            <v>61</v>
          </cell>
          <cell r="E1410">
            <v>42559</v>
          </cell>
          <cell r="F1410" t="str">
            <v>3 Day Race-Day 1</v>
          </cell>
          <cell r="G1410">
            <v>33</v>
          </cell>
          <cell r="H1410" t="str">
            <v>N015</v>
          </cell>
          <cell r="I1410" t="str">
            <v>Jude</v>
          </cell>
          <cell r="J1410" t="str">
            <v>Wheeler</v>
          </cell>
          <cell r="K1410" t="str">
            <v>M</v>
          </cell>
          <cell r="L1410" t="str">
            <v>45.11</v>
          </cell>
        </row>
        <row r="1411">
          <cell r="A1411">
            <v>1370</v>
          </cell>
          <cell r="B1411">
            <v>376</v>
          </cell>
          <cell r="C1411">
            <v>102</v>
          </cell>
          <cell r="D1411">
            <v>61</v>
          </cell>
          <cell r="E1411">
            <v>42559</v>
          </cell>
          <cell r="F1411" t="str">
            <v>3 Day Race-Day 1</v>
          </cell>
          <cell r="G1411">
            <v>34</v>
          </cell>
          <cell r="H1411" t="str">
            <v>N004</v>
          </cell>
          <cell r="I1411" t="str">
            <v>Jason</v>
          </cell>
          <cell r="J1411" t="str">
            <v>Godier</v>
          </cell>
          <cell r="K1411" t="str">
            <v>M</v>
          </cell>
          <cell r="L1411" t="str">
            <v>45.11</v>
          </cell>
        </row>
        <row r="1412">
          <cell r="A1412">
            <v>1371</v>
          </cell>
          <cell r="B1412">
            <v>376</v>
          </cell>
          <cell r="C1412">
            <v>102</v>
          </cell>
          <cell r="D1412">
            <v>61</v>
          </cell>
          <cell r="E1412">
            <v>42559</v>
          </cell>
          <cell r="F1412" t="str">
            <v>3 Day Race-Day 1</v>
          </cell>
          <cell r="G1412">
            <v>35</v>
          </cell>
          <cell r="H1412">
            <v>403025</v>
          </cell>
          <cell r="I1412" t="str">
            <v>Fraser</v>
          </cell>
          <cell r="J1412" t="str">
            <v>Bradley</v>
          </cell>
          <cell r="K1412" t="str">
            <v>M</v>
          </cell>
          <cell r="L1412" t="str">
            <v>45.23</v>
          </cell>
        </row>
        <row r="1413">
          <cell r="A1413">
            <v>1372</v>
          </cell>
          <cell r="B1413">
            <v>376</v>
          </cell>
          <cell r="C1413">
            <v>102</v>
          </cell>
          <cell r="D1413">
            <v>61</v>
          </cell>
          <cell r="E1413">
            <v>42559</v>
          </cell>
          <cell r="F1413" t="str">
            <v>3 Day Race-Day 1</v>
          </cell>
          <cell r="G1413">
            <v>36</v>
          </cell>
          <cell r="H1413">
            <v>402939</v>
          </cell>
          <cell r="I1413" t="str">
            <v>Robert</v>
          </cell>
          <cell r="J1413" t="str">
            <v>Ellershaw</v>
          </cell>
          <cell r="K1413" t="str">
            <v>M</v>
          </cell>
          <cell r="L1413" t="str">
            <v>45.49</v>
          </cell>
        </row>
        <row r="1414">
          <cell r="A1414">
            <v>1373</v>
          </cell>
          <cell r="B1414">
            <v>376</v>
          </cell>
          <cell r="C1414">
            <v>102</v>
          </cell>
          <cell r="D1414">
            <v>61</v>
          </cell>
          <cell r="E1414">
            <v>42559</v>
          </cell>
          <cell r="F1414" t="str">
            <v>3 Day Race-Day 1</v>
          </cell>
          <cell r="G1414">
            <v>37</v>
          </cell>
          <cell r="H1414">
            <v>508056</v>
          </cell>
          <cell r="I1414" t="str">
            <v>Clayton</v>
          </cell>
          <cell r="J1414" t="str">
            <v>Smales</v>
          </cell>
          <cell r="K1414" t="str">
            <v>M</v>
          </cell>
          <cell r="L1414" t="str">
            <v>46.13</v>
          </cell>
        </row>
        <row r="1415">
          <cell r="A1415">
            <v>1374</v>
          </cell>
          <cell r="B1415">
            <v>376</v>
          </cell>
          <cell r="C1415">
            <v>102</v>
          </cell>
          <cell r="D1415">
            <v>61</v>
          </cell>
          <cell r="E1415">
            <v>42559</v>
          </cell>
          <cell r="F1415" t="str">
            <v>3 Day Race-Day 1</v>
          </cell>
          <cell r="G1415">
            <v>38</v>
          </cell>
          <cell r="H1415">
            <v>612417</v>
          </cell>
          <cell r="I1415" t="str">
            <v>Jamie</v>
          </cell>
          <cell r="J1415" t="str">
            <v>Machin</v>
          </cell>
          <cell r="K1415" t="str">
            <v>M</v>
          </cell>
          <cell r="L1415" t="str">
            <v>46.16</v>
          </cell>
        </row>
        <row r="1416">
          <cell r="A1416">
            <v>1375</v>
          </cell>
          <cell r="B1416">
            <v>376</v>
          </cell>
          <cell r="C1416">
            <v>102</v>
          </cell>
          <cell r="D1416">
            <v>61</v>
          </cell>
          <cell r="E1416">
            <v>42559</v>
          </cell>
          <cell r="F1416" t="str">
            <v>3 Day Race-Day 1</v>
          </cell>
          <cell r="G1416">
            <v>39</v>
          </cell>
          <cell r="H1416">
            <v>495266</v>
          </cell>
          <cell r="I1416" t="str">
            <v>Ian</v>
          </cell>
          <cell r="J1416" t="str">
            <v>Frazer</v>
          </cell>
          <cell r="K1416" t="str">
            <v>M</v>
          </cell>
          <cell r="L1416" t="str">
            <v>46.24</v>
          </cell>
        </row>
        <row r="1417">
          <cell r="A1417">
            <v>1376</v>
          </cell>
          <cell r="B1417">
            <v>376</v>
          </cell>
          <cell r="C1417">
            <v>102</v>
          </cell>
          <cell r="D1417">
            <v>61</v>
          </cell>
          <cell r="E1417">
            <v>42559</v>
          </cell>
          <cell r="F1417" t="str">
            <v>3 Day Race-Day 1</v>
          </cell>
          <cell r="G1417">
            <v>40</v>
          </cell>
          <cell r="H1417" t="str">
            <v>N005</v>
          </cell>
          <cell r="I1417" t="str">
            <v>Kristine</v>
          </cell>
          <cell r="J1417" t="str">
            <v>Tracy</v>
          </cell>
          <cell r="K1417" t="str">
            <v>F</v>
          </cell>
          <cell r="L1417" t="str">
            <v>46.28</v>
          </cell>
        </row>
        <row r="1418">
          <cell r="A1418">
            <v>1377</v>
          </cell>
          <cell r="B1418">
            <v>376</v>
          </cell>
          <cell r="C1418">
            <v>102</v>
          </cell>
          <cell r="D1418">
            <v>61</v>
          </cell>
          <cell r="E1418">
            <v>42559</v>
          </cell>
          <cell r="F1418" t="str">
            <v>3 Day Race-Day 1</v>
          </cell>
          <cell r="G1418">
            <v>41</v>
          </cell>
          <cell r="H1418" t="str">
            <v>N002</v>
          </cell>
          <cell r="I1418" t="str">
            <v>Russell</v>
          </cell>
          <cell r="J1418" t="str">
            <v>Eustauson</v>
          </cell>
          <cell r="K1418" t="str">
            <v>M</v>
          </cell>
          <cell r="L1418" t="str">
            <v>47.33</v>
          </cell>
        </row>
        <row r="1419">
          <cell r="A1419">
            <v>1378</v>
          </cell>
          <cell r="B1419">
            <v>376</v>
          </cell>
          <cell r="C1419">
            <v>102</v>
          </cell>
          <cell r="D1419">
            <v>61</v>
          </cell>
          <cell r="E1419">
            <v>42559</v>
          </cell>
          <cell r="F1419" t="str">
            <v>3 Day Race-Day 1</v>
          </cell>
          <cell r="G1419">
            <v>42</v>
          </cell>
          <cell r="H1419">
            <v>402808</v>
          </cell>
          <cell r="I1419" t="str">
            <v>Dee</v>
          </cell>
          <cell r="J1419" t="str">
            <v>Flynn-Pittar</v>
          </cell>
          <cell r="K1419" t="str">
            <v>F</v>
          </cell>
          <cell r="L1419" t="str">
            <v>49.09</v>
          </cell>
        </row>
        <row r="1420">
          <cell r="A1420">
            <v>1379</v>
          </cell>
          <cell r="B1420">
            <v>376</v>
          </cell>
          <cell r="C1420">
            <v>102</v>
          </cell>
          <cell r="D1420">
            <v>61</v>
          </cell>
          <cell r="E1420">
            <v>42559</v>
          </cell>
          <cell r="F1420" t="str">
            <v>3 Day Race-Day 1</v>
          </cell>
          <cell r="G1420">
            <v>43</v>
          </cell>
          <cell r="H1420">
            <v>402835</v>
          </cell>
          <cell r="I1420" t="str">
            <v>John</v>
          </cell>
          <cell r="J1420" t="str">
            <v>Hoggan</v>
          </cell>
          <cell r="K1420" t="str">
            <v>M</v>
          </cell>
          <cell r="L1420" t="str">
            <v>49.14</v>
          </cell>
        </row>
        <row r="1421">
          <cell r="A1421">
            <v>1380</v>
          </cell>
          <cell r="B1421">
            <v>376</v>
          </cell>
          <cell r="C1421">
            <v>102</v>
          </cell>
          <cell r="D1421">
            <v>61</v>
          </cell>
          <cell r="E1421">
            <v>42559</v>
          </cell>
          <cell r="F1421" t="str">
            <v>3 Day Race-Day 1</v>
          </cell>
          <cell r="G1421">
            <v>44</v>
          </cell>
          <cell r="H1421">
            <v>402911</v>
          </cell>
          <cell r="I1421" t="str">
            <v>Phil</v>
          </cell>
          <cell r="J1421" t="str">
            <v>O'Reilly</v>
          </cell>
          <cell r="K1421" t="str">
            <v>M</v>
          </cell>
          <cell r="L1421" t="str">
            <v>49.36</v>
          </cell>
        </row>
        <row r="1422">
          <cell r="A1422">
            <v>1381</v>
          </cell>
          <cell r="B1422">
            <v>376</v>
          </cell>
          <cell r="C1422">
            <v>102</v>
          </cell>
          <cell r="D1422">
            <v>61</v>
          </cell>
          <cell r="E1422">
            <v>42559</v>
          </cell>
          <cell r="F1422" t="str">
            <v>3 Day Race-Day 1</v>
          </cell>
          <cell r="G1422">
            <v>45</v>
          </cell>
          <cell r="H1422" t="str">
            <v>N007</v>
          </cell>
          <cell r="I1422" t="str">
            <v>Maree</v>
          </cell>
          <cell r="J1422" t="str">
            <v>Singleton</v>
          </cell>
          <cell r="K1422" t="str">
            <v>F</v>
          </cell>
          <cell r="L1422" t="str">
            <v>50.30</v>
          </cell>
        </row>
        <row r="1423">
          <cell r="A1423">
            <v>1382</v>
          </cell>
          <cell r="B1423">
            <v>376</v>
          </cell>
          <cell r="C1423">
            <v>102</v>
          </cell>
          <cell r="D1423">
            <v>61</v>
          </cell>
          <cell r="E1423">
            <v>42559</v>
          </cell>
          <cell r="F1423" t="str">
            <v>3 Day Race-Day 1</v>
          </cell>
          <cell r="G1423">
            <v>46</v>
          </cell>
          <cell r="H1423">
            <v>468177</v>
          </cell>
          <cell r="I1423" t="str">
            <v>Sherry</v>
          </cell>
          <cell r="J1423" t="str">
            <v>Cox</v>
          </cell>
          <cell r="K1423" t="str">
            <v>F</v>
          </cell>
          <cell r="L1423" t="str">
            <v>50.51</v>
          </cell>
        </row>
        <row r="1424">
          <cell r="A1424">
            <v>1383</v>
          </cell>
          <cell r="B1424">
            <v>376</v>
          </cell>
          <cell r="C1424">
            <v>102</v>
          </cell>
          <cell r="D1424">
            <v>61</v>
          </cell>
          <cell r="E1424">
            <v>42559</v>
          </cell>
          <cell r="F1424" t="str">
            <v>3 Day Race-Day 1</v>
          </cell>
          <cell r="G1424">
            <v>47</v>
          </cell>
          <cell r="H1424">
            <v>403037</v>
          </cell>
          <cell r="I1424" t="str">
            <v>Michael</v>
          </cell>
          <cell r="J1424" t="str">
            <v>Donoghue</v>
          </cell>
          <cell r="K1424" t="str">
            <v>M</v>
          </cell>
          <cell r="L1424" t="str">
            <v>50.53</v>
          </cell>
        </row>
        <row r="1425">
          <cell r="A1425">
            <v>1384</v>
          </cell>
          <cell r="B1425">
            <v>376</v>
          </cell>
          <cell r="C1425">
            <v>102</v>
          </cell>
          <cell r="D1425">
            <v>61</v>
          </cell>
          <cell r="E1425">
            <v>42559</v>
          </cell>
          <cell r="F1425" t="str">
            <v>3 Day Race-Day 1</v>
          </cell>
          <cell r="G1425">
            <v>48</v>
          </cell>
          <cell r="H1425">
            <v>402852</v>
          </cell>
          <cell r="I1425" t="str">
            <v>Justin</v>
          </cell>
          <cell r="J1425" t="str">
            <v>Smith</v>
          </cell>
          <cell r="K1425" t="str">
            <v>M</v>
          </cell>
          <cell r="L1425" t="str">
            <v>52.15</v>
          </cell>
        </row>
        <row r="1426">
          <cell r="A1426">
            <v>1385</v>
          </cell>
          <cell r="B1426">
            <v>376</v>
          </cell>
          <cell r="C1426">
            <v>102</v>
          </cell>
          <cell r="D1426">
            <v>61</v>
          </cell>
          <cell r="E1426">
            <v>42559</v>
          </cell>
          <cell r="F1426" t="str">
            <v>3 Day Race-Day 1</v>
          </cell>
          <cell r="G1426">
            <v>49</v>
          </cell>
          <cell r="H1426">
            <v>538431</v>
          </cell>
          <cell r="I1426" t="str">
            <v>Adrian</v>
          </cell>
          <cell r="J1426" t="str">
            <v>Kirby</v>
          </cell>
          <cell r="K1426" t="str">
            <v>M</v>
          </cell>
          <cell r="L1426" t="str">
            <v>52.26</v>
          </cell>
        </row>
        <row r="1427">
          <cell r="A1427">
            <v>1386</v>
          </cell>
          <cell r="B1427">
            <v>376</v>
          </cell>
          <cell r="C1427">
            <v>102</v>
          </cell>
          <cell r="D1427">
            <v>61</v>
          </cell>
          <cell r="E1427">
            <v>42559</v>
          </cell>
          <cell r="F1427" t="str">
            <v>3 Day Race-Day 1</v>
          </cell>
          <cell r="G1427">
            <v>50</v>
          </cell>
          <cell r="H1427">
            <v>403015</v>
          </cell>
          <cell r="I1427" t="str">
            <v>Colleen</v>
          </cell>
          <cell r="J1427" t="str">
            <v>Newnham</v>
          </cell>
          <cell r="K1427" t="str">
            <v>F</v>
          </cell>
          <cell r="L1427" t="str">
            <v>52.27</v>
          </cell>
        </row>
        <row r="1428">
          <cell r="A1428">
            <v>1387</v>
          </cell>
          <cell r="B1428">
            <v>376</v>
          </cell>
          <cell r="C1428">
            <v>102</v>
          </cell>
          <cell r="D1428">
            <v>61</v>
          </cell>
          <cell r="E1428">
            <v>42559</v>
          </cell>
          <cell r="F1428" t="str">
            <v>3 Day Race-Day 1</v>
          </cell>
          <cell r="G1428">
            <v>51</v>
          </cell>
          <cell r="H1428" t="str">
            <v>N001</v>
          </cell>
          <cell r="I1428" t="str">
            <v>Chris</v>
          </cell>
          <cell r="J1428" t="str">
            <v>Simpson</v>
          </cell>
          <cell r="K1428" t="str">
            <v>F</v>
          </cell>
          <cell r="L1428" t="str">
            <v>52.30</v>
          </cell>
        </row>
        <row r="1429">
          <cell r="A1429">
            <v>1388</v>
          </cell>
          <cell r="B1429">
            <v>376</v>
          </cell>
          <cell r="C1429">
            <v>102</v>
          </cell>
          <cell r="D1429">
            <v>61</v>
          </cell>
          <cell r="E1429">
            <v>42559</v>
          </cell>
          <cell r="F1429" t="str">
            <v>3 Day Race-Day 1</v>
          </cell>
          <cell r="G1429">
            <v>52</v>
          </cell>
          <cell r="H1429" t="str">
            <v>N008</v>
          </cell>
          <cell r="I1429" t="str">
            <v>Craig</v>
          </cell>
          <cell r="J1429" t="str">
            <v>Lindsey</v>
          </cell>
          <cell r="K1429" t="str">
            <v>M</v>
          </cell>
          <cell r="L1429" t="str">
            <v>52.41</v>
          </cell>
        </row>
        <row r="1430">
          <cell r="A1430">
            <v>1389</v>
          </cell>
          <cell r="B1430">
            <v>376</v>
          </cell>
          <cell r="C1430">
            <v>102</v>
          </cell>
          <cell r="D1430">
            <v>61</v>
          </cell>
          <cell r="E1430">
            <v>42559</v>
          </cell>
          <cell r="F1430" t="str">
            <v>3 Day Race-Day 1</v>
          </cell>
          <cell r="G1430">
            <v>53</v>
          </cell>
          <cell r="H1430">
            <v>402789</v>
          </cell>
          <cell r="I1430" t="str">
            <v>Francesco</v>
          </cell>
          <cell r="J1430" t="str">
            <v>Tirendi</v>
          </cell>
          <cell r="K1430" t="str">
            <v>M</v>
          </cell>
          <cell r="L1430" t="str">
            <v>53.08</v>
          </cell>
        </row>
        <row r="1431">
          <cell r="A1431">
            <v>1390</v>
          </cell>
          <cell r="B1431">
            <v>376</v>
          </cell>
          <cell r="C1431">
            <v>102</v>
          </cell>
          <cell r="D1431">
            <v>61</v>
          </cell>
          <cell r="E1431">
            <v>42559</v>
          </cell>
          <cell r="F1431" t="str">
            <v>3 Day Race-Day 1</v>
          </cell>
          <cell r="G1431">
            <v>54</v>
          </cell>
          <cell r="H1431">
            <v>403053</v>
          </cell>
          <cell r="I1431" t="str">
            <v>Rachael</v>
          </cell>
          <cell r="J1431" t="str">
            <v>Thompson</v>
          </cell>
          <cell r="K1431" t="str">
            <v>F</v>
          </cell>
          <cell r="L1431" t="str">
            <v>53.45</v>
          </cell>
        </row>
        <row r="1432">
          <cell r="A1432">
            <v>1391</v>
          </cell>
          <cell r="B1432">
            <v>376</v>
          </cell>
          <cell r="C1432">
            <v>102</v>
          </cell>
          <cell r="D1432">
            <v>61</v>
          </cell>
          <cell r="E1432">
            <v>42559</v>
          </cell>
          <cell r="F1432" t="str">
            <v>3 Day Race-Day 1</v>
          </cell>
          <cell r="G1432">
            <v>55</v>
          </cell>
          <cell r="H1432">
            <v>402706</v>
          </cell>
          <cell r="I1432" t="str">
            <v>Antony</v>
          </cell>
          <cell r="J1432" t="str">
            <v>Daamen</v>
          </cell>
          <cell r="K1432" t="str">
            <v>M</v>
          </cell>
          <cell r="L1432" t="str">
            <v>55.02</v>
          </cell>
        </row>
        <row r="1433">
          <cell r="A1433">
            <v>1392</v>
          </cell>
          <cell r="B1433">
            <v>376</v>
          </cell>
          <cell r="C1433">
            <v>102</v>
          </cell>
          <cell r="D1433">
            <v>61</v>
          </cell>
          <cell r="E1433">
            <v>42559</v>
          </cell>
          <cell r="F1433" t="str">
            <v>3 Day Race-Day 1</v>
          </cell>
          <cell r="G1433">
            <v>56</v>
          </cell>
          <cell r="H1433">
            <v>403055</v>
          </cell>
          <cell r="I1433" t="str">
            <v>Susan</v>
          </cell>
          <cell r="J1433" t="str">
            <v>Doherty</v>
          </cell>
          <cell r="K1433" t="str">
            <v>F</v>
          </cell>
          <cell r="L1433" t="str">
            <v>58.12</v>
          </cell>
        </row>
        <row r="1434">
          <cell r="A1434">
            <v>1393</v>
          </cell>
          <cell r="B1434">
            <v>376</v>
          </cell>
          <cell r="C1434">
            <v>102</v>
          </cell>
          <cell r="D1434">
            <v>61</v>
          </cell>
          <cell r="E1434">
            <v>42559</v>
          </cell>
          <cell r="F1434" t="str">
            <v>3 Day Race-Day 1</v>
          </cell>
          <cell r="G1434">
            <v>57</v>
          </cell>
          <cell r="H1434">
            <v>403009</v>
          </cell>
          <cell r="I1434" t="str">
            <v>Brian</v>
          </cell>
          <cell r="J1434" t="str">
            <v>Armit</v>
          </cell>
          <cell r="K1434" t="str">
            <v>M</v>
          </cell>
          <cell r="L1434" t="str">
            <v>58.13</v>
          </cell>
        </row>
        <row r="1435">
          <cell r="A1435">
            <v>1394</v>
          </cell>
          <cell r="B1435">
            <v>376</v>
          </cell>
          <cell r="C1435">
            <v>102</v>
          </cell>
          <cell r="D1435">
            <v>61</v>
          </cell>
          <cell r="E1435">
            <v>42559</v>
          </cell>
          <cell r="F1435" t="str">
            <v>3 Day Race-Day 1</v>
          </cell>
          <cell r="G1435">
            <v>58</v>
          </cell>
          <cell r="H1435">
            <v>402924</v>
          </cell>
          <cell r="I1435" t="str">
            <v>Greta</v>
          </cell>
          <cell r="J1435" t="str">
            <v>Neimanis</v>
          </cell>
          <cell r="K1435" t="str">
            <v>F</v>
          </cell>
          <cell r="L1435" t="str">
            <v>58.39</v>
          </cell>
        </row>
        <row r="1436">
          <cell r="A1436">
            <v>1395</v>
          </cell>
          <cell r="B1436">
            <v>376</v>
          </cell>
          <cell r="C1436">
            <v>102</v>
          </cell>
          <cell r="D1436">
            <v>61</v>
          </cell>
          <cell r="E1436">
            <v>42559</v>
          </cell>
          <cell r="F1436" t="str">
            <v>3 Day Race-Day 1</v>
          </cell>
          <cell r="G1436">
            <v>59</v>
          </cell>
          <cell r="H1436" t="str">
            <v>N011</v>
          </cell>
          <cell r="I1436" t="str">
            <v>Sara</v>
          </cell>
          <cell r="J1436" t="str">
            <v>Whittle</v>
          </cell>
          <cell r="K1436" t="str">
            <v>F</v>
          </cell>
          <cell r="L1436" t="str">
            <v>58.40</v>
          </cell>
        </row>
        <row r="1437">
          <cell r="A1437">
            <v>1396</v>
          </cell>
          <cell r="B1437">
            <v>376</v>
          </cell>
          <cell r="C1437">
            <v>102</v>
          </cell>
          <cell r="D1437">
            <v>61</v>
          </cell>
          <cell r="E1437">
            <v>42559</v>
          </cell>
          <cell r="F1437" t="str">
            <v>3 Day Race-Day 1</v>
          </cell>
          <cell r="G1437">
            <v>60</v>
          </cell>
          <cell r="H1437">
            <v>403000</v>
          </cell>
          <cell r="I1437" t="str">
            <v>William</v>
          </cell>
          <cell r="J1437" t="str">
            <v>Sue Yek</v>
          </cell>
          <cell r="K1437" t="str">
            <v>M</v>
          </cell>
          <cell r="L1437" t="str">
            <v>58.49</v>
          </cell>
        </row>
        <row r="1438">
          <cell r="A1438">
            <v>1397</v>
          </cell>
          <cell r="B1438">
            <v>376</v>
          </cell>
          <cell r="C1438">
            <v>102</v>
          </cell>
          <cell r="D1438">
            <v>61</v>
          </cell>
          <cell r="E1438">
            <v>42559</v>
          </cell>
          <cell r="F1438" t="str">
            <v>3 Day Race-Day 1</v>
          </cell>
          <cell r="G1438">
            <v>61</v>
          </cell>
          <cell r="H1438" t="str">
            <v>N017</v>
          </cell>
          <cell r="I1438" t="str">
            <v>Jamie</v>
          </cell>
          <cell r="J1438" t="str">
            <v>Lipsy</v>
          </cell>
          <cell r="K1438" t="str">
            <v>F</v>
          </cell>
          <cell r="L1438" t="str">
            <v>58.52</v>
          </cell>
        </row>
        <row r="1439">
          <cell r="A1439">
            <v>1398</v>
          </cell>
          <cell r="B1439">
            <v>376</v>
          </cell>
          <cell r="C1439">
            <v>102</v>
          </cell>
          <cell r="D1439">
            <v>61</v>
          </cell>
          <cell r="E1439">
            <v>42559</v>
          </cell>
          <cell r="F1439" t="str">
            <v>3 Day Race-Day 1</v>
          </cell>
          <cell r="G1439">
            <v>62</v>
          </cell>
          <cell r="H1439" t="str">
            <v>N010</v>
          </cell>
          <cell r="I1439" t="str">
            <v>Rachel</v>
          </cell>
          <cell r="J1439" t="str">
            <v>Cahill</v>
          </cell>
          <cell r="K1439" t="str">
            <v>F</v>
          </cell>
          <cell r="L1439" t="str">
            <v>1.01.48</v>
          </cell>
        </row>
        <row r="1440">
          <cell r="A1440">
            <v>1399</v>
          </cell>
          <cell r="B1440">
            <v>376</v>
          </cell>
          <cell r="C1440">
            <v>102</v>
          </cell>
          <cell r="D1440">
            <v>61</v>
          </cell>
          <cell r="E1440">
            <v>42559</v>
          </cell>
          <cell r="F1440" t="str">
            <v>3 Day Race-Day 1</v>
          </cell>
          <cell r="G1440">
            <v>63</v>
          </cell>
          <cell r="H1440">
            <v>402887</v>
          </cell>
          <cell r="I1440" t="str">
            <v>Mary</v>
          </cell>
          <cell r="J1440" t="str">
            <v>Donoghue</v>
          </cell>
          <cell r="K1440" t="str">
            <v>F</v>
          </cell>
          <cell r="L1440" t="str">
            <v>1.01.57</v>
          </cell>
        </row>
        <row r="1441">
          <cell r="A1441">
            <v>1400</v>
          </cell>
          <cell r="B1441">
            <v>376</v>
          </cell>
          <cell r="C1441">
            <v>102</v>
          </cell>
          <cell r="D1441">
            <v>61</v>
          </cell>
          <cell r="E1441">
            <v>42559</v>
          </cell>
          <cell r="F1441" t="str">
            <v>3 Day Race-Day 1</v>
          </cell>
          <cell r="G1441">
            <v>64</v>
          </cell>
          <cell r="H1441">
            <v>495267</v>
          </cell>
          <cell r="I1441" t="str">
            <v>Diane</v>
          </cell>
          <cell r="J1441" t="str">
            <v>Garvie</v>
          </cell>
          <cell r="K1441" t="str">
            <v>F</v>
          </cell>
          <cell r="L1441" t="str">
            <v>1.01.59</v>
          </cell>
        </row>
        <row r="1442">
          <cell r="A1442">
            <v>1401</v>
          </cell>
          <cell r="B1442">
            <v>376</v>
          </cell>
          <cell r="C1442">
            <v>102</v>
          </cell>
          <cell r="D1442">
            <v>61</v>
          </cell>
          <cell r="E1442">
            <v>42559</v>
          </cell>
          <cell r="F1442" t="str">
            <v>3 Day Race-Day 1</v>
          </cell>
          <cell r="G1442">
            <v>65</v>
          </cell>
          <cell r="H1442">
            <v>403052</v>
          </cell>
          <cell r="I1442" t="str">
            <v>Kathleen</v>
          </cell>
          <cell r="J1442" t="str">
            <v>Neimanis</v>
          </cell>
          <cell r="K1442" t="str">
            <v>F</v>
          </cell>
          <cell r="L1442" t="str">
            <v>1.02.00</v>
          </cell>
        </row>
        <row r="1443">
          <cell r="A1443">
            <v>1402</v>
          </cell>
          <cell r="B1443">
            <v>376</v>
          </cell>
          <cell r="C1443">
            <v>102</v>
          </cell>
          <cell r="D1443">
            <v>61</v>
          </cell>
          <cell r="E1443">
            <v>42559</v>
          </cell>
          <cell r="F1443" t="str">
            <v>3 Day Race-Day 1</v>
          </cell>
          <cell r="G1443">
            <v>66</v>
          </cell>
          <cell r="H1443">
            <v>402880</v>
          </cell>
          <cell r="I1443" t="str">
            <v>Nancy</v>
          </cell>
          <cell r="J1443" t="str">
            <v>Norton</v>
          </cell>
          <cell r="K1443" t="str">
            <v>F</v>
          </cell>
          <cell r="L1443" t="str">
            <v>1.06.34</v>
          </cell>
        </row>
        <row r="1444">
          <cell r="A1444">
            <v>1403</v>
          </cell>
          <cell r="B1444">
            <v>376</v>
          </cell>
          <cell r="C1444">
            <v>102</v>
          </cell>
          <cell r="D1444">
            <v>61</v>
          </cell>
          <cell r="E1444">
            <v>42559</v>
          </cell>
          <cell r="F1444" t="str">
            <v>3 Day Race-Day 1</v>
          </cell>
          <cell r="G1444">
            <v>67</v>
          </cell>
          <cell r="H1444">
            <v>283914</v>
          </cell>
          <cell r="I1444" t="str">
            <v>Lyndie</v>
          </cell>
          <cell r="J1444" t="str">
            <v>Beil</v>
          </cell>
          <cell r="K1444" t="str">
            <v>F</v>
          </cell>
          <cell r="L1444" t="str">
            <v>1.08.07</v>
          </cell>
        </row>
        <row r="1445">
          <cell r="A1445">
            <v>1403</v>
          </cell>
          <cell r="B1445">
            <v>376</v>
          </cell>
          <cell r="C1445">
            <v>102</v>
          </cell>
          <cell r="D1445">
            <v>61</v>
          </cell>
          <cell r="E1445" t="str">
            <v>Exclude</v>
          </cell>
          <cell r="F1445" t="str">
            <v>Exclude</v>
          </cell>
          <cell r="G1445">
            <v>42560</v>
          </cell>
          <cell r="I1445" t="str">
            <v>3 Day Race-Day 2</v>
          </cell>
        </row>
        <row r="1446">
          <cell r="A1446">
            <v>1403</v>
          </cell>
          <cell r="B1446">
            <v>376</v>
          </cell>
          <cell r="C1446">
            <v>102</v>
          </cell>
          <cell r="D1446">
            <v>61</v>
          </cell>
          <cell r="E1446" t="str">
            <v>Exclude</v>
          </cell>
          <cell r="F1446" t="str">
            <v>Exclude</v>
          </cell>
          <cell r="G1446" t="str">
            <v>Long Course</v>
          </cell>
          <cell r="L1446">
            <v>19.2</v>
          </cell>
          <cell r="AA1446" t="str">
            <v>Junior</v>
          </cell>
          <cell r="AF1446">
            <v>2</v>
          </cell>
          <cell r="AH1446" t="str">
            <v>Wolf Series</v>
          </cell>
          <cell r="AM1446">
            <v>19.2</v>
          </cell>
        </row>
        <row r="1447">
          <cell r="A1447">
            <v>1404</v>
          </cell>
          <cell r="B1447">
            <v>376</v>
          </cell>
          <cell r="C1447">
            <v>103</v>
          </cell>
          <cell r="D1447">
            <v>62</v>
          </cell>
          <cell r="E1447">
            <v>42560</v>
          </cell>
          <cell r="F1447" t="str">
            <v>3 Day Race-Day 2</v>
          </cell>
          <cell r="G1447">
            <v>1</v>
          </cell>
          <cell r="H1447">
            <v>538802</v>
          </cell>
          <cell r="I1447" t="str">
            <v>Simon</v>
          </cell>
          <cell r="J1447" t="str">
            <v>O'Regan</v>
          </cell>
          <cell r="K1447" t="str">
            <v>M</v>
          </cell>
          <cell r="L1447" t="str">
            <v>1.21.42</v>
          </cell>
          <cell r="AA1447">
            <v>1</v>
          </cell>
          <cell r="AB1447">
            <v>402509</v>
          </cell>
          <cell r="AC1447" t="str">
            <v>Elena</v>
          </cell>
          <cell r="AD1447" t="str">
            <v>James</v>
          </cell>
          <cell r="AE1447" t="str">
            <v>F</v>
          </cell>
          <cell r="AF1447" t="str">
            <v>07.40</v>
          </cell>
          <cell r="AH1447">
            <v>1</v>
          </cell>
          <cell r="AI1447">
            <v>403049</v>
          </cell>
          <cell r="AJ1447" t="str">
            <v>Philip</v>
          </cell>
          <cell r="AK1447" t="str">
            <v>Copp</v>
          </cell>
          <cell r="AL1447" t="str">
            <v>M</v>
          </cell>
          <cell r="AM1447" t="str">
            <v>1.26.25</v>
          </cell>
        </row>
        <row r="1448">
          <cell r="A1448">
            <v>1405</v>
          </cell>
          <cell r="B1448">
            <v>376</v>
          </cell>
          <cell r="C1448">
            <v>104</v>
          </cell>
          <cell r="D1448">
            <v>63</v>
          </cell>
          <cell r="E1448">
            <v>42560</v>
          </cell>
          <cell r="F1448" t="str">
            <v>3 Day Race-Day 2</v>
          </cell>
          <cell r="G1448">
            <v>2</v>
          </cell>
          <cell r="H1448">
            <v>402787</v>
          </cell>
          <cell r="I1448" t="str">
            <v>Michael</v>
          </cell>
          <cell r="J1448" t="str">
            <v>Harding</v>
          </cell>
          <cell r="K1448" t="str">
            <v>M</v>
          </cell>
          <cell r="L1448" t="str">
            <v>1.26.03</v>
          </cell>
          <cell r="AA1448">
            <v>2</v>
          </cell>
          <cell r="AB1448" t="str">
            <v>J_030</v>
          </cell>
          <cell r="AC1448" t="str">
            <v>Ethan</v>
          </cell>
          <cell r="AD1448" t="str">
            <v>Staunton</v>
          </cell>
          <cell r="AE1448" t="str">
            <v>M</v>
          </cell>
          <cell r="AF1448" t="str">
            <v>07.49</v>
          </cell>
          <cell r="AH1448">
            <v>2</v>
          </cell>
          <cell r="AI1448">
            <v>402834</v>
          </cell>
          <cell r="AJ1448" t="str">
            <v>Jevyn</v>
          </cell>
          <cell r="AK1448" t="str">
            <v>Hyde</v>
          </cell>
          <cell r="AL1448" t="str">
            <v>M</v>
          </cell>
          <cell r="AM1448" t="str">
            <v>1.34.37</v>
          </cell>
        </row>
        <row r="1449">
          <cell r="A1449">
            <v>1406</v>
          </cell>
          <cell r="B1449">
            <v>376</v>
          </cell>
          <cell r="C1449">
            <v>105</v>
          </cell>
          <cell r="D1449">
            <v>64</v>
          </cell>
          <cell r="E1449">
            <v>42560</v>
          </cell>
          <cell r="F1449" t="str">
            <v>3 Day Race-Day 2</v>
          </cell>
          <cell r="G1449">
            <v>3</v>
          </cell>
          <cell r="H1449">
            <v>403049</v>
          </cell>
          <cell r="I1449" t="str">
            <v>Philip</v>
          </cell>
          <cell r="J1449" t="str">
            <v>Copp</v>
          </cell>
          <cell r="K1449" t="str">
            <v>M</v>
          </cell>
          <cell r="L1449" t="str">
            <v>1.26.25</v>
          </cell>
          <cell r="AA1449">
            <v>3</v>
          </cell>
          <cell r="AB1449">
            <v>402848</v>
          </cell>
          <cell r="AC1449" t="str">
            <v>Josh</v>
          </cell>
          <cell r="AD1449" t="str">
            <v>Marquez</v>
          </cell>
          <cell r="AE1449" t="str">
            <v>M</v>
          </cell>
          <cell r="AF1449" t="str">
            <v>07.52</v>
          </cell>
          <cell r="AH1449">
            <v>3</v>
          </cell>
          <cell r="AI1449" t="str">
            <v>N009</v>
          </cell>
          <cell r="AJ1449" t="str">
            <v>David</v>
          </cell>
          <cell r="AK1449" t="str">
            <v>Vance</v>
          </cell>
          <cell r="AL1449" t="str">
            <v>M</v>
          </cell>
          <cell r="AM1449" t="str">
            <v>1.36.33</v>
          </cell>
        </row>
        <row r="1450">
          <cell r="A1450">
            <v>1407</v>
          </cell>
          <cell r="B1450">
            <v>376</v>
          </cell>
          <cell r="C1450">
            <v>106</v>
          </cell>
          <cell r="D1450">
            <v>65</v>
          </cell>
          <cell r="E1450">
            <v>42560</v>
          </cell>
          <cell r="F1450" t="str">
            <v>3 Day Race-Day 2</v>
          </cell>
          <cell r="G1450">
            <v>4</v>
          </cell>
          <cell r="H1450">
            <v>402964</v>
          </cell>
          <cell r="I1450" t="str">
            <v>Mark</v>
          </cell>
          <cell r="J1450" t="str">
            <v>Buchholz</v>
          </cell>
          <cell r="K1450" t="str">
            <v>M</v>
          </cell>
          <cell r="L1450" t="str">
            <v>1.26.46</v>
          </cell>
          <cell r="AA1450">
            <v>4</v>
          </cell>
          <cell r="AB1450">
            <v>197247</v>
          </cell>
          <cell r="AC1450" t="str">
            <v>Bella</v>
          </cell>
          <cell r="AD1450" t="str">
            <v>Marquez</v>
          </cell>
          <cell r="AE1450" t="str">
            <v>F</v>
          </cell>
          <cell r="AF1450" t="str">
            <v>08.38</v>
          </cell>
          <cell r="AH1450">
            <v>4</v>
          </cell>
          <cell r="AI1450">
            <v>402728</v>
          </cell>
          <cell r="AJ1450" t="str">
            <v>Brendan</v>
          </cell>
          <cell r="AK1450" t="str">
            <v>Carter</v>
          </cell>
          <cell r="AL1450" t="str">
            <v>M</v>
          </cell>
          <cell r="AM1450" t="str">
            <v>1.42.56</v>
          </cell>
        </row>
        <row r="1451">
          <cell r="A1451">
            <v>1408</v>
          </cell>
          <cell r="B1451">
            <v>376</v>
          </cell>
          <cell r="C1451">
            <v>107</v>
          </cell>
          <cell r="D1451">
            <v>66</v>
          </cell>
          <cell r="E1451">
            <v>42560</v>
          </cell>
          <cell r="F1451" t="str">
            <v>3 Day Race-Day 2</v>
          </cell>
          <cell r="G1451">
            <v>5</v>
          </cell>
          <cell r="H1451" t="str">
            <v>N003</v>
          </cell>
          <cell r="I1451" t="str">
            <v>Craig</v>
          </cell>
          <cell r="J1451" t="str">
            <v>Budden</v>
          </cell>
          <cell r="K1451" t="str">
            <v>M</v>
          </cell>
          <cell r="L1451" t="str">
            <v>1.27.41</v>
          </cell>
          <cell r="AA1451">
            <v>5</v>
          </cell>
          <cell r="AB1451" t="str">
            <v>J_029</v>
          </cell>
          <cell r="AC1451" t="str">
            <v>Molly</v>
          </cell>
          <cell r="AD1451" t="str">
            <v>Staunton</v>
          </cell>
          <cell r="AE1451" t="str">
            <v>F</v>
          </cell>
          <cell r="AF1451" t="str">
            <v>08.58</v>
          </cell>
          <cell r="AH1451">
            <v>5</v>
          </cell>
          <cell r="AI1451">
            <v>284106</v>
          </cell>
          <cell r="AJ1451" t="str">
            <v>William</v>
          </cell>
          <cell r="AK1451" t="str">
            <v>Guy</v>
          </cell>
          <cell r="AL1451" t="str">
            <v>M</v>
          </cell>
          <cell r="AM1451" t="str">
            <v>1.48.40</v>
          </cell>
        </row>
        <row r="1452">
          <cell r="A1452">
            <v>1409</v>
          </cell>
          <cell r="B1452">
            <v>376</v>
          </cell>
          <cell r="C1452">
            <v>108</v>
          </cell>
          <cell r="D1452">
            <v>67</v>
          </cell>
          <cell r="E1452">
            <v>42560</v>
          </cell>
          <cell r="F1452" t="str">
            <v>3 Day Race-Day 2</v>
          </cell>
          <cell r="G1452">
            <v>6</v>
          </cell>
          <cell r="H1452">
            <v>402768</v>
          </cell>
          <cell r="I1452" t="str">
            <v>Deahne</v>
          </cell>
          <cell r="J1452" t="str">
            <v>Turnbull</v>
          </cell>
          <cell r="K1452" t="str">
            <v>F</v>
          </cell>
          <cell r="L1452" t="str">
            <v>1.29.42</v>
          </cell>
          <cell r="AA1452">
            <v>6</v>
          </cell>
          <cell r="AB1452" t="str">
            <v>J_034</v>
          </cell>
          <cell r="AC1452" t="str">
            <v>Isabella</v>
          </cell>
          <cell r="AD1452" t="str">
            <v>Godier</v>
          </cell>
          <cell r="AE1452" t="str">
            <v>F</v>
          </cell>
          <cell r="AF1452" t="str">
            <v>15.29</v>
          </cell>
          <cell r="AH1452">
            <v>6</v>
          </cell>
          <cell r="AI1452">
            <v>402917</v>
          </cell>
          <cell r="AJ1452" t="str">
            <v>Peter</v>
          </cell>
          <cell r="AK1452" t="str">
            <v>Neimanis</v>
          </cell>
          <cell r="AL1452" t="str">
            <v>M</v>
          </cell>
          <cell r="AM1452" t="str">
            <v>1.49.54</v>
          </cell>
        </row>
        <row r="1453">
          <cell r="A1453">
            <v>1410</v>
          </cell>
          <cell r="B1453">
            <v>376</v>
          </cell>
          <cell r="C1453">
            <v>109</v>
          </cell>
          <cell r="D1453">
            <v>68</v>
          </cell>
          <cell r="E1453">
            <v>42560</v>
          </cell>
          <cell r="F1453" t="str">
            <v>3 Day Race-Day 2</v>
          </cell>
          <cell r="G1453">
            <v>7</v>
          </cell>
          <cell r="H1453">
            <v>402791</v>
          </cell>
          <cell r="I1453" t="str">
            <v>Gabriella</v>
          </cell>
          <cell r="J1453" t="str">
            <v>Springall</v>
          </cell>
          <cell r="K1453" t="str">
            <v>F</v>
          </cell>
          <cell r="L1453" t="str">
            <v>1.30.34</v>
          </cell>
          <cell r="AA1453">
            <v>7</v>
          </cell>
          <cell r="AB1453" t="str">
            <v>J_038</v>
          </cell>
          <cell r="AC1453" t="str">
            <v>Mikayla</v>
          </cell>
          <cell r="AD1453" t="str">
            <v>Godier</v>
          </cell>
          <cell r="AE1453" t="str">
            <v>F</v>
          </cell>
          <cell r="AF1453" t="str">
            <v>15.30</v>
          </cell>
          <cell r="AH1453">
            <v>7</v>
          </cell>
          <cell r="AI1453">
            <v>402716</v>
          </cell>
          <cell r="AJ1453" t="str">
            <v>Andre</v>
          </cell>
          <cell r="AK1453" t="str">
            <v>Mentor</v>
          </cell>
          <cell r="AL1453" t="str">
            <v>M</v>
          </cell>
          <cell r="AM1453" t="str">
            <v>1.54.48</v>
          </cell>
        </row>
        <row r="1454">
          <cell r="A1454">
            <v>1411</v>
          </cell>
          <cell r="B1454">
            <v>376</v>
          </cell>
          <cell r="C1454">
            <v>109</v>
          </cell>
          <cell r="D1454">
            <v>69</v>
          </cell>
          <cell r="E1454">
            <v>42560</v>
          </cell>
          <cell r="F1454" t="str">
            <v>3 Day Race-Day 2</v>
          </cell>
          <cell r="G1454">
            <v>8</v>
          </cell>
          <cell r="H1454">
            <v>402882</v>
          </cell>
          <cell r="I1454" t="str">
            <v>Matthew</v>
          </cell>
          <cell r="J1454" t="str">
            <v>Boschen</v>
          </cell>
          <cell r="K1454" t="str">
            <v>M</v>
          </cell>
          <cell r="L1454" t="str">
            <v>1.32.43</v>
          </cell>
          <cell r="AH1454">
            <v>8</v>
          </cell>
          <cell r="AI1454">
            <v>402808</v>
          </cell>
          <cell r="AJ1454" t="str">
            <v>Dee</v>
          </cell>
          <cell r="AK1454" t="str">
            <v>Flynn-Pittar</v>
          </cell>
          <cell r="AL1454" t="str">
            <v>F</v>
          </cell>
          <cell r="AM1454" t="str">
            <v>1.57.04</v>
          </cell>
        </row>
        <row r="1455">
          <cell r="A1455">
            <v>1412</v>
          </cell>
          <cell r="B1455">
            <v>376</v>
          </cell>
          <cell r="C1455">
            <v>109</v>
          </cell>
          <cell r="D1455">
            <v>70</v>
          </cell>
          <cell r="E1455">
            <v>42560</v>
          </cell>
          <cell r="F1455" t="str">
            <v>3 Day Race-Day 2</v>
          </cell>
          <cell r="G1455">
            <v>9</v>
          </cell>
          <cell r="H1455">
            <v>402774</v>
          </cell>
          <cell r="I1455" t="str">
            <v>Deon</v>
          </cell>
          <cell r="J1455" t="str">
            <v>Stripp</v>
          </cell>
          <cell r="K1455" t="str">
            <v>M</v>
          </cell>
          <cell r="L1455" t="str">
            <v>1.33.25</v>
          </cell>
          <cell r="AH1455">
            <v>9</v>
          </cell>
          <cell r="AI1455">
            <v>403015</v>
          </cell>
          <cell r="AJ1455" t="str">
            <v>Colleen</v>
          </cell>
          <cell r="AK1455" t="str">
            <v>Newnham</v>
          </cell>
          <cell r="AL1455" t="str">
            <v>F</v>
          </cell>
          <cell r="AM1455" t="str">
            <v>2.01.21</v>
          </cell>
        </row>
        <row r="1456">
          <cell r="A1456">
            <v>1413</v>
          </cell>
          <cell r="B1456">
            <v>376</v>
          </cell>
          <cell r="C1456">
            <v>109</v>
          </cell>
          <cell r="D1456">
            <v>71</v>
          </cell>
          <cell r="E1456">
            <v>42560</v>
          </cell>
          <cell r="F1456" t="str">
            <v>3 Day Race-Day 2</v>
          </cell>
          <cell r="G1456">
            <v>10</v>
          </cell>
          <cell r="H1456">
            <v>402834</v>
          </cell>
          <cell r="I1456" t="str">
            <v>Jevyn</v>
          </cell>
          <cell r="J1456" t="str">
            <v>Hyde</v>
          </cell>
          <cell r="K1456" t="str">
            <v>M</v>
          </cell>
          <cell r="L1456" t="str">
            <v>1.34.37</v>
          </cell>
          <cell r="AH1456">
            <v>10</v>
          </cell>
          <cell r="AI1456">
            <v>402835</v>
          </cell>
          <cell r="AJ1456" t="str">
            <v>John</v>
          </cell>
          <cell r="AK1456" t="str">
            <v>Hoggan</v>
          </cell>
          <cell r="AL1456" t="str">
            <v>M</v>
          </cell>
          <cell r="AM1456" t="str">
            <v>2.02.55</v>
          </cell>
        </row>
        <row r="1457">
          <cell r="A1457">
            <v>1414</v>
          </cell>
          <cell r="B1457">
            <v>376</v>
          </cell>
          <cell r="C1457">
            <v>109</v>
          </cell>
          <cell r="D1457">
            <v>72</v>
          </cell>
          <cell r="E1457">
            <v>42560</v>
          </cell>
          <cell r="F1457" t="str">
            <v>3 Day Race-Day 2</v>
          </cell>
          <cell r="G1457">
            <v>11</v>
          </cell>
          <cell r="H1457">
            <v>402744</v>
          </cell>
          <cell r="I1457" t="str">
            <v>Cameron</v>
          </cell>
          <cell r="J1457" t="str">
            <v>Wallis</v>
          </cell>
          <cell r="K1457" t="str">
            <v>M</v>
          </cell>
          <cell r="L1457" t="str">
            <v>1.35.05</v>
          </cell>
          <cell r="AH1457">
            <v>11</v>
          </cell>
          <cell r="AI1457">
            <v>402706</v>
          </cell>
          <cell r="AJ1457" t="str">
            <v>Antony</v>
          </cell>
          <cell r="AK1457" t="str">
            <v>Daamen</v>
          </cell>
          <cell r="AL1457" t="str">
            <v>M</v>
          </cell>
          <cell r="AM1457" t="str">
            <v>2.10.44</v>
          </cell>
        </row>
        <row r="1458">
          <cell r="A1458">
            <v>1415</v>
          </cell>
          <cell r="B1458">
            <v>376</v>
          </cell>
          <cell r="C1458">
            <v>109</v>
          </cell>
          <cell r="D1458">
            <v>73</v>
          </cell>
          <cell r="E1458">
            <v>42560</v>
          </cell>
          <cell r="F1458" t="str">
            <v>3 Day Race-Day 2</v>
          </cell>
          <cell r="G1458">
            <v>12</v>
          </cell>
          <cell r="H1458" t="str">
            <v>N009</v>
          </cell>
          <cell r="I1458" t="str">
            <v>David</v>
          </cell>
          <cell r="J1458" t="str">
            <v>Vance</v>
          </cell>
          <cell r="K1458" t="str">
            <v>M</v>
          </cell>
          <cell r="L1458" t="str">
            <v>1.36.33</v>
          </cell>
          <cell r="AH1458">
            <v>12</v>
          </cell>
          <cell r="AI1458">
            <v>403009</v>
          </cell>
          <cell r="AJ1458" t="str">
            <v>Brian</v>
          </cell>
          <cell r="AK1458" t="str">
            <v>Armit</v>
          </cell>
          <cell r="AL1458" t="str">
            <v>M</v>
          </cell>
          <cell r="AM1458" t="str">
            <v>2.17.45</v>
          </cell>
        </row>
        <row r="1459">
          <cell r="A1459">
            <v>1416</v>
          </cell>
          <cell r="B1459">
            <v>376</v>
          </cell>
          <cell r="C1459">
            <v>109</v>
          </cell>
          <cell r="D1459">
            <v>74</v>
          </cell>
          <cell r="E1459">
            <v>42560</v>
          </cell>
          <cell r="F1459" t="str">
            <v>3 Day Race-Day 2</v>
          </cell>
          <cell r="G1459">
            <v>13</v>
          </cell>
          <cell r="H1459" t="str">
            <v>N016</v>
          </cell>
          <cell r="I1459" t="str">
            <v>Monique</v>
          </cell>
          <cell r="J1459" t="str">
            <v>Flores</v>
          </cell>
          <cell r="K1459" t="str">
            <v>F</v>
          </cell>
          <cell r="L1459" t="str">
            <v>1.36.37</v>
          </cell>
          <cell r="AH1459">
            <v>13</v>
          </cell>
          <cell r="AI1459">
            <v>402924</v>
          </cell>
          <cell r="AJ1459" t="str">
            <v>Greta</v>
          </cell>
          <cell r="AK1459" t="str">
            <v>Neimanis</v>
          </cell>
          <cell r="AL1459" t="str">
            <v>F</v>
          </cell>
          <cell r="AM1459" t="str">
            <v>2.27.20</v>
          </cell>
        </row>
        <row r="1460">
          <cell r="A1460">
            <v>1417</v>
          </cell>
          <cell r="B1460">
            <v>376</v>
          </cell>
          <cell r="C1460">
            <v>109</v>
          </cell>
          <cell r="D1460">
            <v>75</v>
          </cell>
          <cell r="E1460">
            <v>42560</v>
          </cell>
          <cell r="F1460" t="str">
            <v>3 Day Race-Day 2</v>
          </cell>
          <cell r="G1460">
            <v>14</v>
          </cell>
          <cell r="H1460">
            <v>403016</v>
          </cell>
          <cell r="I1460" t="str">
            <v>Erin</v>
          </cell>
          <cell r="J1460" t="str">
            <v>Stafford</v>
          </cell>
          <cell r="K1460" t="str">
            <v>F</v>
          </cell>
          <cell r="L1460" t="str">
            <v>1.37.09</v>
          </cell>
          <cell r="AH1460">
            <v>14</v>
          </cell>
          <cell r="AI1460">
            <v>403052</v>
          </cell>
          <cell r="AJ1460" t="str">
            <v>Kathleen</v>
          </cell>
          <cell r="AK1460" t="str">
            <v>Neimanis</v>
          </cell>
          <cell r="AL1460" t="str">
            <v>F</v>
          </cell>
          <cell r="AM1460" t="str">
            <v>2.42.50</v>
          </cell>
        </row>
        <row r="1461">
          <cell r="A1461">
            <v>1418</v>
          </cell>
          <cell r="B1461">
            <v>376</v>
          </cell>
          <cell r="C1461">
            <v>109</v>
          </cell>
          <cell r="D1461">
            <v>75</v>
          </cell>
          <cell r="E1461">
            <v>42560</v>
          </cell>
          <cell r="F1461" t="str">
            <v>3 Day Race-Day 2</v>
          </cell>
          <cell r="G1461">
            <v>15</v>
          </cell>
          <cell r="H1461">
            <v>402809</v>
          </cell>
          <cell r="I1461" t="str">
            <v>Gavin</v>
          </cell>
          <cell r="J1461" t="str">
            <v>Werbeloff</v>
          </cell>
          <cell r="K1461" t="str">
            <v>M</v>
          </cell>
          <cell r="L1461" t="str">
            <v>1.38.38</v>
          </cell>
        </row>
        <row r="1462">
          <cell r="A1462">
            <v>1419</v>
          </cell>
          <cell r="B1462">
            <v>376</v>
          </cell>
          <cell r="C1462">
            <v>109</v>
          </cell>
          <cell r="D1462">
            <v>75</v>
          </cell>
          <cell r="E1462">
            <v>42560</v>
          </cell>
          <cell r="F1462" t="str">
            <v>3 Day Race-Day 2</v>
          </cell>
          <cell r="G1462">
            <v>16</v>
          </cell>
          <cell r="H1462" t="str">
            <v>N004</v>
          </cell>
          <cell r="I1462" t="str">
            <v>Jason</v>
          </cell>
          <cell r="J1462" t="str">
            <v>Godier</v>
          </cell>
          <cell r="K1462" t="str">
            <v>M</v>
          </cell>
          <cell r="L1462" t="str">
            <v>1.38.46</v>
          </cell>
        </row>
        <row r="1463">
          <cell r="A1463">
            <v>1420</v>
          </cell>
          <cell r="B1463">
            <v>376</v>
          </cell>
          <cell r="C1463">
            <v>109</v>
          </cell>
          <cell r="D1463">
            <v>75</v>
          </cell>
          <cell r="E1463">
            <v>42560</v>
          </cell>
          <cell r="F1463" t="str">
            <v>3 Day Race-Day 2</v>
          </cell>
          <cell r="G1463">
            <v>17</v>
          </cell>
          <cell r="H1463">
            <v>402963</v>
          </cell>
          <cell r="I1463" t="str">
            <v>Sonja</v>
          </cell>
          <cell r="J1463" t="str">
            <v>Schonfeldt-Roy</v>
          </cell>
          <cell r="K1463" t="str">
            <v>F</v>
          </cell>
          <cell r="L1463" t="str">
            <v>1.38.50</v>
          </cell>
        </row>
        <row r="1464">
          <cell r="A1464">
            <v>1421</v>
          </cell>
          <cell r="B1464">
            <v>376</v>
          </cell>
          <cell r="C1464">
            <v>109</v>
          </cell>
          <cell r="D1464">
            <v>75</v>
          </cell>
          <cell r="E1464">
            <v>42560</v>
          </cell>
          <cell r="F1464" t="str">
            <v>3 Day Race-Day 2</v>
          </cell>
          <cell r="G1464">
            <v>18</v>
          </cell>
          <cell r="H1464">
            <v>402797</v>
          </cell>
          <cell r="I1464" t="str">
            <v>Gerard</v>
          </cell>
          <cell r="J1464" t="str">
            <v>Schick</v>
          </cell>
          <cell r="K1464" t="str">
            <v>M</v>
          </cell>
          <cell r="L1464" t="str">
            <v>1.41.03</v>
          </cell>
        </row>
        <row r="1465">
          <cell r="A1465">
            <v>1422</v>
          </cell>
          <cell r="B1465">
            <v>376</v>
          </cell>
          <cell r="C1465">
            <v>109</v>
          </cell>
          <cell r="D1465">
            <v>75</v>
          </cell>
          <cell r="E1465">
            <v>42560</v>
          </cell>
          <cell r="F1465" t="str">
            <v>3 Day Race-Day 2</v>
          </cell>
          <cell r="G1465">
            <v>19</v>
          </cell>
          <cell r="H1465">
            <v>402838</v>
          </cell>
          <cell r="I1465" t="str">
            <v>John</v>
          </cell>
          <cell r="J1465" t="str">
            <v>Nuttall</v>
          </cell>
          <cell r="K1465" t="str">
            <v>M</v>
          </cell>
          <cell r="L1465" t="str">
            <v>1.41.13</v>
          </cell>
        </row>
        <row r="1466">
          <cell r="A1466">
            <v>1423</v>
          </cell>
          <cell r="B1466">
            <v>376</v>
          </cell>
          <cell r="C1466">
            <v>109</v>
          </cell>
          <cell r="D1466">
            <v>75</v>
          </cell>
          <cell r="E1466">
            <v>42560</v>
          </cell>
          <cell r="F1466" t="str">
            <v>3 Day Race-Day 2</v>
          </cell>
          <cell r="G1466">
            <v>20</v>
          </cell>
          <cell r="H1466">
            <v>402728</v>
          </cell>
          <cell r="I1466" t="str">
            <v>Brendan</v>
          </cell>
          <cell r="J1466" t="str">
            <v>Carter</v>
          </cell>
          <cell r="K1466" t="str">
            <v>M</v>
          </cell>
          <cell r="L1466" t="str">
            <v>1.42.56</v>
          </cell>
        </row>
        <row r="1467">
          <cell r="A1467">
            <v>1424</v>
          </cell>
          <cell r="B1467">
            <v>376</v>
          </cell>
          <cell r="C1467">
            <v>109</v>
          </cell>
          <cell r="D1467">
            <v>75</v>
          </cell>
          <cell r="E1467">
            <v>42560</v>
          </cell>
          <cell r="F1467" t="str">
            <v>3 Day Race-Day 2</v>
          </cell>
          <cell r="G1467">
            <v>21</v>
          </cell>
          <cell r="H1467">
            <v>402890</v>
          </cell>
          <cell r="I1467" t="str">
            <v>Michael</v>
          </cell>
          <cell r="J1467" t="str">
            <v>Fitzsimmons</v>
          </cell>
          <cell r="K1467" t="str">
            <v>M</v>
          </cell>
          <cell r="L1467" t="str">
            <v>1.43.40</v>
          </cell>
        </row>
        <row r="1468">
          <cell r="A1468">
            <v>1425</v>
          </cell>
          <cell r="B1468">
            <v>376</v>
          </cell>
          <cell r="C1468">
            <v>109</v>
          </cell>
          <cell r="D1468">
            <v>75</v>
          </cell>
          <cell r="E1468">
            <v>42560</v>
          </cell>
          <cell r="F1468" t="str">
            <v>3 Day Race-Day 2</v>
          </cell>
          <cell r="G1468">
            <v>22</v>
          </cell>
          <cell r="H1468">
            <v>617094</v>
          </cell>
          <cell r="I1468" t="str">
            <v>Isis</v>
          </cell>
          <cell r="J1468" t="str">
            <v>Flynn-Pittar</v>
          </cell>
          <cell r="K1468" t="str">
            <v>F</v>
          </cell>
          <cell r="L1468" t="str">
            <v>1.46.00</v>
          </cell>
        </row>
        <row r="1469">
          <cell r="A1469">
            <v>1426</v>
          </cell>
          <cell r="B1469">
            <v>376</v>
          </cell>
          <cell r="C1469">
            <v>109</v>
          </cell>
          <cell r="D1469">
            <v>75</v>
          </cell>
          <cell r="E1469">
            <v>42560</v>
          </cell>
          <cell r="F1469" t="str">
            <v>3 Day Race-Day 2</v>
          </cell>
          <cell r="G1469">
            <v>23</v>
          </cell>
          <cell r="H1469">
            <v>402805</v>
          </cell>
          <cell r="I1469" t="str">
            <v>Les</v>
          </cell>
          <cell r="J1469" t="str">
            <v>Crawford</v>
          </cell>
          <cell r="K1469" t="str">
            <v>M</v>
          </cell>
          <cell r="L1469" t="str">
            <v>1.47.47</v>
          </cell>
        </row>
        <row r="1470">
          <cell r="A1470">
            <v>1427</v>
          </cell>
          <cell r="B1470">
            <v>376</v>
          </cell>
          <cell r="C1470">
            <v>109</v>
          </cell>
          <cell r="D1470">
            <v>75</v>
          </cell>
          <cell r="E1470">
            <v>42560</v>
          </cell>
          <cell r="F1470" t="str">
            <v>3 Day Race-Day 2</v>
          </cell>
          <cell r="G1470">
            <v>24</v>
          </cell>
          <cell r="H1470">
            <v>402950</v>
          </cell>
          <cell r="I1470" t="str">
            <v>Bill</v>
          </cell>
          <cell r="J1470" t="str">
            <v>Doherty</v>
          </cell>
          <cell r="K1470" t="str">
            <v>M</v>
          </cell>
          <cell r="L1470" t="str">
            <v>1.48.09</v>
          </cell>
        </row>
        <row r="1471">
          <cell r="A1471">
            <v>1428</v>
          </cell>
          <cell r="B1471">
            <v>376</v>
          </cell>
          <cell r="C1471">
            <v>109</v>
          </cell>
          <cell r="D1471">
            <v>75</v>
          </cell>
          <cell r="E1471">
            <v>42560</v>
          </cell>
          <cell r="F1471" t="str">
            <v>3 Day Race-Day 2</v>
          </cell>
          <cell r="G1471">
            <v>25</v>
          </cell>
          <cell r="H1471" t="str">
            <v>N013</v>
          </cell>
          <cell r="I1471" t="str">
            <v>Alisa</v>
          </cell>
          <cell r="J1471" t="str">
            <v>Wickam</v>
          </cell>
          <cell r="K1471" t="str">
            <v>F</v>
          </cell>
          <cell r="L1471" t="str">
            <v>1.48.13</v>
          </cell>
        </row>
        <row r="1472">
          <cell r="A1472">
            <v>1429</v>
          </cell>
          <cell r="B1472">
            <v>376</v>
          </cell>
          <cell r="C1472">
            <v>109</v>
          </cell>
          <cell r="D1472">
            <v>75</v>
          </cell>
          <cell r="E1472">
            <v>42560</v>
          </cell>
          <cell r="F1472" t="str">
            <v>3 Day Race-Day 2</v>
          </cell>
          <cell r="G1472">
            <v>26</v>
          </cell>
          <cell r="H1472">
            <v>284106</v>
          </cell>
          <cell r="I1472" t="str">
            <v>William</v>
          </cell>
          <cell r="J1472" t="str">
            <v>Guy</v>
          </cell>
          <cell r="K1472" t="str">
            <v>M</v>
          </cell>
          <cell r="L1472" t="str">
            <v>1.48.40</v>
          </cell>
        </row>
        <row r="1473">
          <cell r="A1473">
            <v>1430</v>
          </cell>
          <cell r="B1473">
            <v>376</v>
          </cell>
          <cell r="C1473">
            <v>109</v>
          </cell>
          <cell r="D1473">
            <v>75</v>
          </cell>
          <cell r="E1473">
            <v>42560</v>
          </cell>
          <cell r="F1473" t="str">
            <v>3 Day Race-Day 2</v>
          </cell>
          <cell r="G1473">
            <v>27</v>
          </cell>
          <cell r="H1473" t="str">
            <v>N018</v>
          </cell>
          <cell r="I1473" t="str">
            <v>Scott</v>
          </cell>
          <cell r="J1473" t="str">
            <v>Cheers</v>
          </cell>
          <cell r="K1473" t="str">
            <v>M</v>
          </cell>
          <cell r="L1473" t="str">
            <v>1.49.11</v>
          </cell>
        </row>
        <row r="1474">
          <cell r="A1474">
            <v>1431</v>
          </cell>
          <cell r="B1474">
            <v>376</v>
          </cell>
          <cell r="C1474">
            <v>109</v>
          </cell>
          <cell r="D1474">
            <v>75</v>
          </cell>
          <cell r="E1474">
            <v>42560</v>
          </cell>
          <cell r="F1474" t="str">
            <v>3 Day Race-Day 2</v>
          </cell>
          <cell r="G1474">
            <v>28</v>
          </cell>
          <cell r="H1474" t="str">
            <v>N023</v>
          </cell>
          <cell r="I1474" t="str">
            <v>Trevor</v>
          </cell>
          <cell r="J1474" t="str">
            <v>Brown</v>
          </cell>
          <cell r="K1474" t="str">
            <v>M</v>
          </cell>
          <cell r="L1474" t="str">
            <v>1.49.11</v>
          </cell>
        </row>
        <row r="1475">
          <cell r="A1475">
            <v>1432</v>
          </cell>
          <cell r="B1475">
            <v>376</v>
          </cell>
          <cell r="C1475">
            <v>109</v>
          </cell>
          <cell r="D1475">
            <v>75</v>
          </cell>
          <cell r="E1475">
            <v>42560</v>
          </cell>
          <cell r="F1475" t="str">
            <v>3 Day Race-Day 2</v>
          </cell>
          <cell r="G1475">
            <v>29</v>
          </cell>
          <cell r="H1475">
            <v>402801</v>
          </cell>
          <cell r="I1475" t="str">
            <v>Glen</v>
          </cell>
          <cell r="J1475" t="str">
            <v>Davies</v>
          </cell>
          <cell r="K1475" t="str">
            <v>M</v>
          </cell>
          <cell r="L1475" t="str">
            <v>1.49.19</v>
          </cell>
        </row>
        <row r="1476">
          <cell r="A1476">
            <v>1433</v>
          </cell>
          <cell r="B1476">
            <v>376</v>
          </cell>
          <cell r="C1476">
            <v>109</v>
          </cell>
          <cell r="D1476">
            <v>75</v>
          </cell>
          <cell r="E1476">
            <v>42560</v>
          </cell>
          <cell r="F1476" t="str">
            <v>3 Day Race-Day 2</v>
          </cell>
          <cell r="G1476">
            <v>30</v>
          </cell>
          <cell r="H1476">
            <v>609664</v>
          </cell>
          <cell r="I1476" t="str">
            <v>Matthew</v>
          </cell>
          <cell r="J1476" t="str">
            <v>Hunter</v>
          </cell>
          <cell r="K1476" t="str">
            <v>M</v>
          </cell>
          <cell r="L1476" t="str">
            <v>1.49.35</v>
          </cell>
        </row>
        <row r="1477">
          <cell r="A1477">
            <v>1434</v>
          </cell>
          <cell r="B1477">
            <v>376</v>
          </cell>
          <cell r="C1477">
            <v>109</v>
          </cell>
          <cell r="D1477">
            <v>75</v>
          </cell>
          <cell r="E1477">
            <v>42560</v>
          </cell>
          <cell r="F1477" t="str">
            <v>3 Day Race-Day 2</v>
          </cell>
          <cell r="G1477">
            <v>31</v>
          </cell>
          <cell r="H1477">
            <v>402917</v>
          </cell>
          <cell r="I1477" t="str">
            <v>Peter</v>
          </cell>
          <cell r="J1477" t="str">
            <v>Neimanis</v>
          </cell>
          <cell r="K1477" t="str">
            <v>M</v>
          </cell>
          <cell r="L1477" t="str">
            <v>1.49.54</v>
          </cell>
        </row>
        <row r="1478">
          <cell r="A1478">
            <v>1435</v>
          </cell>
          <cell r="B1478">
            <v>376</v>
          </cell>
          <cell r="C1478">
            <v>109</v>
          </cell>
          <cell r="D1478">
            <v>75</v>
          </cell>
          <cell r="E1478">
            <v>42560</v>
          </cell>
          <cell r="F1478" t="str">
            <v>3 Day Race-Day 2</v>
          </cell>
          <cell r="G1478">
            <v>32</v>
          </cell>
          <cell r="H1478">
            <v>402980</v>
          </cell>
          <cell r="I1478" t="str">
            <v>Paul</v>
          </cell>
          <cell r="J1478" t="str">
            <v>Day</v>
          </cell>
          <cell r="K1478" t="str">
            <v>M</v>
          </cell>
          <cell r="L1478" t="str">
            <v>1.51.36</v>
          </cell>
        </row>
        <row r="1479">
          <cell r="A1479">
            <v>1436</v>
          </cell>
          <cell r="B1479">
            <v>376</v>
          </cell>
          <cell r="C1479">
            <v>109</v>
          </cell>
          <cell r="D1479">
            <v>75</v>
          </cell>
          <cell r="E1479">
            <v>42560</v>
          </cell>
          <cell r="F1479" t="str">
            <v>3 Day Race-Day 2</v>
          </cell>
          <cell r="G1479">
            <v>33</v>
          </cell>
          <cell r="H1479">
            <v>319915</v>
          </cell>
          <cell r="I1479" t="str">
            <v>Scott</v>
          </cell>
          <cell r="J1479" t="str">
            <v>Vollmerhause</v>
          </cell>
          <cell r="K1479" t="str">
            <v>M</v>
          </cell>
          <cell r="L1479" t="str">
            <v>1.51.38</v>
          </cell>
        </row>
        <row r="1480">
          <cell r="A1480">
            <v>1437</v>
          </cell>
          <cell r="B1480">
            <v>376</v>
          </cell>
          <cell r="C1480">
            <v>109</v>
          </cell>
          <cell r="D1480">
            <v>75</v>
          </cell>
          <cell r="E1480">
            <v>42560</v>
          </cell>
          <cell r="F1480" t="str">
            <v>3 Day Race-Day 2</v>
          </cell>
          <cell r="G1480">
            <v>34</v>
          </cell>
          <cell r="H1480" t="str">
            <v>N015</v>
          </cell>
          <cell r="I1480" t="str">
            <v>Jude</v>
          </cell>
          <cell r="J1480" t="str">
            <v>Wheeler</v>
          </cell>
          <cell r="K1480" t="str">
            <v>M</v>
          </cell>
          <cell r="L1480" t="str">
            <v>1.52.20</v>
          </cell>
        </row>
        <row r="1481">
          <cell r="A1481">
            <v>1438</v>
          </cell>
          <cell r="B1481">
            <v>376</v>
          </cell>
          <cell r="C1481">
            <v>109</v>
          </cell>
          <cell r="D1481">
            <v>75</v>
          </cell>
          <cell r="E1481">
            <v>42560</v>
          </cell>
          <cell r="F1481" t="str">
            <v>3 Day Race-Day 2</v>
          </cell>
          <cell r="G1481">
            <v>35</v>
          </cell>
          <cell r="H1481">
            <v>403025</v>
          </cell>
          <cell r="I1481" t="str">
            <v>Fraser</v>
          </cell>
          <cell r="J1481" t="str">
            <v>Bradley</v>
          </cell>
          <cell r="K1481" t="str">
            <v>M</v>
          </cell>
          <cell r="L1481" t="str">
            <v>1.53.52</v>
          </cell>
        </row>
        <row r="1482">
          <cell r="A1482">
            <v>1439</v>
          </cell>
          <cell r="B1482">
            <v>376</v>
          </cell>
          <cell r="C1482">
            <v>109</v>
          </cell>
          <cell r="D1482">
            <v>75</v>
          </cell>
          <cell r="E1482">
            <v>42560</v>
          </cell>
          <cell r="F1482" t="str">
            <v>3 Day Race-Day 2</v>
          </cell>
          <cell r="G1482">
            <v>36</v>
          </cell>
          <cell r="H1482">
            <v>402716</v>
          </cell>
          <cell r="I1482" t="str">
            <v>Andre</v>
          </cell>
          <cell r="J1482" t="str">
            <v>Mentor</v>
          </cell>
          <cell r="K1482" t="str">
            <v>M</v>
          </cell>
          <cell r="L1482" t="str">
            <v>1.54.48</v>
          </cell>
        </row>
        <row r="1483">
          <cell r="A1483">
            <v>1440</v>
          </cell>
          <cell r="B1483">
            <v>376</v>
          </cell>
          <cell r="C1483">
            <v>109</v>
          </cell>
          <cell r="D1483">
            <v>75</v>
          </cell>
          <cell r="E1483">
            <v>42560</v>
          </cell>
          <cell r="F1483" t="str">
            <v>3 Day Race-Day 2</v>
          </cell>
          <cell r="G1483">
            <v>37</v>
          </cell>
          <cell r="H1483">
            <v>509369</v>
          </cell>
          <cell r="I1483" t="str">
            <v>Riana</v>
          </cell>
          <cell r="J1483" t="str">
            <v>Schmitt</v>
          </cell>
          <cell r="K1483" t="str">
            <v>F</v>
          </cell>
          <cell r="L1483" t="str">
            <v>1.55.07</v>
          </cell>
        </row>
        <row r="1484">
          <cell r="A1484">
            <v>1441</v>
          </cell>
          <cell r="B1484">
            <v>376</v>
          </cell>
          <cell r="C1484">
            <v>109</v>
          </cell>
          <cell r="D1484">
            <v>75</v>
          </cell>
          <cell r="E1484">
            <v>42560</v>
          </cell>
          <cell r="F1484" t="str">
            <v>3 Day Race-Day 2</v>
          </cell>
          <cell r="G1484">
            <v>38</v>
          </cell>
          <cell r="H1484">
            <v>583257</v>
          </cell>
          <cell r="I1484" t="str">
            <v>David</v>
          </cell>
          <cell r="J1484" t="str">
            <v>Cullen</v>
          </cell>
          <cell r="K1484" t="str">
            <v>M</v>
          </cell>
          <cell r="L1484" t="str">
            <v>1.55.55</v>
          </cell>
        </row>
        <row r="1485">
          <cell r="A1485">
            <v>1442</v>
          </cell>
          <cell r="B1485">
            <v>376</v>
          </cell>
          <cell r="C1485">
            <v>109</v>
          </cell>
          <cell r="D1485">
            <v>75</v>
          </cell>
          <cell r="E1485">
            <v>42560</v>
          </cell>
          <cell r="F1485" t="str">
            <v>3 Day Race-Day 2</v>
          </cell>
          <cell r="G1485">
            <v>39</v>
          </cell>
          <cell r="H1485">
            <v>402808</v>
          </cell>
          <cell r="I1485" t="str">
            <v>Dee</v>
          </cell>
          <cell r="J1485" t="str">
            <v>Flynn-Pittar</v>
          </cell>
          <cell r="K1485" t="str">
            <v>F</v>
          </cell>
          <cell r="L1485" t="str">
            <v>1.57.04</v>
          </cell>
        </row>
        <row r="1486">
          <cell r="A1486">
            <v>1443</v>
          </cell>
          <cell r="B1486">
            <v>376</v>
          </cell>
          <cell r="C1486">
            <v>109</v>
          </cell>
          <cell r="D1486">
            <v>75</v>
          </cell>
          <cell r="E1486">
            <v>42560</v>
          </cell>
          <cell r="F1486" t="str">
            <v>3 Day Race-Day 2</v>
          </cell>
          <cell r="G1486">
            <v>40</v>
          </cell>
          <cell r="H1486">
            <v>495266</v>
          </cell>
          <cell r="I1486" t="str">
            <v>Ian</v>
          </cell>
          <cell r="J1486" t="str">
            <v>Frazer</v>
          </cell>
          <cell r="K1486" t="str">
            <v>M</v>
          </cell>
          <cell r="L1486" t="str">
            <v>1.59.34</v>
          </cell>
        </row>
        <row r="1487">
          <cell r="A1487">
            <v>1444</v>
          </cell>
          <cell r="B1487">
            <v>376</v>
          </cell>
          <cell r="C1487">
            <v>109</v>
          </cell>
          <cell r="D1487">
            <v>75</v>
          </cell>
          <cell r="E1487">
            <v>42560</v>
          </cell>
          <cell r="F1487" t="str">
            <v>3 Day Race-Day 2</v>
          </cell>
          <cell r="G1487">
            <v>41</v>
          </cell>
          <cell r="H1487">
            <v>403037</v>
          </cell>
          <cell r="I1487" t="str">
            <v>Michael</v>
          </cell>
          <cell r="J1487" t="str">
            <v>Donoghue</v>
          </cell>
          <cell r="K1487" t="str">
            <v>M</v>
          </cell>
          <cell r="L1487" t="str">
            <v>1.59.41</v>
          </cell>
        </row>
        <row r="1488">
          <cell r="A1488">
            <v>1445</v>
          </cell>
          <cell r="B1488">
            <v>376</v>
          </cell>
          <cell r="C1488">
            <v>109</v>
          </cell>
          <cell r="D1488">
            <v>75</v>
          </cell>
          <cell r="E1488">
            <v>42560</v>
          </cell>
          <cell r="F1488" t="str">
            <v>3 Day Race-Day 2</v>
          </cell>
          <cell r="G1488">
            <v>42</v>
          </cell>
          <cell r="H1488" t="str">
            <v>N007</v>
          </cell>
          <cell r="I1488" t="str">
            <v>Maree</v>
          </cell>
          <cell r="J1488" t="str">
            <v>Singleton</v>
          </cell>
          <cell r="K1488" t="str">
            <v>F</v>
          </cell>
          <cell r="L1488" t="str">
            <v>2.00.29</v>
          </cell>
        </row>
        <row r="1489">
          <cell r="A1489">
            <v>1446</v>
          </cell>
          <cell r="B1489">
            <v>376</v>
          </cell>
          <cell r="C1489">
            <v>109</v>
          </cell>
          <cell r="D1489">
            <v>75</v>
          </cell>
          <cell r="E1489">
            <v>42560</v>
          </cell>
          <cell r="F1489" t="str">
            <v>3 Day Race-Day 2</v>
          </cell>
          <cell r="G1489">
            <v>43</v>
          </cell>
          <cell r="H1489">
            <v>403015</v>
          </cell>
          <cell r="I1489" t="str">
            <v>Colleen</v>
          </cell>
          <cell r="J1489" t="str">
            <v>Newnham</v>
          </cell>
          <cell r="K1489" t="str">
            <v>F</v>
          </cell>
          <cell r="L1489" t="str">
            <v>2.01.21</v>
          </cell>
        </row>
        <row r="1490">
          <cell r="A1490">
            <v>1447</v>
          </cell>
          <cell r="B1490">
            <v>376</v>
          </cell>
          <cell r="C1490">
            <v>109</v>
          </cell>
          <cell r="D1490">
            <v>75</v>
          </cell>
          <cell r="E1490">
            <v>42560</v>
          </cell>
          <cell r="F1490" t="str">
            <v>3 Day Race-Day 2</v>
          </cell>
          <cell r="G1490">
            <v>44</v>
          </cell>
          <cell r="H1490">
            <v>468177</v>
          </cell>
          <cell r="I1490" t="str">
            <v>Sherry</v>
          </cell>
          <cell r="J1490" t="str">
            <v>Cox</v>
          </cell>
          <cell r="K1490" t="str">
            <v>F</v>
          </cell>
          <cell r="L1490" t="str">
            <v>2.01.41</v>
          </cell>
        </row>
        <row r="1491">
          <cell r="A1491">
            <v>1448</v>
          </cell>
          <cell r="B1491">
            <v>376</v>
          </cell>
          <cell r="C1491">
            <v>109</v>
          </cell>
          <cell r="D1491">
            <v>75</v>
          </cell>
          <cell r="E1491">
            <v>42560</v>
          </cell>
          <cell r="F1491" t="str">
            <v>3 Day Race-Day 2</v>
          </cell>
          <cell r="G1491">
            <v>45</v>
          </cell>
          <cell r="H1491">
            <v>402771</v>
          </cell>
          <cell r="I1491" t="str">
            <v>Deffy</v>
          </cell>
          <cell r="J1491" t="str">
            <v>Tsang</v>
          </cell>
          <cell r="K1491" t="str">
            <v>F</v>
          </cell>
          <cell r="L1491" t="str">
            <v>2.02.53</v>
          </cell>
        </row>
        <row r="1492">
          <cell r="A1492">
            <v>1449</v>
          </cell>
          <cell r="B1492">
            <v>376</v>
          </cell>
          <cell r="C1492">
            <v>109</v>
          </cell>
          <cell r="D1492">
            <v>75</v>
          </cell>
          <cell r="E1492">
            <v>42560</v>
          </cell>
          <cell r="F1492" t="str">
            <v>3 Day Race-Day 2</v>
          </cell>
          <cell r="G1492">
            <v>46</v>
          </cell>
          <cell r="H1492">
            <v>402835</v>
          </cell>
          <cell r="I1492" t="str">
            <v>John</v>
          </cell>
          <cell r="J1492" t="str">
            <v>Hoggan</v>
          </cell>
          <cell r="K1492" t="str">
            <v>M</v>
          </cell>
          <cell r="L1492" t="str">
            <v>2.02.55</v>
          </cell>
        </row>
        <row r="1493">
          <cell r="A1493">
            <v>1450</v>
          </cell>
          <cell r="B1493">
            <v>376</v>
          </cell>
          <cell r="C1493">
            <v>109</v>
          </cell>
          <cell r="D1493">
            <v>75</v>
          </cell>
          <cell r="E1493">
            <v>42560</v>
          </cell>
          <cell r="F1493" t="str">
            <v>3 Day Race-Day 2</v>
          </cell>
          <cell r="G1493">
            <v>47</v>
          </cell>
          <cell r="H1493" t="str">
            <v>N019</v>
          </cell>
          <cell r="I1493" t="str">
            <v>Dave</v>
          </cell>
          <cell r="J1493" t="str">
            <v>Kelly</v>
          </cell>
          <cell r="K1493" t="str">
            <v>M</v>
          </cell>
          <cell r="L1493" t="str">
            <v>2.05.23</v>
          </cell>
        </row>
        <row r="1494">
          <cell r="A1494">
            <v>1451</v>
          </cell>
          <cell r="B1494">
            <v>376</v>
          </cell>
          <cell r="C1494">
            <v>109</v>
          </cell>
          <cell r="D1494">
            <v>75</v>
          </cell>
          <cell r="E1494">
            <v>42560</v>
          </cell>
          <cell r="F1494" t="str">
            <v>3 Day Race-Day 2</v>
          </cell>
          <cell r="G1494">
            <v>48</v>
          </cell>
          <cell r="H1494">
            <v>508056</v>
          </cell>
          <cell r="I1494" t="str">
            <v>Clayton</v>
          </cell>
          <cell r="J1494" t="str">
            <v>Smales</v>
          </cell>
          <cell r="K1494" t="str">
            <v>M</v>
          </cell>
          <cell r="L1494" t="str">
            <v>2.05.23</v>
          </cell>
        </row>
        <row r="1495">
          <cell r="A1495">
            <v>1452</v>
          </cell>
          <cell r="B1495">
            <v>376</v>
          </cell>
          <cell r="C1495">
            <v>109</v>
          </cell>
          <cell r="D1495">
            <v>75</v>
          </cell>
          <cell r="E1495">
            <v>42560</v>
          </cell>
          <cell r="F1495" t="str">
            <v>3 Day Race-Day 2</v>
          </cell>
          <cell r="G1495">
            <v>49</v>
          </cell>
          <cell r="H1495">
            <v>402939</v>
          </cell>
          <cell r="I1495" t="str">
            <v>Robert</v>
          </cell>
          <cell r="J1495" t="str">
            <v>Ellershaw</v>
          </cell>
          <cell r="K1495" t="str">
            <v>M</v>
          </cell>
          <cell r="L1495" t="str">
            <v>2.05.39</v>
          </cell>
        </row>
        <row r="1496">
          <cell r="A1496">
            <v>1453</v>
          </cell>
          <cell r="B1496">
            <v>376</v>
          </cell>
          <cell r="C1496">
            <v>109</v>
          </cell>
          <cell r="D1496">
            <v>75</v>
          </cell>
          <cell r="E1496">
            <v>42560</v>
          </cell>
          <cell r="F1496" t="str">
            <v>3 Day Race-Day 2</v>
          </cell>
          <cell r="G1496">
            <v>50</v>
          </cell>
          <cell r="H1496">
            <v>402911</v>
          </cell>
          <cell r="I1496" t="str">
            <v>Phil</v>
          </cell>
          <cell r="J1496" t="str">
            <v>O'Reilly</v>
          </cell>
          <cell r="K1496" t="str">
            <v>M</v>
          </cell>
          <cell r="L1496" t="str">
            <v>2.06.11</v>
          </cell>
        </row>
        <row r="1497">
          <cell r="A1497">
            <v>1454</v>
          </cell>
          <cell r="B1497">
            <v>376</v>
          </cell>
          <cell r="C1497">
            <v>109</v>
          </cell>
          <cell r="D1497">
            <v>75</v>
          </cell>
          <cell r="E1497">
            <v>42560</v>
          </cell>
          <cell r="F1497" t="str">
            <v>3 Day Race-Day 2</v>
          </cell>
          <cell r="G1497">
            <v>51</v>
          </cell>
          <cell r="H1497">
            <v>402937</v>
          </cell>
          <cell r="I1497" t="str">
            <v>Keith</v>
          </cell>
          <cell r="J1497" t="str">
            <v>Rich</v>
          </cell>
          <cell r="K1497" t="str">
            <v>M</v>
          </cell>
          <cell r="L1497" t="str">
            <v>2.06.44</v>
          </cell>
        </row>
        <row r="1498">
          <cell r="A1498">
            <v>1455</v>
          </cell>
          <cell r="B1498">
            <v>376</v>
          </cell>
          <cell r="C1498">
            <v>109</v>
          </cell>
          <cell r="D1498">
            <v>75</v>
          </cell>
          <cell r="E1498">
            <v>42560</v>
          </cell>
          <cell r="F1498" t="str">
            <v>3 Day Race-Day 2</v>
          </cell>
          <cell r="G1498">
            <v>52</v>
          </cell>
          <cell r="H1498">
            <v>460766</v>
          </cell>
          <cell r="I1498" t="str">
            <v>Sarah</v>
          </cell>
          <cell r="J1498" t="str">
            <v>Collins</v>
          </cell>
          <cell r="K1498" t="str">
            <v>F</v>
          </cell>
          <cell r="L1498" t="str">
            <v>2.07.08</v>
          </cell>
        </row>
        <row r="1499">
          <cell r="A1499">
            <v>1456</v>
          </cell>
          <cell r="B1499">
            <v>376</v>
          </cell>
          <cell r="C1499">
            <v>109</v>
          </cell>
          <cell r="D1499">
            <v>75</v>
          </cell>
          <cell r="E1499">
            <v>42560</v>
          </cell>
          <cell r="F1499" t="str">
            <v>3 Day Race-Day 2</v>
          </cell>
          <cell r="G1499">
            <v>53</v>
          </cell>
          <cell r="H1499">
            <v>559901</v>
          </cell>
          <cell r="I1499" t="str">
            <v>Travis</v>
          </cell>
          <cell r="J1499" t="str">
            <v>Schmitt</v>
          </cell>
          <cell r="K1499" t="str">
            <v>M</v>
          </cell>
          <cell r="L1499" t="str">
            <v>2.08.04</v>
          </cell>
        </row>
        <row r="1500">
          <cell r="A1500">
            <v>1457</v>
          </cell>
          <cell r="B1500">
            <v>376</v>
          </cell>
          <cell r="C1500">
            <v>109</v>
          </cell>
          <cell r="D1500">
            <v>75</v>
          </cell>
          <cell r="E1500">
            <v>42560</v>
          </cell>
          <cell r="F1500" t="str">
            <v>3 Day Race-Day 2</v>
          </cell>
          <cell r="G1500">
            <v>54</v>
          </cell>
          <cell r="H1500" t="str">
            <v>N025</v>
          </cell>
          <cell r="I1500" t="str">
            <v>Karen</v>
          </cell>
          <cell r="J1500" t="str">
            <v>Markwot</v>
          </cell>
          <cell r="K1500" t="str">
            <v>F</v>
          </cell>
          <cell r="L1500" t="str">
            <v>2.08.20</v>
          </cell>
        </row>
        <row r="1501">
          <cell r="A1501">
            <v>1458</v>
          </cell>
          <cell r="B1501">
            <v>376</v>
          </cell>
          <cell r="C1501">
            <v>109</v>
          </cell>
          <cell r="D1501">
            <v>75</v>
          </cell>
          <cell r="E1501">
            <v>42560</v>
          </cell>
          <cell r="F1501" t="str">
            <v>3 Day Race-Day 2</v>
          </cell>
          <cell r="G1501">
            <v>55</v>
          </cell>
          <cell r="H1501" t="str">
            <v>N022</v>
          </cell>
          <cell r="I1501" t="str">
            <v>Leanne</v>
          </cell>
          <cell r="J1501" t="str">
            <v>Sandley</v>
          </cell>
          <cell r="K1501" t="str">
            <v>F</v>
          </cell>
          <cell r="L1501" t="str">
            <v>2.08.33</v>
          </cell>
        </row>
        <row r="1502">
          <cell r="A1502">
            <v>1459</v>
          </cell>
          <cell r="B1502">
            <v>376</v>
          </cell>
          <cell r="C1502">
            <v>109</v>
          </cell>
          <cell r="D1502">
            <v>75</v>
          </cell>
          <cell r="E1502">
            <v>42560</v>
          </cell>
          <cell r="F1502" t="str">
            <v>3 Day Race-Day 2</v>
          </cell>
          <cell r="G1502">
            <v>56</v>
          </cell>
          <cell r="H1502">
            <v>402816</v>
          </cell>
          <cell r="I1502" t="str">
            <v>Jim</v>
          </cell>
          <cell r="J1502" t="str">
            <v>Mcnabb</v>
          </cell>
          <cell r="K1502" t="str">
            <v>M</v>
          </cell>
          <cell r="L1502" t="str">
            <v>2.08.33</v>
          </cell>
        </row>
        <row r="1503">
          <cell r="A1503">
            <v>1460</v>
          </cell>
          <cell r="B1503">
            <v>376</v>
          </cell>
          <cell r="C1503">
            <v>109</v>
          </cell>
          <cell r="D1503">
            <v>75</v>
          </cell>
          <cell r="E1503">
            <v>42560</v>
          </cell>
          <cell r="F1503" t="str">
            <v>3 Day Race-Day 2</v>
          </cell>
          <cell r="G1503">
            <v>57</v>
          </cell>
          <cell r="H1503">
            <v>403027</v>
          </cell>
          <cell r="I1503" t="str">
            <v>Garry</v>
          </cell>
          <cell r="J1503" t="str">
            <v>Hooper</v>
          </cell>
          <cell r="K1503" t="str">
            <v>M</v>
          </cell>
          <cell r="L1503" t="str">
            <v>2.08.35</v>
          </cell>
        </row>
        <row r="1504">
          <cell r="A1504">
            <v>1461</v>
          </cell>
          <cell r="B1504">
            <v>376</v>
          </cell>
          <cell r="C1504">
            <v>109</v>
          </cell>
          <cell r="D1504">
            <v>75</v>
          </cell>
          <cell r="E1504">
            <v>42560</v>
          </cell>
          <cell r="F1504" t="str">
            <v>3 Day Race-Day 2</v>
          </cell>
          <cell r="G1504">
            <v>58</v>
          </cell>
          <cell r="H1504">
            <v>402789</v>
          </cell>
          <cell r="I1504" t="str">
            <v>Francesco</v>
          </cell>
          <cell r="J1504" t="str">
            <v>Tirendi</v>
          </cell>
          <cell r="K1504" t="str">
            <v>M</v>
          </cell>
          <cell r="L1504" t="str">
            <v>2.08.36</v>
          </cell>
        </row>
        <row r="1505">
          <cell r="A1505">
            <v>1462</v>
          </cell>
          <cell r="B1505">
            <v>376</v>
          </cell>
          <cell r="C1505">
            <v>109</v>
          </cell>
          <cell r="D1505">
            <v>75</v>
          </cell>
          <cell r="E1505">
            <v>42560</v>
          </cell>
          <cell r="F1505" t="str">
            <v>3 Day Race-Day 2</v>
          </cell>
          <cell r="G1505">
            <v>59</v>
          </cell>
          <cell r="H1505">
            <v>402856</v>
          </cell>
          <cell r="I1505" t="str">
            <v>Kelly</v>
          </cell>
          <cell r="J1505" t="str">
            <v>Dicketts</v>
          </cell>
          <cell r="K1505" t="str">
            <v>F</v>
          </cell>
          <cell r="L1505" t="str">
            <v>2.10.22</v>
          </cell>
        </row>
        <row r="1506">
          <cell r="A1506">
            <v>1463</v>
          </cell>
          <cell r="B1506">
            <v>376</v>
          </cell>
          <cell r="C1506">
            <v>109</v>
          </cell>
          <cell r="D1506">
            <v>75</v>
          </cell>
          <cell r="E1506">
            <v>42560</v>
          </cell>
          <cell r="F1506" t="str">
            <v>3 Day Race-Day 2</v>
          </cell>
          <cell r="G1506">
            <v>60</v>
          </cell>
          <cell r="H1506">
            <v>402706</v>
          </cell>
          <cell r="I1506" t="str">
            <v>Antony</v>
          </cell>
          <cell r="J1506" t="str">
            <v>Daamen</v>
          </cell>
          <cell r="K1506" t="str">
            <v>M</v>
          </cell>
          <cell r="L1506" t="str">
            <v>2.10.44</v>
          </cell>
        </row>
        <row r="1507">
          <cell r="A1507">
            <v>1464</v>
          </cell>
          <cell r="B1507">
            <v>376</v>
          </cell>
          <cell r="C1507">
            <v>109</v>
          </cell>
          <cell r="D1507">
            <v>75</v>
          </cell>
          <cell r="E1507">
            <v>42560</v>
          </cell>
          <cell r="F1507" t="str">
            <v>3 Day Race-Day 2</v>
          </cell>
          <cell r="G1507">
            <v>61</v>
          </cell>
          <cell r="H1507">
            <v>403009</v>
          </cell>
          <cell r="I1507" t="str">
            <v>Brian</v>
          </cell>
          <cell r="J1507" t="str">
            <v>Armit</v>
          </cell>
          <cell r="K1507" t="str">
            <v>M</v>
          </cell>
          <cell r="L1507" t="str">
            <v>2.17.45</v>
          </cell>
        </row>
        <row r="1508">
          <cell r="A1508">
            <v>1465</v>
          </cell>
          <cell r="B1508">
            <v>376</v>
          </cell>
          <cell r="C1508">
            <v>109</v>
          </cell>
          <cell r="D1508">
            <v>75</v>
          </cell>
          <cell r="E1508">
            <v>42560</v>
          </cell>
          <cell r="F1508" t="str">
            <v>3 Day Race-Day 2</v>
          </cell>
          <cell r="G1508">
            <v>62</v>
          </cell>
          <cell r="H1508" t="str">
            <v>N021</v>
          </cell>
          <cell r="I1508" t="str">
            <v>Wendy</v>
          </cell>
          <cell r="J1508" t="str">
            <v>Smith</v>
          </cell>
          <cell r="K1508" t="str">
            <v>F</v>
          </cell>
          <cell r="L1508" t="str">
            <v>2.22.27</v>
          </cell>
        </row>
        <row r="1509">
          <cell r="A1509">
            <v>1466</v>
          </cell>
          <cell r="B1509">
            <v>376</v>
          </cell>
          <cell r="C1509">
            <v>109</v>
          </cell>
          <cell r="D1509">
            <v>75</v>
          </cell>
          <cell r="E1509">
            <v>42560</v>
          </cell>
          <cell r="F1509" t="str">
            <v>3 Day Race-Day 2</v>
          </cell>
          <cell r="G1509">
            <v>63</v>
          </cell>
          <cell r="H1509" t="str">
            <v>N011</v>
          </cell>
          <cell r="I1509" t="str">
            <v>Sara</v>
          </cell>
          <cell r="J1509" t="str">
            <v>Whittle</v>
          </cell>
          <cell r="K1509" t="str">
            <v>F</v>
          </cell>
          <cell r="L1509" t="str">
            <v>2.22.43</v>
          </cell>
        </row>
        <row r="1510">
          <cell r="A1510">
            <v>1467</v>
          </cell>
          <cell r="B1510">
            <v>376</v>
          </cell>
          <cell r="C1510">
            <v>109</v>
          </cell>
          <cell r="D1510">
            <v>75</v>
          </cell>
          <cell r="E1510">
            <v>42560</v>
          </cell>
          <cell r="F1510" t="str">
            <v>3 Day Race-Day 2</v>
          </cell>
          <cell r="G1510">
            <v>64</v>
          </cell>
          <cell r="H1510" t="str">
            <v>N020</v>
          </cell>
          <cell r="I1510" t="str">
            <v xml:space="preserve">Christi </v>
          </cell>
          <cell r="J1510" t="str">
            <v>Morf</v>
          </cell>
          <cell r="K1510" t="str">
            <v>F</v>
          </cell>
          <cell r="L1510" t="str">
            <v>2.22.56</v>
          </cell>
        </row>
        <row r="1511">
          <cell r="A1511">
            <v>1468</v>
          </cell>
          <cell r="B1511">
            <v>376</v>
          </cell>
          <cell r="C1511">
            <v>109</v>
          </cell>
          <cell r="D1511">
            <v>75</v>
          </cell>
          <cell r="E1511">
            <v>42560</v>
          </cell>
          <cell r="F1511" t="str">
            <v>3 Day Race-Day 2</v>
          </cell>
          <cell r="G1511">
            <v>65</v>
          </cell>
          <cell r="H1511">
            <v>466959</v>
          </cell>
          <cell r="I1511" t="str">
            <v>Imelda</v>
          </cell>
          <cell r="J1511" t="str">
            <v>Alexopoulos</v>
          </cell>
          <cell r="K1511" t="str">
            <v>F</v>
          </cell>
          <cell r="L1511" t="str">
            <v>2.22.57</v>
          </cell>
        </row>
        <row r="1512">
          <cell r="A1512">
            <v>1469</v>
          </cell>
          <cell r="B1512">
            <v>376</v>
          </cell>
          <cell r="C1512">
            <v>109</v>
          </cell>
          <cell r="D1512">
            <v>75</v>
          </cell>
          <cell r="E1512">
            <v>42560</v>
          </cell>
          <cell r="F1512" t="str">
            <v>3 Day Race-Day 2</v>
          </cell>
          <cell r="G1512">
            <v>66</v>
          </cell>
          <cell r="H1512">
            <v>402830</v>
          </cell>
          <cell r="I1512" t="str">
            <v>Jenny</v>
          </cell>
          <cell r="J1512" t="str">
            <v>Brown</v>
          </cell>
          <cell r="K1512" t="str">
            <v>F</v>
          </cell>
          <cell r="L1512" t="str">
            <v>2.25.37</v>
          </cell>
        </row>
        <row r="1513">
          <cell r="A1513">
            <v>1470</v>
          </cell>
          <cell r="B1513">
            <v>376</v>
          </cell>
          <cell r="C1513">
            <v>109</v>
          </cell>
          <cell r="D1513">
            <v>75</v>
          </cell>
          <cell r="E1513">
            <v>42560</v>
          </cell>
          <cell r="F1513" t="str">
            <v>3 Day Race-Day 2</v>
          </cell>
          <cell r="G1513">
            <v>67</v>
          </cell>
          <cell r="H1513">
            <v>403055</v>
          </cell>
          <cell r="I1513" t="str">
            <v>Susan</v>
          </cell>
          <cell r="J1513" t="str">
            <v>Doherty</v>
          </cell>
          <cell r="K1513" t="str">
            <v>F</v>
          </cell>
          <cell r="L1513" t="str">
            <v>2.26.33</v>
          </cell>
        </row>
        <row r="1514">
          <cell r="A1514">
            <v>1471</v>
          </cell>
          <cell r="B1514">
            <v>376</v>
          </cell>
          <cell r="C1514">
            <v>109</v>
          </cell>
          <cell r="D1514">
            <v>75</v>
          </cell>
          <cell r="E1514">
            <v>42560</v>
          </cell>
          <cell r="F1514" t="str">
            <v>3 Day Race-Day 2</v>
          </cell>
          <cell r="G1514">
            <v>68</v>
          </cell>
          <cell r="H1514">
            <v>402924</v>
          </cell>
          <cell r="I1514" t="str">
            <v>Greta</v>
          </cell>
          <cell r="J1514" t="str">
            <v>Neimanis</v>
          </cell>
          <cell r="K1514" t="str">
            <v>F</v>
          </cell>
          <cell r="L1514" t="str">
            <v>2.27.20</v>
          </cell>
        </row>
        <row r="1515">
          <cell r="A1515">
            <v>1472</v>
          </cell>
          <cell r="B1515">
            <v>376</v>
          </cell>
          <cell r="C1515">
            <v>109</v>
          </cell>
          <cell r="D1515">
            <v>75</v>
          </cell>
          <cell r="E1515">
            <v>42560</v>
          </cell>
          <cell r="F1515" t="str">
            <v>3 Day Race-Day 2</v>
          </cell>
          <cell r="G1515">
            <v>69</v>
          </cell>
          <cell r="H1515" t="str">
            <v>N010</v>
          </cell>
          <cell r="I1515" t="str">
            <v>Rachel</v>
          </cell>
          <cell r="J1515" t="str">
            <v>Cahill</v>
          </cell>
          <cell r="K1515" t="str">
            <v>F</v>
          </cell>
          <cell r="L1515" t="str">
            <v>2.32.37</v>
          </cell>
        </row>
        <row r="1516">
          <cell r="A1516">
            <v>1473</v>
          </cell>
          <cell r="B1516">
            <v>376</v>
          </cell>
          <cell r="C1516">
            <v>109</v>
          </cell>
          <cell r="D1516">
            <v>75</v>
          </cell>
          <cell r="E1516">
            <v>42560</v>
          </cell>
          <cell r="F1516" t="str">
            <v>3 Day Race-Day 2</v>
          </cell>
          <cell r="G1516">
            <v>70</v>
          </cell>
          <cell r="H1516">
            <v>402952</v>
          </cell>
          <cell r="I1516" t="str">
            <v>Cam</v>
          </cell>
          <cell r="J1516" t="str">
            <v>Leitch</v>
          </cell>
          <cell r="K1516" t="str">
            <v>M</v>
          </cell>
          <cell r="L1516" t="str">
            <v>2.32.38</v>
          </cell>
        </row>
        <row r="1517">
          <cell r="A1517">
            <v>1474</v>
          </cell>
          <cell r="B1517">
            <v>376</v>
          </cell>
          <cell r="C1517">
            <v>109</v>
          </cell>
          <cell r="D1517">
            <v>75</v>
          </cell>
          <cell r="E1517">
            <v>42560</v>
          </cell>
          <cell r="F1517" t="str">
            <v>3 Day Race-Day 2</v>
          </cell>
          <cell r="G1517">
            <v>71</v>
          </cell>
          <cell r="H1517">
            <v>495267</v>
          </cell>
          <cell r="I1517" t="str">
            <v>Diane</v>
          </cell>
          <cell r="J1517" t="str">
            <v>Garvie</v>
          </cell>
          <cell r="K1517" t="str">
            <v>F</v>
          </cell>
          <cell r="L1517" t="str">
            <v>2.41.39</v>
          </cell>
        </row>
        <row r="1518">
          <cell r="A1518">
            <v>1475</v>
          </cell>
          <cell r="B1518">
            <v>376</v>
          </cell>
          <cell r="C1518">
            <v>109</v>
          </cell>
          <cell r="D1518">
            <v>75</v>
          </cell>
          <cell r="E1518">
            <v>42560</v>
          </cell>
          <cell r="F1518" t="str">
            <v>3 Day Race-Day 2</v>
          </cell>
          <cell r="G1518">
            <v>72</v>
          </cell>
          <cell r="H1518">
            <v>403052</v>
          </cell>
          <cell r="I1518" t="str">
            <v>Kathleen</v>
          </cell>
          <cell r="J1518" t="str">
            <v>Neimanis</v>
          </cell>
          <cell r="K1518" t="str">
            <v>F</v>
          </cell>
          <cell r="L1518" t="str">
            <v>2.42.50</v>
          </cell>
        </row>
        <row r="1519">
          <cell r="A1519">
            <v>1476</v>
          </cell>
          <cell r="B1519">
            <v>376</v>
          </cell>
          <cell r="C1519">
            <v>109</v>
          </cell>
          <cell r="D1519">
            <v>75</v>
          </cell>
          <cell r="E1519">
            <v>42560</v>
          </cell>
          <cell r="F1519" t="str">
            <v>3 Day Race-Day 2</v>
          </cell>
          <cell r="G1519">
            <v>73</v>
          </cell>
          <cell r="H1519">
            <v>283914</v>
          </cell>
          <cell r="I1519" t="str">
            <v>Lyndie</v>
          </cell>
          <cell r="J1519" t="str">
            <v>Beil</v>
          </cell>
          <cell r="K1519" t="str">
            <v>F</v>
          </cell>
          <cell r="L1519" t="str">
            <v>2.50.09</v>
          </cell>
        </row>
        <row r="1520">
          <cell r="A1520">
            <v>1477</v>
          </cell>
          <cell r="B1520">
            <v>376</v>
          </cell>
          <cell r="C1520">
            <v>109</v>
          </cell>
          <cell r="D1520">
            <v>75</v>
          </cell>
          <cell r="E1520">
            <v>42560</v>
          </cell>
          <cell r="F1520" t="str">
            <v>3 Day Race-Day 2</v>
          </cell>
          <cell r="G1520">
            <v>74</v>
          </cell>
          <cell r="H1520" t="str">
            <v>N001</v>
          </cell>
          <cell r="I1520" t="str">
            <v>Chris</v>
          </cell>
          <cell r="J1520" t="str">
            <v>Simpson</v>
          </cell>
          <cell r="K1520" t="str">
            <v>F</v>
          </cell>
          <cell r="L1520" t="str">
            <v>2.50.10</v>
          </cell>
        </row>
        <row r="1521">
          <cell r="A1521">
            <v>1477</v>
          </cell>
          <cell r="B1521">
            <v>376</v>
          </cell>
          <cell r="C1521">
            <v>109</v>
          </cell>
          <cell r="D1521">
            <v>75</v>
          </cell>
          <cell r="E1521" t="str">
            <v>Exclude</v>
          </cell>
          <cell r="F1521" t="str">
            <v>Exclude</v>
          </cell>
          <cell r="G1521">
            <v>42561</v>
          </cell>
          <cell r="I1521" t="str">
            <v>3 Day Race-Day 3</v>
          </cell>
        </row>
        <row r="1522">
          <cell r="A1522">
            <v>1477</v>
          </cell>
          <cell r="B1522">
            <v>376</v>
          </cell>
          <cell r="C1522">
            <v>109</v>
          </cell>
          <cell r="D1522">
            <v>75</v>
          </cell>
          <cell r="E1522" t="str">
            <v>Exclude</v>
          </cell>
          <cell r="F1522" t="str">
            <v>Exclude</v>
          </cell>
          <cell r="G1522" t="str">
            <v>Long Course</v>
          </cell>
          <cell r="L1522">
            <v>13.5</v>
          </cell>
        </row>
        <row r="1523">
          <cell r="A1523">
            <v>1478</v>
          </cell>
          <cell r="B1523">
            <v>376</v>
          </cell>
          <cell r="C1523">
            <v>109</v>
          </cell>
          <cell r="D1523">
            <v>75</v>
          </cell>
          <cell r="E1523">
            <v>42561</v>
          </cell>
          <cell r="F1523" t="str">
            <v>3 Day Race-Day 3</v>
          </cell>
          <cell r="G1523">
            <v>1</v>
          </cell>
          <cell r="H1523">
            <v>538802</v>
          </cell>
          <cell r="I1523" t="str">
            <v>Simon</v>
          </cell>
          <cell r="J1523" t="str">
            <v>O'Regan</v>
          </cell>
          <cell r="K1523" t="str">
            <v>M</v>
          </cell>
          <cell r="L1523" t="str">
            <v>52.26</v>
          </cell>
        </row>
        <row r="1524">
          <cell r="A1524">
            <v>1479</v>
          </cell>
          <cell r="B1524">
            <v>376</v>
          </cell>
          <cell r="C1524">
            <v>109</v>
          </cell>
          <cell r="D1524">
            <v>75</v>
          </cell>
          <cell r="E1524">
            <v>42561</v>
          </cell>
          <cell r="F1524" t="str">
            <v>3 Day Race-Day 3</v>
          </cell>
          <cell r="G1524">
            <v>2</v>
          </cell>
          <cell r="H1524">
            <v>402787</v>
          </cell>
          <cell r="I1524" t="str">
            <v>Michael</v>
          </cell>
          <cell r="J1524" t="str">
            <v>Harding</v>
          </cell>
          <cell r="K1524" t="str">
            <v>M</v>
          </cell>
          <cell r="L1524" t="str">
            <v>55.23</v>
          </cell>
        </row>
        <row r="1525">
          <cell r="A1525">
            <v>1480</v>
          </cell>
          <cell r="B1525">
            <v>376</v>
          </cell>
          <cell r="C1525">
            <v>109</v>
          </cell>
          <cell r="D1525">
            <v>75</v>
          </cell>
          <cell r="E1525">
            <v>42561</v>
          </cell>
          <cell r="F1525" t="str">
            <v>3 Day Race-Day 3</v>
          </cell>
          <cell r="G1525">
            <v>3</v>
          </cell>
          <cell r="H1525">
            <v>403049</v>
          </cell>
          <cell r="I1525" t="str">
            <v>Philip</v>
          </cell>
          <cell r="J1525" t="str">
            <v>Copp</v>
          </cell>
          <cell r="K1525" t="str">
            <v>M</v>
          </cell>
          <cell r="L1525" t="str">
            <v>55.26</v>
          </cell>
        </row>
        <row r="1526">
          <cell r="A1526">
            <v>1481</v>
          </cell>
          <cell r="B1526">
            <v>376</v>
          </cell>
          <cell r="C1526">
            <v>109</v>
          </cell>
          <cell r="D1526">
            <v>75</v>
          </cell>
          <cell r="E1526">
            <v>42561</v>
          </cell>
          <cell r="F1526" t="str">
            <v>3 Day Race-Day 3</v>
          </cell>
          <cell r="G1526">
            <v>4</v>
          </cell>
          <cell r="H1526">
            <v>402964</v>
          </cell>
          <cell r="I1526" t="str">
            <v>Mark</v>
          </cell>
          <cell r="J1526" t="str">
            <v>Buchholz</v>
          </cell>
          <cell r="K1526" t="str">
            <v>M</v>
          </cell>
          <cell r="L1526" t="str">
            <v>56.51</v>
          </cell>
        </row>
        <row r="1527">
          <cell r="A1527">
            <v>1482</v>
          </cell>
          <cell r="B1527">
            <v>376</v>
          </cell>
          <cell r="C1527">
            <v>109</v>
          </cell>
          <cell r="D1527">
            <v>75</v>
          </cell>
          <cell r="E1527">
            <v>42561</v>
          </cell>
          <cell r="F1527" t="str">
            <v>3 Day Race-Day 3</v>
          </cell>
          <cell r="G1527">
            <v>5</v>
          </cell>
          <cell r="H1527" t="str">
            <v>N003</v>
          </cell>
          <cell r="I1527" t="str">
            <v>Craig</v>
          </cell>
          <cell r="J1527" t="str">
            <v>Budden</v>
          </cell>
          <cell r="K1527" t="str">
            <v>M</v>
          </cell>
          <cell r="L1527" t="str">
            <v>57.59</v>
          </cell>
        </row>
        <row r="1528">
          <cell r="A1528">
            <v>1483</v>
          </cell>
          <cell r="B1528">
            <v>376</v>
          </cell>
          <cell r="C1528">
            <v>109</v>
          </cell>
          <cell r="D1528">
            <v>75</v>
          </cell>
          <cell r="E1528">
            <v>42561</v>
          </cell>
          <cell r="F1528" t="str">
            <v>3 Day Race-Day 3</v>
          </cell>
          <cell r="G1528">
            <v>6</v>
          </cell>
          <cell r="H1528">
            <v>402768</v>
          </cell>
          <cell r="I1528" t="str">
            <v>Deahne</v>
          </cell>
          <cell r="J1528" t="str">
            <v>Turnbull</v>
          </cell>
          <cell r="K1528" t="str">
            <v>F</v>
          </cell>
          <cell r="L1528" t="str">
            <v>58.51</v>
          </cell>
        </row>
        <row r="1529">
          <cell r="A1529">
            <v>1484</v>
          </cell>
          <cell r="B1529">
            <v>376</v>
          </cell>
          <cell r="C1529">
            <v>109</v>
          </cell>
          <cell r="D1529">
            <v>75</v>
          </cell>
          <cell r="E1529">
            <v>42561</v>
          </cell>
          <cell r="F1529" t="str">
            <v>3 Day Race-Day 3</v>
          </cell>
          <cell r="G1529">
            <v>7</v>
          </cell>
          <cell r="H1529">
            <v>402744</v>
          </cell>
          <cell r="I1529" t="str">
            <v>Cameron</v>
          </cell>
          <cell r="J1529" t="str">
            <v>Wallis</v>
          </cell>
          <cell r="K1529" t="str">
            <v>M</v>
          </cell>
          <cell r="L1529" t="str">
            <v>59.02</v>
          </cell>
        </row>
        <row r="1530">
          <cell r="A1530">
            <v>1485</v>
          </cell>
          <cell r="B1530">
            <v>376</v>
          </cell>
          <cell r="C1530">
            <v>109</v>
          </cell>
          <cell r="D1530">
            <v>75</v>
          </cell>
          <cell r="E1530">
            <v>42561</v>
          </cell>
          <cell r="F1530" t="str">
            <v>3 Day Race-Day 3</v>
          </cell>
          <cell r="G1530">
            <v>8</v>
          </cell>
          <cell r="H1530">
            <v>402774</v>
          </cell>
          <cell r="I1530" t="str">
            <v>Deon</v>
          </cell>
          <cell r="J1530" t="str">
            <v>Stripp</v>
          </cell>
          <cell r="K1530" t="str">
            <v>M</v>
          </cell>
          <cell r="L1530" t="str">
            <v>59.29</v>
          </cell>
        </row>
        <row r="1531">
          <cell r="A1531">
            <v>1486</v>
          </cell>
          <cell r="B1531">
            <v>376</v>
          </cell>
          <cell r="C1531">
            <v>109</v>
          </cell>
          <cell r="D1531">
            <v>75</v>
          </cell>
          <cell r="E1531">
            <v>42561</v>
          </cell>
          <cell r="F1531" t="str">
            <v>3 Day Race-Day 3</v>
          </cell>
          <cell r="G1531">
            <v>9</v>
          </cell>
          <cell r="H1531">
            <v>402882</v>
          </cell>
          <cell r="I1531" t="str">
            <v>Matthew</v>
          </cell>
          <cell r="J1531" t="str">
            <v>Boschen</v>
          </cell>
          <cell r="K1531" t="str">
            <v>M</v>
          </cell>
          <cell r="L1531" t="str">
            <v>1.00.35</v>
          </cell>
        </row>
        <row r="1532">
          <cell r="A1532">
            <v>1487</v>
          </cell>
          <cell r="B1532">
            <v>376</v>
          </cell>
          <cell r="C1532">
            <v>109</v>
          </cell>
          <cell r="D1532">
            <v>75</v>
          </cell>
          <cell r="E1532">
            <v>42561</v>
          </cell>
          <cell r="F1532" t="str">
            <v>3 Day Race-Day 3</v>
          </cell>
          <cell r="G1532">
            <v>10</v>
          </cell>
          <cell r="H1532">
            <v>402834</v>
          </cell>
          <cell r="I1532" t="str">
            <v>Jevyn</v>
          </cell>
          <cell r="J1532" t="str">
            <v>Hyde</v>
          </cell>
          <cell r="K1532" t="str">
            <v>M</v>
          </cell>
          <cell r="L1532" t="str">
            <v>1.01.38</v>
          </cell>
        </row>
        <row r="1533">
          <cell r="A1533">
            <v>1488</v>
          </cell>
          <cell r="B1533">
            <v>376</v>
          </cell>
          <cell r="C1533">
            <v>109</v>
          </cell>
          <cell r="D1533">
            <v>75</v>
          </cell>
          <cell r="E1533">
            <v>42561</v>
          </cell>
          <cell r="F1533" t="str">
            <v>3 Day Race-Day 3</v>
          </cell>
          <cell r="G1533">
            <v>11</v>
          </cell>
          <cell r="H1533" t="str">
            <v>N009</v>
          </cell>
          <cell r="I1533" t="str">
            <v>David</v>
          </cell>
          <cell r="J1533" t="str">
            <v>Vance</v>
          </cell>
          <cell r="K1533" t="str">
            <v>M</v>
          </cell>
          <cell r="L1533" t="str">
            <v>1.01.50</v>
          </cell>
        </row>
        <row r="1534">
          <cell r="A1534">
            <v>1489</v>
          </cell>
          <cell r="B1534">
            <v>376</v>
          </cell>
          <cell r="C1534">
            <v>109</v>
          </cell>
          <cell r="D1534">
            <v>75</v>
          </cell>
          <cell r="E1534">
            <v>42561</v>
          </cell>
          <cell r="F1534" t="str">
            <v>3 Day Race-Day 3</v>
          </cell>
          <cell r="G1534">
            <v>12</v>
          </cell>
          <cell r="H1534" t="str">
            <v>N016</v>
          </cell>
          <cell r="I1534" t="str">
            <v>Monique</v>
          </cell>
          <cell r="J1534" t="str">
            <v>Flores</v>
          </cell>
          <cell r="K1534" t="str">
            <v>F</v>
          </cell>
          <cell r="L1534" t="str">
            <v>1.02.17</v>
          </cell>
        </row>
        <row r="1535">
          <cell r="A1535">
            <v>1490</v>
          </cell>
          <cell r="B1535">
            <v>376</v>
          </cell>
          <cell r="C1535">
            <v>109</v>
          </cell>
          <cell r="D1535">
            <v>75</v>
          </cell>
          <cell r="E1535">
            <v>42561</v>
          </cell>
          <cell r="F1535" t="str">
            <v>3 Day Race-Day 3</v>
          </cell>
          <cell r="G1535">
            <v>13</v>
          </cell>
          <cell r="H1535">
            <v>402809</v>
          </cell>
          <cell r="I1535" t="str">
            <v>Gavin</v>
          </cell>
          <cell r="J1535" t="str">
            <v>Werbeloff</v>
          </cell>
          <cell r="K1535" t="str">
            <v>M</v>
          </cell>
          <cell r="L1535" t="str">
            <v>1.02.22</v>
          </cell>
        </row>
        <row r="1536">
          <cell r="A1536">
            <v>1491</v>
          </cell>
          <cell r="B1536">
            <v>376</v>
          </cell>
          <cell r="C1536">
            <v>109</v>
          </cell>
          <cell r="D1536">
            <v>75</v>
          </cell>
          <cell r="E1536">
            <v>42561</v>
          </cell>
          <cell r="F1536" t="str">
            <v>3 Day Race-Day 3</v>
          </cell>
          <cell r="G1536">
            <v>14</v>
          </cell>
          <cell r="H1536">
            <v>533700</v>
          </cell>
          <cell r="I1536" t="str">
            <v>Gordon</v>
          </cell>
          <cell r="J1536" t="str">
            <v>Wing</v>
          </cell>
          <cell r="K1536" t="str">
            <v>M</v>
          </cell>
          <cell r="L1536" t="str">
            <v>1.03.48</v>
          </cell>
        </row>
        <row r="1537">
          <cell r="A1537">
            <v>1492</v>
          </cell>
          <cell r="B1537">
            <v>376</v>
          </cell>
          <cell r="C1537">
            <v>109</v>
          </cell>
          <cell r="D1537">
            <v>75</v>
          </cell>
          <cell r="E1537">
            <v>42561</v>
          </cell>
          <cell r="F1537" t="str">
            <v>3 Day Race-Day 3</v>
          </cell>
          <cell r="G1537">
            <v>15</v>
          </cell>
          <cell r="H1537">
            <v>402890</v>
          </cell>
          <cell r="I1537" t="str">
            <v>Michael</v>
          </cell>
          <cell r="J1537" t="str">
            <v>Fitzsimmons</v>
          </cell>
          <cell r="K1537" t="str">
            <v>M</v>
          </cell>
          <cell r="L1537" t="str">
            <v>1.03.52</v>
          </cell>
        </row>
        <row r="1538">
          <cell r="A1538">
            <v>1493</v>
          </cell>
          <cell r="B1538">
            <v>376</v>
          </cell>
          <cell r="C1538">
            <v>109</v>
          </cell>
          <cell r="D1538">
            <v>75</v>
          </cell>
          <cell r="E1538">
            <v>42561</v>
          </cell>
          <cell r="F1538" t="str">
            <v>3 Day Race-Day 3</v>
          </cell>
          <cell r="G1538">
            <v>16</v>
          </cell>
          <cell r="H1538">
            <v>403016</v>
          </cell>
          <cell r="I1538" t="str">
            <v>Erin</v>
          </cell>
          <cell r="J1538" t="str">
            <v>Stafford</v>
          </cell>
          <cell r="K1538" t="str">
            <v>F</v>
          </cell>
          <cell r="L1538" t="str">
            <v>1.04.00</v>
          </cell>
        </row>
        <row r="1539">
          <cell r="A1539">
            <v>1494</v>
          </cell>
          <cell r="B1539">
            <v>376</v>
          </cell>
          <cell r="C1539">
            <v>109</v>
          </cell>
          <cell r="D1539">
            <v>75</v>
          </cell>
          <cell r="E1539">
            <v>42561</v>
          </cell>
          <cell r="F1539" t="str">
            <v>3 Day Race-Day 3</v>
          </cell>
          <cell r="G1539">
            <v>17</v>
          </cell>
          <cell r="H1539">
            <v>402963</v>
          </cell>
          <cell r="I1539" t="str">
            <v>Sonja</v>
          </cell>
          <cell r="J1539" t="str">
            <v>Schonfeldt-Roy</v>
          </cell>
          <cell r="K1539" t="str">
            <v>F</v>
          </cell>
          <cell r="L1539" t="str">
            <v>1.04.18</v>
          </cell>
        </row>
        <row r="1540">
          <cell r="A1540">
            <v>1495</v>
          </cell>
          <cell r="B1540">
            <v>376</v>
          </cell>
          <cell r="C1540">
            <v>109</v>
          </cell>
          <cell r="D1540">
            <v>75</v>
          </cell>
          <cell r="E1540">
            <v>42561</v>
          </cell>
          <cell r="F1540" t="str">
            <v>3 Day Race-Day 3</v>
          </cell>
          <cell r="G1540">
            <v>18</v>
          </cell>
          <cell r="H1540">
            <v>265710</v>
          </cell>
          <cell r="I1540" t="str">
            <v>Derrick</v>
          </cell>
          <cell r="J1540" t="str">
            <v>Evans</v>
          </cell>
          <cell r="K1540" t="str">
            <v>M</v>
          </cell>
          <cell r="L1540" t="str">
            <v>1.04.54</v>
          </cell>
        </row>
        <row r="1541">
          <cell r="A1541">
            <v>1496</v>
          </cell>
          <cell r="B1541">
            <v>376</v>
          </cell>
          <cell r="C1541">
            <v>109</v>
          </cell>
          <cell r="D1541">
            <v>75</v>
          </cell>
          <cell r="E1541">
            <v>42561</v>
          </cell>
          <cell r="F1541" t="str">
            <v>3 Day Race-Day 3</v>
          </cell>
          <cell r="G1541">
            <v>19</v>
          </cell>
          <cell r="H1541" t="str">
            <v>N027</v>
          </cell>
          <cell r="I1541" t="str">
            <v>Greg</v>
          </cell>
          <cell r="J1541" t="str">
            <v>Andress</v>
          </cell>
          <cell r="K1541" t="str">
            <v>M</v>
          </cell>
          <cell r="L1541" t="str">
            <v>1.05.23</v>
          </cell>
        </row>
        <row r="1542">
          <cell r="A1542">
            <v>1497</v>
          </cell>
          <cell r="B1542">
            <v>376</v>
          </cell>
          <cell r="C1542">
            <v>109</v>
          </cell>
          <cell r="D1542">
            <v>75</v>
          </cell>
          <cell r="E1542">
            <v>42561</v>
          </cell>
          <cell r="F1542" t="str">
            <v>3 Day Race-Day 3</v>
          </cell>
          <cell r="G1542">
            <v>20</v>
          </cell>
          <cell r="H1542">
            <v>402797</v>
          </cell>
          <cell r="I1542" t="str">
            <v>Gerard</v>
          </cell>
          <cell r="J1542" t="str">
            <v>Schick</v>
          </cell>
          <cell r="K1542" t="str">
            <v>M</v>
          </cell>
          <cell r="L1542" t="str">
            <v>1.05.49</v>
          </cell>
        </row>
        <row r="1543">
          <cell r="A1543">
            <v>1498</v>
          </cell>
          <cell r="B1543">
            <v>376</v>
          </cell>
          <cell r="C1543">
            <v>109</v>
          </cell>
          <cell r="D1543">
            <v>75</v>
          </cell>
          <cell r="E1543">
            <v>42561</v>
          </cell>
          <cell r="F1543" t="str">
            <v>3 Day Race-Day 3</v>
          </cell>
          <cell r="G1543">
            <v>21</v>
          </cell>
          <cell r="H1543">
            <v>402838</v>
          </cell>
          <cell r="I1543" t="str">
            <v>John</v>
          </cell>
          <cell r="J1543" t="str">
            <v>Nuttall</v>
          </cell>
          <cell r="K1543" t="str">
            <v>M</v>
          </cell>
          <cell r="L1543" t="str">
            <v>1.06.09</v>
          </cell>
        </row>
        <row r="1544">
          <cell r="A1544">
            <v>1499</v>
          </cell>
          <cell r="B1544">
            <v>376</v>
          </cell>
          <cell r="C1544">
            <v>109</v>
          </cell>
          <cell r="D1544">
            <v>75</v>
          </cell>
          <cell r="E1544">
            <v>42561</v>
          </cell>
          <cell r="F1544" t="str">
            <v>3 Day Race-Day 3</v>
          </cell>
          <cell r="G1544">
            <v>22</v>
          </cell>
          <cell r="H1544">
            <v>402728</v>
          </cell>
          <cell r="I1544" t="str">
            <v>Brendan</v>
          </cell>
          <cell r="J1544" t="str">
            <v>Carter</v>
          </cell>
          <cell r="K1544" t="str">
            <v>M</v>
          </cell>
          <cell r="L1544" t="str">
            <v>1.06.59</v>
          </cell>
        </row>
        <row r="1545">
          <cell r="A1545">
            <v>1500</v>
          </cell>
          <cell r="B1545">
            <v>376</v>
          </cell>
          <cell r="C1545">
            <v>109</v>
          </cell>
          <cell r="D1545">
            <v>75</v>
          </cell>
          <cell r="E1545">
            <v>42561</v>
          </cell>
          <cell r="F1545" t="str">
            <v>3 Day Race-Day 3</v>
          </cell>
          <cell r="G1545">
            <v>23</v>
          </cell>
          <cell r="H1545">
            <v>516428</v>
          </cell>
          <cell r="I1545" t="str">
            <v>Christiaan</v>
          </cell>
          <cell r="J1545" t="str">
            <v>Pretorius</v>
          </cell>
          <cell r="K1545" t="str">
            <v>M</v>
          </cell>
          <cell r="L1545" t="str">
            <v>1.08.04</v>
          </cell>
        </row>
        <row r="1546">
          <cell r="A1546">
            <v>1501</v>
          </cell>
          <cell r="B1546">
            <v>376</v>
          </cell>
          <cell r="C1546">
            <v>109</v>
          </cell>
          <cell r="D1546">
            <v>75</v>
          </cell>
          <cell r="E1546">
            <v>42561</v>
          </cell>
          <cell r="F1546" t="str">
            <v>3 Day Race-Day 3</v>
          </cell>
          <cell r="G1546">
            <v>24</v>
          </cell>
          <cell r="H1546">
            <v>402980</v>
          </cell>
          <cell r="I1546" t="str">
            <v>Paul</v>
          </cell>
          <cell r="J1546" t="str">
            <v>Day</v>
          </cell>
          <cell r="K1546" t="str">
            <v>M</v>
          </cell>
          <cell r="L1546" t="str">
            <v>1.08.11</v>
          </cell>
        </row>
        <row r="1547">
          <cell r="A1547">
            <v>1502</v>
          </cell>
          <cell r="B1547">
            <v>376</v>
          </cell>
          <cell r="C1547">
            <v>109</v>
          </cell>
          <cell r="D1547">
            <v>75</v>
          </cell>
          <cell r="E1547">
            <v>42561</v>
          </cell>
          <cell r="F1547" t="str">
            <v>3 Day Race-Day 3</v>
          </cell>
          <cell r="G1547">
            <v>25</v>
          </cell>
          <cell r="H1547">
            <v>402805</v>
          </cell>
          <cell r="I1547" t="str">
            <v>Les</v>
          </cell>
          <cell r="J1547" t="str">
            <v>Crawford</v>
          </cell>
          <cell r="K1547" t="str">
            <v>M</v>
          </cell>
          <cell r="L1547" t="str">
            <v>1.09.17</v>
          </cell>
        </row>
        <row r="1548">
          <cell r="A1548">
            <v>1503</v>
          </cell>
          <cell r="B1548">
            <v>376</v>
          </cell>
          <cell r="C1548">
            <v>109</v>
          </cell>
          <cell r="D1548">
            <v>75</v>
          </cell>
          <cell r="E1548">
            <v>42561</v>
          </cell>
          <cell r="F1548" t="str">
            <v>3 Day Race-Day 3</v>
          </cell>
          <cell r="G1548">
            <v>26</v>
          </cell>
          <cell r="H1548">
            <v>617094</v>
          </cell>
          <cell r="I1548" t="str">
            <v>Isis</v>
          </cell>
          <cell r="J1548" t="str">
            <v>Flynn-Pittar</v>
          </cell>
          <cell r="K1548" t="str">
            <v>F</v>
          </cell>
          <cell r="L1548" t="str">
            <v>1.09.18</v>
          </cell>
        </row>
        <row r="1549">
          <cell r="A1549">
            <v>1504</v>
          </cell>
          <cell r="B1549">
            <v>376</v>
          </cell>
          <cell r="C1549">
            <v>109</v>
          </cell>
          <cell r="D1549">
            <v>75</v>
          </cell>
          <cell r="E1549">
            <v>42561</v>
          </cell>
          <cell r="F1549" t="str">
            <v>3 Day Race-Day 3</v>
          </cell>
          <cell r="G1549">
            <v>27</v>
          </cell>
          <cell r="H1549">
            <v>402891</v>
          </cell>
          <cell r="I1549" t="str">
            <v>Michael</v>
          </cell>
          <cell r="J1549" t="str">
            <v>Punshon</v>
          </cell>
          <cell r="K1549" t="str">
            <v>M</v>
          </cell>
          <cell r="L1549" t="str">
            <v>1.09.28</v>
          </cell>
        </row>
        <row r="1550">
          <cell r="A1550">
            <v>1505</v>
          </cell>
          <cell r="B1550">
            <v>376</v>
          </cell>
          <cell r="C1550">
            <v>109</v>
          </cell>
          <cell r="D1550">
            <v>75</v>
          </cell>
          <cell r="E1550">
            <v>42561</v>
          </cell>
          <cell r="F1550" t="str">
            <v>3 Day Race-Day 3</v>
          </cell>
          <cell r="G1550">
            <v>28</v>
          </cell>
          <cell r="H1550">
            <v>284106</v>
          </cell>
          <cell r="I1550" t="str">
            <v>William</v>
          </cell>
          <cell r="J1550" t="str">
            <v>Guy</v>
          </cell>
          <cell r="K1550" t="str">
            <v>M</v>
          </cell>
          <cell r="L1550" t="str">
            <v>1.09.53</v>
          </cell>
        </row>
        <row r="1551">
          <cell r="A1551">
            <v>1506</v>
          </cell>
          <cell r="B1551">
            <v>376</v>
          </cell>
          <cell r="C1551">
            <v>109</v>
          </cell>
          <cell r="D1551">
            <v>75</v>
          </cell>
          <cell r="E1551">
            <v>42561</v>
          </cell>
          <cell r="F1551" t="str">
            <v>3 Day Race-Day 3</v>
          </cell>
          <cell r="G1551">
            <v>29</v>
          </cell>
          <cell r="H1551">
            <v>402950</v>
          </cell>
          <cell r="I1551" t="str">
            <v>Bill</v>
          </cell>
          <cell r="J1551" t="str">
            <v>Doherty</v>
          </cell>
          <cell r="K1551" t="str">
            <v>M</v>
          </cell>
          <cell r="L1551" t="str">
            <v>1.10.16</v>
          </cell>
        </row>
        <row r="1552">
          <cell r="A1552">
            <v>1507</v>
          </cell>
          <cell r="B1552">
            <v>376</v>
          </cell>
          <cell r="C1552">
            <v>109</v>
          </cell>
          <cell r="D1552">
            <v>75</v>
          </cell>
          <cell r="E1552">
            <v>42561</v>
          </cell>
          <cell r="F1552" t="str">
            <v>3 Day Race-Day 3</v>
          </cell>
          <cell r="G1552">
            <v>30</v>
          </cell>
          <cell r="H1552">
            <v>495266</v>
          </cell>
          <cell r="I1552" t="str">
            <v>Ian</v>
          </cell>
          <cell r="J1552" t="str">
            <v>Frazer</v>
          </cell>
          <cell r="K1552" t="str">
            <v>M</v>
          </cell>
          <cell r="L1552" t="str">
            <v>1.11.28</v>
          </cell>
        </row>
        <row r="1553">
          <cell r="A1553">
            <v>1508</v>
          </cell>
          <cell r="B1553">
            <v>376</v>
          </cell>
          <cell r="C1553">
            <v>109</v>
          </cell>
          <cell r="D1553">
            <v>75</v>
          </cell>
          <cell r="E1553">
            <v>42561</v>
          </cell>
          <cell r="F1553" t="str">
            <v>3 Day Race-Day 3</v>
          </cell>
          <cell r="G1553">
            <v>31</v>
          </cell>
          <cell r="H1553">
            <v>319915</v>
          </cell>
          <cell r="I1553" t="str">
            <v>Scott</v>
          </cell>
          <cell r="J1553" t="str">
            <v>Vollmerhause</v>
          </cell>
          <cell r="K1553" t="str">
            <v>M</v>
          </cell>
          <cell r="L1553" t="str">
            <v>1.12.11</v>
          </cell>
        </row>
        <row r="1554">
          <cell r="A1554">
            <v>1509</v>
          </cell>
          <cell r="B1554">
            <v>376</v>
          </cell>
          <cell r="C1554">
            <v>109</v>
          </cell>
          <cell r="D1554">
            <v>75</v>
          </cell>
          <cell r="E1554">
            <v>42561</v>
          </cell>
          <cell r="F1554" t="str">
            <v>3 Day Race-Day 3</v>
          </cell>
          <cell r="G1554">
            <v>32</v>
          </cell>
          <cell r="H1554">
            <v>402939</v>
          </cell>
          <cell r="I1554" t="str">
            <v>Robert</v>
          </cell>
          <cell r="J1554" t="str">
            <v>Ellershaw</v>
          </cell>
          <cell r="K1554" t="str">
            <v>M</v>
          </cell>
          <cell r="L1554" t="str">
            <v>1.12.24</v>
          </cell>
        </row>
        <row r="1555">
          <cell r="A1555">
            <v>1510</v>
          </cell>
          <cell r="B1555">
            <v>376</v>
          </cell>
          <cell r="C1555">
            <v>109</v>
          </cell>
          <cell r="D1555">
            <v>75</v>
          </cell>
          <cell r="E1555">
            <v>42561</v>
          </cell>
          <cell r="F1555" t="str">
            <v>3 Day Race-Day 3</v>
          </cell>
          <cell r="G1555">
            <v>33</v>
          </cell>
          <cell r="H1555" t="str">
            <v>N029</v>
          </cell>
          <cell r="I1555" t="str">
            <v>James</v>
          </cell>
          <cell r="J1555" t="str">
            <v>Sturtz</v>
          </cell>
          <cell r="K1555" t="str">
            <v>M</v>
          </cell>
          <cell r="L1555" t="str">
            <v>1.12.36</v>
          </cell>
        </row>
        <row r="1556">
          <cell r="A1556">
            <v>1511</v>
          </cell>
          <cell r="B1556">
            <v>376</v>
          </cell>
          <cell r="C1556">
            <v>109</v>
          </cell>
          <cell r="D1556">
            <v>75</v>
          </cell>
          <cell r="E1556">
            <v>42561</v>
          </cell>
          <cell r="F1556" t="str">
            <v>3 Day Race-Day 3</v>
          </cell>
          <cell r="G1556">
            <v>34</v>
          </cell>
          <cell r="H1556">
            <v>402917</v>
          </cell>
          <cell r="I1556" t="str">
            <v>Peter</v>
          </cell>
          <cell r="J1556" t="str">
            <v>Neimanis</v>
          </cell>
          <cell r="K1556" t="str">
            <v>M</v>
          </cell>
          <cell r="L1556" t="str">
            <v>1.12.53</v>
          </cell>
        </row>
        <row r="1557">
          <cell r="A1557">
            <v>1512</v>
          </cell>
          <cell r="B1557">
            <v>376</v>
          </cell>
          <cell r="C1557">
            <v>109</v>
          </cell>
          <cell r="D1557">
            <v>75</v>
          </cell>
          <cell r="E1557">
            <v>42561</v>
          </cell>
          <cell r="F1557" t="str">
            <v>3 Day Race-Day 3</v>
          </cell>
          <cell r="G1557">
            <v>35</v>
          </cell>
          <cell r="H1557" t="str">
            <v>N018</v>
          </cell>
          <cell r="I1557" t="str">
            <v>Scott</v>
          </cell>
          <cell r="J1557" t="str">
            <v>Cheers</v>
          </cell>
          <cell r="K1557" t="str">
            <v>M</v>
          </cell>
          <cell r="L1557" t="str">
            <v>1.12.54</v>
          </cell>
        </row>
        <row r="1558">
          <cell r="A1558">
            <v>1513</v>
          </cell>
          <cell r="B1558">
            <v>376</v>
          </cell>
          <cell r="C1558">
            <v>109</v>
          </cell>
          <cell r="D1558">
            <v>75</v>
          </cell>
          <cell r="E1558">
            <v>42561</v>
          </cell>
          <cell r="F1558" t="str">
            <v>3 Day Race-Day 3</v>
          </cell>
          <cell r="G1558">
            <v>36</v>
          </cell>
          <cell r="H1558">
            <v>403025</v>
          </cell>
          <cell r="I1558" t="str">
            <v>Fraser</v>
          </cell>
          <cell r="J1558" t="str">
            <v>Bradley</v>
          </cell>
          <cell r="K1558" t="str">
            <v>M</v>
          </cell>
          <cell r="L1558" t="str">
            <v>1.13.12</v>
          </cell>
        </row>
        <row r="1559">
          <cell r="A1559">
            <v>1514</v>
          </cell>
          <cell r="B1559">
            <v>376</v>
          </cell>
          <cell r="C1559">
            <v>109</v>
          </cell>
          <cell r="D1559">
            <v>75</v>
          </cell>
          <cell r="E1559">
            <v>42561</v>
          </cell>
          <cell r="F1559" t="str">
            <v>3 Day Race-Day 3</v>
          </cell>
          <cell r="G1559">
            <v>37</v>
          </cell>
          <cell r="H1559">
            <v>402801</v>
          </cell>
          <cell r="I1559" t="str">
            <v>Glen</v>
          </cell>
          <cell r="J1559" t="str">
            <v>Davies</v>
          </cell>
          <cell r="K1559" t="str">
            <v>M</v>
          </cell>
          <cell r="L1559" t="str">
            <v>1.15.28</v>
          </cell>
        </row>
        <row r="1560">
          <cell r="A1560">
            <v>1515</v>
          </cell>
          <cell r="B1560">
            <v>376</v>
          </cell>
          <cell r="C1560">
            <v>109</v>
          </cell>
          <cell r="D1560">
            <v>75</v>
          </cell>
          <cell r="E1560">
            <v>42561</v>
          </cell>
          <cell r="F1560" t="str">
            <v>3 Day Race-Day 3</v>
          </cell>
          <cell r="G1560">
            <v>38</v>
          </cell>
          <cell r="H1560" t="str">
            <v>N015</v>
          </cell>
          <cell r="I1560" t="str">
            <v>Jude</v>
          </cell>
          <cell r="J1560" t="str">
            <v>Wheeler</v>
          </cell>
          <cell r="K1560" t="str">
            <v>M</v>
          </cell>
          <cell r="L1560" t="str">
            <v>1.15.50</v>
          </cell>
        </row>
        <row r="1561">
          <cell r="A1561">
            <v>1516</v>
          </cell>
          <cell r="B1561">
            <v>376</v>
          </cell>
          <cell r="C1561">
            <v>109</v>
          </cell>
          <cell r="D1561">
            <v>75</v>
          </cell>
          <cell r="E1561">
            <v>42561</v>
          </cell>
          <cell r="F1561" t="str">
            <v>3 Day Race-Day 3</v>
          </cell>
          <cell r="G1561">
            <v>39</v>
          </cell>
          <cell r="H1561">
            <v>402808</v>
          </cell>
          <cell r="I1561" t="str">
            <v>Dee</v>
          </cell>
          <cell r="J1561" t="str">
            <v>Flynn-Pittar</v>
          </cell>
          <cell r="K1561" t="str">
            <v>F</v>
          </cell>
          <cell r="L1561" t="str">
            <v>1.16.21</v>
          </cell>
        </row>
        <row r="1562">
          <cell r="A1562">
            <v>1517</v>
          </cell>
          <cell r="B1562">
            <v>376</v>
          </cell>
          <cell r="C1562">
            <v>109</v>
          </cell>
          <cell r="D1562">
            <v>75</v>
          </cell>
          <cell r="E1562">
            <v>42561</v>
          </cell>
          <cell r="F1562" t="str">
            <v>3 Day Race-Day 3</v>
          </cell>
          <cell r="G1562">
            <v>40</v>
          </cell>
          <cell r="H1562">
            <v>402827</v>
          </cell>
          <cell r="I1562" t="str">
            <v>Sophie</v>
          </cell>
          <cell r="J1562" t="str">
            <v>Kiernan</v>
          </cell>
          <cell r="K1562" t="str">
            <v>F</v>
          </cell>
          <cell r="L1562" t="str">
            <v>1.16.22</v>
          </cell>
        </row>
        <row r="1563">
          <cell r="A1563">
            <v>1518</v>
          </cell>
          <cell r="B1563">
            <v>376</v>
          </cell>
          <cell r="C1563">
            <v>109</v>
          </cell>
          <cell r="D1563">
            <v>75</v>
          </cell>
          <cell r="E1563">
            <v>42561</v>
          </cell>
          <cell r="F1563" t="str">
            <v>3 Day Race-Day 3</v>
          </cell>
          <cell r="G1563">
            <v>41</v>
          </cell>
          <cell r="H1563" t="str">
            <v>N007</v>
          </cell>
          <cell r="I1563" t="str">
            <v>Maree</v>
          </cell>
          <cell r="J1563" t="str">
            <v>Singleton</v>
          </cell>
          <cell r="K1563" t="str">
            <v>F</v>
          </cell>
          <cell r="L1563" t="str">
            <v>1.17.44</v>
          </cell>
        </row>
        <row r="1564">
          <cell r="A1564">
            <v>1519</v>
          </cell>
          <cell r="B1564">
            <v>376</v>
          </cell>
          <cell r="C1564">
            <v>109</v>
          </cell>
          <cell r="D1564">
            <v>75</v>
          </cell>
          <cell r="E1564">
            <v>42561</v>
          </cell>
          <cell r="F1564" t="str">
            <v>3 Day Race-Day 3</v>
          </cell>
          <cell r="G1564">
            <v>42</v>
          </cell>
          <cell r="H1564">
            <v>468177</v>
          </cell>
          <cell r="I1564" t="str">
            <v>Sherry</v>
          </cell>
          <cell r="J1564" t="str">
            <v>Cox</v>
          </cell>
          <cell r="K1564" t="str">
            <v>F</v>
          </cell>
          <cell r="L1564" t="str">
            <v>1.17.56</v>
          </cell>
        </row>
        <row r="1565">
          <cell r="A1565">
            <v>1520</v>
          </cell>
          <cell r="B1565">
            <v>376</v>
          </cell>
          <cell r="C1565">
            <v>109</v>
          </cell>
          <cell r="D1565">
            <v>75</v>
          </cell>
          <cell r="E1565">
            <v>42561</v>
          </cell>
          <cell r="F1565" t="str">
            <v>3 Day Race-Day 3</v>
          </cell>
          <cell r="G1565">
            <v>43</v>
          </cell>
          <cell r="H1565">
            <v>403037</v>
          </cell>
          <cell r="I1565" t="str">
            <v>Michael</v>
          </cell>
          <cell r="J1565" t="str">
            <v>Donoghue</v>
          </cell>
          <cell r="K1565" t="str">
            <v>M</v>
          </cell>
          <cell r="L1565" t="str">
            <v>1.19.07</v>
          </cell>
        </row>
        <row r="1566">
          <cell r="A1566">
            <v>1521</v>
          </cell>
          <cell r="B1566">
            <v>376</v>
          </cell>
          <cell r="C1566">
            <v>109</v>
          </cell>
          <cell r="D1566">
            <v>75</v>
          </cell>
          <cell r="E1566">
            <v>42561</v>
          </cell>
          <cell r="F1566" t="str">
            <v>3 Day Race-Day 3</v>
          </cell>
          <cell r="G1566">
            <v>44</v>
          </cell>
          <cell r="H1566">
            <v>402835</v>
          </cell>
          <cell r="I1566" t="str">
            <v>John</v>
          </cell>
          <cell r="J1566" t="str">
            <v>Hoggan</v>
          </cell>
          <cell r="K1566" t="str">
            <v>M</v>
          </cell>
          <cell r="L1566" t="str">
            <v>1.23.36</v>
          </cell>
        </row>
        <row r="1567">
          <cell r="A1567">
            <v>1522</v>
          </cell>
          <cell r="B1567">
            <v>376</v>
          </cell>
          <cell r="C1567">
            <v>109</v>
          </cell>
          <cell r="D1567">
            <v>75</v>
          </cell>
          <cell r="E1567">
            <v>42561</v>
          </cell>
          <cell r="F1567" t="str">
            <v>3 Day Race-Day 3</v>
          </cell>
          <cell r="G1567">
            <v>45</v>
          </cell>
          <cell r="H1567">
            <v>402911</v>
          </cell>
          <cell r="I1567" t="str">
            <v>Phil</v>
          </cell>
          <cell r="J1567" t="str">
            <v>O'Reilly</v>
          </cell>
          <cell r="K1567" t="str">
            <v>M</v>
          </cell>
          <cell r="L1567" t="str">
            <v>1.23.54</v>
          </cell>
        </row>
        <row r="1568">
          <cell r="A1568">
            <v>1523</v>
          </cell>
          <cell r="B1568">
            <v>376</v>
          </cell>
          <cell r="C1568">
            <v>109</v>
          </cell>
          <cell r="D1568">
            <v>75</v>
          </cell>
          <cell r="E1568">
            <v>42561</v>
          </cell>
          <cell r="F1568" t="str">
            <v>3 Day Race-Day 3</v>
          </cell>
          <cell r="G1568">
            <v>46</v>
          </cell>
          <cell r="H1568">
            <v>460766</v>
          </cell>
          <cell r="I1568" t="str">
            <v>Sarah</v>
          </cell>
          <cell r="J1568" t="str">
            <v>Collins</v>
          </cell>
          <cell r="K1568" t="str">
            <v>F</v>
          </cell>
          <cell r="L1568" t="str">
            <v>1.27.09</v>
          </cell>
        </row>
        <row r="1569">
          <cell r="A1569">
            <v>1524</v>
          </cell>
          <cell r="B1569">
            <v>376</v>
          </cell>
          <cell r="C1569">
            <v>109</v>
          </cell>
          <cell r="D1569">
            <v>75</v>
          </cell>
          <cell r="E1569">
            <v>42561</v>
          </cell>
          <cell r="F1569" t="str">
            <v>3 Day Race-Day 3</v>
          </cell>
          <cell r="G1569">
            <v>47</v>
          </cell>
          <cell r="H1569">
            <v>402789</v>
          </cell>
          <cell r="I1569" t="str">
            <v>Francesco</v>
          </cell>
          <cell r="J1569" t="str">
            <v>Tirendi</v>
          </cell>
          <cell r="K1569" t="str">
            <v>M</v>
          </cell>
          <cell r="L1569" t="str">
            <v>1.28.46</v>
          </cell>
        </row>
        <row r="1570">
          <cell r="A1570">
            <v>1525</v>
          </cell>
          <cell r="B1570">
            <v>376</v>
          </cell>
          <cell r="C1570">
            <v>109</v>
          </cell>
          <cell r="D1570">
            <v>75</v>
          </cell>
          <cell r="E1570">
            <v>42561</v>
          </cell>
          <cell r="F1570" t="str">
            <v>3 Day Race-Day 3</v>
          </cell>
          <cell r="G1570">
            <v>48</v>
          </cell>
          <cell r="H1570" t="str">
            <v>N026</v>
          </cell>
          <cell r="I1570" t="str">
            <v>Alana</v>
          </cell>
          <cell r="J1570" t="str">
            <v>Mckeon</v>
          </cell>
          <cell r="K1570" t="str">
            <v>F</v>
          </cell>
          <cell r="L1570" t="str">
            <v>1.29.46</v>
          </cell>
        </row>
        <row r="1571">
          <cell r="A1571">
            <v>1526</v>
          </cell>
          <cell r="B1571">
            <v>376</v>
          </cell>
          <cell r="C1571">
            <v>109</v>
          </cell>
          <cell r="D1571">
            <v>75</v>
          </cell>
          <cell r="E1571">
            <v>42561</v>
          </cell>
          <cell r="F1571" t="str">
            <v>3 Day Race-Day 3</v>
          </cell>
          <cell r="G1571">
            <v>49</v>
          </cell>
          <cell r="H1571">
            <v>402706</v>
          </cell>
          <cell r="I1571" t="str">
            <v>Antony</v>
          </cell>
          <cell r="J1571" t="str">
            <v>Daamen</v>
          </cell>
          <cell r="K1571" t="str">
            <v>M</v>
          </cell>
          <cell r="L1571" t="str">
            <v>1.30.37</v>
          </cell>
        </row>
        <row r="1572">
          <cell r="A1572">
            <v>1527</v>
          </cell>
          <cell r="B1572">
            <v>376</v>
          </cell>
          <cell r="C1572">
            <v>109</v>
          </cell>
          <cell r="D1572">
            <v>75</v>
          </cell>
          <cell r="E1572">
            <v>42561</v>
          </cell>
          <cell r="F1572" t="str">
            <v>3 Day Race-Day 3</v>
          </cell>
          <cell r="G1572">
            <v>50</v>
          </cell>
          <cell r="H1572">
            <v>403015</v>
          </cell>
          <cell r="I1572" t="str">
            <v>Colleen</v>
          </cell>
          <cell r="J1572" t="str">
            <v>Newnham</v>
          </cell>
          <cell r="K1572" t="str">
            <v>F</v>
          </cell>
          <cell r="L1572" t="str">
            <v>1.30.39</v>
          </cell>
        </row>
        <row r="1573">
          <cell r="A1573">
            <v>1528</v>
          </cell>
          <cell r="B1573">
            <v>376</v>
          </cell>
          <cell r="C1573">
            <v>109</v>
          </cell>
          <cell r="D1573">
            <v>75</v>
          </cell>
          <cell r="E1573">
            <v>42561</v>
          </cell>
          <cell r="F1573" t="str">
            <v>3 Day Race-Day 3</v>
          </cell>
          <cell r="G1573">
            <v>51</v>
          </cell>
          <cell r="H1573">
            <v>402885</v>
          </cell>
          <cell r="I1573" t="str">
            <v>Susan</v>
          </cell>
          <cell r="J1573" t="str">
            <v>Mayhew</v>
          </cell>
          <cell r="K1573" t="str">
            <v>F</v>
          </cell>
          <cell r="L1573" t="str">
            <v>1.30.40</v>
          </cell>
        </row>
        <row r="1574">
          <cell r="A1574">
            <v>1529</v>
          </cell>
          <cell r="B1574">
            <v>376</v>
          </cell>
          <cell r="C1574">
            <v>109</v>
          </cell>
          <cell r="D1574">
            <v>75</v>
          </cell>
          <cell r="E1574">
            <v>42561</v>
          </cell>
          <cell r="F1574" t="str">
            <v>3 Day Race-Day 3</v>
          </cell>
          <cell r="G1574">
            <v>52</v>
          </cell>
          <cell r="H1574">
            <v>402924</v>
          </cell>
          <cell r="I1574" t="str">
            <v>Greta</v>
          </cell>
          <cell r="J1574" t="str">
            <v>Neimanis</v>
          </cell>
          <cell r="K1574" t="str">
            <v>F</v>
          </cell>
          <cell r="L1574" t="str">
            <v>1.31.47</v>
          </cell>
        </row>
        <row r="1575">
          <cell r="A1575">
            <v>1530</v>
          </cell>
          <cell r="B1575">
            <v>376</v>
          </cell>
          <cell r="C1575">
            <v>109</v>
          </cell>
          <cell r="D1575">
            <v>75</v>
          </cell>
          <cell r="E1575">
            <v>42561</v>
          </cell>
          <cell r="F1575" t="str">
            <v>3 Day Race-Day 3</v>
          </cell>
          <cell r="G1575">
            <v>53</v>
          </cell>
          <cell r="H1575">
            <v>403000</v>
          </cell>
          <cell r="I1575" t="str">
            <v>William</v>
          </cell>
          <cell r="J1575" t="str">
            <v>Sue Yek</v>
          </cell>
          <cell r="K1575" t="str">
            <v>M</v>
          </cell>
          <cell r="L1575" t="str">
            <v>1.32.16</v>
          </cell>
        </row>
        <row r="1576">
          <cell r="A1576">
            <v>1531</v>
          </cell>
          <cell r="B1576">
            <v>376</v>
          </cell>
          <cell r="C1576">
            <v>109</v>
          </cell>
          <cell r="D1576">
            <v>75</v>
          </cell>
          <cell r="E1576">
            <v>42561</v>
          </cell>
          <cell r="F1576" t="str">
            <v>3 Day Race-Day 3</v>
          </cell>
          <cell r="G1576">
            <v>54</v>
          </cell>
          <cell r="H1576">
            <v>403055</v>
          </cell>
          <cell r="I1576" t="str">
            <v>Susan</v>
          </cell>
          <cell r="J1576" t="str">
            <v>Doherty</v>
          </cell>
          <cell r="K1576" t="str">
            <v>F</v>
          </cell>
          <cell r="L1576" t="str">
            <v>1.34.19</v>
          </cell>
        </row>
        <row r="1577">
          <cell r="A1577">
            <v>1532</v>
          </cell>
          <cell r="B1577">
            <v>376</v>
          </cell>
          <cell r="C1577">
            <v>109</v>
          </cell>
          <cell r="D1577">
            <v>75</v>
          </cell>
          <cell r="E1577">
            <v>42561</v>
          </cell>
          <cell r="F1577" t="str">
            <v>3 Day Race-Day 3</v>
          </cell>
          <cell r="G1577">
            <v>55</v>
          </cell>
          <cell r="H1577">
            <v>402887</v>
          </cell>
          <cell r="I1577" t="str">
            <v>Mary</v>
          </cell>
          <cell r="J1577" t="str">
            <v>Donoghue</v>
          </cell>
          <cell r="K1577" t="str">
            <v>F</v>
          </cell>
          <cell r="L1577" t="str">
            <v>1.34.29</v>
          </cell>
        </row>
        <row r="1578">
          <cell r="A1578">
            <v>1533</v>
          </cell>
          <cell r="B1578">
            <v>376</v>
          </cell>
          <cell r="C1578">
            <v>109</v>
          </cell>
          <cell r="D1578">
            <v>75</v>
          </cell>
          <cell r="E1578">
            <v>42561</v>
          </cell>
          <cell r="F1578" t="str">
            <v>3 Day Race-Day 3</v>
          </cell>
          <cell r="G1578">
            <v>56</v>
          </cell>
          <cell r="H1578" t="str">
            <v>N010</v>
          </cell>
          <cell r="I1578" t="str">
            <v>Rachel</v>
          </cell>
          <cell r="J1578" t="str">
            <v>Cahill</v>
          </cell>
          <cell r="K1578" t="str">
            <v>F</v>
          </cell>
          <cell r="L1578" t="str">
            <v>1.41.40</v>
          </cell>
        </row>
        <row r="1579">
          <cell r="A1579">
            <v>1534</v>
          </cell>
          <cell r="B1579">
            <v>376</v>
          </cell>
          <cell r="C1579">
            <v>109</v>
          </cell>
          <cell r="D1579">
            <v>75</v>
          </cell>
          <cell r="E1579">
            <v>42561</v>
          </cell>
          <cell r="F1579" t="str">
            <v>3 Day Race-Day 3</v>
          </cell>
          <cell r="G1579">
            <v>57</v>
          </cell>
          <cell r="H1579" t="str">
            <v>N011</v>
          </cell>
          <cell r="I1579" t="str">
            <v>Sara</v>
          </cell>
          <cell r="J1579" t="str">
            <v>Whittle</v>
          </cell>
          <cell r="K1579" t="str">
            <v>F</v>
          </cell>
          <cell r="L1579" t="str">
            <v>1.43.48</v>
          </cell>
        </row>
        <row r="1580">
          <cell r="A1580">
            <v>1535</v>
          </cell>
          <cell r="B1580">
            <v>376</v>
          </cell>
          <cell r="C1580">
            <v>109</v>
          </cell>
          <cell r="D1580">
            <v>75</v>
          </cell>
          <cell r="E1580">
            <v>42561</v>
          </cell>
          <cell r="F1580" t="str">
            <v>3 Day Race-Day 3</v>
          </cell>
          <cell r="G1580">
            <v>58</v>
          </cell>
          <cell r="H1580" t="str">
            <v>N028</v>
          </cell>
          <cell r="I1580" t="str">
            <v>Darrin</v>
          </cell>
          <cell r="J1580" t="str">
            <v>Whittle</v>
          </cell>
          <cell r="K1580" t="str">
            <v>M</v>
          </cell>
          <cell r="L1580" t="str">
            <v>1.44.56</v>
          </cell>
        </row>
        <row r="1581">
          <cell r="A1581">
            <v>1536</v>
          </cell>
          <cell r="B1581">
            <v>376</v>
          </cell>
          <cell r="C1581">
            <v>109</v>
          </cell>
          <cell r="D1581">
            <v>75</v>
          </cell>
          <cell r="E1581">
            <v>42561</v>
          </cell>
          <cell r="F1581" t="str">
            <v>3 Day Race-Day 3</v>
          </cell>
          <cell r="G1581">
            <v>59</v>
          </cell>
          <cell r="H1581">
            <v>283914</v>
          </cell>
          <cell r="I1581" t="str">
            <v>Lyndie</v>
          </cell>
          <cell r="J1581" t="str">
            <v>Beil</v>
          </cell>
          <cell r="K1581" t="str">
            <v>F</v>
          </cell>
          <cell r="L1581" t="str">
            <v>1.52.37</v>
          </cell>
        </row>
        <row r="1582">
          <cell r="A1582">
            <v>1537</v>
          </cell>
          <cell r="B1582">
            <v>376</v>
          </cell>
          <cell r="C1582">
            <v>109</v>
          </cell>
          <cell r="D1582">
            <v>75</v>
          </cell>
          <cell r="E1582">
            <v>42561</v>
          </cell>
          <cell r="F1582" t="str">
            <v>3 Day Race-Day 3</v>
          </cell>
          <cell r="G1582">
            <v>60</v>
          </cell>
          <cell r="H1582" t="str">
            <v>N001</v>
          </cell>
          <cell r="I1582" t="str">
            <v>Chris</v>
          </cell>
          <cell r="J1582" t="str">
            <v>Simpson</v>
          </cell>
          <cell r="K1582" t="str">
            <v>F</v>
          </cell>
          <cell r="L1582" t="str">
            <v>1.52.39</v>
          </cell>
        </row>
        <row r="1583">
          <cell r="A1583">
            <v>1537</v>
          </cell>
          <cell r="B1583">
            <v>376</v>
          </cell>
          <cell r="C1583">
            <v>109</v>
          </cell>
          <cell r="D1583">
            <v>75</v>
          </cell>
          <cell r="E1583" t="str">
            <v>Exclude</v>
          </cell>
          <cell r="F1583" t="str">
            <v>Exclude</v>
          </cell>
          <cell r="G1583">
            <v>42562</v>
          </cell>
          <cell r="I1583" t="str">
            <v>3 Day Race-All 3 days completed</v>
          </cell>
        </row>
        <row r="1584">
          <cell r="A1584">
            <v>1537</v>
          </cell>
          <cell r="B1584">
            <v>376</v>
          </cell>
          <cell r="C1584">
            <v>109</v>
          </cell>
          <cell r="D1584">
            <v>75</v>
          </cell>
          <cell r="E1584" t="str">
            <v>Exclude</v>
          </cell>
          <cell r="F1584" t="str">
            <v>Exclude</v>
          </cell>
          <cell r="G1584" t="str">
            <v>Long Course</v>
          </cell>
          <cell r="L1584">
            <v>42.2</v>
          </cell>
        </row>
        <row r="1585">
          <cell r="A1585">
            <v>1538</v>
          </cell>
          <cell r="B1585">
            <v>376</v>
          </cell>
          <cell r="C1585">
            <v>109</v>
          </cell>
          <cell r="D1585">
            <v>75</v>
          </cell>
          <cell r="E1585">
            <v>42562</v>
          </cell>
          <cell r="F1585" t="str">
            <v>3 Day Race-All 3 days completed</v>
          </cell>
          <cell r="G1585">
            <v>1</v>
          </cell>
          <cell r="H1585">
            <v>538802</v>
          </cell>
          <cell r="I1585" t="str">
            <v>Simon</v>
          </cell>
          <cell r="J1585" t="str">
            <v>O'Regan</v>
          </cell>
          <cell r="K1585" t="str">
            <v>M</v>
          </cell>
          <cell r="L1585" t="str">
            <v>2.48.07</v>
          </cell>
        </row>
        <row r="1586">
          <cell r="A1586">
            <v>1539</v>
          </cell>
          <cell r="B1586">
            <v>376</v>
          </cell>
          <cell r="C1586">
            <v>109</v>
          </cell>
          <cell r="D1586">
            <v>75</v>
          </cell>
          <cell r="E1586">
            <v>42562</v>
          </cell>
          <cell r="F1586" t="str">
            <v>3 Day Race-All 3 days completed</v>
          </cell>
          <cell r="G1586">
            <v>2</v>
          </cell>
          <cell r="H1586">
            <v>402787</v>
          </cell>
          <cell r="I1586" t="str">
            <v>Michael</v>
          </cell>
          <cell r="J1586" t="str">
            <v>Harding</v>
          </cell>
          <cell r="K1586" t="str">
            <v>M</v>
          </cell>
          <cell r="L1586" t="str">
            <v>2.57.09</v>
          </cell>
        </row>
        <row r="1587">
          <cell r="A1587">
            <v>1540</v>
          </cell>
          <cell r="B1587">
            <v>376</v>
          </cell>
          <cell r="C1587">
            <v>109</v>
          </cell>
          <cell r="D1587">
            <v>75</v>
          </cell>
          <cell r="E1587">
            <v>42562</v>
          </cell>
          <cell r="F1587" t="str">
            <v>3 Day Race-All 3 days completed</v>
          </cell>
          <cell r="G1587">
            <v>3</v>
          </cell>
          <cell r="H1587">
            <v>403049</v>
          </cell>
          <cell r="I1587" t="str">
            <v>Philip</v>
          </cell>
          <cell r="J1587" t="str">
            <v>Copp</v>
          </cell>
          <cell r="K1587" t="str">
            <v>M</v>
          </cell>
          <cell r="L1587" t="str">
            <v>2.57.51</v>
          </cell>
        </row>
        <row r="1588">
          <cell r="A1588">
            <v>1541</v>
          </cell>
          <cell r="B1588">
            <v>376</v>
          </cell>
          <cell r="C1588">
            <v>109</v>
          </cell>
          <cell r="D1588">
            <v>75</v>
          </cell>
          <cell r="E1588">
            <v>42562</v>
          </cell>
          <cell r="F1588" t="str">
            <v>3 Day Race-All 3 days completed</v>
          </cell>
          <cell r="G1588">
            <v>4</v>
          </cell>
          <cell r="H1588">
            <v>402964</v>
          </cell>
          <cell r="I1588" t="str">
            <v>Mark</v>
          </cell>
          <cell r="J1588" t="str">
            <v>Buchholz</v>
          </cell>
          <cell r="K1588" t="str">
            <v>M</v>
          </cell>
          <cell r="L1588" t="str">
            <v>2.59.28</v>
          </cell>
        </row>
        <row r="1589">
          <cell r="A1589">
            <v>1542</v>
          </cell>
          <cell r="B1589">
            <v>376</v>
          </cell>
          <cell r="C1589">
            <v>109</v>
          </cell>
          <cell r="D1589">
            <v>75</v>
          </cell>
          <cell r="E1589">
            <v>42562</v>
          </cell>
          <cell r="F1589" t="str">
            <v>3 Day Race-All 3 days completed</v>
          </cell>
          <cell r="G1589">
            <v>5</v>
          </cell>
          <cell r="H1589" t="str">
            <v>N003</v>
          </cell>
          <cell r="I1589" t="str">
            <v>Craig</v>
          </cell>
          <cell r="J1589" t="str">
            <v>Budden</v>
          </cell>
          <cell r="K1589" t="str">
            <v>M</v>
          </cell>
          <cell r="L1589" t="str">
            <v>3.03.27</v>
          </cell>
        </row>
        <row r="1590">
          <cell r="A1590">
            <v>1543</v>
          </cell>
          <cell r="B1590">
            <v>376</v>
          </cell>
          <cell r="C1590">
            <v>109</v>
          </cell>
          <cell r="D1590">
            <v>75</v>
          </cell>
          <cell r="E1590">
            <v>42562</v>
          </cell>
          <cell r="F1590" t="str">
            <v>3 Day Race-All 3 days completed</v>
          </cell>
          <cell r="G1590">
            <v>6</v>
          </cell>
          <cell r="H1590">
            <v>402768</v>
          </cell>
          <cell r="I1590" t="str">
            <v>Deahne</v>
          </cell>
          <cell r="J1590" t="str">
            <v>Turnbull</v>
          </cell>
          <cell r="K1590" t="str">
            <v>F</v>
          </cell>
          <cell r="L1590" t="str">
            <v>3.07.19</v>
          </cell>
        </row>
        <row r="1591">
          <cell r="A1591">
            <v>1544</v>
          </cell>
          <cell r="B1591">
            <v>376</v>
          </cell>
          <cell r="C1591">
            <v>109</v>
          </cell>
          <cell r="D1591">
            <v>75</v>
          </cell>
          <cell r="E1591">
            <v>42562</v>
          </cell>
          <cell r="F1591" t="str">
            <v>3 Day Race-All 3 days completed</v>
          </cell>
          <cell r="G1591">
            <v>7</v>
          </cell>
          <cell r="H1591">
            <v>402774</v>
          </cell>
          <cell r="I1591" t="str">
            <v>Deon</v>
          </cell>
          <cell r="J1591" t="str">
            <v>Stripp</v>
          </cell>
          <cell r="K1591" t="str">
            <v>M</v>
          </cell>
          <cell r="L1591" t="str">
            <v>3.11.18</v>
          </cell>
        </row>
        <row r="1592">
          <cell r="A1592">
            <v>1545</v>
          </cell>
          <cell r="B1592">
            <v>376</v>
          </cell>
          <cell r="C1592">
            <v>109</v>
          </cell>
          <cell r="D1592">
            <v>75</v>
          </cell>
          <cell r="E1592">
            <v>42562</v>
          </cell>
          <cell r="F1592" t="str">
            <v>3 Day Race-All 3 days completed</v>
          </cell>
          <cell r="G1592">
            <v>8</v>
          </cell>
          <cell r="H1592">
            <v>402882</v>
          </cell>
          <cell r="I1592" t="str">
            <v>Matthew</v>
          </cell>
          <cell r="J1592" t="str">
            <v>Boschen</v>
          </cell>
          <cell r="K1592" t="str">
            <v>M</v>
          </cell>
          <cell r="L1592" t="str">
            <v>3.11.38</v>
          </cell>
        </row>
        <row r="1593">
          <cell r="A1593">
            <v>1546</v>
          </cell>
          <cell r="B1593">
            <v>376</v>
          </cell>
          <cell r="C1593">
            <v>109</v>
          </cell>
          <cell r="D1593">
            <v>75</v>
          </cell>
          <cell r="E1593">
            <v>42562</v>
          </cell>
          <cell r="F1593" t="str">
            <v>3 Day Race-All 3 days completed</v>
          </cell>
          <cell r="G1593">
            <v>9</v>
          </cell>
          <cell r="H1593">
            <v>402744</v>
          </cell>
          <cell r="I1593" t="str">
            <v>Cameron</v>
          </cell>
          <cell r="J1593" t="str">
            <v>Wallis</v>
          </cell>
          <cell r="K1593" t="str">
            <v>M</v>
          </cell>
          <cell r="L1593" t="str">
            <v>3.12.59</v>
          </cell>
        </row>
        <row r="1594">
          <cell r="A1594">
            <v>1547</v>
          </cell>
          <cell r="B1594">
            <v>376</v>
          </cell>
          <cell r="C1594">
            <v>109</v>
          </cell>
          <cell r="D1594">
            <v>75</v>
          </cell>
          <cell r="E1594">
            <v>42562</v>
          </cell>
          <cell r="F1594" t="str">
            <v>3 Day Race-All 3 days completed</v>
          </cell>
          <cell r="G1594">
            <v>10</v>
          </cell>
          <cell r="H1594">
            <v>402834</v>
          </cell>
          <cell r="I1594" t="str">
            <v>Jevyn</v>
          </cell>
          <cell r="J1594" t="str">
            <v>Hyde</v>
          </cell>
          <cell r="K1594" t="str">
            <v>M</v>
          </cell>
          <cell r="L1594" t="str">
            <v>3.16.13</v>
          </cell>
        </row>
        <row r="1595">
          <cell r="A1595">
            <v>1548</v>
          </cell>
          <cell r="B1595">
            <v>376</v>
          </cell>
          <cell r="C1595">
            <v>109</v>
          </cell>
          <cell r="D1595">
            <v>75</v>
          </cell>
          <cell r="E1595">
            <v>42562</v>
          </cell>
          <cell r="F1595" t="str">
            <v>3 Day Race-All 3 days completed</v>
          </cell>
          <cell r="G1595">
            <v>11</v>
          </cell>
          <cell r="H1595" t="str">
            <v>N009</v>
          </cell>
          <cell r="I1595" t="str">
            <v>David</v>
          </cell>
          <cell r="J1595" t="str">
            <v>Vance</v>
          </cell>
          <cell r="K1595" t="str">
            <v>M</v>
          </cell>
          <cell r="L1595" t="str">
            <v>3.18.23</v>
          </cell>
        </row>
        <row r="1596">
          <cell r="A1596">
            <v>1549</v>
          </cell>
          <cell r="B1596">
            <v>376</v>
          </cell>
          <cell r="C1596">
            <v>109</v>
          </cell>
          <cell r="D1596">
            <v>75</v>
          </cell>
          <cell r="E1596">
            <v>42562</v>
          </cell>
          <cell r="F1596" t="str">
            <v>3 Day Race-All 3 days completed</v>
          </cell>
          <cell r="G1596">
            <v>12</v>
          </cell>
          <cell r="H1596" t="str">
            <v>N016</v>
          </cell>
          <cell r="I1596" t="str">
            <v>Monique</v>
          </cell>
          <cell r="J1596" t="str">
            <v>Flores</v>
          </cell>
          <cell r="K1596" t="str">
            <v>F</v>
          </cell>
          <cell r="L1596" t="str">
            <v>3.19.07</v>
          </cell>
        </row>
        <row r="1597">
          <cell r="A1597">
            <v>1550</v>
          </cell>
          <cell r="B1597">
            <v>376</v>
          </cell>
          <cell r="C1597">
            <v>109</v>
          </cell>
          <cell r="D1597">
            <v>75</v>
          </cell>
          <cell r="E1597">
            <v>42562</v>
          </cell>
          <cell r="F1597" t="str">
            <v>3 Day Race-All 3 days completed</v>
          </cell>
          <cell r="G1597">
            <v>13</v>
          </cell>
          <cell r="H1597">
            <v>403016</v>
          </cell>
          <cell r="I1597" t="str">
            <v>Erin</v>
          </cell>
          <cell r="J1597" t="str">
            <v>Stafford</v>
          </cell>
          <cell r="K1597" t="str">
            <v>F</v>
          </cell>
          <cell r="L1597" t="str">
            <v>3.21.59</v>
          </cell>
        </row>
        <row r="1598">
          <cell r="A1598">
            <v>1551</v>
          </cell>
          <cell r="B1598">
            <v>376</v>
          </cell>
          <cell r="C1598">
            <v>109</v>
          </cell>
          <cell r="D1598">
            <v>75</v>
          </cell>
          <cell r="E1598">
            <v>42562</v>
          </cell>
          <cell r="F1598" t="str">
            <v>3 Day Race-All 3 days completed</v>
          </cell>
          <cell r="G1598">
            <v>14</v>
          </cell>
          <cell r="H1598">
            <v>402963</v>
          </cell>
          <cell r="I1598" t="str">
            <v>Sonja</v>
          </cell>
          <cell r="J1598" t="str">
            <v>Schonfeldt-Roy</v>
          </cell>
          <cell r="K1598" t="str">
            <v>F</v>
          </cell>
          <cell r="L1598" t="str">
            <v>3.23.50</v>
          </cell>
        </row>
        <row r="1599">
          <cell r="A1599">
            <v>1552</v>
          </cell>
          <cell r="B1599">
            <v>376</v>
          </cell>
          <cell r="C1599">
            <v>109</v>
          </cell>
          <cell r="D1599">
            <v>75</v>
          </cell>
          <cell r="E1599">
            <v>42562</v>
          </cell>
          <cell r="F1599" t="str">
            <v>3 Day Race-All 3 days completed</v>
          </cell>
          <cell r="G1599">
            <v>15</v>
          </cell>
          <cell r="H1599">
            <v>402890</v>
          </cell>
          <cell r="I1599" t="str">
            <v>Michael</v>
          </cell>
          <cell r="J1599" t="str">
            <v>Fitzsimmons</v>
          </cell>
          <cell r="K1599" t="str">
            <v>M</v>
          </cell>
          <cell r="L1599" t="str">
            <v>3.28.51</v>
          </cell>
        </row>
        <row r="1600">
          <cell r="A1600">
            <v>1553</v>
          </cell>
          <cell r="B1600">
            <v>376</v>
          </cell>
          <cell r="C1600">
            <v>109</v>
          </cell>
          <cell r="D1600">
            <v>75</v>
          </cell>
          <cell r="E1600">
            <v>42562</v>
          </cell>
          <cell r="F1600" t="str">
            <v>3 Day Race-All 3 days completed</v>
          </cell>
          <cell r="G1600">
            <v>16</v>
          </cell>
          <cell r="H1600">
            <v>402838</v>
          </cell>
          <cell r="I1600" t="str">
            <v>John</v>
          </cell>
          <cell r="J1600" t="str">
            <v>Nuttall</v>
          </cell>
          <cell r="K1600" t="str">
            <v>M</v>
          </cell>
          <cell r="L1600" t="str">
            <v>3.29.20</v>
          </cell>
        </row>
        <row r="1601">
          <cell r="A1601">
            <v>1554</v>
          </cell>
          <cell r="B1601">
            <v>376</v>
          </cell>
          <cell r="C1601">
            <v>109</v>
          </cell>
          <cell r="D1601">
            <v>75</v>
          </cell>
          <cell r="E1601">
            <v>42562</v>
          </cell>
          <cell r="F1601" t="str">
            <v>3 Day Race-All 3 days completed</v>
          </cell>
          <cell r="G1601">
            <v>17</v>
          </cell>
          <cell r="H1601">
            <v>402728</v>
          </cell>
          <cell r="I1601" t="str">
            <v>Brendan</v>
          </cell>
          <cell r="J1601" t="str">
            <v>Carter</v>
          </cell>
          <cell r="K1601" t="str">
            <v>M</v>
          </cell>
          <cell r="L1601" t="str">
            <v>3.31.44</v>
          </cell>
        </row>
        <row r="1602">
          <cell r="A1602">
            <v>1555</v>
          </cell>
          <cell r="B1602">
            <v>376</v>
          </cell>
          <cell r="C1602">
            <v>109</v>
          </cell>
          <cell r="D1602">
            <v>75</v>
          </cell>
          <cell r="E1602">
            <v>42562</v>
          </cell>
          <cell r="F1602" t="str">
            <v>3 Day Race-All 3 days completed</v>
          </cell>
          <cell r="G1602">
            <v>18</v>
          </cell>
          <cell r="H1602">
            <v>617094</v>
          </cell>
          <cell r="I1602" t="str">
            <v>Isis</v>
          </cell>
          <cell r="J1602" t="str">
            <v>Flynn-Pittar</v>
          </cell>
          <cell r="K1602" t="str">
            <v>F</v>
          </cell>
          <cell r="L1602" t="str">
            <v>3.37.32</v>
          </cell>
        </row>
        <row r="1603">
          <cell r="A1603">
            <v>1556</v>
          </cell>
          <cell r="B1603">
            <v>376</v>
          </cell>
          <cell r="C1603">
            <v>109</v>
          </cell>
          <cell r="D1603">
            <v>75</v>
          </cell>
          <cell r="E1603">
            <v>42562</v>
          </cell>
          <cell r="F1603" t="str">
            <v>3 Day Race-All 3 days completed</v>
          </cell>
          <cell r="G1603">
            <v>19</v>
          </cell>
          <cell r="H1603">
            <v>402805</v>
          </cell>
          <cell r="I1603" t="str">
            <v>Les</v>
          </cell>
          <cell r="J1603" t="str">
            <v>Crawford</v>
          </cell>
          <cell r="K1603" t="str">
            <v>M</v>
          </cell>
          <cell r="L1603" t="str">
            <v>3.39.47</v>
          </cell>
        </row>
        <row r="1604">
          <cell r="A1604">
            <v>1557</v>
          </cell>
          <cell r="B1604">
            <v>376</v>
          </cell>
          <cell r="C1604">
            <v>109</v>
          </cell>
          <cell r="D1604">
            <v>75</v>
          </cell>
          <cell r="E1604">
            <v>42562</v>
          </cell>
          <cell r="F1604" t="str">
            <v>3 Day Race-All 3 days completed</v>
          </cell>
          <cell r="G1604">
            <v>20</v>
          </cell>
          <cell r="H1604">
            <v>284106</v>
          </cell>
          <cell r="I1604" t="str">
            <v>William</v>
          </cell>
          <cell r="J1604" t="str">
            <v>Guy</v>
          </cell>
          <cell r="K1604" t="str">
            <v>M</v>
          </cell>
          <cell r="L1604" t="str">
            <v>3.41.33</v>
          </cell>
        </row>
        <row r="1605">
          <cell r="A1605">
            <v>1558</v>
          </cell>
          <cell r="B1605">
            <v>376</v>
          </cell>
          <cell r="C1605">
            <v>109</v>
          </cell>
          <cell r="D1605">
            <v>75</v>
          </cell>
          <cell r="E1605">
            <v>42562</v>
          </cell>
          <cell r="F1605" t="str">
            <v>3 Day Race-All 3 days completed</v>
          </cell>
          <cell r="G1605">
            <v>21</v>
          </cell>
          <cell r="H1605">
            <v>402950</v>
          </cell>
          <cell r="I1605" t="str">
            <v>Bill</v>
          </cell>
          <cell r="J1605" t="str">
            <v>Doherty</v>
          </cell>
          <cell r="K1605" t="str">
            <v>M</v>
          </cell>
          <cell r="L1605" t="str">
            <v>3.42.18</v>
          </cell>
        </row>
        <row r="1606">
          <cell r="A1606">
            <v>1559</v>
          </cell>
          <cell r="B1606">
            <v>376</v>
          </cell>
          <cell r="C1606">
            <v>109</v>
          </cell>
          <cell r="D1606">
            <v>75</v>
          </cell>
          <cell r="E1606">
            <v>42562</v>
          </cell>
          <cell r="F1606" t="str">
            <v>3 Day Race-All 3 days completed</v>
          </cell>
          <cell r="G1606">
            <v>22</v>
          </cell>
          <cell r="H1606">
            <v>402980</v>
          </cell>
          <cell r="I1606" t="str">
            <v>Paul</v>
          </cell>
          <cell r="J1606" t="str">
            <v>Day</v>
          </cell>
          <cell r="K1606" t="str">
            <v>M</v>
          </cell>
          <cell r="L1606" t="str">
            <v>3.43.44</v>
          </cell>
        </row>
        <row r="1607">
          <cell r="A1607">
            <v>1560</v>
          </cell>
          <cell r="B1607">
            <v>376</v>
          </cell>
          <cell r="C1607">
            <v>109</v>
          </cell>
          <cell r="D1607">
            <v>75</v>
          </cell>
          <cell r="E1607">
            <v>42562</v>
          </cell>
          <cell r="F1607" t="str">
            <v>3 Day Race-All 3 days completed</v>
          </cell>
          <cell r="G1607">
            <v>23</v>
          </cell>
          <cell r="H1607" t="str">
            <v>N018</v>
          </cell>
          <cell r="I1607" t="str">
            <v>Scott</v>
          </cell>
          <cell r="J1607" t="str">
            <v>Cheers</v>
          </cell>
          <cell r="K1607" t="str">
            <v>M</v>
          </cell>
          <cell r="L1607" t="str">
            <v>3.45.10</v>
          </cell>
        </row>
        <row r="1608">
          <cell r="A1608">
            <v>1561</v>
          </cell>
          <cell r="B1608">
            <v>376</v>
          </cell>
          <cell r="C1608">
            <v>109</v>
          </cell>
          <cell r="D1608">
            <v>75</v>
          </cell>
          <cell r="E1608">
            <v>42562</v>
          </cell>
          <cell r="F1608" t="str">
            <v>3 Day Race-All 3 days completed</v>
          </cell>
          <cell r="G1608">
            <v>24</v>
          </cell>
          <cell r="H1608">
            <v>402917</v>
          </cell>
          <cell r="I1608" t="str">
            <v>Peter</v>
          </cell>
          <cell r="J1608" t="str">
            <v>Neimanis</v>
          </cell>
          <cell r="K1608" t="str">
            <v>M</v>
          </cell>
          <cell r="L1608" t="str">
            <v>3.46.58</v>
          </cell>
        </row>
        <row r="1609">
          <cell r="A1609">
            <v>1562</v>
          </cell>
          <cell r="B1609">
            <v>376</v>
          </cell>
          <cell r="C1609">
            <v>109</v>
          </cell>
          <cell r="D1609">
            <v>75</v>
          </cell>
          <cell r="E1609">
            <v>42562</v>
          </cell>
          <cell r="F1609" t="str">
            <v>3 Day Race-All 3 days completed</v>
          </cell>
          <cell r="G1609">
            <v>25</v>
          </cell>
          <cell r="H1609">
            <v>319915</v>
          </cell>
          <cell r="I1609" t="str">
            <v>Scott</v>
          </cell>
          <cell r="J1609" t="str">
            <v>Vollmerhause</v>
          </cell>
          <cell r="K1609" t="str">
            <v>M</v>
          </cell>
          <cell r="L1609" t="str">
            <v>3.48.11</v>
          </cell>
        </row>
        <row r="1610">
          <cell r="A1610">
            <v>1563</v>
          </cell>
          <cell r="B1610">
            <v>376</v>
          </cell>
          <cell r="C1610">
            <v>109</v>
          </cell>
          <cell r="D1610">
            <v>75</v>
          </cell>
          <cell r="E1610">
            <v>42562</v>
          </cell>
          <cell r="F1610" t="str">
            <v>3 Day Race-All 3 days completed</v>
          </cell>
          <cell r="G1610">
            <v>26</v>
          </cell>
          <cell r="H1610">
            <v>403025</v>
          </cell>
          <cell r="I1610" t="str">
            <v>Fraser</v>
          </cell>
          <cell r="J1610" t="str">
            <v>Bradley</v>
          </cell>
          <cell r="K1610" t="str">
            <v>M</v>
          </cell>
          <cell r="L1610" t="str">
            <v>3.52.27</v>
          </cell>
        </row>
        <row r="1611">
          <cell r="A1611">
            <v>1564</v>
          </cell>
          <cell r="B1611">
            <v>376</v>
          </cell>
          <cell r="C1611">
            <v>109</v>
          </cell>
          <cell r="D1611">
            <v>75</v>
          </cell>
          <cell r="E1611">
            <v>42562</v>
          </cell>
          <cell r="F1611" t="str">
            <v>3 Day Race-All 3 days completed</v>
          </cell>
          <cell r="G1611">
            <v>27</v>
          </cell>
          <cell r="H1611" t="str">
            <v>N015</v>
          </cell>
          <cell r="I1611" t="str">
            <v>Jude</v>
          </cell>
          <cell r="J1611" t="str">
            <v>Wheeler</v>
          </cell>
          <cell r="K1611" t="str">
            <v>M</v>
          </cell>
          <cell r="L1611" t="str">
            <v>3.53.21</v>
          </cell>
        </row>
        <row r="1612">
          <cell r="A1612">
            <v>1565</v>
          </cell>
          <cell r="B1612">
            <v>376</v>
          </cell>
          <cell r="C1612">
            <v>109</v>
          </cell>
          <cell r="D1612">
            <v>75</v>
          </cell>
          <cell r="E1612">
            <v>42562</v>
          </cell>
          <cell r="F1612" t="str">
            <v>3 Day Race-All 3 days completed</v>
          </cell>
          <cell r="G1612">
            <v>28</v>
          </cell>
          <cell r="H1612">
            <v>495266</v>
          </cell>
          <cell r="I1612" t="str">
            <v>Ian</v>
          </cell>
          <cell r="J1612" t="str">
            <v>Frazer</v>
          </cell>
          <cell r="K1612" t="str">
            <v>M</v>
          </cell>
          <cell r="L1612" t="str">
            <v>3.57.26</v>
          </cell>
        </row>
        <row r="1613">
          <cell r="A1613">
            <v>1566</v>
          </cell>
          <cell r="B1613">
            <v>376</v>
          </cell>
          <cell r="C1613">
            <v>109</v>
          </cell>
          <cell r="D1613">
            <v>75</v>
          </cell>
          <cell r="E1613">
            <v>42562</v>
          </cell>
          <cell r="F1613" t="str">
            <v>3 Day Race-All 3 days completed</v>
          </cell>
          <cell r="G1613">
            <v>29</v>
          </cell>
          <cell r="H1613">
            <v>402808</v>
          </cell>
          <cell r="I1613" t="str">
            <v>Dee</v>
          </cell>
          <cell r="J1613" t="str">
            <v>Flynn-Pittar</v>
          </cell>
          <cell r="K1613" t="str">
            <v>F</v>
          </cell>
          <cell r="L1613" t="str">
            <v>4.02.34</v>
          </cell>
        </row>
        <row r="1614">
          <cell r="A1614">
            <v>1567</v>
          </cell>
          <cell r="B1614">
            <v>376</v>
          </cell>
          <cell r="C1614">
            <v>109</v>
          </cell>
          <cell r="D1614">
            <v>75</v>
          </cell>
          <cell r="E1614">
            <v>42562</v>
          </cell>
          <cell r="F1614" t="str">
            <v>3 Day Race-All 3 days completed</v>
          </cell>
          <cell r="G1614">
            <v>30</v>
          </cell>
          <cell r="H1614">
            <v>402939</v>
          </cell>
          <cell r="I1614" t="str">
            <v>Robert</v>
          </cell>
          <cell r="J1614" t="str">
            <v>Ellershaw</v>
          </cell>
          <cell r="K1614" t="str">
            <v>M</v>
          </cell>
          <cell r="L1614" t="str">
            <v>4.03.52</v>
          </cell>
        </row>
        <row r="1615">
          <cell r="A1615">
            <v>1568</v>
          </cell>
          <cell r="B1615">
            <v>376</v>
          </cell>
          <cell r="C1615">
            <v>109</v>
          </cell>
          <cell r="D1615">
            <v>75</v>
          </cell>
          <cell r="E1615">
            <v>42562</v>
          </cell>
          <cell r="F1615" t="str">
            <v>3 Day Race-All 3 days completed</v>
          </cell>
          <cell r="G1615">
            <v>31</v>
          </cell>
          <cell r="H1615" t="str">
            <v>N007</v>
          </cell>
          <cell r="I1615" t="str">
            <v>Maree</v>
          </cell>
          <cell r="J1615" t="str">
            <v>Singleton</v>
          </cell>
          <cell r="K1615" t="str">
            <v>F</v>
          </cell>
          <cell r="L1615" t="str">
            <v>4.08.43</v>
          </cell>
        </row>
        <row r="1616">
          <cell r="A1616">
            <v>1569</v>
          </cell>
          <cell r="B1616">
            <v>376</v>
          </cell>
          <cell r="C1616">
            <v>109</v>
          </cell>
          <cell r="D1616">
            <v>75</v>
          </cell>
          <cell r="E1616">
            <v>42562</v>
          </cell>
          <cell r="F1616" t="str">
            <v>3 Day Race-All 3 days completed</v>
          </cell>
          <cell r="G1616">
            <v>32</v>
          </cell>
          <cell r="H1616">
            <v>403037</v>
          </cell>
          <cell r="I1616" t="str">
            <v>Michael</v>
          </cell>
          <cell r="J1616" t="str">
            <v>Donoghue</v>
          </cell>
          <cell r="K1616" t="str">
            <v>M</v>
          </cell>
          <cell r="L1616" t="str">
            <v>4.09.41</v>
          </cell>
        </row>
        <row r="1617">
          <cell r="A1617">
            <v>1570</v>
          </cell>
          <cell r="B1617">
            <v>376</v>
          </cell>
          <cell r="C1617">
            <v>109</v>
          </cell>
          <cell r="D1617">
            <v>75</v>
          </cell>
          <cell r="E1617">
            <v>42562</v>
          </cell>
          <cell r="F1617" t="str">
            <v>3 Day Race-All 3 days completed</v>
          </cell>
          <cell r="G1617">
            <v>33</v>
          </cell>
          <cell r="H1617">
            <v>468177</v>
          </cell>
          <cell r="I1617" t="str">
            <v>Sherry</v>
          </cell>
          <cell r="J1617" t="str">
            <v>Cox</v>
          </cell>
          <cell r="K1617" t="str">
            <v>F</v>
          </cell>
          <cell r="L1617" t="str">
            <v>4.10.28</v>
          </cell>
        </row>
        <row r="1618">
          <cell r="A1618">
            <v>1571</v>
          </cell>
          <cell r="B1618">
            <v>376</v>
          </cell>
          <cell r="C1618">
            <v>109</v>
          </cell>
          <cell r="D1618">
            <v>75</v>
          </cell>
          <cell r="E1618">
            <v>42562</v>
          </cell>
          <cell r="F1618" t="str">
            <v>3 Day Race-All 3 days completed</v>
          </cell>
          <cell r="G1618">
            <v>34</v>
          </cell>
          <cell r="H1618">
            <v>402835</v>
          </cell>
          <cell r="I1618" t="str">
            <v>John</v>
          </cell>
          <cell r="J1618" t="str">
            <v>Hoggan</v>
          </cell>
          <cell r="K1618" t="str">
            <v>M</v>
          </cell>
          <cell r="L1618" t="str">
            <v>4.15.45</v>
          </cell>
        </row>
        <row r="1619">
          <cell r="A1619">
            <v>1572</v>
          </cell>
          <cell r="B1619">
            <v>376</v>
          </cell>
          <cell r="C1619">
            <v>109</v>
          </cell>
          <cell r="D1619">
            <v>75</v>
          </cell>
          <cell r="E1619">
            <v>42562</v>
          </cell>
          <cell r="F1619" t="str">
            <v>3 Day Race-All 3 days completed</v>
          </cell>
          <cell r="G1619">
            <v>35</v>
          </cell>
          <cell r="H1619">
            <v>402911</v>
          </cell>
          <cell r="I1619" t="str">
            <v>Phil</v>
          </cell>
          <cell r="J1619" t="str">
            <v>O'Reilly</v>
          </cell>
          <cell r="K1619" t="str">
            <v>M</v>
          </cell>
          <cell r="L1619" t="str">
            <v>4.19.41</v>
          </cell>
        </row>
        <row r="1620">
          <cell r="A1620">
            <v>1573</v>
          </cell>
          <cell r="B1620">
            <v>376</v>
          </cell>
          <cell r="C1620">
            <v>109</v>
          </cell>
          <cell r="D1620">
            <v>75</v>
          </cell>
          <cell r="E1620">
            <v>42562</v>
          </cell>
          <cell r="F1620" t="str">
            <v>3 Day Race-All 3 days completed</v>
          </cell>
          <cell r="G1620">
            <v>36</v>
          </cell>
          <cell r="H1620">
            <v>403015</v>
          </cell>
          <cell r="I1620" t="str">
            <v>Colleen</v>
          </cell>
          <cell r="J1620" t="str">
            <v>Newnham</v>
          </cell>
          <cell r="K1620" t="str">
            <v>F</v>
          </cell>
          <cell r="L1620" t="str">
            <v>4.24.27</v>
          </cell>
        </row>
        <row r="1621">
          <cell r="A1621">
            <v>1574</v>
          </cell>
          <cell r="B1621">
            <v>376</v>
          </cell>
          <cell r="C1621">
            <v>109</v>
          </cell>
          <cell r="D1621">
            <v>75</v>
          </cell>
          <cell r="E1621">
            <v>42562</v>
          </cell>
          <cell r="F1621" t="str">
            <v>3 Day Race-All 3 days completed</v>
          </cell>
          <cell r="G1621">
            <v>37</v>
          </cell>
          <cell r="H1621">
            <v>402789</v>
          </cell>
          <cell r="I1621" t="str">
            <v>Francesco</v>
          </cell>
          <cell r="J1621" t="str">
            <v>Tirendi</v>
          </cell>
          <cell r="K1621" t="str">
            <v>M</v>
          </cell>
          <cell r="L1621" t="str">
            <v>4.30.30</v>
          </cell>
        </row>
        <row r="1622">
          <cell r="A1622">
            <v>1575</v>
          </cell>
          <cell r="B1622">
            <v>376</v>
          </cell>
          <cell r="C1622">
            <v>109</v>
          </cell>
          <cell r="D1622">
            <v>75</v>
          </cell>
          <cell r="E1622">
            <v>42562</v>
          </cell>
          <cell r="F1622" t="str">
            <v>3 Day Race-All 3 days completed</v>
          </cell>
          <cell r="G1622">
            <v>38</v>
          </cell>
          <cell r="H1622">
            <v>402706</v>
          </cell>
          <cell r="I1622" t="str">
            <v>Antony</v>
          </cell>
          <cell r="J1622" t="str">
            <v>Daamen</v>
          </cell>
          <cell r="K1622" t="str">
            <v>M</v>
          </cell>
          <cell r="L1622" t="str">
            <v>4.36.23</v>
          </cell>
        </row>
        <row r="1623">
          <cell r="A1623">
            <v>1576</v>
          </cell>
          <cell r="B1623">
            <v>376</v>
          </cell>
          <cell r="C1623">
            <v>109</v>
          </cell>
          <cell r="D1623">
            <v>75</v>
          </cell>
          <cell r="E1623">
            <v>42562</v>
          </cell>
          <cell r="F1623" t="str">
            <v>3 Day Race-All 3 days completed</v>
          </cell>
          <cell r="G1623">
            <v>39</v>
          </cell>
          <cell r="H1623">
            <v>402924</v>
          </cell>
          <cell r="I1623" t="str">
            <v>Greta</v>
          </cell>
          <cell r="J1623" t="str">
            <v>Neimanis</v>
          </cell>
          <cell r="K1623" t="str">
            <v>F</v>
          </cell>
          <cell r="L1623" t="str">
            <v>4.57.46</v>
          </cell>
        </row>
        <row r="1624">
          <cell r="A1624">
            <v>1577</v>
          </cell>
          <cell r="B1624">
            <v>376</v>
          </cell>
          <cell r="C1624">
            <v>109</v>
          </cell>
          <cell r="D1624">
            <v>75</v>
          </cell>
          <cell r="E1624">
            <v>42562</v>
          </cell>
          <cell r="F1624" t="str">
            <v>3 Day Race-All 3 days completed</v>
          </cell>
          <cell r="G1624">
            <v>40</v>
          </cell>
          <cell r="H1624">
            <v>403055</v>
          </cell>
          <cell r="I1624" t="str">
            <v>Susan</v>
          </cell>
          <cell r="J1624" t="str">
            <v>Doherty</v>
          </cell>
          <cell r="K1624" t="str">
            <v>F</v>
          </cell>
          <cell r="L1624" t="str">
            <v>4.59.04</v>
          </cell>
        </row>
        <row r="1625">
          <cell r="A1625">
            <v>1578</v>
          </cell>
          <cell r="B1625">
            <v>376</v>
          </cell>
          <cell r="C1625">
            <v>109</v>
          </cell>
          <cell r="D1625">
            <v>75</v>
          </cell>
          <cell r="E1625">
            <v>42562</v>
          </cell>
          <cell r="F1625" t="str">
            <v>3 Day Race-All 3 days completed</v>
          </cell>
          <cell r="G1625">
            <v>41</v>
          </cell>
          <cell r="H1625" t="str">
            <v>N011</v>
          </cell>
          <cell r="I1625" t="str">
            <v>Sara</v>
          </cell>
          <cell r="J1625" t="str">
            <v>Whittle</v>
          </cell>
          <cell r="K1625" t="str">
            <v>F</v>
          </cell>
          <cell r="L1625" t="str">
            <v>5.05.11</v>
          </cell>
        </row>
        <row r="1626">
          <cell r="A1626">
            <v>1579</v>
          </cell>
          <cell r="B1626">
            <v>376</v>
          </cell>
          <cell r="C1626">
            <v>109</v>
          </cell>
          <cell r="D1626">
            <v>75</v>
          </cell>
          <cell r="E1626">
            <v>42562</v>
          </cell>
          <cell r="F1626" t="str">
            <v>3 Day Race-All 3 days completed</v>
          </cell>
          <cell r="G1626">
            <v>42</v>
          </cell>
          <cell r="H1626" t="str">
            <v>N010</v>
          </cell>
          <cell r="I1626" t="str">
            <v>Rachel</v>
          </cell>
          <cell r="J1626" t="str">
            <v>Cahill</v>
          </cell>
          <cell r="K1626" t="str">
            <v>F</v>
          </cell>
          <cell r="L1626" t="str">
            <v>5.16.05</v>
          </cell>
        </row>
        <row r="1627">
          <cell r="A1627">
            <v>1580</v>
          </cell>
          <cell r="B1627">
            <v>376</v>
          </cell>
          <cell r="C1627">
            <v>109</v>
          </cell>
          <cell r="D1627">
            <v>75</v>
          </cell>
          <cell r="E1627">
            <v>42562</v>
          </cell>
          <cell r="F1627" t="str">
            <v>3 Day Race-All 3 days completed</v>
          </cell>
          <cell r="G1627">
            <v>43</v>
          </cell>
          <cell r="H1627" t="str">
            <v>N001</v>
          </cell>
          <cell r="I1627" t="str">
            <v>Chris</v>
          </cell>
          <cell r="J1627" t="str">
            <v>Simpson</v>
          </cell>
          <cell r="K1627" t="str">
            <v>F</v>
          </cell>
          <cell r="L1627" t="str">
            <v>5.35.19</v>
          </cell>
        </row>
        <row r="1628">
          <cell r="A1628">
            <v>1581</v>
          </cell>
          <cell r="B1628">
            <v>376</v>
          </cell>
          <cell r="C1628">
            <v>109</v>
          </cell>
          <cell r="D1628">
            <v>75</v>
          </cell>
          <cell r="E1628">
            <v>42562</v>
          </cell>
          <cell r="F1628" t="str">
            <v>3 Day Race-All 3 days completed</v>
          </cell>
          <cell r="G1628">
            <v>44</v>
          </cell>
          <cell r="H1628">
            <v>283914</v>
          </cell>
          <cell r="I1628" t="str">
            <v>Lyndie</v>
          </cell>
          <cell r="J1628" t="str">
            <v>Beil</v>
          </cell>
          <cell r="K1628" t="str">
            <v>F</v>
          </cell>
          <cell r="L1628" t="str">
            <v>5.50.53</v>
          </cell>
        </row>
        <row r="1629">
          <cell r="A1629">
            <v>1581</v>
          </cell>
          <cell r="B1629">
            <v>376</v>
          </cell>
          <cell r="C1629">
            <v>109</v>
          </cell>
          <cell r="D1629">
            <v>75</v>
          </cell>
          <cell r="E1629" t="str">
            <v>Exclude</v>
          </cell>
          <cell r="F1629" t="str">
            <v>Exclude</v>
          </cell>
          <cell r="G1629">
            <v>42567</v>
          </cell>
          <cell r="I1629" t="str">
            <v>Running Works Cross Country Series  2</v>
          </cell>
        </row>
        <row r="1630">
          <cell r="A1630">
            <v>1581</v>
          </cell>
          <cell r="B1630">
            <v>376</v>
          </cell>
          <cell r="C1630">
            <v>109</v>
          </cell>
          <cell r="D1630">
            <v>75</v>
          </cell>
          <cell r="E1630" t="str">
            <v>Exclude</v>
          </cell>
          <cell r="F1630" t="str">
            <v>Exclude</v>
          </cell>
          <cell r="G1630" t="str">
            <v>Long Course</v>
          </cell>
          <cell r="L1630">
            <v>6</v>
          </cell>
          <cell r="T1630" t="str">
            <v>Short Course</v>
          </cell>
          <cell r="Y1630">
            <v>4.5</v>
          </cell>
          <cell r="AA1630" t="str">
            <v>Junior</v>
          </cell>
          <cell r="AF1630">
            <v>3</v>
          </cell>
        </row>
        <row r="1631">
          <cell r="A1631">
            <v>1582</v>
          </cell>
          <cell r="B1631">
            <v>377</v>
          </cell>
          <cell r="C1631">
            <v>110</v>
          </cell>
          <cell r="D1631">
            <v>75</v>
          </cell>
          <cell r="E1631">
            <v>42567</v>
          </cell>
          <cell r="F1631" t="str">
            <v>Running Works Cross Country Series  2</v>
          </cell>
          <cell r="G1631">
            <v>1</v>
          </cell>
          <cell r="H1631">
            <v>402787</v>
          </cell>
          <cell r="I1631" t="str">
            <v>Michael</v>
          </cell>
          <cell r="J1631" t="str">
            <v>Harding</v>
          </cell>
          <cell r="K1631" t="str">
            <v>M</v>
          </cell>
          <cell r="L1631" t="str">
            <v>22.15</v>
          </cell>
          <cell r="T1631">
            <v>1</v>
          </cell>
          <cell r="U1631">
            <v>402891</v>
          </cell>
          <cell r="V1631" t="str">
            <v>Michael</v>
          </cell>
          <cell r="W1631" t="str">
            <v>Punshon</v>
          </cell>
          <cell r="X1631" t="str">
            <v>Male</v>
          </cell>
          <cell r="Y1631" t="str">
            <v>20.31</v>
          </cell>
          <cell r="AA1631">
            <v>1</v>
          </cell>
          <cell r="AB1631">
            <v>612424</v>
          </cell>
          <cell r="AC1631" t="str">
            <v>Jake</v>
          </cell>
          <cell r="AD1631" t="str">
            <v>Machin</v>
          </cell>
          <cell r="AE1631" t="str">
            <v>M</v>
          </cell>
          <cell r="AF1631" t="str">
            <v>11.46</v>
          </cell>
        </row>
        <row r="1632">
          <cell r="A1632">
            <v>1583</v>
          </cell>
          <cell r="B1632">
            <v>378</v>
          </cell>
          <cell r="C1632">
            <v>111</v>
          </cell>
          <cell r="D1632">
            <v>75</v>
          </cell>
          <cell r="E1632">
            <v>42567</v>
          </cell>
          <cell r="F1632" t="str">
            <v>Running Works Cross Country Series  2</v>
          </cell>
          <cell r="G1632">
            <v>2</v>
          </cell>
          <cell r="H1632" t="str">
            <v>N002</v>
          </cell>
          <cell r="I1632" t="str">
            <v>Troy</v>
          </cell>
          <cell r="J1632" t="str">
            <v>Argent</v>
          </cell>
          <cell r="K1632" t="str">
            <v>M</v>
          </cell>
          <cell r="L1632" t="str">
            <v>22.31</v>
          </cell>
          <cell r="T1632">
            <v>2</v>
          </cell>
          <cell r="U1632" t="str">
            <v>N001</v>
          </cell>
          <cell r="V1632" t="str">
            <v>Steve</v>
          </cell>
          <cell r="W1632" t="str">
            <v>Dixon</v>
          </cell>
          <cell r="X1632" t="str">
            <v>Male</v>
          </cell>
          <cell r="Y1632" t="str">
            <v>31.50</v>
          </cell>
          <cell r="AA1632">
            <v>2</v>
          </cell>
          <cell r="AB1632">
            <v>612421</v>
          </cell>
          <cell r="AC1632" t="str">
            <v>Dylan</v>
          </cell>
          <cell r="AD1632" t="str">
            <v>Machin</v>
          </cell>
          <cell r="AE1632" t="str">
            <v>M</v>
          </cell>
          <cell r="AF1632" t="str">
            <v>14.27</v>
          </cell>
        </row>
        <row r="1633">
          <cell r="A1633">
            <v>1584</v>
          </cell>
          <cell r="B1633">
            <v>379</v>
          </cell>
          <cell r="C1633">
            <v>112</v>
          </cell>
          <cell r="D1633">
            <v>75</v>
          </cell>
          <cell r="E1633">
            <v>42567</v>
          </cell>
          <cell r="F1633" t="str">
            <v>Running Works Cross Country Series  2</v>
          </cell>
          <cell r="G1633">
            <v>3</v>
          </cell>
          <cell r="H1633" t="str">
            <v>N011</v>
          </cell>
          <cell r="I1633" t="str">
            <v>Om</v>
          </cell>
          <cell r="J1633" t="str">
            <v>Beacom-Halliday</v>
          </cell>
          <cell r="K1633" t="str">
            <v>M</v>
          </cell>
          <cell r="L1633" t="str">
            <v>23.29</v>
          </cell>
          <cell r="T1633">
            <v>3</v>
          </cell>
          <cell r="U1633">
            <v>402895</v>
          </cell>
          <cell r="V1633" t="str">
            <v>Cheryl</v>
          </cell>
          <cell r="W1633" t="str">
            <v>Hobson</v>
          </cell>
          <cell r="X1633" t="str">
            <v>Female</v>
          </cell>
          <cell r="Y1633" t="str">
            <v>33.31</v>
          </cell>
          <cell r="AA1633">
            <v>3</v>
          </cell>
          <cell r="AB1633" t="str">
            <v>J_022</v>
          </cell>
          <cell r="AC1633" t="str">
            <v>Bella</v>
          </cell>
          <cell r="AD1633" t="str">
            <v>Norris</v>
          </cell>
          <cell r="AE1633" t="str">
            <v>F</v>
          </cell>
          <cell r="AF1633" t="str">
            <v>15.45</v>
          </cell>
        </row>
        <row r="1634">
          <cell r="A1634">
            <v>1585</v>
          </cell>
          <cell r="B1634">
            <v>379</v>
          </cell>
          <cell r="C1634">
            <v>112</v>
          </cell>
          <cell r="D1634">
            <v>75</v>
          </cell>
          <cell r="E1634">
            <v>42567</v>
          </cell>
          <cell r="F1634" t="str">
            <v>Running Works Cross Country Series  2</v>
          </cell>
          <cell r="G1634">
            <v>4</v>
          </cell>
          <cell r="H1634" t="str">
            <v>N006</v>
          </cell>
          <cell r="I1634" t="str">
            <v>Sam</v>
          </cell>
          <cell r="J1634" t="str">
            <v>Heames</v>
          </cell>
          <cell r="K1634" t="str">
            <v>M</v>
          </cell>
          <cell r="L1634" t="str">
            <v>23.50</v>
          </cell>
        </row>
        <row r="1635">
          <cell r="A1635">
            <v>1586</v>
          </cell>
          <cell r="B1635">
            <v>379</v>
          </cell>
          <cell r="C1635">
            <v>112</v>
          </cell>
          <cell r="D1635">
            <v>75</v>
          </cell>
          <cell r="E1635">
            <v>42567</v>
          </cell>
          <cell r="F1635" t="str">
            <v>Running Works Cross Country Series  2</v>
          </cell>
          <cell r="G1635">
            <v>5</v>
          </cell>
          <cell r="H1635">
            <v>456855</v>
          </cell>
          <cell r="I1635" t="str">
            <v>Adrian</v>
          </cell>
          <cell r="J1635" t="str">
            <v>Garnett</v>
          </cell>
          <cell r="K1635" t="str">
            <v>M</v>
          </cell>
          <cell r="L1635" t="str">
            <v>23.53</v>
          </cell>
        </row>
        <row r="1636">
          <cell r="A1636">
            <v>1587</v>
          </cell>
          <cell r="B1636">
            <v>379</v>
          </cell>
          <cell r="C1636">
            <v>112</v>
          </cell>
          <cell r="D1636">
            <v>75</v>
          </cell>
          <cell r="E1636">
            <v>42567</v>
          </cell>
          <cell r="F1636" t="str">
            <v>Running Works Cross Country Series  2</v>
          </cell>
          <cell r="G1636">
            <v>6</v>
          </cell>
          <cell r="H1636">
            <v>402791</v>
          </cell>
          <cell r="I1636" t="str">
            <v>Gabriella</v>
          </cell>
          <cell r="J1636" t="str">
            <v>Springall</v>
          </cell>
          <cell r="K1636" t="str">
            <v>F</v>
          </cell>
          <cell r="L1636" t="str">
            <v>24.10</v>
          </cell>
        </row>
        <row r="1637">
          <cell r="A1637">
            <v>1588</v>
          </cell>
          <cell r="B1637">
            <v>379</v>
          </cell>
          <cell r="C1637">
            <v>112</v>
          </cell>
          <cell r="D1637">
            <v>75</v>
          </cell>
          <cell r="E1637">
            <v>42567</v>
          </cell>
          <cell r="F1637" t="str">
            <v>Running Works Cross Country Series  2</v>
          </cell>
          <cell r="G1637">
            <v>7</v>
          </cell>
          <cell r="H1637">
            <v>402774</v>
          </cell>
          <cell r="I1637" t="str">
            <v>Deon</v>
          </cell>
          <cell r="J1637" t="str">
            <v>Stripp</v>
          </cell>
          <cell r="K1637" t="str">
            <v>M</v>
          </cell>
          <cell r="L1637" t="str">
            <v>24.27</v>
          </cell>
        </row>
        <row r="1638">
          <cell r="A1638">
            <v>1589</v>
          </cell>
          <cell r="B1638">
            <v>379</v>
          </cell>
          <cell r="C1638">
            <v>112</v>
          </cell>
          <cell r="D1638">
            <v>75</v>
          </cell>
          <cell r="E1638">
            <v>42567</v>
          </cell>
          <cell r="F1638" t="str">
            <v>Running Works Cross Country Series  2</v>
          </cell>
          <cell r="G1638">
            <v>8</v>
          </cell>
          <cell r="H1638">
            <v>402744</v>
          </cell>
          <cell r="I1638" t="str">
            <v>Cameron</v>
          </cell>
          <cell r="J1638" t="str">
            <v>Wallis</v>
          </cell>
          <cell r="K1638" t="str">
            <v>M</v>
          </cell>
          <cell r="L1638" t="str">
            <v>24.35</v>
          </cell>
        </row>
        <row r="1639">
          <cell r="A1639">
            <v>1590</v>
          </cell>
          <cell r="B1639">
            <v>379</v>
          </cell>
          <cell r="C1639">
            <v>112</v>
          </cell>
          <cell r="D1639">
            <v>75</v>
          </cell>
          <cell r="E1639">
            <v>42567</v>
          </cell>
          <cell r="F1639" t="str">
            <v>Running Works Cross Country Series  2</v>
          </cell>
          <cell r="G1639">
            <v>9</v>
          </cell>
          <cell r="H1639">
            <v>402958</v>
          </cell>
          <cell r="I1639" t="str">
            <v>Simon</v>
          </cell>
          <cell r="J1639" t="str">
            <v>Di Giacomo</v>
          </cell>
          <cell r="K1639" t="str">
            <v>M</v>
          </cell>
          <cell r="L1639" t="str">
            <v>25.03</v>
          </cell>
        </row>
        <row r="1640">
          <cell r="A1640">
            <v>1591</v>
          </cell>
          <cell r="B1640">
            <v>379</v>
          </cell>
          <cell r="C1640">
            <v>112</v>
          </cell>
          <cell r="D1640">
            <v>75</v>
          </cell>
          <cell r="E1640">
            <v>42567</v>
          </cell>
          <cell r="F1640" t="str">
            <v>Running Works Cross Country Series  2</v>
          </cell>
          <cell r="G1640">
            <v>10</v>
          </cell>
          <cell r="H1640">
            <v>402784</v>
          </cell>
          <cell r="I1640" t="str">
            <v>Michael</v>
          </cell>
          <cell r="J1640" t="str">
            <v>Marrinan</v>
          </cell>
          <cell r="K1640" t="str">
            <v>M</v>
          </cell>
          <cell r="L1640" t="str">
            <v>25.40</v>
          </cell>
        </row>
        <row r="1641">
          <cell r="A1641">
            <v>1592</v>
          </cell>
          <cell r="B1641">
            <v>379</v>
          </cell>
          <cell r="C1641">
            <v>112</v>
          </cell>
          <cell r="D1641">
            <v>75</v>
          </cell>
          <cell r="E1641">
            <v>42567</v>
          </cell>
          <cell r="F1641" t="str">
            <v>Running Works Cross Country Series  2</v>
          </cell>
          <cell r="G1641">
            <v>11</v>
          </cell>
          <cell r="H1641">
            <v>402890</v>
          </cell>
          <cell r="I1641" t="str">
            <v>Michael</v>
          </cell>
          <cell r="J1641" t="str">
            <v>Fitzsimmons</v>
          </cell>
          <cell r="K1641" t="str">
            <v>M</v>
          </cell>
          <cell r="L1641" t="str">
            <v>25.57</v>
          </cell>
        </row>
        <row r="1642">
          <cell r="A1642">
            <v>1593</v>
          </cell>
          <cell r="B1642">
            <v>379</v>
          </cell>
          <cell r="C1642">
            <v>112</v>
          </cell>
          <cell r="D1642">
            <v>75</v>
          </cell>
          <cell r="E1642">
            <v>42567</v>
          </cell>
          <cell r="F1642" t="str">
            <v>Running Works Cross Country Series  2</v>
          </cell>
          <cell r="G1642">
            <v>12</v>
          </cell>
          <cell r="H1642">
            <v>402963</v>
          </cell>
          <cell r="I1642" t="str">
            <v>Sonja</v>
          </cell>
          <cell r="J1642" t="str">
            <v>Schonfeldt-Roy</v>
          </cell>
          <cell r="K1642" t="str">
            <v>F</v>
          </cell>
          <cell r="L1642" t="str">
            <v>26.28</v>
          </cell>
        </row>
        <row r="1643">
          <cell r="A1643">
            <v>1594</v>
          </cell>
          <cell r="B1643">
            <v>379</v>
          </cell>
          <cell r="C1643">
            <v>112</v>
          </cell>
          <cell r="D1643">
            <v>75</v>
          </cell>
          <cell r="E1643">
            <v>42567</v>
          </cell>
          <cell r="F1643" t="str">
            <v>Running Works Cross Country Series  2</v>
          </cell>
          <cell r="G1643">
            <v>13</v>
          </cell>
          <cell r="H1643">
            <v>516428</v>
          </cell>
          <cell r="I1643" t="str">
            <v>Christiaan</v>
          </cell>
          <cell r="J1643" t="str">
            <v>Pretorius</v>
          </cell>
          <cell r="K1643" t="str">
            <v>M</v>
          </cell>
          <cell r="L1643" t="str">
            <v>26.42</v>
          </cell>
        </row>
        <row r="1644">
          <cell r="A1644">
            <v>1595</v>
          </cell>
          <cell r="B1644">
            <v>379</v>
          </cell>
          <cell r="C1644">
            <v>112</v>
          </cell>
          <cell r="D1644">
            <v>75</v>
          </cell>
          <cell r="E1644">
            <v>42567</v>
          </cell>
          <cell r="F1644" t="str">
            <v>Running Works Cross Country Series  2</v>
          </cell>
          <cell r="G1644">
            <v>14</v>
          </cell>
          <cell r="H1644">
            <v>461543</v>
          </cell>
          <cell r="I1644" t="str">
            <v>Meredith</v>
          </cell>
          <cell r="J1644" t="str">
            <v>Watkins</v>
          </cell>
          <cell r="K1644" t="str">
            <v>F</v>
          </cell>
          <cell r="L1644" t="str">
            <v>26.52</v>
          </cell>
        </row>
        <row r="1645">
          <cell r="A1645">
            <v>1596</v>
          </cell>
          <cell r="B1645">
            <v>379</v>
          </cell>
          <cell r="C1645">
            <v>112</v>
          </cell>
          <cell r="D1645">
            <v>75</v>
          </cell>
          <cell r="E1645">
            <v>42567</v>
          </cell>
          <cell r="F1645" t="str">
            <v>Running Works Cross Country Series  2</v>
          </cell>
          <cell r="G1645">
            <v>15</v>
          </cell>
          <cell r="H1645">
            <v>402834</v>
          </cell>
          <cell r="I1645" t="str">
            <v>Jevyn</v>
          </cell>
          <cell r="J1645" t="str">
            <v>Hyde</v>
          </cell>
          <cell r="K1645" t="str">
            <v>M</v>
          </cell>
          <cell r="L1645" t="str">
            <v>27.02</v>
          </cell>
        </row>
        <row r="1646">
          <cell r="A1646">
            <v>1597</v>
          </cell>
          <cell r="B1646">
            <v>379</v>
          </cell>
          <cell r="C1646">
            <v>112</v>
          </cell>
          <cell r="D1646">
            <v>75</v>
          </cell>
          <cell r="E1646">
            <v>42567</v>
          </cell>
          <cell r="F1646" t="str">
            <v>Running Works Cross Country Series  2</v>
          </cell>
          <cell r="G1646">
            <v>16</v>
          </cell>
          <cell r="H1646">
            <v>265710</v>
          </cell>
          <cell r="I1646" t="str">
            <v>Derrick</v>
          </cell>
          <cell r="J1646" t="str">
            <v>Evans</v>
          </cell>
          <cell r="K1646" t="str">
            <v>M</v>
          </cell>
          <cell r="L1646" t="str">
            <v>27.07</v>
          </cell>
        </row>
        <row r="1647">
          <cell r="A1647">
            <v>1598</v>
          </cell>
          <cell r="B1647">
            <v>379</v>
          </cell>
          <cell r="C1647">
            <v>112</v>
          </cell>
          <cell r="D1647">
            <v>75</v>
          </cell>
          <cell r="E1647">
            <v>42567</v>
          </cell>
          <cell r="F1647" t="str">
            <v>Running Works Cross Country Series  2</v>
          </cell>
          <cell r="G1647">
            <v>17</v>
          </cell>
          <cell r="H1647">
            <v>284106</v>
          </cell>
          <cell r="I1647" t="str">
            <v>William</v>
          </cell>
          <cell r="J1647" t="str">
            <v>Guy</v>
          </cell>
          <cell r="K1647" t="str">
            <v>M</v>
          </cell>
          <cell r="L1647" t="str">
            <v>27.21</v>
          </cell>
        </row>
        <row r="1648">
          <cell r="A1648">
            <v>1599</v>
          </cell>
          <cell r="B1648">
            <v>379</v>
          </cell>
          <cell r="C1648">
            <v>112</v>
          </cell>
          <cell r="D1648">
            <v>75</v>
          </cell>
          <cell r="E1648">
            <v>42567</v>
          </cell>
          <cell r="F1648" t="str">
            <v>Running Works Cross Country Series  2</v>
          </cell>
          <cell r="G1648">
            <v>18</v>
          </cell>
          <cell r="H1648">
            <v>402950</v>
          </cell>
          <cell r="I1648" t="str">
            <v>Bill</v>
          </cell>
          <cell r="J1648" t="str">
            <v>Doherty</v>
          </cell>
          <cell r="K1648" t="str">
            <v>M</v>
          </cell>
          <cell r="L1648" t="str">
            <v>28.22</v>
          </cell>
        </row>
        <row r="1649">
          <cell r="A1649">
            <v>1600</v>
          </cell>
          <cell r="B1649">
            <v>379</v>
          </cell>
          <cell r="C1649">
            <v>112</v>
          </cell>
          <cell r="D1649">
            <v>75</v>
          </cell>
          <cell r="E1649">
            <v>42567</v>
          </cell>
          <cell r="F1649" t="str">
            <v>Running Works Cross Country Series  2</v>
          </cell>
          <cell r="G1649">
            <v>19</v>
          </cell>
          <cell r="H1649" t="str">
            <v>N010</v>
          </cell>
          <cell r="I1649" t="str">
            <v>James</v>
          </cell>
          <cell r="J1649" t="str">
            <v>Sturtz</v>
          </cell>
          <cell r="K1649" t="str">
            <v>M</v>
          </cell>
          <cell r="L1649" t="str">
            <v>29.43</v>
          </cell>
        </row>
        <row r="1650">
          <cell r="A1650">
            <v>1601</v>
          </cell>
          <cell r="B1650">
            <v>379</v>
          </cell>
          <cell r="C1650">
            <v>112</v>
          </cell>
          <cell r="D1650">
            <v>75</v>
          </cell>
          <cell r="E1650">
            <v>42567</v>
          </cell>
          <cell r="F1650" t="str">
            <v>Running Works Cross Country Series  2</v>
          </cell>
          <cell r="G1650">
            <v>20</v>
          </cell>
          <cell r="H1650">
            <v>402728</v>
          </cell>
          <cell r="I1650" t="str">
            <v>Brendan</v>
          </cell>
          <cell r="J1650" t="str">
            <v>Carter</v>
          </cell>
          <cell r="K1650" t="str">
            <v>M</v>
          </cell>
          <cell r="L1650" t="str">
            <v>29.57</v>
          </cell>
        </row>
        <row r="1651">
          <cell r="A1651">
            <v>1602</v>
          </cell>
          <cell r="B1651">
            <v>379</v>
          </cell>
          <cell r="C1651">
            <v>112</v>
          </cell>
          <cell r="D1651">
            <v>75</v>
          </cell>
          <cell r="E1651">
            <v>42567</v>
          </cell>
          <cell r="F1651" t="str">
            <v>Running Works Cross Country Series  2</v>
          </cell>
          <cell r="G1651">
            <v>21</v>
          </cell>
          <cell r="H1651">
            <v>403025</v>
          </cell>
          <cell r="I1651" t="str">
            <v>Fraser</v>
          </cell>
          <cell r="J1651" t="str">
            <v>Bradley</v>
          </cell>
          <cell r="K1651" t="str">
            <v>M</v>
          </cell>
          <cell r="L1651" t="str">
            <v>30.23</v>
          </cell>
        </row>
        <row r="1652">
          <cell r="A1652">
            <v>1603</v>
          </cell>
          <cell r="B1652">
            <v>379</v>
          </cell>
          <cell r="C1652">
            <v>112</v>
          </cell>
          <cell r="D1652">
            <v>75</v>
          </cell>
          <cell r="E1652">
            <v>42567</v>
          </cell>
          <cell r="F1652" t="str">
            <v>Running Works Cross Country Series  2</v>
          </cell>
          <cell r="G1652">
            <v>22</v>
          </cell>
          <cell r="H1652">
            <v>402939</v>
          </cell>
          <cell r="I1652" t="str">
            <v>Robert</v>
          </cell>
          <cell r="J1652" t="str">
            <v>Ellershaw</v>
          </cell>
          <cell r="K1652" t="str">
            <v>M</v>
          </cell>
          <cell r="L1652" t="str">
            <v>30.29</v>
          </cell>
        </row>
        <row r="1653">
          <cell r="A1653">
            <v>1604</v>
          </cell>
          <cell r="B1653">
            <v>379</v>
          </cell>
          <cell r="C1653">
            <v>112</v>
          </cell>
          <cell r="D1653">
            <v>75</v>
          </cell>
          <cell r="E1653">
            <v>42567</v>
          </cell>
          <cell r="F1653" t="str">
            <v>Running Works Cross Country Series  2</v>
          </cell>
          <cell r="G1653">
            <v>23</v>
          </cell>
          <cell r="H1653" t="str">
            <v>N009</v>
          </cell>
          <cell r="I1653" t="str">
            <v>Karin</v>
          </cell>
          <cell r="J1653" t="str">
            <v>Drummond</v>
          </cell>
          <cell r="K1653" t="str">
            <v>F</v>
          </cell>
          <cell r="L1653" t="str">
            <v>30.37</v>
          </cell>
        </row>
        <row r="1654">
          <cell r="A1654">
            <v>1605</v>
          </cell>
          <cell r="B1654">
            <v>379</v>
          </cell>
          <cell r="C1654">
            <v>112</v>
          </cell>
          <cell r="D1654">
            <v>75</v>
          </cell>
          <cell r="E1654">
            <v>42567</v>
          </cell>
          <cell r="F1654" t="str">
            <v>Running Works Cross Country Series  2</v>
          </cell>
          <cell r="G1654">
            <v>24</v>
          </cell>
          <cell r="H1654">
            <v>402808</v>
          </cell>
          <cell r="I1654" t="str">
            <v>Dee</v>
          </cell>
          <cell r="J1654" t="str">
            <v>Flynn-Pittar</v>
          </cell>
          <cell r="K1654" t="str">
            <v>F</v>
          </cell>
          <cell r="L1654" t="str">
            <v>30.45</v>
          </cell>
        </row>
        <row r="1655">
          <cell r="A1655">
            <v>1606</v>
          </cell>
          <cell r="B1655">
            <v>379</v>
          </cell>
          <cell r="C1655">
            <v>112</v>
          </cell>
          <cell r="D1655">
            <v>75</v>
          </cell>
          <cell r="E1655">
            <v>42567</v>
          </cell>
          <cell r="F1655" t="str">
            <v>Running Works Cross Country Series  2</v>
          </cell>
          <cell r="G1655">
            <v>25</v>
          </cell>
          <cell r="H1655">
            <v>402852</v>
          </cell>
          <cell r="I1655" t="str">
            <v>Justin</v>
          </cell>
          <cell r="J1655" t="str">
            <v>Smith</v>
          </cell>
          <cell r="K1655" t="str">
            <v>M</v>
          </cell>
          <cell r="L1655" t="str">
            <v>31.02</v>
          </cell>
        </row>
        <row r="1656">
          <cell r="A1656">
            <v>1607</v>
          </cell>
          <cell r="B1656">
            <v>379</v>
          </cell>
          <cell r="C1656">
            <v>112</v>
          </cell>
          <cell r="D1656">
            <v>75</v>
          </cell>
          <cell r="E1656">
            <v>42567</v>
          </cell>
          <cell r="F1656" t="str">
            <v>Running Works Cross Country Series  2</v>
          </cell>
          <cell r="G1656">
            <v>26</v>
          </cell>
          <cell r="H1656">
            <v>402906</v>
          </cell>
          <cell r="I1656" t="str">
            <v>Nicole</v>
          </cell>
          <cell r="J1656" t="str">
            <v>Desailly</v>
          </cell>
          <cell r="K1656" t="str">
            <v>F</v>
          </cell>
          <cell r="L1656" t="str">
            <v>31.24</v>
          </cell>
        </row>
        <row r="1657">
          <cell r="A1657">
            <v>1608</v>
          </cell>
          <cell r="B1657">
            <v>379</v>
          </cell>
          <cell r="C1657">
            <v>112</v>
          </cell>
          <cell r="D1657">
            <v>75</v>
          </cell>
          <cell r="E1657">
            <v>42567</v>
          </cell>
          <cell r="F1657" t="str">
            <v>Running Works Cross Country Series  2</v>
          </cell>
          <cell r="G1657">
            <v>27</v>
          </cell>
          <cell r="H1657">
            <v>402911</v>
          </cell>
          <cell r="I1657" t="str">
            <v>Phil</v>
          </cell>
          <cell r="J1657" t="str">
            <v>O'Reilly</v>
          </cell>
          <cell r="K1657" t="str">
            <v>M</v>
          </cell>
          <cell r="L1657" t="str">
            <v>31.41</v>
          </cell>
        </row>
        <row r="1658">
          <cell r="A1658">
            <v>1609</v>
          </cell>
          <cell r="B1658">
            <v>379</v>
          </cell>
          <cell r="C1658">
            <v>112</v>
          </cell>
          <cell r="D1658">
            <v>75</v>
          </cell>
          <cell r="E1658">
            <v>42567</v>
          </cell>
          <cell r="F1658" t="str">
            <v>Running Works Cross Country Series  2</v>
          </cell>
          <cell r="G1658">
            <v>28</v>
          </cell>
          <cell r="H1658">
            <v>403037</v>
          </cell>
          <cell r="I1658" t="str">
            <v>Michael</v>
          </cell>
          <cell r="J1658" t="str">
            <v>Donoghue</v>
          </cell>
          <cell r="K1658" t="str">
            <v>M</v>
          </cell>
          <cell r="L1658" t="str">
            <v>31.54</v>
          </cell>
        </row>
        <row r="1659">
          <cell r="A1659">
            <v>1610</v>
          </cell>
          <cell r="B1659">
            <v>379</v>
          </cell>
          <cell r="C1659">
            <v>112</v>
          </cell>
          <cell r="D1659">
            <v>75</v>
          </cell>
          <cell r="E1659">
            <v>42567</v>
          </cell>
          <cell r="F1659" t="str">
            <v>Running Works Cross Country Series  2</v>
          </cell>
          <cell r="G1659">
            <v>29</v>
          </cell>
          <cell r="H1659" t="str">
            <v>N008</v>
          </cell>
          <cell r="I1659" t="str">
            <v>John</v>
          </cell>
          <cell r="J1659" t="str">
            <v>Bish</v>
          </cell>
          <cell r="K1659" t="str">
            <v>M</v>
          </cell>
          <cell r="L1659" t="str">
            <v>32.21</v>
          </cell>
        </row>
        <row r="1660">
          <cell r="A1660">
            <v>1611</v>
          </cell>
          <cell r="B1660">
            <v>379</v>
          </cell>
          <cell r="C1660">
            <v>112</v>
          </cell>
          <cell r="D1660">
            <v>75</v>
          </cell>
          <cell r="E1660">
            <v>42567</v>
          </cell>
          <cell r="F1660" t="str">
            <v>Running Works Cross Country Series  2</v>
          </cell>
          <cell r="G1660">
            <v>30</v>
          </cell>
          <cell r="H1660">
            <v>403015</v>
          </cell>
          <cell r="I1660" t="str">
            <v>Colleen</v>
          </cell>
          <cell r="J1660" t="str">
            <v>Newnham</v>
          </cell>
          <cell r="K1660" t="str">
            <v>F</v>
          </cell>
          <cell r="L1660" t="str">
            <v>33.21</v>
          </cell>
        </row>
        <row r="1661">
          <cell r="A1661">
            <v>1612</v>
          </cell>
          <cell r="B1661">
            <v>379</v>
          </cell>
          <cell r="C1661">
            <v>112</v>
          </cell>
          <cell r="D1661">
            <v>75</v>
          </cell>
          <cell r="E1661">
            <v>42567</v>
          </cell>
          <cell r="F1661" t="str">
            <v>Running Works Cross Country Series  2</v>
          </cell>
          <cell r="G1661">
            <v>31</v>
          </cell>
          <cell r="H1661">
            <v>460766</v>
          </cell>
          <cell r="I1661" t="str">
            <v>Sarah</v>
          </cell>
          <cell r="J1661" t="str">
            <v>Collins</v>
          </cell>
          <cell r="K1661" t="str">
            <v>F</v>
          </cell>
          <cell r="L1661" t="str">
            <v>33.23</v>
          </cell>
        </row>
        <row r="1662">
          <cell r="A1662">
            <v>1613</v>
          </cell>
          <cell r="B1662">
            <v>379</v>
          </cell>
          <cell r="C1662">
            <v>112</v>
          </cell>
          <cell r="D1662">
            <v>75</v>
          </cell>
          <cell r="E1662">
            <v>42567</v>
          </cell>
          <cell r="F1662" t="str">
            <v>Running Works Cross Country Series  2</v>
          </cell>
          <cell r="G1662">
            <v>32</v>
          </cell>
          <cell r="H1662">
            <v>460538</v>
          </cell>
          <cell r="I1662" t="str">
            <v>Jesslyn</v>
          </cell>
          <cell r="J1662" t="str">
            <v>Nelson</v>
          </cell>
          <cell r="K1662" t="str">
            <v>F</v>
          </cell>
          <cell r="L1662" t="str">
            <v>33.24</v>
          </cell>
        </row>
        <row r="1663">
          <cell r="A1663">
            <v>1614</v>
          </cell>
          <cell r="B1663">
            <v>379</v>
          </cell>
          <cell r="C1663">
            <v>112</v>
          </cell>
          <cell r="D1663">
            <v>75</v>
          </cell>
          <cell r="E1663">
            <v>42567</v>
          </cell>
          <cell r="F1663" t="str">
            <v>Running Works Cross Country Series  2</v>
          </cell>
          <cell r="G1663">
            <v>33</v>
          </cell>
          <cell r="H1663">
            <v>402706</v>
          </cell>
          <cell r="I1663" t="str">
            <v>Antony</v>
          </cell>
          <cell r="J1663" t="str">
            <v>Daamen</v>
          </cell>
          <cell r="K1663" t="str">
            <v>M</v>
          </cell>
          <cell r="L1663" t="str">
            <v>33.36</v>
          </cell>
        </row>
        <row r="1664">
          <cell r="A1664">
            <v>1615</v>
          </cell>
          <cell r="B1664">
            <v>379</v>
          </cell>
          <cell r="C1664">
            <v>112</v>
          </cell>
          <cell r="D1664">
            <v>75</v>
          </cell>
          <cell r="E1664">
            <v>42567</v>
          </cell>
          <cell r="F1664" t="str">
            <v>Running Works Cross Country Series  2</v>
          </cell>
          <cell r="G1664">
            <v>34</v>
          </cell>
          <cell r="H1664">
            <v>402873</v>
          </cell>
          <cell r="I1664" t="str">
            <v>Scott</v>
          </cell>
          <cell r="J1664" t="str">
            <v>Mcinnes</v>
          </cell>
          <cell r="K1664" t="str">
            <v>M</v>
          </cell>
          <cell r="L1664" t="str">
            <v>33.54</v>
          </cell>
        </row>
        <row r="1665">
          <cell r="A1665">
            <v>1616</v>
          </cell>
          <cell r="B1665">
            <v>379</v>
          </cell>
          <cell r="C1665">
            <v>112</v>
          </cell>
          <cell r="D1665">
            <v>75</v>
          </cell>
          <cell r="E1665">
            <v>42567</v>
          </cell>
          <cell r="F1665" t="str">
            <v>Running Works Cross Country Series  2</v>
          </cell>
          <cell r="G1665">
            <v>35</v>
          </cell>
          <cell r="H1665" t="str">
            <v>N004</v>
          </cell>
          <cell r="I1665" t="str">
            <v>Cass</v>
          </cell>
          <cell r="J1665" t="str">
            <v>Jenkins</v>
          </cell>
          <cell r="K1665" t="str">
            <v>F</v>
          </cell>
          <cell r="L1665" t="str">
            <v>33.58</v>
          </cell>
        </row>
        <row r="1666">
          <cell r="A1666">
            <v>1617</v>
          </cell>
          <cell r="B1666">
            <v>379</v>
          </cell>
          <cell r="C1666">
            <v>112</v>
          </cell>
          <cell r="D1666">
            <v>75</v>
          </cell>
          <cell r="E1666">
            <v>42567</v>
          </cell>
          <cell r="F1666" t="str">
            <v>Running Works Cross Country Series  2</v>
          </cell>
          <cell r="G1666">
            <v>36</v>
          </cell>
          <cell r="H1666">
            <v>402771</v>
          </cell>
          <cell r="I1666" t="str">
            <v>Deffy</v>
          </cell>
          <cell r="J1666" t="str">
            <v>Tsang</v>
          </cell>
          <cell r="K1666" t="str">
            <v>F</v>
          </cell>
          <cell r="L1666" t="str">
            <v>34.03</v>
          </cell>
        </row>
        <row r="1667">
          <cell r="A1667">
            <v>1618</v>
          </cell>
          <cell r="B1667">
            <v>379</v>
          </cell>
          <cell r="C1667">
            <v>112</v>
          </cell>
          <cell r="D1667">
            <v>75</v>
          </cell>
          <cell r="E1667">
            <v>42567</v>
          </cell>
          <cell r="F1667" t="str">
            <v>Running Works Cross Country Series  2</v>
          </cell>
          <cell r="G1667">
            <v>37</v>
          </cell>
          <cell r="H1667">
            <v>539202</v>
          </cell>
          <cell r="I1667" t="str">
            <v>Annika</v>
          </cell>
          <cell r="J1667" t="str">
            <v>Frossling</v>
          </cell>
          <cell r="K1667" t="str">
            <v>F</v>
          </cell>
          <cell r="L1667" t="str">
            <v>34.23</v>
          </cell>
        </row>
        <row r="1668">
          <cell r="A1668">
            <v>1619</v>
          </cell>
          <cell r="B1668">
            <v>379</v>
          </cell>
          <cell r="C1668">
            <v>112</v>
          </cell>
          <cell r="D1668">
            <v>75</v>
          </cell>
          <cell r="E1668">
            <v>42567</v>
          </cell>
          <cell r="F1668" t="str">
            <v>Running Works Cross Country Series  2</v>
          </cell>
          <cell r="G1668">
            <v>38</v>
          </cell>
          <cell r="H1668" t="str">
            <v>N003</v>
          </cell>
          <cell r="I1668" t="str">
            <v>Davis</v>
          </cell>
          <cell r="J1668" t="str">
            <v>Kow</v>
          </cell>
          <cell r="K1668" t="str">
            <v>M</v>
          </cell>
          <cell r="L1668" t="str">
            <v>34.26</v>
          </cell>
        </row>
        <row r="1669">
          <cell r="A1669">
            <v>1620</v>
          </cell>
          <cell r="B1669">
            <v>379</v>
          </cell>
          <cell r="C1669">
            <v>112</v>
          </cell>
          <cell r="D1669">
            <v>75</v>
          </cell>
          <cell r="E1669">
            <v>42567</v>
          </cell>
          <cell r="F1669" t="str">
            <v>Running Works Cross Country Series  2</v>
          </cell>
          <cell r="G1669">
            <v>39</v>
          </cell>
          <cell r="H1669" t="str">
            <v>N005</v>
          </cell>
          <cell r="I1669" t="str">
            <v>Chris</v>
          </cell>
          <cell r="J1669" t="str">
            <v>Simpson</v>
          </cell>
          <cell r="K1669" t="str">
            <v>F</v>
          </cell>
          <cell r="L1669" t="str">
            <v>34.41</v>
          </cell>
        </row>
        <row r="1670">
          <cell r="A1670">
            <v>1621</v>
          </cell>
          <cell r="B1670">
            <v>379</v>
          </cell>
          <cell r="C1670">
            <v>112</v>
          </cell>
          <cell r="D1670">
            <v>75</v>
          </cell>
          <cell r="E1670">
            <v>42567</v>
          </cell>
          <cell r="F1670" t="str">
            <v>Running Works Cross Country Series  2</v>
          </cell>
          <cell r="G1670">
            <v>40</v>
          </cell>
          <cell r="H1670">
            <v>402816</v>
          </cell>
          <cell r="I1670" t="str">
            <v>Jim</v>
          </cell>
          <cell r="J1670" t="str">
            <v>Mcnabb</v>
          </cell>
          <cell r="K1670" t="str">
            <v>M</v>
          </cell>
          <cell r="L1670" t="str">
            <v>35.17</v>
          </cell>
        </row>
        <row r="1671">
          <cell r="A1671">
            <v>1622</v>
          </cell>
          <cell r="B1671">
            <v>379</v>
          </cell>
          <cell r="C1671">
            <v>112</v>
          </cell>
          <cell r="D1671">
            <v>75</v>
          </cell>
          <cell r="E1671">
            <v>42567</v>
          </cell>
          <cell r="F1671" t="str">
            <v>Running Works Cross Country Series  2</v>
          </cell>
          <cell r="G1671">
            <v>41</v>
          </cell>
          <cell r="H1671">
            <v>402714</v>
          </cell>
          <cell r="I1671" t="str">
            <v>Annaliese</v>
          </cell>
          <cell r="J1671" t="str">
            <v>Otto</v>
          </cell>
          <cell r="K1671" t="str">
            <v>F</v>
          </cell>
          <cell r="L1671" t="str">
            <v>36.33</v>
          </cell>
        </row>
        <row r="1672">
          <cell r="A1672">
            <v>1623</v>
          </cell>
          <cell r="B1672">
            <v>379</v>
          </cell>
          <cell r="C1672">
            <v>112</v>
          </cell>
          <cell r="D1672">
            <v>75</v>
          </cell>
          <cell r="E1672">
            <v>42567</v>
          </cell>
          <cell r="F1672" t="str">
            <v>Running Works Cross Country Series  2</v>
          </cell>
          <cell r="G1672">
            <v>42</v>
          </cell>
          <cell r="H1672">
            <v>402876</v>
          </cell>
          <cell r="I1672" t="str">
            <v>Margot</v>
          </cell>
          <cell r="J1672" t="str">
            <v>Doherty</v>
          </cell>
          <cell r="K1672" t="str">
            <v>F</v>
          </cell>
          <cell r="L1672" t="str">
            <v>36.59</v>
          </cell>
        </row>
        <row r="1673">
          <cell r="A1673">
            <v>1624</v>
          </cell>
          <cell r="B1673">
            <v>379</v>
          </cell>
          <cell r="C1673">
            <v>112</v>
          </cell>
          <cell r="D1673">
            <v>75</v>
          </cell>
          <cell r="E1673">
            <v>42567</v>
          </cell>
          <cell r="F1673" t="str">
            <v>Running Works Cross Country Series  2</v>
          </cell>
          <cell r="G1673">
            <v>43</v>
          </cell>
          <cell r="H1673">
            <v>402754</v>
          </cell>
          <cell r="I1673" t="str">
            <v>Conny</v>
          </cell>
          <cell r="J1673" t="str">
            <v>Muhlenberg</v>
          </cell>
          <cell r="K1673" t="str">
            <v>F</v>
          </cell>
          <cell r="L1673" t="str">
            <v>37.08</v>
          </cell>
        </row>
        <row r="1674">
          <cell r="A1674">
            <v>1625</v>
          </cell>
          <cell r="B1674">
            <v>379</v>
          </cell>
          <cell r="C1674">
            <v>112</v>
          </cell>
          <cell r="D1674">
            <v>75</v>
          </cell>
          <cell r="E1674">
            <v>42567</v>
          </cell>
          <cell r="F1674" t="str">
            <v>Running Works Cross Country Series  2</v>
          </cell>
          <cell r="G1674">
            <v>44</v>
          </cell>
          <cell r="H1674">
            <v>403008</v>
          </cell>
          <cell r="I1674" t="str">
            <v>Colin</v>
          </cell>
          <cell r="J1674" t="str">
            <v>Ryan</v>
          </cell>
          <cell r="K1674" t="str">
            <v>M</v>
          </cell>
          <cell r="L1674" t="str">
            <v>37.43</v>
          </cell>
        </row>
        <row r="1675">
          <cell r="A1675">
            <v>1626</v>
          </cell>
          <cell r="B1675">
            <v>379</v>
          </cell>
          <cell r="C1675">
            <v>112</v>
          </cell>
          <cell r="D1675">
            <v>75</v>
          </cell>
          <cell r="E1675">
            <v>42567</v>
          </cell>
          <cell r="F1675" t="str">
            <v>Running Works Cross Country Series  2</v>
          </cell>
          <cell r="G1675">
            <v>45</v>
          </cell>
          <cell r="H1675">
            <v>403055</v>
          </cell>
          <cell r="I1675" t="str">
            <v>Susan</v>
          </cell>
          <cell r="J1675" t="str">
            <v>Doherty</v>
          </cell>
          <cell r="K1675" t="str">
            <v>F</v>
          </cell>
          <cell r="L1675" t="str">
            <v>37.45</v>
          </cell>
        </row>
        <row r="1676">
          <cell r="A1676">
            <v>1627</v>
          </cell>
          <cell r="B1676">
            <v>379</v>
          </cell>
          <cell r="C1676">
            <v>112</v>
          </cell>
          <cell r="D1676">
            <v>75</v>
          </cell>
          <cell r="E1676">
            <v>42567</v>
          </cell>
          <cell r="F1676" t="str">
            <v>Running Works Cross Country Series  2</v>
          </cell>
          <cell r="G1676">
            <v>46</v>
          </cell>
          <cell r="H1676">
            <v>402892</v>
          </cell>
          <cell r="I1676" t="str">
            <v>Mike</v>
          </cell>
          <cell r="J1676" t="str">
            <v>Rubenach</v>
          </cell>
          <cell r="K1676" t="str">
            <v>M</v>
          </cell>
          <cell r="L1676" t="str">
            <v>38.09</v>
          </cell>
        </row>
        <row r="1677">
          <cell r="A1677">
            <v>1628</v>
          </cell>
          <cell r="B1677">
            <v>379</v>
          </cell>
          <cell r="C1677">
            <v>112</v>
          </cell>
          <cell r="D1677">
            <v>75</v>
          </cell>
          <cell r="E1677">
            <v>42567</v>
          </cell>
          <cell r="F1677" t="str">
            <v>Running Works Cross Country Series  2</v>
          </cell>
          <cell r="G1677">
            <v>47</v>
          </cell>
          <cell r="H1677">
            <v>402887</v>
          </cell>
          <cell r="I1677" t="str">
            <v>Mary</v>
          </cell>
          <cell r="J1677" t="str">
            <v>Donoghue</v>
          </cell>
          <cell r="K1677" t="str">
            <v>F</v>
          </cell>
          <cell r="L1677" t="str">
            <v>38.40</v>
          </cell>
        </row>
        <row r="1678">
          <cell r="A1678">
            <v>1629</v>
          </cell>
          <cell r="B1678">
            <v>379</v>
          </cell>
          <cell r="C1678">
            <v>112</v>
          </cell>
          <cell r="D1678">
            <v>75</v>
          </cell>
          <cell r="E1678">
            <v>42567</v>
          </cell>
          <cell r="F1678" t="str">
            <v>Running Works Cross Country Series  2</v>
          </cell>
          <cell r="G1678">
            <v>48</v>
          </cell>
          <cell r="H1678">
            <v>402880</v>
          </cell>
          <cell r="I1678" t="str">
            <v>Nancy</v>
          </cell>
          <cell r="J1678" t="str">
            <v>Norton</v>
          </cell>
          <cell r="K1678" t="str">
            <v>F</v>
          </cell>
          <cell r="L1678" t="str">
            <v>38.47</v>
          </cell>
        </row>
        <row r="1679">
          <cell r="A1679">
            <v>1630</v>
          </cell>
          <cell r="B1679">
            <v>379</v>
          </cell>
          <cell r="C1679">
            <v>112</v>
          </cell>
          <cell r="D1679">
            <v>75</v>
          </cell>
          <cell r="E1679">
            <v>42567</v>
          </cell>
          <cell r="F1679" t="str">
            <v>Running Works Cross Country Series  2</v>
          </cell>
          <cell r="G1679">
            <v>49</v>
          </cell>
          <cell r="H1679">
            <v>403000</v>
          </cell>
          <cell r="I1679" t="str">
            <v>William</v>
          </cell>
          <cell r="J1679" t="str">
            <v>Sue Yek</v>
          </cell>
          <cell r="K1679" t="str">
            <v>M</v>
          </cell>
          <cell r="L1679" t="str">
            <v>38.50</v>
          </cell>
        </row>
        <row r="1680">
          <cell r="A1680">
            <v>1631</v>
          </cell>
          <cell r="B1680">
            <v>379</v>
          </cell>
          <cell r="C1680">
            <v>112</v>
          </cell>
          <cell r="D1680">
            <v>75</v>
          </cell>
          <cell r="E1680">
            <v>42567</v>
          </cell>
          <cell r="F1680" t="str">
            <v>Running Works Cross Country Series  2</v>
          </cell>
          <cell r="G1680">
            <v>50</v>
          </cell>
          <cell r="H1680">
            <v>402830</v>
          </cell>
          <cell r="I1680" t="str">
            <v>Jenny</v>
          </cell>
          <cell r="J1680" t="str">
            <v>Brown</v>
          </cell>
          <cell r="K1680" t="str">
            <v>F</v>
          </cell>
          <cell r="L1680" t="str">
            <v>38.54</v>
          </cell>
        </row>
        <row r="1681">
          <cell r="A1681">
            <v>1632</v>
          </cell>
          <cell r="B1681">
            <v>379</v>
          </cell>
          <cell r="C1681">
            <v>112</v>
          </cell>
          <cell r="D1681">
            <v>75</v>
          </cell>
          <cell r="E1681">
            <v>42567</v>
          </cell>
          <cell r="F1681" t="str">
            <v>Running Works Cross Country Series  2</v>
          </cell>
          <cell r="G1681">
            <v>51</v>
          </cell>
          <cell r="H1681">
            <v>612405</v>
          </cell>
          <cell r="I1681" t="str">
            <v>Pook</v>
          </cell>
          <cell r="J1681" t="str">
            <v>Machin</v>
          </cell>
          <cell r="K1681" t="str">
            <v>F</v>
          </cell>
          <cell r="L1681" t="str">
            <v>38.59</v>
          </cell>
        </row>
        <row r="1682">
          <cell r="A1682">
            <v>1633</v>
          </cell>
          <cell r="B1682">
            <v>379</v>
          </cell>
          <cell r="C1682">
            <v>112</v>
          </cell>
          <cell r="D1682">
            <v>75</v>
          </cell>
          <cell r="E1682">
            <v>42567</v>
          </cell>
          <cell r="F1682" t="str">
            <v>Running Works Cross Country Series  2</v>
          </cell>
          <cell r="G1682">
            <v>52</v>
          </cell>
          <cell r="H1682">
            <v>402841</v>
          </cell>
          <cell r="I1682" t="str">
            <v>Joseph</v>
          </cell>
          <cell r="J1682" t="str">
            <v>Scott</v>
          </cell>
          <cell r="K1682" t="str">
            <v>M</v>
          </cell>
          <cell r="L1682" t="str">
            <v>41.25</v>
          </cell>
        </row>
        <row r="1683">
          <cell r="A1683">
            <v>1634</v>
          </cell>
          <cell r="B1683">
            <v>379</v>
          </cell>
          <cell r="C1683">
            <v>112</v>
          </cell>
          <cell r="D1683">
            <v>75</v>
          </cell>
          <cell r="E1683">
            <v>42567</v>
          </cell>
          <cell r="F1683" t="str">
            <v>Running Works Cross Country Series  2</v>
          </cell>
          <cell r="G1683">
            <v>53</v>
          </cell>
          <cell r="H1683">
            <v>283914</v>
          </cell>
          <cell r="I1683" t="str">
            <v>Lyndie</v>
          </cell>
          <cell r="J1683" t="str">
            <v>Beil</v>
          </cell>
          <cell r="K1683" t="str">
            <v>F</v>
          </cell>
          <cell r="L1683" t="str">
            <v>43.06</v>
          </cell>
        </row>
        <row r="1684">
          <cell r="A1684">
            <v>1635</v>
          </cell>
          <cell r="B1684">
            <v>379</v>
          </cell>
          <cell r="C1684">
            <v>112</v>
          </cell>
          <cell r="D1684">
            <v>75</v>
          </cell>
          <cell r="E1684">
            <v>42567</v>
          </cell>
          <cell r="F1684" t="str">
            <v>Running Works Cross Country Series  2</v>
          </cell>
          <cell r="G1684">
            <v>54</v>
          </cell>
          <cell r="H1684">
            <v>402845</v>
          </cell>
          <cell r="I1684" t="str">
            <v>John</v>
          </cell>
          <cell r="J1684" t="str">
            <v>Olsen</v>
          </cell>
          <cell r="K1684" t="str">
            <v>M</v>
          </cell>
          <cell r="L1684" t="str">
            <v>44.40</v>
          </cell>
        </row>
        <row r="1685">
          <cell r="A1685">
            <v>1636</v>
          </cell>
          <cell r="B1685">
            <v>379</v>
          </cell>
          <cell r="C1685">
            <v>112</v>
          </cell>
          <cell r="D1685">
            <v>75</v>
          </cell>
          <cell r="E1685">
            <v>42567</v>
          </cell>
          <cell r="F1685" t="str">
            <v>Running Works Cross Country Series  2</v>
          </cell>
          <cell r="G1685">
            <v>55</v>
          </cell>
          <cell r="H1685">
            <v>402938</v>
          </cell>
          <cell r="I1685" t="str">
            <v>Jim</v>
          </cell>
          <cell r="J1685" t="str">
            <v>Ives</v>
          </cell>
          <cell r="K1685" t="str">
            <v>M</v>
          </cell>
          <cell r="L1685" t="str">
            <v>44.42</v>
          </cell>
        </row>
        <row r="1686">
          <cell r="A1686">
            <v>1637</v>
          </cell>
          <cell r="B1686">
            <v>379</v>
          </cell>
          <cell r="C1686">
            <v>112</v>
          </cell>
          <cell r="D1686">
            <v>75</v>
          </cell>
          <cell r="E1686">
            <v>42567</v>
          </cell>
          <cell r="F1686" t="str">
            <v>Running Works Cross Country Series  2</v>
          </cell>
          <cell r="G1686">
            <v>56</v>
          </cell>
          <cell r="H1686">
            <v>402918</v>
          </cell>
          <cell r="I1686" t="str">
            <v>Peter</v>
          </cell>
          <cell r="J1686" t="str">
            <v>Daniel</v>
          </cell>
          <cell r="K1686" t="str">
            <v>M</v>
          </cell>
          <cell r="L1686" t="str">
            <v>49.04</v>
          </cell>
        </row>
        <row r="1687">
          <cell r="A1687">
            <v>1638</v>
          </cell>
          <cell r="B1687">
            <v>379</v>
          </cell>
          <cell r="C1687">
            <v>112</v>
          </cell>
          <cell r="D1687">
            <v>75</v>
          </cell>
          <cell r="E1687">
            <v>42567</v>
          </cell>
          <cell r="F1687" t="str">
            <v>Running Works Cross Country Series  2</v>
          </cell>
          <cell r="G1687">
            <v>57</v>
          </cell>
          <cell r="H1687">
            <v>402708</v>
          </cell>
          <cell r="I1687" t="str">
            <v>David</v>
          </cell>
          <cell r="J1687" t="str">
            <v>Brooke-Taylor</v>
          </cell>
          <cell r="K1687" t="str">
            <v>M</v>
          </cell>
          <cell r="L1687" t="str">
            <v>50.39</v>
          </cell>
        </row>
        <row r="1688">
          <cell r="A1688">
            <v>1639</v>
          </cell>
          <cell r="B1688">
            <v>379</v>
          </cell>
          <cell r="C1688">
            <v>112</v>
          </cell>
          <cell r="D1688">
            <v>75</v>
          </cell>
          <cell r="E1688">
            <v>42567</v>
          </cell>
          <cell r="F1688" t="str">
            <v>Running Works Cross Country Series  2</v>
          </cell>
          <cell r="G1688">
            <v>58</v>
          </cell>
          <cell r="H1688" t="str">
            <v>N007</v>
          </cell>
          <cell r="I1688" t="str">
            <v>Tom</v>
          </cell>
          <cell r="J1688" t="str">
            <v>Ryan</v>
          </cell>
          <cell r="K1688" t="str">
            <v>M</v>
          </cell>
          <cell r="L1688" t="str">
            <v>52.11</v>
          </cell>
        </row>
        <row r="1689">
          <cell r="A1689">
            <v>1639</v>
          </cell>
          <cell r="B1689">
            <v>379</v>
          </cell>
          <cell r="C1689">
            <v>112</v>
          </cell>
          <cell r="D1689">
            <v>75</v>
          </cell>
          <cell r="E1689" t="str">
            <v>Exclude</v>
          </cell>
          <cell r="F1689" t="str">
            <v>Exclude</v>
          </cell>
          <cell r="G1689">
            <v>42574</v>
          </cell>
          <cell r="I1689" t="str">
            <v>Riverside Figure 8</v>
          </cell>
        </row>
        <row r="1690">
          <cell r="A1690">
            <v>1639</v>
          </cell>
          <cell r="B1690">
            <v>379</v>
          </cell>
          <cell r="C1690">
            <v>112</v>
          </cell>
          <cell r="D1690">
            <v>75</v>
          </cell>
          <cell r="E1690" t="str">
            <v>Exclude</v>
          </cell>
          <cell r="F1690" t="str">
            <v>Exclude</v>
          </cell>
          <cell r="G1690" t="str">
            <v>Long Course</v>
          </cell>
          <cell r="L1690">
            <v>16</v>
          </cell>
          <cell r="T1690" t="str">
            <v>Short Course</v>
          </cell>
          <cell r="Y1690">
            <v>4.5</v>
          </cell>
        </row>
        <row r="1691">
          <cell r="A1691">
            <v>1640</v>
          </cell>
          <cell r="B1691">
            <v>380</v>
          </cell>
          <cell r="C1691">
            <v>112</v>
          </cell>
          <cell r="D1691">
            <v>75</v>
          </cell>
          <cell r="E1691">
            <v>42574</v>
          </cell>
          <cell r="F1691" t="str">
            <v>Riverside Figure 8</v>
          </cell>
          <cell r="G1691">
            <v>1</v>
          </cell>
          <cell r="H1691" t="str">
            <v>N001</v>
          </cell>
          <cell r="I1691" t="str">
            <v>Vince</v>
          </cell>
          <cell r="J1691" t="str">
            <v>Bosco</v>
          </cell>
          <cell r="K1691"/>
          <cell r="L1691" t="str">
            <v>58.10</v>
          </cell>
          <cell r="T1691">
            <v>1</v>
          </cell>
          <cell r="U1691">
            <v>510114</v>
          </cell>
          <cell r="V1691" t="str">
            <v>David</v>
          </cell>
          <cell r="W1691" t="str">
            <v>Nahrung</v>
          </cell>
          <cell r="X1691" t="str">
            <v>Male</v>
          </cell>
          <cell r="Y1691" t="str">
            <v>20.43</v>
          </cell>
        </row>
        <row r="1692">
          <cell r="A1692">
            <v>1641</v>
          </cell>
          <cell r="B1692">
            <v>381</v>
          </cell>
          <cell r="C1692">
            <v>112</v>
          </cell>
          <cell r="D1692">
            <v>75</v>
          </cell>
          <cell r="E1692">
            <v>42574</v>
          </cell>
          <cell r="F1692" t="str">
            <v>Riverside Figure 8</v>
          </cell>
          <cell r="G1692">
            <v>2</v>
          </cell>
          <cell r="H1692">
            <v>402964</v>
          </cell>
          <cell r="I1692" t="str">
            <v>Mark</v>
          </cell>
          <cell r="J1692" t="str">
            <v>Buchholz</v>
          </cell>
          <cell r="K1692" t="str">
            <v>M</v>
          </cell>
          <cell r="L1692" t="str">
            <v>1.04.47</v>
          </cell>
          <cell r="T1692">
            <v>2</v>
          </cell>
          <cell r="U1692">
            <v>402891</v>
          </cell>
          <cell r="V1692" t="str">
            <v>Michael</v>
          </cell>
          <cell r="W1692" t="str">
            <v>Punshon</v>
          </cell>
          <cell r="X1692" t="str">
            <v>Male</v>
          </cell>
          <cell r="Y1692" t="str">
            <v>20.51</v>
          </cell>
        </row>
        <row r="1693">
          <cell r="A1693">
            <v>1642</v>
          </cell>
          <cell r="B1693">
            <v>382</v>
          </cell>
          <cell r="C1693">
            <v>112</v>
          </cell>
          <cell r="D1693">
            <v>75</v>
          </cell>
          <cell r="E1693">
            <v>42574</v>
          </cell>
          <cell r="F1693" t="str">
            <v>Riverside Figure 8</v>
          </cell>
          <cell r="G1693">
            <v>3</v>
          </cell>
          <cell r="H1693">
            <v>402882</v>
          </cell>
          <cell r="I1693" t="str">
            <v>Matthew</v>
          </cell>
          <cell r="J1693" t="str">
            <v>Boschen</v>
          </cell>
          <cell r="K1693" t="str">
            <v>M</v>
          </cell>
          <cell r="L1693" t="str">
            <v>1.07.10</v>
          </cell>
          <cell r="T1693">
            <v>3</v>
          </cell>
          <cell r="U1693" t="str">
            <v>N008</v>
          </cell>
          <cell r="V1693" t="str">
            <v>Aden</v>
          </cell>
          <cell r="W1693" t="str">
            <v>Abdullani</v>
          </cell>
          <cell r="X1693"/>
          <cell r="Y1693" t="str">
            <v>24.54</v>
          </cell>
        </row>
        <row r="1694">
          <cell r="A1694">
            <v>1643</v>
          </cell>
          <cell r="B1694">
            <v>383</v>
          </cell>
          <cell r="C1694">
            <v>112</v>
          </cell>
          <cell r="D1694">
            <v>75</v>
          </cell>
          <cell r="E1694">
            <v>42574</v>
          </cell>
          <cell r="F1694" t="str">
            <v>Riverside Figure 8</v>
          </cell>
          <cell r="G1694">
            <v>4</v>
          </cell>
          <cell r="H1694" t="str">
            <v>N004</v>
          </cell>
          <cell r="I1694" t="str">
            <v>Jye</v>
          </cell>
          <cell r="J1694" t="str">
            <v>Spriggs</v>
          </cell>
          <cell r="K1694"/>
          <cell r="L1694" t="str">
            <v>1.07.24</v>
          </cell>
          <cell r="T1694">
            <v>4</v>
          </cell>
          <cell r="U1694" t="str">
            <v>N009</v>
          </cell>
          <cell r="V1694" t="str">
            <v>David</v>
          </cell>
          <cell r="W1694" t="str">
            <v>Andersen</v>
          </cell>
          <cell r="X1694"/>
          <cell r="Y1694" t="str">
            <v>25.29</v>
          </cell>
        </row>
        <row r="1695">
          <cell r="A1695">
            <v>1644</v>
          </cell>
          <cell r="B1695">
            <v>384</v>
          </cell>
          <cell r="C1695">
            <v>112</v>
          </cell>
          <cell r="D1695">
            <v>75</v>
          </cell>
          <cell r="E1695">
            <v>42574</v>
          </cell>
          <cell r="F1695" t="str">
            <v>Riverside Figure 8</v>
          </cell>
          <cell r="G1695">
            <v>5</v>
          </cell>
          <cell r="H1695">
            <v>528021</v>
          </cell>
          <cell r="I1695" t="str">
            <v>Liz</v>
          </cell>
          <cell r="J1695" t="str">
            <v>Maguire</v>
          </cell>
          <cell r="K1695" t="str">
            <v>F</v>
          </cell>
          <cell r="L1695" t="str">
            <v>1.07.54</v>
          </cell>
          <cell r="T1695">
            <v>5</v>
          </cell>
          <cell r="U1695">
            <v>510115</v>
          </cell>
          <cell r="V1695" t="str">
            <v>Rebecca</v>
          </cell>
          <cell r="W1695" t="str">
            <v>Nahrung</v>
          </cell>
          <cell r="X1695" t="str">
            <v>Female</v>
          </cell>
          <cell r="Y1695" t="str">
            <v>26.15</v>
          </cell>
        </row>
        <row r="1696">
          <cell r="A1696">
            <v>1645</v>
          </cell>
          <cell r="B1696">
            <v>385</v>
          </cell>
          <cell r="C1696">
            <v>112</v>
          </cell>
          <cell r="D1696">
            <v>75</v>
          </cell>
          <cell r="E1696">
            <v>42574</v>
          </cell>
          <cell r="F1696" t="str">
            <v>Riverside Figure 8</v>
          </cell>
          <cell r="G1696">
            <v>6</v>
          </cell>
          <cell r="H1696">
            <v>402774</v>
          </cell>
          <cell r="I1696" t="str">
            <v>Deon</v>
          </cell>
          <cell r="J1696" t="str">
            <v>Stripp</v>
          </cell>
          <cell r="K1696" t="str">
            <v>M</v>
          </cell>
          <cell r="L1696" t="str">
            <v>1.08.54</v>
          </cell>
          <cell r="T1696">
            <v>6</v>
          </cell>
          <cell r="U1696" t="str">
            <v>N017</v>
          </cell>
          <cell r="V1696" t="str">
            <v>Craig</v>
          </cell>
          <cell r="W1696" t="str">
            <v>Mclean</v>
          </cell>
          <cell r="X1696"/>
          <cell r="Y1696" t="str">
            <v>30.26</v>
          </cell>
        </row>
        <row r="1697">
          <cell r="A1697">
            <v>1646</v>
          </cell>
          <cell r="B1697">
            <v>386</v>
          </cell>
          <cell r="C1697">
            <v>112</v>
          </cell>
          <cell r="D1697">
            <v>75</v>
          </cell>
          <cell r="E1697">
            <v>42574</v>
          </cell>
          <cell r="F1697" t="str">
            <v>Riverside Figure 8</v>
          </cell>
          <cell r="G1697">
            <v>7</v>
          </cell>
          <cell r="H1697" t="str">
            <v>N025</v>
          </cell>
          <cell r="I1697" t="str">
            <v>David</v>
          </cell>
          <cell r="J1697" t="str">
            <v>Vance</v>
          </cell>
          <cell r="K1697"/>
          <cell r="L1697" t="str">
            <v>1.10.16</v>
          </cell>
          <cell r="T1697">
            <v>7</v>
          </cell>
          <cell r="U1697" t="str">
            <v>N023</v>
          </cell>
          <cell r="V1697" t="str">
            <v>Cheryl</v>
          </cell>
          <cell r="W1697" t="str">
            <v>Oats</v>
          </cell>
          <cell r="X1697"/>
          <cell r="Y1697" t="str">
            <v>30.27</v>
          </cell>
        </row>
        <row r="1698">
          <cell r="A1698">
            <v>1647</v>
          </cell>
          <cell r="B1698">
            <v>387</v>
          </cell>
          <cell r="C1698">
            <v>112</v>
          </cell>
          <cell r="D1698">
            <v>75</v>
          </cell>
          <cell r="E1698">
            <v>42574</v>
          </cell>
          <cell r="F1698" t="str">
            <v>Riverside Figure 8</v>
          </cell>
          <cell r="G1698">
            <v>8</v>
          </cell>
          <cell r="H1698">
            <v>402890</v>
          </cell>
          <cell r="I1698" t="str">
            <v>Michael</v>
          </cell>
          <cell r="J1698" t="str">
            <v>Fitzsimmons</v>
          </cell>
          <cell r="K1698" t="str">
            <v>M</v>
          </cell>
          <cell r="L1698" t="str">
            <v>1.10.26</v>
          </cell>
          <cell r="T1698">
            <v>8</v>
          </cell>
          <cell r="U1698">
            <v>402930</v>
          </cell>
          <cell r="V1698" t="str">
            <v>Rod</v>
          </cell>
          <cell r="W1698" t="str">
            <v>Parker</v>
          </cell>
          <cell r="X1698" t="str">
            <v>Male</v>
          </cell>
          <cell r="Y1698" t="str">
            <v>30.28</v>
          </cell>
        </row>
        <row r="1699">
          <cell r="A1699">
            <v>1648</v>
          </cell>
          <cell r="B1699">
            <v>388</v>
          </cell>
          <cell r="C1699">
            <v>112</v>
          </cell>
          <cell r="D1699">
            <v>75</v>
          </cell>
          <cell r="E1699">
            <v>42574</v>
          </cell>
          <cell r="F1699" t="str">
            <v>Riverside Figure 8</v>
          </cell>
          <cell r="G1699">
            <v>9</v>
          </cell>
          <cell r="H1699">
            <v>402971</v>
          </cell>
          <cell r="I1699" t="str">
            <v>Stuart</v>
          </cell>
          <cell r="J1699" t="str">
            <v>Moore</v>
          </cell>
          <cell r="K1699" t="str">
            <v>M</v>
          </cell>
          <cell r="L1699" t="str">
            <v>1.10.46</v>
          </cell>
          <cell r="T1699">
            <v>9</v>
          </cell>
          <cell r="U1699" t="str">
            <v>N016</v>
          </cell>
          <cell r="V1699" t="str">
            <v>Tom</v>
          </cell>
          <cell r="W1699" t="str">
            <v>Doyle</v>
          </cell>
          <cell r="X1699"/>
          <cell r="Y1699" t="str">
            <v>31.20</v>
          </cell>
        </row>
        <row r="1700">
          <cell r="A1700">
            <v>1649</v>
          </cell>
          <cell r="B1700">
            <v>389</v>
          </cell>
          <cell r="C1700">
            <v>112</v>
          </cell>
          <cell r="D1700">
            <v>75</v>
          </cell>
          <cell r="E1700">
            <v>42574</v>
          </cell>
          <cell r="F1700" t="str">
            <v>Riverside Figure 8</v>
          </cell>
          <cell r="G1700">
            <v>10</v>
          </cell>
          <cell r="H1700">
            <v>402963</v>
          </cell>
          <cell r="I1700" t="str">
            <v>Sonja</v>
          </cell>
          <cell r="J1700" t="str">
            <v>Schonfeldt-Roy</v>
          </cell>
          <cell r="K1700" t="str">
            <v>F</v>
          </cell>
          <cell r="L1700" t="str">
            <v>1.11.03</v>
          </cell>
          <cell r="T1700">
            <v>10</v>
          </cell>
          <cell r="U1700" t="str">
            <v>N011</v>
          </cell>
          <cell r="V1700" t="str">
            <v>Miranda</v>
          </cell>
          <cell r="W1700" t="str">
            <v>Kelly</v>
          </cell>
          <cell r="X1700"/>
          <cell r="Y1700" t="str">
            <v>32.22</v>
          </cell>
        </row>
        <row r="1701">
          <cell r="A1701">
            <v>1650</v>
          </cell>
          <cell r="B1701">
            <v>390</v>
          </cell>
          <cell r="C1701">
            <v>112</v>
          </cell>
          <cell r="D1701">
            <v>75</v>
          </cell>
          <cell r="E1701">
            <v>42574</v>
          </cell>
          <cell r="F1701" t="str">
            <v>Riverside Figure 8</v>
          </cell>
          <cell r="G1701">
            <v>11</v>
          </cell>
          <cell r="H1701">
            <v>402769</v>
          </cell>
          <cell r="I1701" t="str">
            <v>Stuart</v>
          </cell>
          <cell r="J1701" t="str">
            <v>Illman</v>
          </cell>
          <cell r="K1701" t="str">
            <v>M</v>
          </cell>
          <cell r="L1701" t="str">
            <v>1.11.08</v>
          </cell>
          <cell r="T1701">
            <v>11</v>
          </cell>
          <cell r="U1701">
            <v>403000</v>
          </cell>
          <cell r="V1701" t="str">
            <v>William</v>
          </cell>
          <cell r="W1701" t="str">
            <v>Sue Yek</v>
          </cell>
          <cell r="X1701" t="str">
            <v>Male</v>
          </cell>
          <cell r="Y1701" t="str">
            <v>32.22</v>
          </cell>
        </row>
        <row r="1702">
          <cell r="A1702">
            <v>1651</v>
          </cell>
          <cell r="B1702">
            <v>391</v>
          </cell>
          <cell r="C1702">
            <v>112</v>
          </cell>
          <cell r="D1702">
            <v>75</v>
          </cell>
          <cell r="E1702">
            <v>42574</v>
          </cell>
          <cell r="F1702" t="str">
            <v>Riverside Figure 8</v>
          </cell>
          <cell r="G1702">
            <v>12</v>
          </cell>
          <cell r="H1702">
            <v>403016</v>
          </cell>
          <cell r="I1702" t="str">
            <v>Erin</v>
          </cell>
          <cell r="J1702" t="str">
            <v>Stafford</v>
          </cell>
          <cell r="K1702" t="str">
            <v>F</v>
          </cell>
          <cell r="L1702" t="str">
            <v>1.12.10</v>
          </cell>
          <cell r="T1702">
            <v>12</v>
          </cell>
          <cell r="U1702">
            <v>515961</v>
          </cell>
          <cell r="V1702" t="str">
            <v>Sandra</v>
          </cell>
          <cell r="W1702" t="str">
            <v>Knowles</v>
          </cell>
          <cell r="X1702" t="str">
            <v>Female</v>
          </cell>
          <cell r="Y1702" t="str">
            <v>32.43</v>
          </cell>
        </row>
        <row r="1703">
          <cell r="A1703">
            <v>1652</v>
          </cell>
          <cell r="B1703">
            <v>392</v>
          </cell>
          <cell r="C1703">
            <v>112</v>
          </cell>
          <cell r="D1703">
            <v>75</v>
          </cell>
          <cell r="E1703">
            <v>42574</v>
          </cell>
          <cell r="F1703" t="str">
            <v>Riverside Figure 8</v>
          </cell>
          <cell r="G1703">
            <v>13</v>
          </cell>
          <cell r="H1703">
            <v>402838</v>
          </cell>
          <cell r="I1703" t="str">
            <v>John</v>
          </cell>
          <cell r="J1703" t="str">
            <v>Nuttall</v>
          </cell>
          <cell r="K1703" t="str">
            <v>M</v>
          </cell>
          <cell r="L1703" t="str">
            <v>1.12.40</v>
          </cell>
          <cell r="T1703">
            <v>13</v>
          </cell>
          <cell r="U1703">
            <v>507092</v>
          </cell>
          <cell r="V1703" t="str">
            <v>Kylie</v>
          </cell>
          <cell r="W1703" t="str">
            <v>Doyle</v>
          </cell>
          <cell r="X1703" t="str">
            <v>Female</v>
          </cell>
          <cell r="Y1703" t="str">
            <v>32.43</v>
          </cell>
        </row>
        <row r="1704">
          <cell r="A1704">
            <v>1653</v>
          </cell>
          <cell r="B1704">
            <v>393</v>
          </cell>
          <cell r="C1704">
            <v>112</v>
          </cell>
          <cell r="D1704">
            <v>75</v>
          </cell>
          <cell r="E1704">
            <v>42574</v>
          </cell>
          <cell r="F1704" t="str">
            <v>Riverside Figure 8</v>
          </cell>
          <cell r="G1704">
            <v>14</v>
          </cell>
          <cell r="H1704">
            <v>265710</v>
          </cell>
          <cell r="I1704" t="str">
            <v>Derrick</v>
          </cell>
          <cell r="J1704" t="str">
            <v>Evans</v>
          </cell>
          <cell r="K1704" t="str">
            <v>M</v>
          </cell>
          <cell r="L1704" t="str">
            <v>1.13.04</v>
          </cell>
          <cell r="T1704">
            <v>14</v>
          </cell>
          <cell r="U1704">
            <v>513282</v>
          </cell>
          <cell r="V1704" t="str">
            <v>Karen</v>
          </cell>
          <cell r="W1704" t="str">
            <v>Ernest</v>
          </cell>
          <cell r="X1704" t="str">
            <v>Female</v>
          </cell>
          <cell r="Y1704" t="str">
            <v>34.09</v>
          </cell>
        </row>
        <row r="1705">
          <cell r="A1705">
            <v>1654</v>
          </cell>
          <cell r="B1705">
            <v>394</v>
          </cell>
          <cell r="C1705">
            <v>112</v>
          </cell>
          <cell r="D1705">
            <v>75</v>
          </cell>
          <cell r="E1705">
            <v>42574</v>
          </cell>
          <cell r="F1705" t="str">
            <v>Riverside Figure 8</v>
          </cell>
          <cell r="G1705">
            <v>15</v>
          </cell>
          <cell r="H1705">
            <v>402805</v>
          </cell>
          <cell r="I1705" t="str">
            <v>Les</v>
          </cell>
          <cell r="J1705" t="str">
            <v>Crawford</v>
          </cell>
          <cell r="K1705" t="str">
            <v>M</v>
          </cell>
          <cell r="L1705" t="str">
            <v>1.13.50</v>
          </cell>
          <cell r="T1705">
            <v>15</v>
          </cell>
          <cell r="U1705">
            <v>402708</v>
          </cell>
          <cell r="V1705" t="str">
            <v>David</v>
          </cell>
          <cell r="W1705" t="str">
            <v>Brooke-Taylor</v>
          </cell>
          <cell r="X1705" t="str">
            <v>Male</v>
          </cell>
          <cell r="Y1705" t="str">
            <v>36.21</v>
          </cell>
        </row>
        <row r="1706">
          <cell r="A1706">
            <v>1655</v>
          </cell>
          <cell r="B1706">
            <v>395</v>
          </cell>
          <cell r="C1706">
            <v>112</v>
          </cell>
          <cell r="D1706">
            <v>75</v>
          </cell>
          <cell r="E1706">
            <v>42574</v>
          </cell>
          <cell r="F1706" t="str">
            <v>Riverside Figure 8</v>
          </cell>
          <cell r="G1706">
            <v>16</v>
          </cell>
          <cell r="H1706" t="str">
            <v>N021</v>
          </cell>
          <cell r="I1706" t="str">
            <v>Joseph</v>
          </cell>
          <cell r="J1706" t="str">
            <v>Kemei</v>
          </cell>
          <cell r="K1706"/>
          <cell r="L1706" t="str">
            <v>1.15.59</v>
          </cell>
          <cell r="T1706">
            <v>16</v>
          </cell>
          <cell r="U1706">
            <v>488858</v>
          </cell>
          <cell r="V1706" t="str">
            <v>Dale</v>
          </cell>
          <cell r="W1706" t="str">
            <v>Eriksen</v>
          </cell>
          <cell r="X1706" t="str">
            <v>Female</v>
          </cell>
          <cell r="Y1706" t="str">
            <v>37.11</v>
          </cell>
        </row>
        <row r="1707">
          <cell r="A1707">
            <v>1656</v>
          </cell>
          <cell r="B1707">
            <v>396</v>
          </cell>
          <cell r="C1707">
            <v>112</v>
          </cell>
          <cell r="D1707">
            <v>75</v>
          </cell>
          <cell r="E1707">
            <v>42574</v>
          </cell>
          <cell r="F1707" t="str">
            <v>Riverside Figure 8</v>
          </cell>
          <cell r="G1707">
            <v>17</v>
          </cell>
          <cell r="H1707">
            <v>402950</v>
          </cell>
          <cell r="I1707" t="str">
            <v>Bill</v>
          </cell>
          <cell r="J1707" t="str">
            <v>Doherty</v>
          </cell>
          <cell r="K1707" t="str">
            <v>M</v>
          </cell>
          <cell r="L1707" t="str">
            <v>1.16.04</v>
          </cell>
          <cell r="T1707">
            <v>17</v>
          </cell>
          <cell r="U1707" t="str">
            <v>N007</v>
          </cell>
          <cell r="V1707" t="str">
            <v>Tom</v>
          </cell>
          <cell r="W1707" t="str">
            <v>Ryan</v>
          </cell>
          <cell r="X1707"/>
          <cell r="Y1707" t="str">
            <v>37.53</v>
          </cell>
        </row>
        <row r="1708">
          <cell r="A1708">
            <v>1657</v>
          </cell>
          <cell r="B1708">
            <v>397</v>
          </cell>
          <cell r="C1708">
            <v>112</v>
          </cell>
          <cell r="D1708">
            <v>75</v>
          </cell>
          <cell r="E1708">
            <v>42574</v>
          </cell>
          <cell r="F1708" t="str">
            <v>Riverside Figure 8</v>
          </cell>
          <cell r="G1708">
            <v>18</v>
          </cell>
          <cell r="H1708">
            <v>402716</v>
          </cell>
          <cell r="I1708" t="str">
            <v>Andre</v>
          </cell>
          <cell r="J1708" t="str">
            <v>Mentor</v>
          </cell>
          <cell r="K1708" t="str">
            <v>M</v>
          </cell>
          <cell r="L1708" t="str">
            <v>1.17.58</v>
          </cell>
          <cell r="T1708">
            <v>18</v>
          </cell>
          <cell r="U1708">
            <v>402943</v>
          </cell>
          <cell r="V1708" t="str">
            <v>Bob</v>
          </cell>
          <cell r="W1708" t="str">
            <v>Down</v>
          </cell>
          <cell r="X1708" t="str">
            <v>Male</v>
          </cell>
          <cell r="Y1708" t="str">
            <v>40.41</v>
          </cell>
        </row>
        <row r="1709">
          <cell r="A1709">
            <v>1658</v>
          </cell>
          <cell r="B1709">
            <v>398</v>
          </cell>
          <cell r="C1709">
            <v>112</v>
          </cell>
          <cell r="D1709">
            <v>75</v>
          </cell>
          <cell r="E1709">
            <v>42574</v>
          </cell>
          <cell r="F1709" t="str">
            <v>Riverside Figure 8</v>
          </cell>
          <cell r="G1709">
            <v>19</v>
          </cell>
          <cell r="H1709">
            <v>583257</v>
          </cell>
          <cell r="I1709" t="str">
            <v>David</v>
          </cell>
          <cell r="J1709" t="str">
            <v>Cullen</v>
          </cell>
          <cell r="K1709" t="str">
            <v>M</v>
          </cell>
          <cell r="L1709" t="str">
            <v>1.18.41</v>
          </cell>
          <cell r="T1709">
            <v>19</v>
          </cell>
          <cell r="U1709">
            <v>402895</v>
          </cell>
          <cell r="V1709" t="str">
            <v>Cheryl</v>
          </cell>
          <cell r="W1709" t="str">
            <v>Hobson</v>
          </cell>
          <cell r="X1709" t="str">
            <v>Female</v>
          </cell>
          <cell r="Y1709" t="str">
            <v>44.34</v>
          </cell>
        </row>
        <row r="1710">
          <cell r="A1710">
            <v>1659</v>
          </cell>
          <cell r="B1710">
            <v>399</v>
          </cell>
          <cell r="C1710">
            <v>112</v>
          </cell>
          <cell r="D1710">
            <v>75</v>
          </cell>
          <cell r="E1710">
            <v>42574</v>
          </cell>
          <cell r="F1710" t="str">
            <v>Riverside Figure 8</v>
          </cell>
          <cell r="G1710">
            <v>20</v>
          </cell>
          <cell r="H1710" t="str">
            <v>N018</v>
          </cell>
          <cell r="I1710" t="str">
            <v>Bernie</v>
          </cell>
          <cell r="J1710" t="str">
            <v>Norris</v>
          </cell>
          <cell r="K1710"/>
          <cell r="L1710" t="str">
            <v>1.20.29</v>
          </cell>
          <cell r="T1710">
            <v>20</v>
          </cell>
          <cell r="U1710">
            <v>402758</v>
          </cell>
          <cell r="V1710" t="str">
            <v>Danielle</v>
          </cell>
          <cell r="W1710" t="str">
            <v>Donoghue</v>
          </cell>
          <cell r="X1710" t="str">
            <v>Female</v>
          </cell>
          <cell r="Y1710" t="str">
            <v>44.43</v>
          </cell>
        </row>
        <row r="1711">
          <cell r="A1711">
            <v>1660</v>
          </cell>
          <cell r="B1711">
            <v>399</v>
          </cell>
          <cell r="C1711">
            <v>112</v>
          </cell>
          <cell r="D1711">
            <v>75</v>
          </cell>
          <cell r="E1711">
            <v>42574</v>
          </cell>
          <cell r="F1711" t="str">
            <v>Riverside Figure 8</v>
          </cell>
          <cell r="G1711">
            <v>21</v>
          </cell>
          <cell r="H1711">
            <v>559901</v>
          </cell>
          <cell r="I1711" t="str">
            <v>Travis</v>
          </cell>
          <cell r="J1711" t="str">
            <v>Schmitt</v>
          </cell>
          <cell r="K1711" t="str">
            <v>M</v>
          </cell>
          <cell r="L1711" t="str">
            <v>1.20.36</v>
          </cell>
        </row>
        <row r="1712">
          <cell r="A1712">
            <v>1661</v>
          </cell>
          <cell r="B1712">
            <v>399</v>
          </cell>
          <cell r="C1712">
            <v>112</v>
          </cell>
          <cell r="D1712">
            <v>75</v>
          </cell>
          <cell r="E1712">
            <v>42574</v>
          </cell>
          <cell r="F1712" t="str">
            <v>Riverside Figure 8</v>
          </cell>
          <cell r="G1712">
            <v>22</v>
          </cell>
          <cell r="H1712">
            <v>495266</v>
          </cell>
          <cell r="I1712" t="str">
            <v>Ian</v>
          </cell>
          <cell r="J1712" t="str">
            <v>Frazer</v>
          </cell>
          <cell r="K1712" t="str">
            <v>M</v>
          </cell>
          <cell r="L1712" t="str">
            <v>1.20.43</v>
          </cell>
        </row>
        <row r="1713">
          <cell r="A1713">
            <v>1662</v>
          </cell>
          <cell r="B1713">
            <v>399</v>
          </cell>
          <cell r="C1713">
            <v>112</v>
          </cell>
          <cell r="D1713">
            <v>75</v>
          </cell>
          <cell r="E1713">
            <v>42574</v>
          </cell>
          <cell r="F1713" t="str">
            <v>Riverside Figure 8</v>
          </cell>
          <cell r="G1713">
            <v>23</v>
          </cell>
          <cell r="H1713">
            <v>403025</v>
          </cell>
          <cell r="I1713" t="str">
            <v>Fraser</v>
          </cell>
          <cell r="J1713" t="str">
            <v>Bradley</v>
          </cell>
          <cell r="K1713" t="str">
            <v>M</v>
          </cell>
          <cell r="L1713" t="str">
            <v>1.21.11</v>
          </cell>
        </row>
        <row r="1714">
          <cell r="A1714">
            <v>1663</v>
          </cell>
          <cell r="B1714">
            <v>399</v>
          </cell>
          <cell r="C1714">
            <v>112</v>
          </cell>
          <cell r="D1714">
            <v>75</v>
          </cell>
          <cell r="E1714">
            <v>42574</v>
          </cell>
          <cell r="F1714" t="str">
            <v>Riverside Figure 8</v>
          </cell>
          <cell r="G1714">
            <v>24</v>
          </cell>
          <cell r="H1714">
            <v>402827</v>
          </cell>
          <cell r="I1714" t="str">
            <v>Sophie</v>
          </cell>
          <cell r="J1714" t="str">
            <v>Kiernan</v>
          </cell>
          <cell r="K1714" t="str">
            <v>F</v>
          </cell>
          <cell r="L1714" t="str">
            <v>1.21.24</v>
          </cell>
        </row>
        <row r="1715">
          <cell r="A1715">
            <v>1664</v>
          </cell>
          <cell r="B1715">
            <v>399</v>
          </cell>
          <cell r="C1715">
            <v>112</v>
          </cell>
          <cell r="D1715">
            <v>75</v>
          </cell>
          <cell r="E1715">
            <v>42574</v>
          </cell>
          <cell r="F1715" t="str">
            <v>Riverside Figure 8</v>
          </cell>
          <cell r="G1715">
            <v>25</v>
          </cell>
          <cell r="H1715">
            <v>609664</v>
          </cell>
          <cell r="I1715" t="str">
            <v>Matthew</v>
          </cell>
          <cell r="J1715" t="str">
            <v>Hunter</v>
          </cell>
          <cell r="K1715" t="str">
            <v>M</v>
          </cell>
          <cell r="L1715" t="str">
            <v>1.21.32</v>
          </cell>
        </row>
        <row r="1716">
          <cell r="A1716">
            <v>1665</v>
          </cell>
          <cell r="B1716">
            <v>399</v>
          </cell>
          <cell r="C1716">
            <v>112</v>
          </cell>
          <cell r="D1716">
            <v>75</v>
          </cell>
          <cell r="E1716">
            <v>42574</v>
          </cell>
          <cell r="F1716" t="str">
            <v>Riverside Figure 8</v>
          </cell>
          <cell r="G1716">
            <v>26</v>
          </cell>
          <cell r="H1716">
            <v>617094</v>
          </cell>
          <cell r="I1716" t="str">
            <v>Isis</v>
          </cell>
          <cell r="J1716" t="str">
            <v>Flynn-Pittar</v>
          </cell>
          <cell r="K1716" t="str">
            <v>F</v>
          </cell>
          <cell r="L1716" t="str">
            <v>1.21.53</v>
          </cell>
        </row>
        <row r="1717">
          <cell r="A1717">
            <v>1666</v>
          </cell>
          <cell r="B1717">
            <v>399</v>
          </cell>
          <cell r="C1717">
            <v>112</v>
          </cell>
          <cell r="D1717">
            <v>75</v>
          </cell>
          <cell r="E1717">
            <v>42574</v>
          </cell>
          <cell r="F1717" t="str">
            <v>Riverside Figure 8</v>
          </cell>
          <cell r="G1717">
            <v>27</v>
          </cell>
          <cell r="H1717" t="str">
            <v>N019</v>
          </cell>
          <cell r="I1717" t="str">
            <v>Jude</v>
          </cell>
          <cell r="J1717" t="str">
            <v>Wheeler</v>
          </cell>
          <cell r="K1717"/>
          <cell r="L1717" t="str">
            <v>1.22.19</v>
          </cell>
        </row>
        <row r="1718">
          <cell r="A1718">
            <v>1667</v>
          </cell>
          <cell r="B1718">
            <v>399</v>
          </cell>
          <cell r="C1718">
            <v>112</v>
          </cell>
          <cell r="D1718">
            <v>75</v>
          </cell>
          <cell r="E1718">
            <v>42574</v>
          </cell>
          <cell r="F1718" t="str">
            <v>Riverside Figure 8</v>
          </cell>
          <cell r="G1718">
            <v>28</v>
          </cell>
          <cell r="H1718">
            <v>265818</v>
          </cell>
          <cell r="I1718" t="str">
            <v>Lyn</v>
          </cell>
          <cell r="J1718" t="str">
            <v>Newman</v>
          </cell>
          <cell r="K1718" t="str">
            <v>F</v>
          </cell>
          <cell r="L1718" t="str">
            <v>1.23.19</v>
          </cell>
        </row>
        <row r="1719">
          <cell r="A1719">
            <v>1668</v>
          </cell>
          <cell r="B1719">
            <v>399</v>
          </cell>
          <cell r="C1719">
            <v>112</v>
          </cell>
          <cell r="D1719">
            <v>75</v>
          </cell>
          <cell r="E1719">
            <v>42574</v>
          </cell>
          <cell r="F1719" t="str">
            <v>Riverside Figure 8</v>
          </cell>
          <cell r="G1719">
            <v>29</v>
          </cell>
          <cell r="H1719">
            <v>402852</v>
          </cell>
          <cell r="I1719" t="str">
            <v>Justin</v>
          </cell>
          <cell r="J1719" t="str">
            <v>Smith</v>
          </cell>
          <cell r="K1719" t="str">
            <v>M</v>
          </cell>
          <cell r="L1719" t="str">
            <v>1.23.32</v>
          </cell>
        </row>
        <row r="1720">
          <cell r="A1720">
            <v>1669</v>
          </cell>
          <cell r="B1720">
            <v>399</v>
          </cell>
          <cell r="C1720">
            <v>112</v>
          </cell>
          <cell r="D1720">
            <v>75</v>
          </cell>
          <cell r="E1720">
            <v>42574</v>
          </cell>
          <cell r="F1720" t="str">
            <v>Riverside Figure 8</v>
          </cell>
          <cell r="G1720">
            <v>30</v>
          </cell>
          <cell r="H1720">
            <v>509369</v>
          </cell>
          <cell r="I1720" t="str">
            <v>Riana</v>
          </cell>
          <cell r="J1720" t="str">
            <v>Schmitt</v>
          </cell>
          <cell r="K1720" t="str">
            <v>F</v>
          </cell>
          <cell r="L1720" t="str">
            <v>1.24.01</v>
          </cell>
        </row>
        <row r="1721">
          <cell r="A1721">
            <v>1670</v>
          </cell>
          <cell r="B1721">
            <v>399</v>
          </cell>
          <cell r="C1721">
            <v>112</v>
          </cell>
          <cell r="D1721">
            <v>75</v>
          </cell>
          <cell r="E1721">
            <v>42574</v>
          </cell>
          <cell r="F1721" t="str">
            <v>Riverside Figure 8</v>
          </cell>
          <cell r="G1721">
            <v>31</v>
          </cell>
          <cell r="H1721">
            <v>402801</v>
          </cell>
          <cell r="I1721" t="str">
            <v>Glen</v>
          </cell>
          <cell r="J1721" t="str">
            <v>Davies</v>
          </cell>
          <cell r="K1721" t="str">
            <v>M</v>
          </cell>
          <cell r="L1721" t="str">
            <v>1.24.29</v>
          </cell>
        </row>
        <row r="1722">
          <cell r="A1722">
            <v>1671</v>
          </cell>
          <cell r="B1722">
            <v>399</v>
          </cell>
          <cell r="C1722">
            <v>112</v>
          </cell>
          <cell r="D1722">
            <v>75</v>
          </cell>
          <cell r="E1722">
            <v>42574</v>
          </cell>
          <cell r="F1722" t="str">
            <v>Riverside Figure 8</v>
          </cell>
          <cell r="G1722">
            <v>32</v>
          </cell>
          <cell r="H1722">
            <v>468177</v>
          </cell>
          <cell r="I1722" t="str">
            <v>Sherry</v>
          </cell>
          <cell r="J1722" t="str">
            <v>Cox</v>
          </cell>
          <cell r="K1722" t="str">
            <v>F</v>
          </cell>
          <cell r="L1722" t="str">
            <v>1.24.38</v>
          </cell>
        </row>
        <row r="1723">
          <cell r="A1723">
            <v>1672</v>
          </cell>
          <cell r="B1723">
            <v>399</v>
          </cell>
          <cell r="C1723">
            <v>112</v>
          </cell>
          <cell r="D1723">
            <v>75</v>
          </cell>
          <cell r="E1723">
            <v>42574</v>
          </cell>
          <cell r="F1723" t="str">
            <v>Riverside Figure 8</v>
          </cell>
          <cell r="G1723">
            <v>33</v>
          </cell>
          <cell r="H1723">
            <v>402906</v>
          </cell>
          <cell r="I1723" t="str">
            <v>Nicole</v>
          </cell>
          <cell r="J1723" t="str">
            <v>Desailly</v>
          </cell>
          <cell r="K1723" t="str">
            <v>F</v>
          </cell>
          <cell r="L1723" t="str">
            <v>1.24.38</v>
          </cell>
        </row>
        <row r="1724">
          <cell r="A1724">
            <v>1673</v>
          </cell>
          <cell r="B1724">
            <v>399</v>
          </cell>
          <cell r="C1724">
            <v>112</v>
          </cell>
          <cell r="D1724">
            <v>75</v>
          </cell>
          <cell r="E1724">
            <v>42574</v>
          </cell>
          <cell r="F1724" t="str">
            <v>Riverside Figure 8</v>
          </cell>
          <cell r="G1724">
            <v>34</v>
          </cell>
          <cell r="H1724">
            <v>508056</v>
          </cell>
          <cell r="I1724" t="str">
            <v>Clayton</v>
          </cell>
          <cell r="J1724" t="str">
            <v>Smales</v>
          </cell>
          <cell r="K1724" t="str">
            <v>M</v>
          </cell>
          <cell r="L1724" t="str">
            <v>1.25.43</v>
          </cell>
        </row>
        <row r="1725">
          <cell r="A1725">
            <v>1674</v>
          </cell>
          <cell r="B1725">
            <v>399</v>
          </cell>
          <cell r="C1725">
            <v>112</v>
          </cell>
          <cell r="D1725">
            <v>75</v>
          </cell>
          <cell r="E1725">
            <v>42574</v>
          </cell>
          <cell r="F1725" t="str">
            <v>Riverside Figure 8</v>
          </cell>
          <cell r="G1725">
            <v>35</v>
          </cell>
          <cell r="H1725">
            <v>402911</v>
          </cell>
          <cell r="I1725" t="str">
            <v>Phil</v>
          </cell>
          <cell r="J1725" t="str">
            <v>O'Reilly</v>
          </cell>
          <cell r="K1725" t="str">
            <v>M</v>
          </cell>
          <cell r="L1725" t="str">
            <v>1.25.48</v>
          </cell>
        </row>
        <row r="1726">
          <cell r="A1726">
            <v>1675</v>
          </cell>
          <cell r="B1726">
            <v>399</v>
          </cell>
          <cell r="C1726">
            <v>112</v>
          </cell>
          <cell r="D1726">
            <v>75</v>
          </cell>
          <cell r="E1726">
            <v>42574</v>
          </cell>
          <cell r="F1726" t="str">
            <v>Riverside Figure 8</v>
          </cell>
          <cell r="G1726">
            <v>36</v>
          </cell>
          <cell r="H1726">
            <v>402808</v>
          </cell>
          <cell r="I1726" t="str">
            <v>Dee</v>
          </cell>
          <cell r="J1726" t="str">
            <v>Flynn-Pittar</v>
          </cell>
          <cell r="K1726" t="str">
            <v>F</v>
          </cell>
          <cell r="L1726" t="str">
            <v>1.25.52</v>
          </cell>
        </row>
        <row r="1727">
          <cell r="A1727">
            <v>1676</v>
          </cell>
          <cell r="B1727">
            <v>399</v>
          </cell>
          <cell r="C1727">
            <v>112</v>
          </cell>
          <cell r="D1727">
            <v>75</v>
          </cell>
          <cell r="E1727">
            <v>42574</v>
          </cell>
          <cell r="F1727" t="str">
            <v>Riverside Figure 8</v>
          </cell>
          <cell r="G1727">
            <v>37</v>
          </cell>
          <cell r="H1727" t="str">
            <v>N013</v>
          </cell>
          <cell r="I1727" t="str">
            <v>Eamon</v>
          </cell>
          <cell r="J1727" t="str">
            <v>Kenny</v>
          </cell>
          <cell r="K1727"/>
          <cell r="L1727" t="str">
            <v>1.25.53</v>
          </cell>
        </row>
        <row r="1728">
          <cell r="A1728">
            <v>1677</v>
          </cell>
          <cell r="B1728">
            <v>399</v>
          </cell>
          <cell r="C1728">
            <v>112</v>
          </cell>
          <cell r="D1728">
            <v>75</v>
          </cell>
          <cell r="E1728">
            <v>42574</v>
          </cell>
          <cell r="F1728" t="str">
            <v>Riverside Figure 8</v>
          </cell>
          <cell r="G1728">
            <v>38</v>
          </cell>
          <cell r="H1728">
            <v>284106</v>
          </cell>
          <cell r="I1728" t="str">
            <v>William</v>
          </cell>
          <cell r="J1728" t="str">
            <v>Guy</v>
          </cell>
          <cell r="K1728" t="str">
            <v>M</v>
          </cell>
          <cell r="L1728" t="str">
            <v>1.25.55</v>
          </cell>
        </row>
        <row r="1729">
          <cell r="A1729">
            <v>1678</v>
          </cell>
          <cell r="B1729">
            <v>399</v>
          </cell>
          <cell r="C1729">
            <v>112</v>
          </cell>
          <cell r="D1729">
            <v>75</v>
          </cell>
          <cell r="E1729">
            <v>42574</v>
          </cell>
          <cell r="F1729" t="str">
            <v>Riverside Figure 8</v>
          </cell>
          <cell r="G1729">
            <v>39</v>
          </cell>
          <cell r="H1729">
            <v>403037</v>
          </cell>
          <cell r="I1729" t="str">
            <v>Michael</v>
          </cell>
          <cell r="J1729" t="str">
            <v>Donoghue</v>
          </cell>
          <cell r="K1729" t="str">
            <v>M</v>
          </cell>
          <cell r="L1729" t="str">
            <v>1.26.42</v>
          </cell>
        </row>
        <row r="1730">
          <cell r="A1730">
            <v>1679</v>
          </cell>
          <cell r="B1730">
            <v>399</v>
          </cell>
          <cell r="C1730">
            <v>112</v>
          </cell>
          <cell r="D1730">
            <v>75</v>
          </cell>
          <cell r="E1730">
            <v>42574</v>
          </cell>
          <cell r="F1730" t="str">
            <v>Riverside Figure 8</v>
          </cell>
          <cell r="G1730">
            <v>40</v>
          </cell>
          <cell r="H1730">
            <v>403015</v>
          </cell>
          <cell r="I1730" t="str">
            <v>Colleen</v>
          </cell>
          <cell r="J1730" t="str">
            <v>Newnham</v>
          </cell>
          <cell r="K1730" t="str">
            <v>F</v>
          </cell>
          <cell r="L1730" t="str">
            <v>1.26.46</v>
          </cell>
        </row>
        <row r="1731">
          <cell r="A1731">
            <v>1680</v>
          </cell>
          <cell r="B1731">
            <v>399</v>
          </cell>
          <cell r="C1731">
            <v>112</v>
          </cell>
          <cell r="D1731">
            <v>75</v>
          </cell>
          <cell r="E1731">
            <v>42574</v>
          </cell>
          <cell r="F1731" t="str">
            <v>Riverside Figure 8</v>
          </cell>
          <cell r="G1731">
            <v>41</v>
          </cell>
          <cell r="H1731" t="str">
            <v>N022</v>
          </cell>
          <cell r="I1731" t="str">
            <v>Luca</v>
          </cell>
          <cell r="J1731" t="str">
            <v>Sansalone</v>
          </cell>
          <cell r="K1731"/>
          <cell r="L1731" t="str">
            <v>1.28.57</v>
          </cell>
        </row>
        <row r="1732">
          <cell r="A1732">
            <v>1681</v>
          </cell>
          <cell r="B1732">
            <v>399</v>
          </cell>
          <cell r="C1732">
            <v>112</v>
          </cell>
          <cell r="D1732">
            <v>75</v>
          </cell>
          <cell r="E1732">
            <v>42574</v>
          </cell>
          <cell r="F1732" t="str">
            <v>Riverside Figure 8</v>
          </cell>
          <cell r="G1732">
            <v>42</v>
          </cell>
          <cell r="H1732" t="str">
            <v>N002</v>
          </cell>
          <cell r="I1732" t="str">
            <v>Carsten</v>
          </cell>
          <cell r="J1732" t="str">
            <v>Malan</v>
          </cell>
          <cell r="K1732"/>
          <cell r="L1732" t="str">
            <v>1.29.13</v>
          </cell>
        </row>
        <row r="1733">
          <cell r="A1733">
            <v>1682</v>
          </cell>
          <cell r="B1733">
            <v>399</v>
          </cell>
          <cell r="C1733">
            <v>112</v>
          </cell>
          <cell r="D1733">
            <v>75</v>
          </cell>
          <cell r="E1733">
            <v>42574</v>
          </cell>
          <cell r="F1733" t="str">
            <v>Riverside Figure 8</v>
          </cell>
          <cell r="G1733">
            <v>43</v>
          </cell>
          <cell r="H1733">
            <v>402885</v>
          </cell>
          <cell r="I1733" t="str">
            <v>Susan</v>
          </cell>
          <cell r="J1733" t="str">
            <v>Mayhew</v>
          </cell>
          <cell r="K1733" t="str">
            <v>F</v>
          </cell>
          <cell r="L1733" t="str">
            <v>1.30.24</v>
          </cell>
        </row>
        <row r="1734">
          <cell r="A1734">
            <v>1683</v>
          </cell>
          <cell r="B1734">
            <v>399</v>
          </cell>
          <cell r="C1734">
            <v>112</v>
          </cell>
          <cell r="D1734">
            <v>75</v>
          </cell>
          <cell r="E1734">
            <v>42574</v>
          </cell>
          <cell r="F1734" t="str">
            <v>Riverside Figure 8</v>
          </cell>
          <cell r="G1734">
            <v>44</v>
          </cell>
          <cell r="H1734">
            <v>460766</v>
          </cell>
          <cell r="I1734" t="str">
            <v>Sarah</v>
          </cell>
          <cell r="J1734" t="str">
            <v>Collins</v>
          </cell>
          <cell r="K1734" t="str">
            <v>F</v>
          </cell>
          <cell r="L1734" t="str">
            <v>1.30.51</v>
          </cell>
        </row>
        <row r="1735">
          <cell r="A1735">
            <v>1684</v>
          </cell>
          <cell r="B1735">
            <v>399</v>
          </cell>
          <cell r="C1735">
            <v>112</v>
          </cell>
          <cell r="D1735">
            <v>75</v>
          </cell>
          <cell r="E1735">
            <v>42574</v>
          </cell>
          <cell r="F1735" t="str">
            <v>Riverside Figure 8</v>
          </cell>
          <cell r="G1735">
            <v>45</v>
          </cell>
          <cell r="H1735" t="str">
            <v>N020</v>
          </cell>
          <cell r="I1735" t="str">
            <v>Cass</v>
          </cell>
          <cell r="J1735" t="str">
            <v>Jenkins</v>
          </cell>
          <cell r="K1735"/>
          <cell r="L1735" t="str">
            <v>1.30.59</v>
          </cell>
        </row>
        <row r="1736">
          <cell r="A1736">
            <v>1685</v>
          </cell>
          <cell r="B1736">
            <v>399</v>
          </cell>
          <cell r="C1736">
            <v>112</v>
          </cell>
          <cell r="D1736">
            <v>75</v>
          </cell>
          <cell r="E1736">
            <v>42574</v>
          </cell>
          <cell r="F1736" t="str">
            <v>Riverside Figure 8</v>
          </cell>
          <cell r="G1736">
            <v>46</v>
          </cell>
          <cell r="H1736" t="str">
            <v>N010</v>
          </cell>
          <cell r="I1736" t="str">
            <v>Nick</v>
          </cell>
          <cell r="J1736" t="str">
            <v>Allen</v>
          </cell>
          <cell r="K1736"/>
          <cell r="L1736" t="str">
            <v>1.31.38</v>
          </cell>
        </row>
        <row r="1737">
          <cell r="A1737">
            <v>1686</v>
          </cell>
          <cell r="B1737">
            <v>399</v>
          </cell>
          <cell r="C1737">
            <v>112</v>
          </cell>
          <cell r="D1737">
            <v>75</v>
          </cell>
          <cell r="E1737">
            <v>42574</v>
          </cell>
          <cell r="F1737" t="str">
            <v>Riverside Figure 8</v>
          </cell>
          <cell r="G1737">
            <v>47</v>
          </cell>
          <cell r="H1737" t="str">
            <v>N012</v>
          </cell>
          <cell r="I1737" t="str">
            <v>Dave</v>
          </cell>
          <cell r="J1737" t="str">
            <v>Kelly</v>
          </cell>
          <cell r="K1737" t="str">
            <v>M</v>
          </cell>
          <cell r="L1737" t="str">
            <v>1.31.51</v>
          </cell>
        </row>
        <row r="1738">
          <cell r="A1738">
            <v>1687</v>
          </cell>
          <cell r="B1738">
            <v>399</v>
          </cell>
          <cell r="C1738">
            <v>112</v>
          </cell>
          <cell r="D1738">
            <v>75</v>
          </cell>
          <cell r="E1738">
            <v>42574</v>
          </cell>
          <cell r="F1738" t="str">
            <v>Riverside Figure 8</v>
          </cell>
          <cell r="G1738">
            <v>48</v>
          </cell>
          <cell r="H1738">
            <v>402789</v>
          </cell>
          <cell r="I1738" t="str">
            <v>Francesco</v>
          </cell>
          <cell r="J1738" t="str">
            <v>Tirendi</v>
          </cell>
          <cell r="K1738" t="str">
            <v>M</v>
          </cell>
          <cell r="L1738" t="str">
            <v>1.32.28</v>
          </cell>
        </row>
        <row r="1739">
          <cell r="A1739">
            <v>1688</v>
          </cell>
          <cell r="B1739">
            <v>399</v>
          </cell>
          <cell r="C1739">
            <v>112</v>
          </cell>
          <cell r="D1739">
            <v>75</v>
          </cell>
          <cell r="E1739">
            <v>42574</v>
          </cell>
          <cell r="F1739" t="str">
            <v>Riverside Figure 8</v>
          </cell>
          <cell r="G1739">
            <v>49</v>
          </cell>
          <cell r="H1739">
            <v>402866</v>
          </cell>
          <cell r="I1739" t="str">
            <v>Lia</v>
          </cell>
          <cell r="J1739" t="str">
            <v>Johnson</v>
          </cell>
          <cell r="K1739" t="str">
            <v>F</v>
          </cell>
          <cell r="L1739" t="str">
            <v>1.32.37</v>
          </cell>
        </row>
        <row r="1740">
          <cell r="A1740">
            <v>1689</v>
          </cell>
          <cell r="B1740">
            <v>399</v>
          </cell>
          <cell r="C1740">
            <v>112</v>
          </cell>
          <cell r="D1740">
            <v>75</v>
          </cell>
          <cell r="E1740">
            <v>42574</v>
          </cell>
          <cell r="F1740" t="str">
            <v>Riverside Figure 8</v>
          </cell>
          <cell r="G1740">
            <v>50</v>
          </cell>
          <cell r="H1740">
            <v>403009</v>
          </cell>
          <cell r="I1740" t="str">
            <v>Brian</v>
          </cell>
          <cell r="J1740" t="str">
            <v>Armit</v>
          </cell>
          <cell r="K1740" t="str">
            <v>M</v>
          </cell>
          <cell r="L1740" t="str">
            <v>1.32.38</v>
          </cell>
        </row>
        <row r="1741">
          <cell r="A1741">
            <v>1690</v>
          </cell>
          <cell r="B1741">
            <v>399</v>
          </cell>
          <cell r="C1741">
            <v>112</v>
          </cell>
          <cell r="D1741">
            <v>75</v>
          </cell>
          <cell r="E1741">
            <v>42574</v>
          </cell>
          <cell r="F1741" t="str">
            <v>Riverside Figure 8</v>
          </cell>
          <cell r="G1741">
            <v>51</v>
          </cell>
          <cell r="H1741">
            <v>402771</v>
          </cell>
          <cell r="I1741" t="str">
            <v>Deffy</v>
          </cell>
          <cell r="J1741" t="str">
            <v>Tsang</v>
          </cell>
          <cell r="K1741" t="str">
            <v>F</v>
          </cell>
          <cell r="L1741" t="str">
            <v>1.33.45</v>
          </cell>
        </row>
        <row r="1742">
          <cell r="A1742">
            <v>1691</v>
          </cell>
          <cell r="B1742">
            <v>399</v>
          </cell>
          <cell r="C1742">
            <v>112</v>
          </cell>
          <cell r="D1742">
            <v>75</v>
          </cell>
          <cell r="E1742">
            <v>42574</v>
          </cell>
          <cell r="F1742" t="str">
            <v>Riverside Figure 8</v>
          </cell>
          <cell r="G1742">
            <v>52</v>
          </cell>
          <cell r="H1742">
            <v>513936</v>
          </cell>
          <cell r="I1742" t="str">
            <v>Chris</v>
          </cell>
          <cell r="J1742" t="str">
            <v>Isepy</v>
          </cell>
          <cell r="K1742" t="str">
            <v>M</v>
          </cell>
          <cell r="L1742" t="str">
            <v>1.36.13</v>
          </cell>
        </row>
        <row r="1743">
          <cell r="A1743">
            <v>1692</v>
          </cell>
          <cell r="B1743">
            <v>399</v>
          </cell>
          <cell r="C1743">
            <v>112</v>
          </cell>
          <cell r="D1743">
            <v>75</v>
          </cell>
          <cell r="E1743">
            <v>42574</v>
          </cell>
          <cell r="F1743" t="str">
            <v>Riverside Figure 8</v>
          </cell>
          <cell r="G1743">
            <v>53</v>
          </cell>
          <cell r="H1743">
            <v>402941</v>
          </cell>
          <cell r="I1743" t="str">
            <v>Rosemarie</v>
          </cell>
          <cell r="J1743" t="str">
            <v>Labuschagne</v>
          </cell>
          <cell r="K1743" t="str">
            <v>F</v>
          </cell>
          <cell r="L1743" t="str">
            <v>1.36.58</v>
          </cell>
        </row>
        <row r="1744">
          <cell r="A1744">
            <v>1693</v>
          </cell>
          <cell r="B1744">
            <v>399</v>
          </cell>
          <cell r="C1744">
            <v>112</v>
          </cell>
          <cell r="D1744">
            <v>75</v>
          </cell>
          <cell r="E1744">
            <v>42574</v>
          </cell>
          <cell r="F1744" t="str">
            <v>Riverside Figure 8</v>
          </cell>
          <cell r="G1744">
            <v>54</v>
          </cell>
          <cell r="H1744" t="str">
            <v>N024</v>
          </cell>
          <cell r="I1744" t="str">
            <v>Leanne</v>
          </cell>
          <cell r="J1744" t="str">
            <v>Standlay</v>
          </cell>
          <cell r="K1744" t="str">
            <v>F</v>
          </cell>
          <cell r="L1744" t="str">
            <v>1.37.10</v>
          </cell>
        </row>
        <row r="1745">
          <cell r="A1745">
            <v>1694</v>
          </cell>
          <cell r="B1745">
            <v>399</v>
          </cell>
          <cell r="C1745">
            <v>112</v>
          </cell>
          <cell r="D1745">
            <v>75</v>
          </cell>
          <cell r="E1745">
            <v>42574</v>
          </cell>
          <cell r="F1745" t="str">
            <v>Riverside Figure 8</v>
          </cell>
          <cell r="G1745">
            <v>55</v>
          </cell>
          <cell r="H1745">
            <v>513300</v>
          </cell>
          <cell r="I1745" t="str">
            <v>Isa</v>
          </cell>
          <cell r="J1745" t="str">
            <v>Marrinan</v>
          </cell>
          <cell r="K1745" t="str">
            <v>F</v>
          </cell>
          <cell r="L1745" t="str">
            <v>1.37.30</v>
          </cell>
        </row>
        <row r="1746">
          <cell r="A1746">
            <v>1695</v>
          </cell>
          <cell r="B1746">
            <v>399</v>
          </cell>
          <cell r="C1746">
            <v>112</v>
          </cell>
          <cell r="D1746">
            <v>75</v>
          </cell>
          <cell r="E1746">
            <v>42574</v>
          </cell>
          <cell r="F1746" t="str">
            <v>Riverside Figure 8</v>
          </cell>
          <cell r="G1746">
            <v>56</v>
          </cell>
          <cell r="H1746" t="str">
            <v>N015</v>
          </cell>
          <cell r="I1746" t="str">
            <v>Liam</v>
          </cell>
          <cell r="J1746" t="str">
            <v>Kerridge</v>
          </cell>
          <cell r="K1746"/>
          <cell r="L1746" t="str">
            <v>1.37.36</v>
          </cell>
        </row>
        <row r="1747">
          <cell r="A1747">
            <v>1696</v>
          </cell>
          <cell r="B1747">
            <v>399</v>
          </cell>
          <cell r="C1747">
            <v>112</v>
          </cell>
          <cell r="D1747">
            <v>75</v>
          </cell>
          <cell r="E1747">
            <v>42574</v>
          </cell>
          <cell r="F1747" t="str">
            <v>Riverside Figure 8</v>
          </cell>
          <cell r="G1747">
            <v>57</v>
          </cell>
          <cell r="H1747">
            <v>402706</v>
          </cell>
          <cell r="I1747" t="str">
            <v>Antony</v>
          </cell>
          <cell r="J1747" t="str">
            <v>Daamen</v>
          </cell>
          <cell r="K1747" t="str">
            <v>M</v>
          </cell>
          <cell r="L1747" t="str">
            <v>1.38.38</v>
          </cell>
        </row>
        <row r="1748">
          <cell r="A1748">
            <v>1697</v>
          </cell>
          <cell r="B1748">
            <v>399</v>
          </cell>
          <cell r="C1748">
            <v>112</v>
          </cell>
          <cell r="D1748">
            <v>75</v>
          </cell>
          <cell r="E1748">
            <v>42574</v>
          </cell>
          <cell r="F1748" t="str">
            <v>Riverside Figure 8</v>
          </cell>
          <cell r="G1748">
            <v>58</v>
          </cell>
          <cell r="H1748" t="str">
            <v>N014</v>
          </cell>
          <cell r="I1748" t="str">
            <v>Tim</v>
          </cell>
          <cell r="J1748" t="str">
            <v>Sellers</v>
          </cell>
          <cell r="K1748"/>
          <cell r="L1748" t="str">
            <v>1.39.36</v>
          </cell>
        </row>
        <row r="1749">
          <cell r="A1749">
            <v>1698</v>
          </cell>
          <cell r="B1749">
            <v>399</v>
          </cell>
          <cell r="C1749">
            <v>112</v>
          </cell>
          <cell r="D1749">
            <v>75</v>
          </cell>
          <cell r="E1749">
            <v>42574</v>
          </cell>
          <cell r="F1749" t="str">
            <v>Riverside Figure 8</v>
          </cell>
          <cell r="G1749">
            <v>59</v>
          </cell>
          <cell r="H1749">
            <v>495267</v>
          </cell>
          <cell r="I1749" t="str">
            <v>Diane</v>
          </cell>
          <cell r="J1749" t="str">
            <v>Garvie</v>
          </cell>
          <cell r="K1749" t="str">
            <v>F</v>
          </cell>
          <cell r="L1749" t="str">
            <v>1.39.57</v>
          </cell>
        </row>
        <row r="1750">
          <cell r="A1750">
            <v>1699</v>
          </cell>
          <cell r="B1750">
            <v>399</v>
          </cell>
          <cell r="C1750">
            <v>112</v>
          </cell>
          <cell r="D1750">
            <v>75</v>
          </cell>
          <cell r="E1750">
            <v>42574</v>
          </cell>
          <cell r="F1750" t="str">
            <v>Riverside Figure 8</v>
          </cell>
          <cell r="G1750">
            <v>60</v>
          </cell>
          <cell r="H1750">
            <v>402714</v>
          </cell>
          <cell r="I1750" t="str">
            <v>Annaliese</v>
          </cell>
          <cell r="J1750" t="str">
            <v>Otto</v>
          </cell>
          <cell r="K1750" t="str">
            <v>F</v>
          </cell>
          <cell r="L1750" t="str">
            <v>1.40.22</v>
          </cell>
        </row>
        <row r="1751">
          <cell r="A1751">
            <v>1700</v>
          </cell>
          <cell r="B1751">
            <v>399</v>
          </cell>
          <cell r="C1751">
            <v>112</v>
          </cell>
          <cell r="D1751">
            <v>75</v>
          </cell>
          <cell r="E1751">
            <v>42574</v>
          </cell>
          <cell r="F1751" t="str">
            <v>Riverside Figure 8</v>
          </cell>
          <cell r="G1751">
            <v>61</v>
          </cell>
          <cell r="H1751" t="str">
            <v>N003</v>
          </cell>
          <cell r="I1751" t="str">
            <v>Russell</v>
          </cell>
          <cell r="J1751" t="str">
            <v>Gustavson</v>
          </cell>
          <cell r="K1751"/>
          <cell r="L1751" t="str">
            <v>1.40.24</v>
          </cell>
        </row>
        <row r="1752">
          <cell r="A1752">
            <v>1701</v>
          </cell>
          <cell r="B1752">
            <v>399</v>
          </cell>
          <cell r="C1752">
            <v>112</v>
          </cell>
          <cell r="D1752">
            <v>75</v>
          </cell>
          <cell r="E1752">
            <v>42574</v>
          </cell>
          <cell r="F1752" t="str">
            <v>Riverside Figure 8</v>
          </cell>
          <cell r="G1752">
            <v>62</v>
          </cell>
          <cell r="H1752">
            <v>402887</v>
          </cell>
          <cell r="I1752" t="str">
            <v>Mary</v>
          </cell>
          <cell r="J1752" t="str">
            <v>Donoghue</v>
          </cell>
          <cell r="K1752" t="str">
            <v>F</v>
          </cell>
          <cell r="L1752" t="str">
            <v>1.44.07</v>
          </cell>
        </row>
        <row r="1753">
          <cell r="A1753">
            <v>1702</v>
          </cell>
          <cell r="B1753">
            <v>399</v>
          </cell>
          <cell r="C1753">
            <v>112</v>
          </cell>
          <cell r="D1753">
            <v>75</v>
          </cell>
          <cell r="E1753">
            <v>42574</v>
          </cell>
          <cell r="F1753" t="str">
            <v>Riverside Figure 8</v>
          </cell>
          <cell r="G1753">
            <v>63</v>
          </cell>
          <cell r="H1753">
            <v>402817</v>
          </cell>
          <cell r="I1753" t="str">
            <v>Ian R</v>
          </cell>
          <cell r="J1753" t="str">
            <v>Catterall</v>
          </cell>
          <cell r="K1753" t="str">
            <v>M</v>
          </cell>
          <cell r="L1753" t="str">
            <v>1.45.03</v>
          </cell>
        </row>
        <row r="1754">
          <cell r="A1754">
            <v>1703</v>
          </cell>
          <cell r="B1754">
            <v>399</v>
          </cell>
          <cell r="C1754">
            <v>112</v>
          </cell>
          <cell r="D1754">
            <v>75</v>
          </cell>
          <cell r="E1754">
            <v>42574</v>
          </cell>
          <cell r="F1754" t="str">
            <v>Riverside Figure 8</v>
          </cell>
          <cell r="G1754">
            <v>64</v>
          </cell>
          <cell r="H1754">
            <v>402739</v>
          </cell>
          <cell r="I1754" t="str">
            <v>Cat</v>
          </cell>
          <cell r="J1754" t="str">
            <v>Johnson</v>
          </cell>
          <cell r="K1754" t="str">
            <v>F</v>
          </cell>
          <cell r="L1754" t="str">
            <v>1.47.11</v>
          </cell>
        </row>
        <row r="1755">
          <cell r="A1755">
            <v>1704</v>
          </cell>
          <cell r="B1755">
            <v>399</v>
          </cell>
          <cell r="C1755">
            <v>112</v>
          </cell>
          <cell r="D1755">
            <v>75</v>
          </cell>
          <cell r="E1755">
            <v>42574</v>
          </cell>
          <cell r="F1755" t="str">
            <v>Riverside Figure 8</v>
          </cell>
          <cell r="G1755">
            <v>65</v>
          </cell>
          <cell r="H1755">
            <v>402981</v>
          </cell>
          <cell r="I1755" t="str">
            <v>Therese</v>
          </cell>
          <cell r="J1755" t="str">
            <v>Keir</v>
          </cell>
          <cell r="K1755" t="str">
            <v>F</v>
          </cell>
          <cell r="L1755" t="str">
            <v>1.47.24</v>
          </cell>
        </row>
        <row r="1756">
          <cell r="A1756">
            <v>1705</v>
          </cell>
          <cell r="B1756">
            <v>399</v>
          </cell>
          <cell r="C1756">
            <v>112</v>
          </cell>
          <cell r="D1756">
            <v>75</v>
          </cell>
          <cell r="E1756">
            <v>42574</v>
          </cell>
          <cell r="F1756" t="str">
            <v>Riverside Figure 8</v>
          </cell>
          <cell r="G1756">
            <v>66</v>
          </cell>
          <cell r="H1756">
            <v>505074</v>
          </cell>
          <cell r="I1756" t="str">
            <v>Clare</v>
          </cell>
          <cell r="J1756" t="str">
            <v>Bosworth</v>
          </cell>
          <cell r="K1756" t="str">
            <v>F</v>
          </cell>
          <cell r="L1756" t="str">
            <v>1.48.42</v>
          </cell>
        </row>
        <row r="1757">
          <cell r="A1757">
            <v>1706</v>
          </cell>
          <cell r="B1757">
            <v>399</v>
          </cell>
          <cell r="C1757">
            <v>112</v>
          </cell>
          <cell r="D1757">
            <v>75</v>
          </cell>
          <cell r="E1757">
            <v>42574</v>
          </cell>
          <cell r="F1757" t="str">
            <v>Riverside Figure 8</v>
          </cell>
          <cell r="G1757">
            <v>67</v>
          </cell>
          <cell r="H1757">
            <v>402830</v>
          </cell>
          <cell r="I1757" t="str">
            <v>Jenny</v>
          </cell>
          <cell r="J1757" t="str">
            <v>Brown</v>
          </cell>
          <cell r="K1757" t="str">
            <v>F</v>
          </cell>
          <cell r="L1757" t="str">
            <v>1.48.50</v>
          </cell>
        </row>
        <row r="1758">
          <cell r="A1758">
            <v>1707</v>
          </cell>
          <cell r="B1758">
            <v>399</v>
          </cell>
          <cell r="C1758">
            <v>112</v>
          </cell>
          <cell r="D1758">
            <v>75</v>
          </cell>
          <cell r="E1758">
            <v>42574</v>
          </cell>
          <cell r="F1758" t="str">
            <v>Riverside Figure 8</v>
          </cell>
          <cell r="G1758">
            <v>68</v>
          </cell>
          <cell r="H1758">
            <v>403055</v>
          </cell>
          <cell r="I1758" t="str">
            <v>Susan</v>
          </cell>
          <cell r="J1758" t="str">
            <v>Doherty</v>
          </cell>
          <cell r="K1758" t="str">
            <v>F</v>
          </cell>
          <cell r="L1758" t="str">
            <v>1.51.08</v>
          </cell>
        </row>
        <row r="1759">
          <cell r="A1759">
            <v>1708</v>
          </cell>
          <cell r="B1759">
            <v>399</v>
          </cell>
          <cell r="C1759">
            <v>112</v>
          </cell>
          <cell r="D1759">
            <v>75</v>
          </cell>
          <cell r="E1759">
            <v>42574</v>
          </cell>
          <cell r="F1759" t="str">
            <v>Riverside Figure 8</v>
          </cell>
          <cell r="G1759">
            <v>69</v>
          </cell>
          <cell r="H1759">
            <v>283914</v>
          </cell>
          <cell r="I1759" t="str">
            <v>Lyndie</v>
          </cell>
          <cell r="J1759" t="str">
            <v>Beil</v>
          </cell>
          <cell r="K1759" t="str">
            <v>F</v>
          </cell>
          <cell r="L1759" t="str">
            <v>1.51.10</v>
          </cell>
        </row>
      </sheetData>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Cat"/>
      <sheetName val="1 2018_Cal"/>
      <sheetName val="2 ANQ Download"/>
      <sheetName val="Results-Day3"/>
      <sheetName val="Results-Overall"/>
      <sheetName val="3 Run Sheet-Members"/>
      <sheetName val="5 Run Sheet-JNR"/>
      <sheetName val="8 Scan Sheet"/>
      <sheetName val="4 Run Sheet-NonMem"/>
      <sheetName val="Times Day3"/>
      <sheetName val="9A Timer Template"/>
      <sheetName val="Results-Day1"/>
      <sheetName val="Times Day1"/>
      <sheetName val="Results-Day2"/>
      <sheetName val="Times Day2"/>
      <sheetName val="Legend for Mem_Non Mem Column"/>
      <sheetName val="notes"/>
      <sheetName val="underlying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Position</v>
          </cell>
          <cell r="B2" t="str">
            <v>Time</v>
          </cell>
        </row>
        <row r="3">
          <cell r="A3">
            <v>1</v>
          </cell>
          <cell r="B3" t="str">
            <v>1.20.59</v>
          </cell>
        </row>
        <row r="4">
          <cell r="A4">
            <v>2</v>
          </cell>
          <cell r="B4" t="str">
            <v>1.25.56</v>
          </cell>
        </row>
        <row r="5">
          <cell r="A5">
            <v>3</v>
          </cell>
          <cell r="B5" t="str">
            <v>1.29.00</v>
          </cell>
        </row>
        <row r="6">
          <cell r="A6">
            <v>4</v>
          </cell>
          <cell r="B6" t="str">
            <v>1.30.29</v>
          </cell>
        </row>
        <row r="7">
          <cell r="A7">
            <v>5</v>
          </cell>
          <cell r="B7" t="str">
            <v>1.30.47</v>
          </cell>
        </row>
        <row r="8">
          <cell r="A8">
            <v>6</v>
          </cell>
          <cell r="B8" t="str">
            <v>1.31.47</v>
          </cell>
        </row>
        <row r="9">
          <cell r="A9">
            <v>7</v>
          </cell>
          <cell r="B9" t="str">
            <v>1.33.08</v>
          </cell>
        </row>
        <row r="10">
          <cell r="A10">
            <v>8</v>
          </cell>
          <cell r="B10" t="str">
            <v>1.34.01</v>
          </cell>
        </row>
        <row r="11">
          <cell r="A11">
            <v>9</v>
          </cell>
          <cell r="B11" t="str">
            <v>1.35.03</v>
          </cell>
        </row>
        <row r="12">
          <cell r="A12">
            <v>10</v>
          </cell>
          <cell r="B12" t="str">
            <v>1.35.23</v>
          </cell>
        </row>
        <row r="13">
          <cell r="A13">
            <v>11</v>
          </cell>
          <cell r="B13" t="str">
            <v>1.35.24</v>
          </cell>
        </row>
        <row r="14">
          <cell r="A14">
            <v>12</v>
          </cell>
          <cell r="B14" t="str">
            <v>1.36.25</v>
          </cell>
        </row>
        <row r="15">
          <cell r="A15">
            <v>13</v>
          </cell>
          <cell r="B15" t="str">
            <v>1.36.39</v>
          </cell>
        </row>
        <row r="16">
          <cell r="A16">
            <v>14</v>
          </cell>
          <cell r="B16" t="str">
            <v>1.38.14</v>
          </cell>
        </row>
        <row r="17">
          <cell r="A17">
            <v>15</v>
          </cell>
          <cell r="B17" t="str">
            <v>1.38.16</v>
          </cell>
        </row>
        <row r="18">
          <cell r="A18">
            <v>16</v>
          </cell>
          <cell r="B18" t="str">
            <v>1.40.10</v>
          </cell>
        </row>
        <row r="19">
          <cell r="A19">
            <v>17</v>
          </cell>
          <cell r="B19" t="str">
            <v>1.40.18</v>
          </cell>
        </row>
        <row r="20">
          <cell r="A20">
            <v>18</v>
          </cell>
          <cell r="B20" t="str">
            <v>1.40.48</v>
          </cell>
        </row>
        <row r="21">
          <cell r="A21">
            <v>19</v>
          </cell>
          <cell r="B21" t="str">
            <v>1.42.29</v>
          </cell>
        </row>
        <row r="22">
          <cell r="A22">
            <v>20</v>
          </cell>
          <cell r="B22" t="str">
            <v>1.42.47</v>
          </cell>
        </row>
        <row r="23">
          <cell r="A23">
            <v>21</v>
          </cell>
          <cell r="B23" t="str">
            <v>1.43.09</v>
          </cell>
        </row>
        <row r="24">
          <cell r="A24">
            <v>22</v>
          </cell>
          <cell r="B24" t="str">
            <v>1.44.23</v>
          </cell>
        </row>
        <row r="25">
          <cell r="A25">
            <v>23</v>
          </cell>
          <cell r="B25" t="str">
            <v>1.44.31</v>
          </cell>
        </row>
        <row r="26">
          <cell r="A26">
            <v>24</v>
          </cell>
          <cell r="B26" t="str">
            <v>1.45.42</v>
          </cell>
        </row>
        <row r="27">
          <cell r="A27">
            <v>25</v>
          </cell>
          <cell r="B27" t="str">
            <v>1.49.28</v>
          </cell>
        </row>
        <row r="28">
          <cell r="A28">
            <v>26</v>
          </cell>
          <cell r="B28" t="str">
            <v>1.50.21</v>
          </cell>
        </row>
        <row r="29">
          <cell r="A29">
            <v>27</v>
          </cell>
          <cell r="B29" t="str">
            <v>1.50.26</v>
          </cell>
        </row>
        <row r="30">
          <cell r="A30">
            <v>28</v>
          </cell>
          <cell r="B30" t="str">
            <v>1.51.51</v>
          </cell>
        </row>
        <row r="31">
          <cell r="A31">
            <v>29</v>
          </cell>
          <cell r="B31" t="str">
            <v>1.53.21</v>
          </cell>
        </row>
        <row r="32">
          <cell r="A32">
            <v>30</v>
          </cell>
          <cell r="B32" t="str">
            <v>1.54.27</v>
          </cell>
        </row>
        <row r="33">
          <cell r="A33">
            <v>31</v>
          </cell>
          <cell r="B33" t="str">
            <v>1.54.33</v>
          </cell>
        </row>
        <row r="34">
          <cell r="A34">
            <v>32</v>
          </cell>
          <cell r="B34" t="str">
            <v>1.54.36</v>
          </cell>
        </row>
        <row r="35">
          <cell r="A35">
            <v>33</v>
          </cell>
          <cell r="B35" t="str">
            <v>1.55.51</v>
          </cell>
        </row>
        <row r="36">
          <cell r="A36">
            <v>34</v>
          </cell>
          <cell r="B36" t="str">
            <v>1.56.14</v>
          </cell>
        </row>
        <row r="37">
          <cell r="A37">
            <v>35</v>
          </cell>
          <cell r="B37" t="str">
            <v>1.59.00</v>
          </cell>
        </row>
        <row r="38">
          <cell r="A38">
            <v>36</v>
          </cell>
          <cell r="B38" t="str">
            <v>2.00.16</v>
          </cell>
        </row>
        <row r="39">
          <cell r="A39">
            <v>37</v>
          </cell>
          <cell r="B39" t="str">
            <v>2.00.57</v>
          </cell>
        </row>
        <row r="40">
          <cell r="A40">
            <v>38</v>
          </cell>
          <cell r="B40" t="str">
            <v>2.05.34</v>
          </cell>
        </row>
        <row r="41">
          <cell r="A41">
            <v>39</v>
          </cell>
          <cell r="B41" t="str">
            <v>2.07.08</v>
          </cell>
        </row>
        <row r="42">
          <cell r="A42">
            <v>40</v>
          </cell>
          <cell r="B42" t="str">
            <v>2.07.20</v>
          </cell>
        </row>
        <row r="43">
          <cell r="A43">
            <v>41</v>
          </cell>
          <cell r="B43" t="str">
            <v>2.08.19</v>
          </cell>
        </row>
        <row r="44">
          <cell r="A44">
            <v>42</v>
          </cell>
          <cell r="B44" t="str">
            <v>2.11.52</v>
          </cell>
        </row>
        <row r="45">
          <cell r="A45">
            <v>43</v>
          </cell>
          <cell r="B45" t="str">
            <v>2.13.34</v>
          </cell>
        </row>
        <row r="46">
          <cell r="A46">
            <v>44</v>
          </cell>
          <cell r="B46" t="str">
            <v>2.16.47</v>
          </cell>
        </row>
        <row r="47">
          <cell r="A47">
            <v>45</v>
          </cell>
          <cell r="B47" t="str">
            <v>2.20.45</v>
          </cell>
        </row>
        <row r="48">
          <cell r="A48">
            <v>46</v>
          </cell>
          <cell r="B48" t="str">
            <v>2.22.03</v>
          </cell>
        </row>
        <row r="49">
          <cell r="A49">
            <v>47</v>
          </cell>
          <cell r="B49" t="str">
            <v>2.24.34</v>
          </cell>
        </row>
        <row r="50">
          <cell r="A50">
            <v>48</v>
          </cell>
          <cell r="B50" t="str">
            <v>2.24.36</v>
          </cell>
        </row>
        <row r="51">
          <cell r="A51">
            <v>49</v>
          </cell>
          <cell r="B51" t="str">
            <v>2.25.19</v>
          </cell>
        </row>
        <row r="52">
          <cell r="A52">
            <v>50</v>
          </cell>
          <cell r="B52" t="str">
            <v>2.25.22</v>
          </cell>
        </row>
        <row r="53">
          <cell r="A53">
            <v>51</v>
          </cell>
          <cell r="B53" t="str">
            <v>2.28.28</v>
          </cell>
        </row>
        <row r="54">
          <cell r="A54">
            <v>52</v>
          </cell>
          <cell r="B54" t="str">
            <v>3.01.12</v>
          </cell>
        </row>
        <row r="55">
          <cell r="A55">
            <v>53</v>
          </cell>
          <cell r="B55" t="str">
            <v>3.01.47</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cell r="B100" t="str">
            <v>3.00.00</v>
          </cell>
        </row>
        <row r="101">
          <cell r="A101">
            <v>99</v>
          </cell>
          <cell r="B101" t="str">
            <v>3.00.00</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row r="320">
          <cell r="A320">
            <v>318</v>
          </cell>
        </row>
        <row r="321">
          <cell r="A321">
            <v>319</v>
          </cell>
        </row>
        <row r="322">
          <cell r="A322">
            <v>320</v>
          </cell>
        </row>
        <row r="323">
          <cell r="A323">
            <v>321</v>
          </cell>
        </row>
        <row r="324">
          <cell r="A324">
            <v>322</v>
          </cell>
        </row>
        <row r="325">
          <cell r="A325">
            <v>323</v>
          </cell>
        </row>
        <row r="326">
          <cell r="A326">
            <v>324</v>
          </cell>
        </row>
        <row r="327">
          <cell r="A327">
            <v>325</v>
          </cell>
        </row>
        <row r="328">
          <cell r="A328">
            <v>326</v>
          </cell>
        </row>
        <row r="329">
          <cell r="A329">
            <v>327</v>
          </cell>
        </row>
        <row r="330">
          <cell r="A330">
            <v>328</v>
          </cell>
        </row>
        <row r="331">
          <cell r="A331">
            <v>329</v>
          </cell>
        </row>
        <row r="332">
          <cell r="A332">
            <v>330</v>
          </cell>
        </row>
        <row r="333">
          <cell r="A333">
            <v>331</v>
          </cell>
        </row>
        <row r="334">
          <cell r="A334">
            <v>332</v>
          </cell>
        </row>
        <row r="335">
          <cell r="A335">
            <v>333</v>
          </cell>
        </row>
        <row r="336">
          <cell r="A336">
            <v>334</v>
          </cell>
        </row>
        <row r="337">
          <cell r="A337">
            <v>335</v>
          </cell>
        </row>
        <row r="338">
          <cell r="A338">
            <v>336</v>
          </cell>
        </row>
        <row r="339">
          <cell r="A339">
            <v>337</v>
          </cell>
        </row>
        <row r="340">
          <cell r="A340">
            <v>338</v>
          </cell>
        </row>
        <row r="341">
          <cell r="A341">
            <v>339</v>
          </cell>
        </row>
        <row r="342">
          <cell r="A342">
            <v>340</v>
          </cell>
        </row>
        <row r="343">
          <cell r="A343">
            <v>341</v>
          </cell>
        </row>
        <row r="344">
          <cell r="A344">
            <v>342</v>
          </cell>
        </row>
        <row r="345">
          <cell r="A345">
            <v>343</v>
          </cell>
        </row>
        <row r="346">
          <cell r="A346">
            <v>344</v>
          </cell>
        </row>
        <row r="347">
          <cell r="A347">
            <v>345</v>
          </cell>
        </row>
        <row r="348">
          <cell r="A348">
            <v>346</v>
          </cell>
        </row>
        <row r="349">
          <cell r="A349">
            <v>347</v>
          </cell>
        </row>
        <row r="350">
          <cell r="A350">
            <v>348</v>
          </cell>
        </row>
        <row r="351">
          <cell r="A351">
            <v>349</v>
          </cell>
        </row>
        <row r="352">
          <cell r="A352">
            <v>350</v>
          </cell>
        </row>
        <row r="353">
          <cell r="A353">
            <v>351</v>
          </cell>
        </row>
        <row r="354">
          <cell r="A354">
            <v>352</v>
          </cell>
        </row>
        <row r="355">
          <cell r="A355">
            <v>353</v>
          </cell>
        </row>
        <row r="356">
          <cell r="A356">
            <v>354</v>
          </cell>
        </row>
        <row r="357">
          <cell r="A357">
            <v>355</v>
          </cell>
        </row>
        <row r="358">
          <cell r="A358">
            <v>356</v>
          </cell>
        </row>
        <row r="359">
          <cell r="A359">
            <v>357</v>
          </cell>
        </row>
        <row r="360">
          <cell r="A360">
            <v>358</v>
          </cell>
        </row>
        <row r="361">
          <cell r="A361">
            <v>359</v>
          </cell>
        </row>
        <row r="362">
          <cell r="A362">
            <v>360</v>
          </cell>
        </row>
        <row r="363">
          <cell r="A363">
            <v>361</v>
          </cell>
        </row>
        <row r="364">
          <cell r="A364">
            <v>362</v>
          </cell>
        </row>
        <row r="365">
          <cell r="A365">
            <v>363</v>
          </cell>
        </row>
        <row r="366">
          <cell r="A366">
            <v>364</v>
          </cell>
        </row>
        <row r="367">
          <cell r="A367">
            <v>365</v>
          </cell>
        </row>
        <row r="368">
          <cell r="A368">
            <v>366</v>
          </cell>
        </row>
        <row r="369">
          <cell r="A369">
            <v>367</v>
          </cell>
        </row>
        <row r="370">
          <cell r="A370">
            <v>368</v>
          </cell>
        </row>
        <row r="371">
          <cell r="A371">
            <v>369</v>
          </cell>
        </row>
        <row r="372">
          <cell r="A372">
            <v>370</v>
          </cell>
        </row>
        <row r="373">
          <cell r="A373">
            <v>371</v>
          </cell>
        </row>
        <row r="374">
          <cell r="A374">
            <v>372</v>
          </cell>
        </row>
        <row r="375">
          <cell r="A375">
            <v>373</v>
          </cell>
        </row>
        <row r="376">
          <cell r="A376">
            <v>374</v>
          </cell>
        </row>
        <row r="377">
          <cell r="A377">
            <v>375</v>
          </cell>
        </row>
        <row r="378">
          <cell r="A378">
            <v>376</v>
          </cell>
        </row>
        <row r="379">
          <cell r="A379">
            <v>377</v>
          </cell>
        </row>
        <row r="380">
          <cell r="A380">
            <v>378</v>
          </cell>
        </row>
        <row r="381">
          <cell r="A381">
            <v>379</v>
          </cell>
        </row>
        <row r="382">
          <cell r="A382">
            <v>380</v>
          </cell>
        </row>
        <row r="383">
          <cell r="A383">
            <v>381</v>
          </cell>
        </row>
        <row r="384">
          <cell r="A384">
            <v>382</v>
          </cell>
        </row>
        <row r="385">
          <cell r="A385">
            <v>383</v>
          </cell>
        </row>
        <row r="386">
          <cell r="A386">
            <v>384</v>
          </cell>
        </row>
        <row r="387">
          <cell r="A387">
            <v>385</v>
          </cell>
        </row>
        <row r="388">
          <cell r="A388">
            <v>386</v>
          </cell>
        </row>
        <row r="389">
          <cell r="A389">
            <v>387</v>
          </cell>
        </row>
        <row r="390">
          <cell r="A390">
            <v>388</v>
          </cell>
        </row>
        <row r="391">
          <cell r="A391">
            <v>389</v>
          </cell>
        </row>
        <row r="392">
          <cell r="A392">
            <v>390</v>
          </cell>
        </row>
        <row r="393">
          <cell r="A393">
            <v>391</v>
          </cell>
        </row>
        <row r="394">
          <cell r="A394">
            <v>392</v>
          </cell>
        </row>
        <row r="395">
          <cell r="A395">
            <v>393</v>
          </cell>
        </row>
        <row r="396">
          <cell r="A396">
            <v>394</v>
          </cell>
        </row>
        <row r="397">
          <cell r="A397">
            <v>395</v>
          </cell>
        </row>
        <row r="398">
          <cell r="A398">
            <v>396</v>
          </cell>
        </row>
        <row r="399">
          <cell r="A399">
            <v>397</v>
          </cell>
        </row>
        <row r="400">
          <cell r="A400">
            <v>398</v>
          </cell>
        </row>
        <row r="401">
          <cell r="A401">
            <v>399</v>
          </cell>
        </row>
        <row r="402">
          <cell r="A402">
            <v>400</v>
          </cell>
        </row>
        <row r="403">
          <cell r="A403">
            <v>401</v>
          </cell>
        </row>
        <row r="404">
          <cell r="A404">
            <v>402</v>
          </cell>
        </row>
        <row r="405">
          <cell r="A405">
            <v>403</v>
          </cell>
        </row>
        <row r="406">
          <cell r="A406">
            <v>404</v>
          </cell>
        </row>
        <row r="407">
          <cell r="A407">
            <v>405</v>
          </cell>
        </row>
        <row r="408">
          <cell r="A408">
            <v>406</v>
          </cell>
        </row>
        <row r="409">
          <cell r="A409">
            <v>407</v>
          </cell>
        </row>
        <row r="410">
          <cell r="A410">
            <v>408</v>
          </cell>
        </row>
        <row r="411">
          <cell r="A411">
            <v>409</v>
          </cell>
        </row>
        <row r="412">
          <cell r="A412">
            <v>410</v>
          </cell>
        </row>
        <row r="413">
          <cell r="A413">
            <v>411</v>
          </cell>
        </row>
        <row r="414">
          <cell r="A414">
            <v>412</v>
          </cell>
        </row>
        <row r="415">
          <cell r="A415">
            <v>413</v>
          </cell>
        </row>
        <row r="416">
          <cell r="A416">
            <v>414</v>
          </cell>
        </row>
        <row r="417">
          <cell r="A417">
            <v>415</v>
          </cell>
        </row>
        <row r="418">
          <cell r="A418">
            <v>416</v>
          </cell>
        </row>
        <row r="419">
          <cell r="A419">
            <v>417</v>
          </cell>
        </row>
        <row r="420">
          <cell r="A420">
            <v>418</v>
          </cell>
        </row>
        <row r="421">
          <cell r="A421">
            <v>419</v>
          </cell>
        </row>
        <row r="422">
          <cell r="A422">
            <v>420</v>
          </cell>
        </row>
        <row r="423">
          <cell r="A423">
            <v>421</v>
          </cell>
        </row>
        <row r="424">
          <cell r="A424">
            <v>422</v>
          </cell>
        </row>
        <row r="425">
          <cell r="A425">
            <v>423</v>
          </cell>
        </row>
        <row r="426">
          <cell r="A426">
            <v>424</v>
          </cell>
        </row>
        <row r="427">
          <cell r="A427">
            <v>425</v>
          </cell>
        </row>
        <row r="428">
          <cell r="A428">
            <v>426</v>
          </cell>
        </row>
        <row r="429">
          <cell r="A429">
            <v>427</v>
          </cell>
        </row>
        <row r="430">
          <cell r="A430">
            <v>428</v>
          </cell>
        </row>
        <row r="431">
          <cell r="A431">
            <v>429</v>
          </cell>
        </row>
        <row r="432">
          <cell r="A432">
            <v>430</v>
          </cell>
        </row>
        <row r="433">
          <cell r="A433">
            <v>431</v>
          </cell>
        </row>
        <row r="434">
          <cell r="A434">
            <v>432</v>
          </cell>
        </row>
        <row r="435">
          <cell r="A435">
            <v>433</v>
          </cell>
        </row>
        <row r="436">
          <cell r="A436">
            <v>434</v>
          </cell>
        </row>
        <row r="437">
          <cell r="A437">
            <v>435</v>
          </cell>
        </row>
        <row r="438">
          <cell r="A438">
            <v>436</v>
          </cell>
        </row>
        <row r="439">
          <cell r="A439">
            <v>437</v>
          </cell>
        </row>
        <row r="440">
          <cell r="A440">
            <v>438</v>
          </cell>
        </row>
        <row r="441">
          <cell r="A441">
            <v>439</v>
          </cell>
        </row>
        <row r="442">
          <cell r="A442">
            <v>440</v>
          </cell>
        </row>
        <row r="443">
          <cell r="A443">
            <v>441</v>
          </cell>
        </row>
        <row r="444">
          <cell r="A444">
            <v>442</v>
          </cell>
        </row>
        <row r="445">
          <cell r="A445">
            <v>443</v>
          </cell>
        </row>
        <row r="446">
          <cell r="A446">
            <v>444</v>
          </cell>
        </row>
        <row r="447">
          <cell r="A447">
            <v>445</v>
          </cell>
        </row>
        <row r="448">
          <cell r="A448">
            <v>446</v>
          </cell>
        </row>
        <row r="449">
          <cell r="A449">
            <v>447</v>
          </cell>
        </row>
        <row r="450">
          <cell r="A450">
            <v>448</v>
          </cell>
        </row>
        <row r="451">
          <cell r="A451">
            <v>449</v>
          </cell>
        </row>
        <row r="452">
          <cell r="A452">
            <v>450</v>
          </cell>
        </row>
        <row r="453">
          <cell r="A453">
            <v>451</v>
          </cell>
        </row>
        <row r="454">
          <cell r="A454">
            <v>452</v>
          </cell>
        </row>
        <row r="455">
          <cell r="A455">
            <v>453</v>
          </cell>
        </row>
        <row r="456">
          <cell r="A456">
            <v>454</v>
          </cell>
        </row>
        <row r="457">
          <cell r="A457">
            <v>455</v>
          </cell>
        </row>
        <row r="458">
          <cell r="A458">
            <v>456</v>
          </cell>
        </row>
        <row r="459">
          <cell r="A459">
            <v>457</v>
          </cell>
        </row>
        <row r="460">
          <cell r="A460">
            <v>458</v>
          </cell>
        </row>
        <row r="461">
          <cell r="A461">
            <v>459</v>
          </cell>
        </row>
        <row r="462">
          <cell r="A462">
            <v>460</v>
          </cell>
        </row>
        <row r="463">
          <cell r="A463">
            <v>461</v>
          </cell>
        </row>
        <row r="464">
          <cell r="A464">
            <v>462</v>
          </cell>
        </row>
        <row r="465">
          <cell r="A465">
            <v>463</v>
          </cell>
        </row>
        <row r="466">
          <cell r="A466">
            <v>464</v>
          </cell>
        </row>
        <row r="467">
          <cell r="A467">
            <v>465</v>
          </cell>
        </row>
        <row r="468">
          <cell r="A468">
            <v>466</v>
          </cell>
        </row>
        <row r="469">
          <cell r="A469">
            <v>467</v>
          </cell>
        </row>
        <row r="470">
          <cell r="A470">
            <v>468</v>
          </cell>
        </row>
        <row r="471">
          <cell r="A471">
            <v>469</v>
          </cell>
        </row>
        <row r="472">
          <cell r="A472">
            <v>470</v>
          </cell>
        </row>
        <row r="473">
          <cell r="A473">
            <v>471</v>
          </cell>
        </row>
        <row r="474">
          <cell r="A474">
            <v>472</v>
          </cell>
        </row>
        <row r="475">
          <cell r="A475">
            <v>473</v>
          </cell>
        </row>
        <row r="476">
          <cell r="A476">
            <v>474</v>
          </cell>
        </row>
        <row r="477">
          <cell r="A477">
            <v>475</v>
          </cell>
        </row>
        <row r="478">
          <cell r="A478">
            <v>476</v>
          </cell>
        </row>
        <row r="479">
          <cell r="A479">
            <v>477</v>
          </cell>
        </row>
        <row r="480">
          <cell r="A480">
            <v>478</v>
          </cell>
        </row>
        <row r="481">
          <cell r="A481">
            <v>479</v>
          </cell>
        </row>
        <row r="482">
          <cell r="A482">
            <v>480</v>
          </cell>
        </row>
        <row r="483">
          <cell r="A483">
            <v>481</v>
          </cell>
        </row>
        <row r="484">
          <cell r="A484">
            <v>482</v>
          </cell>
        </row>
        <row r="485">
          <cell r="A485">
            <v>483</v>
          </cell>
        </row>
        <row r="486">
          <cell r="A486">
            <v>484</v>
          </cell>
        </row>
        <row r="487">
          <cell r="A487">
            <v>485</v>
          </cell>
        </row>
        <row r="488">
          <cell r="A488">
            <v>486</v>
          </cell>
        </row>
        <row r="489">
          <cell r="A489">
            <v>487</v>
          </cell>
        </row>
        <row r="490">
          <cell r="A490">
            <v>488</v>
          </cell>
        </row>
        <row r="491">
          <cell r="A491">
            <v>489</v>
          </cell>
        </row>
        <row r="492">
          <cell r="A492">
            <v>490</v>
          </cell>
        </row>
        <row r="493">
          <cell r="A493">
            <v>491</v>
          </cell>
        </row>
        <row r="494">
          <cell r="A494">
            <v>492</v>
          </cell>
        </row>
        <row r="495">
          <cell r="A495">
            <v>493</v>
          </cell>
        </row>
        <row r="496">
          <cell r="A496">
            <v>494</v>
          </cell>
        </row>
        <row r="497">
          <cell r="A497">
            <v>495</v>
          </cell>
        </row>
        <row r="498">
          <cell r="A498">
            <v>496</v>
          </cell>
        </row>
        <row r="499">
          <cell r="A499">
            <v>497</v>
          </cell>
        </row>
        <row r="500">
          <cell r="A500">
            <v>498</v>
          </cell>
        </row>
        <row r="501">
          <cell r="A501">
            <v>499</v>
          </cell>
        </row>
        <row r="502">
          <cell r="A502">
            <v>500</v>
          </cell>
        </row>
        <row r="503">
          <cell r="A503">
            <v>501</v>
          </cell>
        </row>
        <row r="504">
          <cell r="A504">
            <v>502</v>
          </cell>
        </row>
        <row r="505">
          <cell r="A505">
            <v>503</v>
          </cell>
        </row>
        <row r="506">
          <cell r="A506">
            <v>504</v>
          </cell>
        </row>
        <row r="507">
          <cell r="A507">
            <v>505</v>
          </cell>
        </row>
        <row r="508">
          <cell r="A508">
            <v>506</v>
          </cell>
        </row>
        <row r="509">
          <cell r="A509">
            <v>507</v>
          </cell>
        </row>
        <row r="510">
          <cell r="A510">
            <v>508</v>
          </cell>
        </row>
        <row r="511">
          <cell r="A511">
            <v>509</v>
          </cell>
        </row>
        <row r="512">
          <cell r="A512">
            <v>510</v>
          </cell>
        </row>
        <row r="513">
          <cell r="A513">
            <v>511</v>
          </cell>
        </row>
        <row r="514">
          <cell r="A514">
            <v>512</v>
          </cell>
        </row>
        <row r="515">
          <cell r="A515">
            <v>513</v>
          </cell>
        </row>
        <row r="516">
          <cell r="A516">
            <v>514</v>
          </cell>
        </row>
        <row r="517">
          <cell r="A517">
            <v>515</v>
          </cell>
        </row>
        <row r="518">
          <cell r="A518">
            <v>516</v>
          </cell>
        </row>
        <row r="519">
          <cell r="A519">
            <v>517</v>
          </cell>
        </row>
        <row r="520">
          <cell r="A520">
            <v>518</v>
          </cell>
        </row>
        <row r="521">
          <cell r="A521">
            <v>519</v>
          </cell>
        </row>
        <row r="522">
          <cell r="A522">
            <v>520</v>
          </cell>
        </row>
        <row r="523">
          <cell r="A523">
            <v>521</v>
          </cell>
        </row>
        <row r="524">
          <cell r="A524">
            <v>522</v>
          </cell>
        </row>
        <row r="525">
          <cell r="A525">
            <v>523</v>
          </cell>
        </row>
        <row r="526">
          <cell r="A526">
            <v>524</v>
          </cell>
        </row>
        <row r="527">
          <cell r="A527">
            <v>525</v>
          </cell>
        </row>
        <row r="528">
          <cell r="A528">
            <v>526</v>
          </cell>
        </row>
        <row r="529">
          <cell r="A529">
            <v>527</v>
          </cell>
        </row>
        <row r="530">
          <cell r="A530">
            <v>528</v>
          </cell>
        </row>
        <row r="531">
          <cell r="A531">
            <v>529</v>
          </cell>
        </row>
        <row r="532">
          <cell r="A532">
            <v>530</v>
          </cell>
        </row>
        <row r="533">
          <cell r="A533">
            <v>531</v>
          </cell>
        </row>
        <row r="534">
          <cell r="A534">
            <v>532</v>
          </cell>
        </row>
        <row r="535">
          <cell r="A535">
            <v>533</v>
          </cell>
        </row>
        <row r="536">
          <cell r="A536">
            <v>534</v>
          </cell>
        </row>
        <row r="537">
          <cell r="A537">
            <v>535</v>
          </cell>
        </row>
        <row r="538">
          <cell r="A538">
            <v>536</v>
          </cell>
        </row>
        <row r="539">
          <cell r="A539">
            <v>537</v>
          </cell>
        </row>
        <row r="540">
          <cell r="A540">
            <v>538</v>
          </cell>
        </row>
        <row r="541">
          <cell r="A541">
            <v>539</v>
          </cell>
        </row>
        <row r="542">
          <cell r="A542">
            <v>540</v>
          </cell>
        </row>
        <row r="543">
          <cell r="A543">
            <v>541</v>
          </cell>
        </row>
        <row r="544">
          <cell r="A544">
            <v>542</v>
          </cell>
        </row>
        <row r="545">
          <cell r="A545">
            <v>543</v>
          </cell>
        </row>
        <row r="546">
          <cell r="A546">
            <v>544</v>
          </cell>
        </row>
        <row r="547">
          <cell r="A547">
            <v>545</v>
          </cell>
        </row>
        <row r="548">
          <cell r="A548">
            <v>546</v>
          </cell>
        </row>
        <row r="549">
          <cell r="A549">
            <v>547</v>
          </cell>
        </row>
        <row r="550">
          <cell r="A550">
            <v>548</v>
          </cell>
        </row>
        <row r="551">
          <cell r="A551">
            <v>549</v>
          </cell>
        </row>
        <row r="552">
          <cell r="A552">
            <v>550</v>
          </cell>
        </row>
        <row r="553">
          <cell r="A553">
            <v>551</v>
          </cell>
        </row>
        <row r="554">
          <cell r="A554">
            <v>552</v>
          </cell>
        </row>
        <row r="555">
          <cell r="A555">
            <v>553</v>
          </cell>
        </row>
        <row r="556">
          <cell r="A556">
            <v>554</v>
          </cell>
        </row>
        <row r="557">
          <cell r="A557">
            <v>555</v>
          </cell>
        </row>
        <row r="558">
          <cell r="A558">
            <v>556</v>
          </cell>
        </row>
        <row r="559">
          <cell r="A559">
            <v>557</v>
          </cell>
        </row>
        <row r="560">
          <cell r="A560">
            <v>558</v>
          </cell>
        </row>
        <row r="561">
          <cell r="A561">
            <v>559</v>
          </cell>
        </row>
        <row r="562">
          <cell r="A562">
            <v>560</v>
          </cell>
        </row>
        <row r="563">
          <cell r="A563">
            <v>561</v>
          </cell>
        </row>
        <row r="564">
          <cell r="A564">
            <v>562</v>
          </cell>
        </row>
        <row r="565">
          <cell r="A565">
            <v>563</v>
          </cell>
        </row>
        <row r="566">
          <cell r="A566">
            <v>564</v>
          </cell>
        </row>
        <row r="567">
          <cell r="A567">
            <v>565</v>
          </cell>
        </row>
        <row r="568">
          <cell r="A568">
            <v>566</v>
          </cell>
        </row>
        <row r="569">
          <cell r="A569">
            <v>567</v>
          </cell>
        </row>
        <row r="570">
          <cell r="A570">
            <v>568</v>
          </cell>
        </row>
        <row r="571">
          <cell r="A571">
            <v>569</v>
          </cell>
        </row>
        <row r="572">
          <cell r="A572">
            <v>570</v>
          </cell>
        </row>
        <row r="573">
          <cell r="A573">
            <v>571</v>
          </cell>
        </row>
        <row r="574">
          <cell r="A574">
            <v>572</v>
          </cell>
        </row>
        <row r="575">
          <cell r="A575">
            <v>573</v>
          </cell>
        </row>
        <row r="576">
          <cell r="A576">
            <v>574</v>
          </cell>
        </row>
        <row r="577">
          <cell r="A577">
            <v>575</v>
          </cell>
        </row>
        <row r="578">
          <cell r="A578">
            <v>576</v>
          </cell>
        </row>
        <row r="579">
          <cell r="A579">
            <v>577</v>
          </cell>
        </row>
        <row r="580">
          <cell r="A580">
            <v>578</v>
          </cell>
        </row>
        <row r="581">
          <cell r="A581">
            <v>579</v>
          </cell>
        </row>
        <row r="582">
          <cell r="A582">
            <v>580</v>
          </cell>
        </row>
        <row r="583">
          <cell r="A583">
            <v>581</v>
          </cell>
        </row>
        <row r="584">
          <cell r="A584">
            <v>582</v>
          </cell>
        </row>
        <row r="585">
          <cell r="A585">
            <v>583</v>
          </cell>
        </row>
        <row r="586">
          <cell r="A586">
            <v>584</v>
          </cell>
        </row>
        <row r="587">
          <cell r="A587">
            <v>585</v>
          </cell>
        </row>
        <row r="588">
          <cell r="A588">
            <v>586</v>
          </cell>
        </row>
        <row r="589">
          <cell r="A589">
            <v>587</v>
          </cell>
        </row>
        <row r="590">
          <cell r="A590">
            <v>588</v>
          </cell>
        </row>
        <row r="591">
          <cell r="A591">
            <v>589</v>
          </cell>
        </row>
        <row r="592">
          <cell r="A592">
            <v>590</v>
          </cell>
        </row>
        <row r="593">
          <cell r="A593">
            <v>591</v>
          </cell>
        </row>
        <row r="594">
          <cell r="A594">
            <v>592</v>
          </cell>
        </row>
        <row r="595">
          <cell r="A595">
            <v>593</v>
          </cell>
        </row>
        <row r="596">
          <cell r="A596">
            <v>594</v>
          </cell>
        </row>
        <row r="597">
          <cell r="A597">
            <v>595</v>
          </cell>
        </row>
        <row r="598">
          <cell r="A598">
            <v>596</v>
          </cell>
        </row>
        <row r="599">
          <cell r="A599">
            <v>597</v>
          </cell>
        </row>
        <row r="600">
          <cell r="A600">
            <v>598</v>
          </cell>
        </row>
        <row r="601">
          <cell r="A601">
            <v>599</v>
          </cell>
        </row>
        <row r="602">
          <cell r="A602">
            <v>600</v>
          </cell>
        </row>
        <row r="603">
          <cell r="A603">
            <v>601</v>
          </cell>
        </row>
        <row r="604">
          <cell r="A604">
            <v>602</v>
          </cell>
        </row>
        <row r="605">
          <cell r="A605">
            <v>603</v>
          </cell>
        </row>
        <row r="606">
          <cell r="A606">
            <v>604</v>
          </cell>
        </row>
        <row r="607">
          <cell r="A607">
            <v>605</v>
          </cell>
        </row>
        <row r="608">
          <cell r="A608">
            <v>606</v>
          </cell>
        </row>
        <row r="609">
          <cell r="A609">
            <v>607</v>
          </cell>
        </row>
        <row r="610">
          <cell r="A610">
            <v>608</v>
          </cell>
        </row>
        <row r="611">
          <cell r="A611">
            <v>609</v>
          </cell>
        </row>
        <row r="612">
          <cell r="A612">
            <v>610</v>
          </cell>
        </row>
        <row r="613">
          <cell r="A613">
            <v>611</v>
          </cell>
        </row>
        <row r="614">
          <cell r="A614">
            <v>612</v>
          </cell>
        </row>
        <row r="615">
          <cell r="A615">
            <v>613</v>
          </cell>
        </row>
        <row r="616">
          <cell r="A616">
            <v>614</v>
          </cell>
        </row>
        <row r="617">
          <cell r="A617">
            <v>615</v>
          </cell>
        </row>
        <row r="618">
          <cell r="A618">
            <v>616</v>
          </cell>
        </row>
        <row r="619">
          <cell r="A619">
            <v>617</v>
          </cell>
        </row>
        <row r="620">
          <cell r="A620">
            <v>618</v>
          </cell>
        </row>
        <row r="621">
          <cell r="A621">
            <v>619</v>
          </cell>
        </row>
        <row r="622">
          <cell r="A622">
            <v>620</v>
          </cell>
        </row>
        <row r="623">
          <cell r="A623">
            <v>621</v>
          </cell>
        </row>
        <row r="624">
          <cell r="A624">
            <v>622</v>
          </cell>
        </row>
        <row r="625">
          <cell r="A625">
            <v>623</v>
          </cell>
        </row>
        <row r="626">
          <cell r="A626">
            <v>624</v>
          </cell>
        </row>
        <row r="627">
          <cell r="A627">
            <v>625</v>
          </cell>
        </row>
        <row r="628">
          <cell r="A628">
            <v>626</v>
          </cell>
        </row>
        <row r="629">
          <cell r="A629">
            <v>627</v>
          </cell>
        </row>
        <row r="630">
          <cell r="A630">
            <v>628</v>
          </cell>
        </row>
        <row r="631">
          <cell r="A631">
            <v>629</v>
          </cell>
        </row>
        <row r="632">
          <cell r="A632">
            <v>630</v>
          </cell>
        </row>
        <row r="633">
          <cell r="A633">
            <v>631</v>
          </cell>
        </row>
        <row r="634">
          <cell r="A634">
            <v>632</v>
          </cell>
        </row>
        <row r="635">
          <cell r="A635">
            <v>633</v>
          </cell>
        </row>
        <row r="636">
          <cell r="A636">
            <v>634</v>
          </cell>
        </row>
        <row r="637">
          <cell r="A637">
            <v>635</v>
          </cell>
        </row>
        <row r="638">
          <cell r="A638">
            <v>636</v>
          </cell>
        </row>
        <row r="639">
          <cell r="A639">
            <v>637</v>
          </cell>
        </row>
        <row r="640">
          <cell r="A640">
            <v>638</v>
          </cell>
        </row>
        <row r="641">
          <cell r="A641">
            <v>639</v>
          </cell>
        </row>
        <row r="642">
          <cell r="A642">
            <v>640</v>
          </cell>
        </row>
        <row r="643">
          <cell r="A643">
            <v>641</v>
          </cell>
        </row>
        <row r="644">
          <cell r="A644">
            <v>642</v>
          </cell>
        </row>
        <row r="645">
          <cell r="A645">
            <v>643</v>
          </cell>
        </row>
        <row r="646">
          <cell r="A646">
            <v>644</v>
          </cell>
        </row>
        <row r="647">
          <cell r="A647">
            <v>645</v>
          </cell>
        </row>
        <row r="648">
          <cell r="A648">
            <v>646</v>
          </cell>
        </row>
        <row r="649">
          <cell r="A649">
            <v>647</v>
          </cell>
        </row>
        <row r="650">
          <cell r="A650">
            <v>648</v>
          </cell>
        </row>
        <row r="651">
          <cell r="A651">
            <v>649</v>
          </cell>
        </row>
        <row r="652">
          <cell r="A652">
            <v>650</v>
          </cell>
        </row>
        <row r="653">
          <cell r="A653">
            <v>651</v>
          </cell>
        </row>
        <row r="654">
          <cell r="A654">
            <v>652</v>
          </cell>
        </row>
        <row r="655">
          <cell r="A655">
            <v>653</v>
          </cell>
        </row>
        <row r="656">
          <cell r="A656">
            <v>654</v>
          </cell>
        </row>
        <row r="657">
          <cell r="A657">
            <v>655</v>
          </cell>
        </row>
        <row r="658">
          <cell r="A658">
            <v>656</v>
          </cell>
        </row>
        <row r="659">
          <cell r="A659">
            <v>657</v>
          </cell>
        </row>
        <row r="660">
          <cell r="A660">
            <v>658</v>
          </cell>
        </row>
        <row r="661">
          <cell r="A661">
            <v>659</v>
          </cell>
        </row>
        <row r="662">
          <cell r="A662">
            <v>660</v>
          </cell>
        </row>
        <row r="663">
          <cell r="A663">
            <v>661</v>
          </cell>
        </row>
        <row r="664">
          <cell r="A664">
            <v>662</v>
          </cell>
        </row>
        <row r="665">
          <cell r="A665">
            <v>663</v>
          </cell>
        </row>
        <row r="666">
          <cell r="A666">
            <v>664</v>
          </cell>
        </row>
        <row r="667">
          <cell r="A667">
            <v>665</v>
          </cell>
        </row>
        <row r="668">
          <cell r="A668">
            <v>666</v>
          </cell>
        </row>
        <row r="669">
          <cell r="A669">
            <v>667</v>
          </cell>
        </row>
        <row r="670">
          <cell r="A670">
            <v>668</v>
          </cell>
        </row>
        <row r="671">
          <cell r="A671">
            <v>669</v>
          </cell>
        </row>
        <row r="672">
          <cell r="A672">
            <v>670</v>
          </cell>
        </row>
        <row r="673">
          <cell r="A673">
            <v>671</v>
          </cell>
        </row>
        <row r="674">
          <cell r="A674">
            <v>672</v>
          </cell>
        </row>
        <row r="675">
          <cell r="A675">
            <v>673</v>
          </cell>
        </row>
        <row r="676">
          <cell r="A676">
            <v>674</v>
          </cell>
        </row>
        <row r="677">
          <cell r="A677">
            <v>675</v>
          </cell>
        </row>
        <row r="678">
          <cell r="A678">
            <v>676</v>
          </cell>
        </row>
        <row r="679">
          <cell r="A679">
            <v>677</v>
          </cell>
        </row>
        <row r="680">
          <cell r="A680">
            <v>678</v>
          </cell>
        </row>
        <row r="681">
          <cell r="A681">
            <v>679</v>
          </cell>
        </row>
        <row r="682">
          <cell r="A682">
            <v>680</v>
          </cell>
        </row>
        <row r="683">
          <cell r="A683">
            <v>681</v>
          </cell>
        </row>
        <row r="684">
          <cell r="A684">
            <v>682</v>
          </cell>
        </row>
        <row r="685">
          <cell r="A685">
            <v>683</v>
          </cell>
        </row>
        <row r="686">
          <cell r="A686">
            <v>684</v>
          </cell>
        </row>
        <row r="687">
          <cell r="A687">
            <v>685</v>
          </cell>
        </row>
        <row r="688">
          <cell r="A688">
            <v>686</v>
          </cell>
        </row>
        <row r="689">
          <cell r="A689">
            <v>687</v>
          </cell>
        </row>
        <row r="690">
          <cell r="A690">
            <v>688</v>
          </cell>
        </row>
        <row r="691">
          <cell r="A691">
            <v>689</v>
          </cell>
        </row>
        <row r="692">
          <cell r="A692">
            <v>690</v>
          </cell>
        </row>
        <row r="693">
          <cell r="A693">
            <v>691</v>
          </cell>
        </row>
        <row r="694">
          <cell r="A694">
            <v>692</v>
          </cell>
        </row>
        <row r="695">
          <cell r="A695">
            <v>693</v>
          </cell>
        </row>
        <row r="696">
          <cell r="A696">
            <v>694</v>
          </cell>
        </row>
        <row r="697">
          <cell r="A697">
            <v>695</v>
          </cell>
        </row>
        <row r="698">
          <cell r="A698">
            <v>696</v>
          </cell>
        </row>
        <row r="699">
          <cell r="A699">
            <v>697</v>
          </cell>
        </row>
        <row r="700">
          <cell r="A700">
            <v>698</v>
          </cell>
        </row>
        <row r="701">
          <cell r="A701">
            <v>699</v>
          </cell>
        </row>
        <row r="702">
          <cell r="A702">
            <v>700</v>
          </cell>
        </row>
        <row r="703">
          <cell r="A703">
            <v>701</v>
          </cell>
        </row>
        <row r="704">
          <cell r="A704">
            <v>702</v>
          </cell>
        </row>
        <row r="705">
          <cell r="A705">
            <v>703</v>
          </cell>
        </row>
        <row r="706">
          <cell r="A706">
            <v>704</v>
          </cell>
        </row>
        <row r="707">
          <cell r="A707">
            <v>705</v>
          </cell>
        </row>
        <row r="708">
          <cell r="A708">
            <v>706</v>
          </cell>
        </row>
        <row r="709">
          <cell r="A709">
            <v>707</v>
          </cell>
        </row>
        <row r="710">
          <cell r="A710">
            <v>708</v>
          </cell>
        </row>
        <row r="711">
          <cell r="A711">
            <v>709</v>
          </cell>
        </row>
        <row r="712">
          <cell r="A712">
            <v>710</v>
          </cell>
        </row>
        <row r="713">
          <cell r="A713">
            <v>711</v>
          </cell>
        </row>
        <row r="714">
          <cell r="A714">
            <v>712</v>
          </cell>
        </row>
        <row r="715">
          <cell r="A715">
            <v>713</v>
          </cell>
        </row>
        <row r="716">
          <cell r="A716">
            <v>714</v>
          </cell>
        </row>
        <row r="717">
          <cell r="A717">
            <v>715</v>
          </cell>
        </row>
        <row r="718">
          <cell r="A718">
            <v>716</v>
          </cell>
        </row>
        <row r="719">
          <cell r="A719">
            <v>717</v>
          </cell>
        </row>
        <row r="720">
          <cell r="A720">
            <v>718</v>
          </cell>
        </row>
        <row r="721">
          <cell r="A721">
            <v>719</v>
          </cell>
        </row>
        <row r="722">
          <cell r="A722">
            <v>720</v>
          </cell>
        </row>
        <row r="723">
          <cell r="A723">
            <v>721</v>
          </cell>
        </row>
        <row r="724">
          <cell r="A724">
            <v>722</v>
          </cell>
        </row>
        <row r="725">
          <cell r="A725">
            <v>723</v>
          </cell>
        </row>
        <row r="726">
          <cell r="A726">
            <v>724</v>
          </cell>
        </row>
        <row r="727">
          <cell r="A727">
            <v>725</v>
          </cell>
        </row>
        <row r="728">
          <cell r="A728">
            <v>726</v>
          </cell>
        </row>
        <row r="729">
          <cell r="A729">
            <v>727</v>
          </cell>
        </row>
        <row r="730">
          <cell r="A730">
            <v>728</v>
          </cell>
        </row>
        <row r="731">
          <cell r="A731">
            <v>729</v>
          </cell>
        </row>
        <row r="732">
          <cell r="A732">
            <v>730</v>
          </cell>
        </row>
        <row r="733">
          <cell r="A733">
            <v>731</v>
          </cell>
        </row>
        <row r="734">
          <cell r="A734">
            <v>732</v>
          </cell>
        </row>
        <row r="735">
          <cell r="A735">
            <v>733</v>
          </cell>
        </row>
        <row r="736">
          <cell r="A736">
            <v>734</v>
          </cell>
        </row>
        <row r="737">
          <cell r="A737">
            <v>735</v>
          </cell>
        </row>
        <row r="738">
          <cell r="A738">
            <v>736</v>
          </cell>
        </row>
        <row r="739">
          <cell r="A739">
            <v>737</v>
          </cell>
        </row>
        <row r="740">
          <cell r="A740">
            <v>738</v>
          </cell>
        </row>
        <row r="741">
          <cell r="A741">
            <v>739</v>
          </cell>
        </row>
        <row r="742">
          <cell r="A742">
            <v>740</v>
          </cell>
        </row>
        <row r="743">
          <cell r="A743">
            <v>741</v>
          </cell>
        </row>
        <row r="744">
          <cell r="A744">
            <v>742</v>
          </cell>
        </row>
        <row r="745">
          <cell r="A745">
            <v>743</v>
          </cell>
        </row>
        <row r="746">
          <cell r="A746">
            <v>744</v>
          </cell>
        </row>
        <row r="747">
          <cell r="A747">
            <v>745</v>
          </cell>
        </row>
        <row r="748">
          <cell r="A748">
            <v>746</v>
          </cell>
        </row>
        <row r="749">
          <cell r="A749">
            <v>747</v>
          </cell>
        </row>
        <row r="750">
          <cell r="A750">
            <v>748</v>
          </cell>
        </row>
        <row r="751">
          <cell r="A751">
            <v>749</v>
          </cell>
        </row>
        <row r="752">
          <cell r="A752">
            <v>750</v>
          </cell>
        </row>
        <row r="753">
          <cell r="A753">
            <v>751</v>
          </cell>
        </row>
        <row r="754">
          <cell r="A754">
            <v>752</v>
          </cell>
        </row>
        <row r="755">
          <cell r="A755">
            <v>753</v>
          </cell>
        </row>
        <row r="756">
          <cell r="A756">
            <v>754</v>
          </cell>
        </row>
        <row r="757">
          <cell r="A757">
            <v>755</v>
          </cell>
        </row>
        <row r="758">
          <cell r="A758">
            <v>756</v>
          </cell>
        </row>
        <row r="759">
          <cell r="A759">
            <v>757</v>
          </cell>
        </row>
        <row r="760">
          <cell r="A760">
            <v>758</v>
          </cell>
        </row>
        <row r="761">
          <cell r="A761">
            <v>759</v>
          </cell>
        </row>
        <row r="762">
          <cell r="A762">
            <v>760</v>
          </cell>
        </row>
        <row r="763">
          <cell r="A763">
            <v>761</v>
          </cell>
        </row>
        <row r="764">
          <cell r="A764">
            <v>762</v>
          </cell>
        </row>
        <row r="765">
          <cell r="A765">
            <v>763</v>
          </cell>
        </row>
        <row r="766">
          <cell r="A766">
            <v>764</v>
          </cell>
        </row>
        <row r="767">
          <cell r="A767">
            <v>765</v>
          </cell>
        </row>
        <row r="768">
          <cell r="A768">
            <v>766</v>
          </cell>
        </row>
        <row r="769">
          <cell r="A769">
            <v>767</v>
          </cell>
        </row>
        <row r="770">
          <cell r="A770">
            <v>768</v>
          </cell>
        </row>
        <row r="771">
          <cell r="A771">
            <v>769</v>
          </cell>
        </row>
        <row r="772">
          <cell r="A772">
            <v>770</v>
          </cell>
        </row>
        <row r="773">
          <cell r="A773">
            <v>771</v>
          </cell>
        </row>
        <row r="774">
          <cell r="A774">
            <v>772</v>
          </cell>
        </row>
        <row r="775">
          <cell r="A775">
            <v>773</v>
          </cell>
        </row>
        <row r="776">
          <cell r="A776">
            <v>774</v>
          </cell>
        </row>
        <row r="777">
          <cell r="A777">
            <v>775</v>
          </cell>
        </row>
        <row r="778">
          <cell r="A778">
            <v>776</v>
          </cell>
        </row>
        <row r="779">
          <cell r="A779">
            <v>777</v>
          </cell>
        </row>
        <row r="780">
          <cell r="A780">
            <v>778</v>
          </cell>
        </row>
        <row r="781">
          <cell r="A781">
            <v>779</v>
          </cell>
        </row>
        <row r="782">
          <cell r="A782">
            <v>780</v>
          </cell>
        </row>
        <row r="783">
          <cell r="A783">
            <v>781</v>
          </cell>
        </row>
        <row r="784">
          <cell r="A784">
            <v>782</v>
          </cell>
        </row>
        <row r="785">
          <cell r="A785">
            <v>783</v>
          </cell>
        </row>
        <row r="786">
          <cell r="A786">
            <v>784</v>
          </cell>
        </row>
        <row r="787">
          <cell r="A787">
            <v>785</v>
          </cell>
        </row>
        <row r="788">
          <cell r="A788">
            <v>786</v>
          </cell>
        </row>
        <row r="789">
          <cell r="A789">
            <v>787</v>
          </cell>
        </row>
        <row r="790">
          <cell r="A790">
            <v>788</v>
          </cell>
        </row>
        <row r="791">
          <cell r="A791">
            <v>789</v>
          </cell>
        </row>
        <row r="792">
          <cell r="A792">
            <v>790</v>
          </cell>
        </row>
        <row r="793">
          <cell r="A793">
            <v>791</v>
          </cell>
        </row>
        <row r="794">
          <cell r="A794">
            <v>792</v>
          </cell>
        </row>
        <row r="795">
          <cell r="A795">
            <v>793</v>
          </cell>
        </row>
        <row r="796">
          <cell r="A796">
            <v>794</v>
          </cell>
        </row>
        <row r="797">
          <cell r="A797">
            <v>795</v>
          </cell>
        </row>
        <row r="798">
          <cell r="A798">
            <v>796</v>
          </cell>
        </row>
        <row r="799">
          <cell r="A799">
            <v>797</v>
          </cell>
        </row>
        <row r="800">
          <cell r="A800">
            <v>798</v>
          </cell>
        </row>
        <row r="801">
          <cell r="A801">
            <v>799</v>
          </cell>
        </row>
        <row r="802">
          <cell r="A802">
            <v>800</v>
          </cell>
        </row>
        <row r="803">
          <cell r="A803">
            <v>801</v>
          </cell>
        </row>
        <row r="804">
          <cell r="A804">
            <v>802</v>
          </cell>
        </row>
        <row r="805">
          <cell r="A805">
            <v>803</v>
          </cell>
        </row>
        <row r="806">
          <cell r="A806">
            <v>804</v>
          </cell>
        </row>
        <row r="807">
          <cell r="A807">
            <v>805</v>
          </cell>
        </row>
        <row r="808">
          <cell r="A808">
            <v>806</v>
          </cell>
        </row>
        <row r="809">
          <cell r="A809">
            <v>807</v>
          </cell>
        </row>
        <row r="810">
          <cell r="A810">
            <v>808</v>
          </cell>
        </row>
        <row r="811">
          <cell r="A811">
            <v>809</v>
          </cell>
        </row>
        <row r="812">
          <cell r="A812">
            <v>810</v>
          </cell>
        </row>
        <row r="813">
          <cell r="A813">
            <v>811</v>
          </cell>
        </row>
        <row r="814">
          <cell r="A814">
            <v>812</v>
          </cell>
        </row>
        <row r="815">
          <cell r="A815">
            <v>813</v>
          </cell>
        </row>
        <row r="816">
          <cell r="A816">
            <v>814</v>
          </cell>
        </row>
        <row r="817">
          <cell r="A817">
            <v>815</v>
          </cell>
        </row>
        <row r="818">
          <cell r="A818">
            <v>816</v>
          </cell>
        </row>
        <row r="819">
          <cell r="A819">
            <v>817</v>
          </cell>
        </row>
        <row r="820">
          <cell r="A820">
            <v>818</v>
          </cell>
        </row>
        <row r="821">
          <cell r="A821">
            <v>819</v>
          </cell>
        </row>
        <row r="822">
          <cell r="A822">
            <v>820</v>
          </cell>
        </row>
        <row r="823">
          <cell r="A823">
            <v>821</v>
          </cell>
        </row>
        <row r="824">
          <cell r="A824">
            <v>822</v>
          </cell>
        </row>
        <row r="825">
          <cell r="A825">
            <v>823</v>
          </cell>
        </row>
        <row r="826">
          <cell r="A826">
            <v>824</v>
          </cell>
        </row>
        <row r="827">
          <cell r="A827">
            <v>825</v>
          </cell>
        </row>
        <row r="828">
          <cell r="A828">
            <v>826</v>
          </cell>
        </row>
        <row r="829">
          <cell r="A829">
            <v>827</v>
          </cell>
        </row>
        <row r="830">
          <cell r="A830">
            <v>828</v>
          </cell>
        </row>
        <row r="831">
          <cell r="A831">
            <v>829</v>
          </cell>
        </row>
        <row r="832">
          <cell r="A832">
            <v>830</v>
          </cell>
        </row>
        <row r="833">
          <cell r="A833">
            <v>831</v>
          </cell>
        </row>
        <row r="834">
          <cell r="A834">
            <v>832</v>
          </cell>
        </row>
        <row r="835">
          <cell r="A835">
            <v>833</v>
          </cell>
        </row>
        <row r="836">
          <cell r="A836">
            <v>834</v>
          </cell>
        </row>
        <row r="837">
          <cell r="A837">
            <v>835</v>
          </cell>
        </row>
        <row r="838">
          <cell r="A838">
            <v>836</v>
          </cell>
        </row>
        <row r="839">
          <cell r="A839">
            <v>837</v>
          </cell>
        </row>
        <row r="840">
          <cell r="A840">
            <v>838</v>
          </cell>
        </row>
        <row r="841">
          <cell r="A841">
            <v>839</v>
          </cell>
        </row>
        <row r="842">
          <cell r="A842">
            <v>840</v>
          </cell>
        </row>
        <row r="843">
          <cell r="A843">
            <v>841</v>
          </cell>
        </row>
        <row r="844">
          <cell r="A844">
            <v>842</v>
          </cell>
        </row>
        <row r="845">
          <cell r="A845">
            <v>843</v>
          </cell>
        </row>
        <row r="846">
          <cell r="A846">
            <v>844</v>
          </cell>
        </row>
        <row r="847">
          <cell r="A847">
            <v>845</v>
          </cell>
        </row>
        <row r="848">
          <cell r="A848">
            <v>846</v>
          </cell>
        </row>
        <row r="849">
          <cell r="A849">
            <v>847</v>
          </cell>
        </row>
        <row r="850">
          <cell r="A850">
            <v>848</v>
          </cell>
        </row>
        <row r="851">
          <cell r="A851">
            <v>849</v>
          </cell>
        </row>
        <row r="852">
          <cell r="A852">
            <v>850</v>
          </cell>
        </row>
        <row r="853">
          <cell r="A853">
            <v>851</v>
          </cell>
        </row>
        <row r="854">
          <cell r="A854">
            <v>852</v>
          </cell>
        </row>
        <row r="855">
          <cell r="A855">
            <v>853</v>
          </cell>
        </row>
        <row r="856">
          <cell r="A856">
            <v>854</v>
          </cell>
        </row>
        <row r="857">
          <cell r="A857">
            <v>855</v>
          </cell>
        </row>
        <row r="858">
          <cell r="A858">
            <v>856</v>
          </cell>
        </row>
        <row r="859">
          <cell r="A859">
            <v>857</v>
          </cell>
        </row>
        <row r="860">
          <cell r="A860">
            <v>858</v>
          </cell>
        </row>
        <row r="861">
          <cell r="A861">
            <v>859</v>
          </cell>
        </row>
        <row r="862">
          <cell r="A862">
            <v>860</v>
          </cell>
        </row>
        <row r="863">
          <cell r="A863">
            <v>861</v>
          </cell>
        </row>
        <row r="864">
          <cell r="A864">
            <v>862</v>
          </cell>
        </row>
        <row r="865">
          <cell r="A865">
            <v>863</v>
          </cell>
        </row>
        <row r="866">
          <cell r="A866">
            <v>864</v>
          </cell>
        </row>
        <row r="867">
          <cell r="A867">
            <v>865</v>
          </cell>
        </row>
        <row r="868">
          <cell r="A868">
            <v>866</v>
          </cell>
        </row>
        <row r="869">
          <cell r="A869">
            <v>867</v>
          </cell>
        </row>
        <row r="870">
          <cell r="A870">
            <v>868</v>
          </cell>
        </row>
        <row r="871">
          <cell r="A871">
            <v>869</v>
          </cell>
        </row>
        <row r="872">
          <cell r="A872">
            <v>870</v>
          </cell>
        </row>
        <row r="873">
          <cell r="A873">
            <v>871</v>
          </cell>
        </row>
        <row r="874">
          <cell r="A874">
            <v>872</v>
          </cell>
        </row>
        <row r="875">
          <cell r="A875">
            <v>873</v>
          </cell>
        </row>
        <row r="876">
          <cell r="A876">
            <v>874</v>
          </cell>
        </row>
        <row r="877">
          <cell r="A877">
            <v>875</v>
          </cell>
        </row>
        <row r="878">
          <cell r="A878">
            <v>876</v>
          </cell>
        </row>
        <row r="879">
          <cell r="A879">
            <v>877</v>
          </cell>
        </row>
        <row r="880">
          <cell r="A880">
            <v>878</v>
          </cell>
        </row>
        <row r="881">
          <cell r="A881">
            <v>879</v>
          </cell>
        </row>
        <row r="882">
          <cell r="A882">
            <v>880</v>
          </cell>
        </row>
        <row r="883">
          <cell r="A883">
            <v>881</v>
          </cell>
        </row>
        <row r="884">
          <cell r="A884">
            <v>882</v>
          </cell>
        </row>
        <row r="885">
          <cell r="A885">
            <v>883</v>
          </cell>
        </row>
        <row r="886">
          <cell r="A886">
            <v>884</v>
          </cell>
        </row>
        <row r="887">
          <cell r="A887">
            <v>885</v>
          </cell>
        </row>
        <row r="888">
          <cell r="A888">
            <v>886</v>
          </cell>
        </row>
        <row r="889">
          <cell r="A889">
            <v>887</v>
          </cell>
        </row>
        <row r="890">
          <cell r="A890">
            <v>888</v>
          </cell>
        </row>
        <row r="891">
          <cell r="A891">
            <v>889</v>
          </cell>
        </row>
        <row r="892">
          <cell r="A892">
            <v>890</v>
          </cell>
        </row>
        <row r="893">
          <cell r="A893">
            <v>891</v>
          </cell>
        </row>
        <row r="894">
          <cell r="A894">
            <v>892</v>
          </cell>
        </row>
        <row r="895">
          <cell r="A895">
            <v>893</v>
          </cell>
        </row>
        <row r="896">
          <cell r="A896">
            <v>894</v>
          </cell>
        </row>
        <row r="897">
          <cell r="A897">
            <v>895</v>
          </cell>
        </row>
        <row r="898">
          <cell r="A898">
            <v>896</v>
          </cell>
        </row>
        <row r="899">
          <cell r="A899">
            <v>897</v>
          </cell>
        </row>
        <row r="900">
          <cell r="A900">
            <v>898</v>
          </cell>
        </row>
        <row r="901">
          <cell r="A901">
            <v>899</v>
          </cell>
        </row>
        <row r="902">
          <cell r="A902">
            <v>900</v>
          </cell>
        </row>
        <row r="903">
          <cell r="A903">
            <v>901</v>
          </cell>
        </row>
        <row r="904">
          <cell r="A904">
            <v>902</v>
          </cell>
        </row>
        <row r="905">
          <cell r="A905">
            <v>903</v>
          </cell>
        </row>
        <row r="906">
          <cell r="A906">
            <v>904</v>
          </cell>
        </row>
        <row r="907">
          <cell r="A907">
            <v>905</v>
          </cell>
        </row>
        <row r="908">
          <cell r="A908">
            <v>906</v>
          </cell>
        </row>
        <row r="909">
          <cell r="A909">
            <v>907</v>
          </cell>
        </row>
        <row r="910">
          <cell r="A910">
            <v>908</v>
          </cell>
        </row>
        <row r="911">
          <cell r="A911">
            <v>909</v>
          </cell>
        </row>
        <row r="912">
          <cell r="A912">
            <v>910</v>
          </cell>
        </row>
        <row r="913">
          <cell r="A913">
            <v>911</v>
          </cell>
        </row>
        <row r="914">
          <cell r="A914">
            <v>912</v>
          </cell>
        </row>
        <row r="915">
          <cell r="A915">
            <v>913</v>
          </cell>
        </row>
        <row r="916">
          <cell r="A916">
            <v>914</v>
          </cell>
        </row>
        <row r="917">
          <cell r="A917">
            <v>915</v>
          </cell>
        </row>
        <row r="918">
          <cell r="A918">
            <v>916</v>
          </cell>
        </row>
        <row r="919">
          <cell r="A919">
            <v>917</v>
          </cell>
        </row>
        <row r="920">
          <cell r="A920">
            <v>918</v>
          </cell>
        </row>
        <row r="921">
          <cell r="A921">
            <v>919</v>
          </cell>
        </row>
        <row r="922">
          <cell r="A922">
            <v>920</v>
          </cell>
        </row>
        <row r="923">
          <cell r="A923">
            <v>921</v>
          </cell>
        </row>
        <row r="924">
          <cell r="A924">
            <v>922</v>
          </cell>
        </row>
        <row r="925">
          <cell r="A925">
            <v>923</v>
          </cell>
        </row>
        <row r="926">
          <cell r="A926">
            <v>924</v>
          </cell>
        </row>
        <row r="927">
          <cell r="A927">
            <v>925</v>
          </cell>
        </row>
        <row r="928">
          <cell r="A928">
            <v>926</v>
          </cell>
        </row>
        <row r="929">
          <cell r="A929">
            <v>927</v>
          </cell>
        </row>
        <row r="930">
          <cell r="A930">
            <v>928</v>
          </cell>
        </row>
        <row r="931">
          <cell r="A931">
            <v>929</v>
          </cell>
        </row>
        <row r="932">
          <cell r="A932">
            <v>930</v>
          </cell>
        </row>
        <row r="933">
          <cell r="A933">
            <v>931</v>
          </cell>
        </row>
        <row r="934">
          <cell r="A934">
            <v>932</v>
          </cell>
        </row>
        <row r="935">
          <cell r="A935">
            <v>933</v>
          </cell>
        </row>
        <row r="936">
          <cell r="A936">
            <v>934</v>
          </cell>
        </row>
        <row r="937">
          <cell r="A937">
            <v>935</v>
          </cell>
        </row>
        <row r="938">
          <cell r="A938">
            <v>936</v>
          </cell>
        </row>
        <row r="939">
          <cell r="A939">
            <v>937</v>
          </cell>
        </row>
        <row r="940">
          <cell r="A940">
            <v>938</v>
          </cell>
        </row>
        <row r="941">
          <cell r="A941">
            <v>939</v>
          </cell>
        </row>
        <row r="942">
          <cell r="A942">
            <v>940</v>
          </cell>
        </row>
        <row r="943">
          <cell r="A943">
            <v>941</v>
          </cell>
        </row>
        <row r="944">
          <cell r="A944">
            <v>942</v>
          </cell>
        </row>
        <row r="945">
          <cell r="A945">
            <v>943</v>
          </cell>
        </row>
        <row r="946">
          <cell r="A946">
            <v>944</v>
          </cell>
        </row>
        <row r="947">
          <cell r="A947">
            <v>945</v>
          </cell>
        </row>
        <row r="948">
          <cell r="A948">
            <v>946</v>
          </cell>
        </row>
        <row r="949">
          <cell r="A949">
            <v>947</v>
          </cell>
        </row>
        <row r="950">
          <cell r="A950">
            <v>948</v>
          </cell>
        </row>
        <row r="951">
          <cell r="A951">
            <v>949</v>
          </cell>
        </row>
        <row r="952">
          <cell r="A952">
            <v>950</v>
          </cell>
        </row>
        <row r="953">
          <cell r="A953">
            <v>951</v>
          </cell>
        </row>
        <row r="954">
          <cell r="A954">
            <v>952</v>
          </cell>
        </row>
        <row r="955">
          <cell r="A955">
            <v>953</v>
          </cell>
        </row>
        <row r="956">
          <cell r="A956">
            <v>954</v>
          </cell>
        </row>
        <row r="957">
          <cell r="A957">
            <v>955</v>
          </cell>
        </row>
        <row r="958">
          <cell r="A958">
            <v>956</v>
          </cell>
        </row>
        <row r="959">
          <cell r="A959">
            <v>957</v>
          </cell>
        </row>
        <row r="960">
          <cell r="A960">
            <v>958</v>
          </cell>
        </row>
        <row r="961">
          <cell r="A961">
            <v>959</v>
          </cell>
        </row>
        <row r="962">
          <cell r="A962">
            <v>960</v>
          </cell>
        </row>
        <row r="963">
          <cell r="A963">
            <v>961</v>
          </cell>
        </row>
        <row r="964">
          <cell r="A964">
            <v>962</v>
          </cell>
        </row>
        <row r="965">
          <cell r="A965">
            <v>963</v>
          </cell>
        </row>
        <row r="966">
          <cell r="A966">
            <v>964</v>
          </cell>
        </row>
        <row r="967">
          <cell r="A967">
            <v>965</v>
          </cell>
        </row>
        <row r="968">
          <cell r="A968">
            <v>966</v>
          </cell>
        </row>
        <row r="969">
          <cell r="A969">
            <v>967</v>
          </cell>
        </row>
        <row r="970">
          <cell r="A970">
            <v>968</v>
          </cell>
        </row>
        <row r="971">
          <cell r="A971">
            <v>969</v>
          </cell>
        </row>
        <row r="972">
          <cell r="A972">
            <v>970</v>
          </cell>
        </row>
        <row r="973">
          <cell r="A973">
            <v>971</v>
          </cell>
        </row>
        <row r="974">
          <cell r="A974">
            <v>972</v>
          </cell>
        </row>
        <row r="975">
          <cell r="A975">
            <v>973</v>
          </cell>
        </row>
        <row r="976">
          <cell r="A976">
            <v>974</v>
          </cell>
        </row>
        <row r="977">
          <cell r="A977">
            <v>975</v>
          </cell>
        </row>
        <row r="978">
          <cell r="A978">
            <v>976</v>
          </cell>
        </row>
      </sheetData>
      <sheetData sheetId="15" refreshError="1"/>
      <sheetData sheetId="16" refreshError="1"/>
      <sheetData sheetId="17"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_TRR%202018%20Results%20V10%20Final%20(27%20Oct%202018).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Fitzsimmons" refreshedDate="43400.655608449073" createdVersion="6" refreshedVersion="6" minRefreshableVersion="3" recordCount="2154">
  <cacheSource type="worksheet">
    <worksheetSource ref="A3:CR2157" sheet="Results" r:id="rId2"/>
  </cacheSource>
  <cacheFields count="96">
    <cacheField name="Seq" numFmtId="0">
      <sharedItems containsSemiMixedTypes="0" containsString="0" containsNumber="1" minValue="1E-3" maxValue="2464"/>
    </cacheField>
    <cacheField name="Date" numFmtId="14">
      <sharedItems containsDate="1" containsMixedTypes="1" minDate="2018-01-01T00:00:00" maxDate="2018-10-07T00:00:00" count="45">
        <d v="2018-01-01T00:00:00"/>
        <d v="2018-03-03T00:00:00"/>
        <d v="2018-03-10T00:00:00"/>
        <d v="2018-03-17T00:00:00"/>
        <d v="2018-03-24T00:00:00"/>
        <d v="2018-04-07T00:00:00"/>
        <d v="2018-04-08T00:00:00"/>
        <s v="8/04/2018 21K"/>
        <d v="2018-04-14T00:00:00"/>
        <d v="2018-04-21T00:00:00"/>
        <d v="2018-04-28T00:00:00"/>
        <d v="2018-04-29T00:00:00"/>
        <s v="29/04/2018 10K"/>
        <d v="2018-05-05T00:00:00"/>
        <d v="2018-05-19T00:00:00"/>
        <d v="2018-05-26T00:00:00"/>
        <d v="2018-06-02T00:00:00"/>
        <d v="2018-06-10T00:00:00"/>
        <s v="10/06/2018 21K"/>
        <d v="2018-06-16T00:00:00"/>
        <d v="2018-06-17T00:00:00"/>
        <s v="17/06/2018 18k"/>
        <d v="2018-06-23T00:00:00"/>
        <d v="2018-06-30T00:00:00"/>
        <d v="2018-07-06T00:00:00"/>
        <d v="2018-07-07T00:00:00"/>
        <d v="2018-07-08T00:00:00"/>
        <s v="8/07/2018 Overall"/>
        <d v="2018-07-14T00:00:00"/>
        <d v="2018-07-21T00:00:00"/>
        <d v="2018-07-28T00:00:00"/>
        <s v="5/08/2018_10"/>
        <s v="5/08/2018_21"/>
        <s v="5/08/2018_42"/>
        <s v="5/08/2018_5"/>
        <d v="2018-08-18T00:00:00"/>
        <d v="2018-08-25T00:00:00"/>
        <d v="2018-09-01T00:00:00"/>
        <s v="2/09/2018_21"/>
        <s v="2/09/2018_42"/>
        <s v="2/09/2018_LC_SC"/>
        <d v="2018-09-08T00:00:00"/>
        <d v="2018-09-15T00:00:00"/>
        <d v="2018-09-29T00:00:00"/>
        <d v="2018-10-06T00:00:00"/>
      </sharedItems>
    </cacheField>
    <cacheField name="Date as Label" numFmtId="14">
      <sharedItems count="45">
        <s v="2018-01-01"/>
        <s v="2018-03-03"/>
        <s v="2018-03-10"/>
        <s v="2018-03-17"/>
        <s v="2018-03-24"/>
        <s v="2018-04-07"/>
        <s v="2018-04-08"/>
        <s v="2018-04-08 21K"/>
        <s v="2018-04-14"/>
        <s v="2018-04-21"/>
        <s v="2018-04-28"/>
        <s v="2018-04-29"/>
        <s v="2018-04-29 10K"/>
        <s v="2018-05-05"/>
        <s v="2018-05-19"/>
        <s v="2018-05-26"/>
        <s v="2018-06-02"/>
        <s v="2018-06-10"/>
        <s v="2018-06-10 21K"/>
        <s v="2018-06-16"/>
        <s v="2018-06-17"/>
        <s v="2018-06-17 18K"/>
        <s v="2018-06-23"/>
        <s v="2018-06-30"/>
        <s v="2018-07-06"/>
        <s v="2018-07-07"/>
        <s v="2018-07-08"/>
        <s v="2018-07-08 Overall"/>
        <s v="2018-07-14"/>
        <s v="2018-07-21"/>
        <s v="2018-07-28"/>
        <s v="2018-08-05 10k"/>
        <s v="2018-08-05 21k"/>
        <s v="2018-08-05 42k"/>
        <s v="2018-08-05 5k"/>
        <s v="2018-08-18"/>
        <s v="2018-08-25"/>
        <s v="2018-09-01"/>
        <s v="2018-09-02 21k"/>
        <s v="2018-09-02 42k"/>
        <s v="2018-09-02 LC_SC"/>
        <s v="2018-09-08"/>
        <s v="2018-09-15"/>
        <s v="2018-09-29"/>
        <s v="2018-10-06"/>
      </sharedItems>
    </cacheField>
    <cacheField name="Run Name" numFmtId="0">
      <sharedItems count="44">
        <s v="N/A_For First Row Only"/>
        <s v="Casino Run"/>
        <s v="Riverway Park Run #1"/>
        <s v="Fairfield Waters Run "/>
        <s v="Railway run (modified)"/>
        <s v="North Shore Parkrun #1"/>
        <s v="OuterLimits Elliots Revenge Trail run 12k Long/6k Short"/>
        <s v="OuterLimits Elliots Revenge Trail run 21K (Both Long &amp; Wolf Pack)"/>
        <s v="East Water Tanks"/>
        <s v="The Athletes Foot 10K Series Run #1  Lower River Loop"/>
        <s v="On Your Feet / Off Your Feet"/>
        <s v="Burdekin Sugar Rush 21K Long &amp; 5k short"/>
        <s v="Burdekin Sugar Rush 10k long"/>
        <s v="Running Works  Cross Country Race (3k loops)"/>
        <s v="North Ward Hills"/>
        <s v="West Water Tanks"/>
        <s v="Townsville 10 Miler"/>
        <s v="Riverway 10k Long &amp; 5k Short"/>
        <s v="Riverway HM 21k Long &amp; WP"/>
        <s v="Riverway Park Run #2"/>
        <s v="OuterLimits Ross River Rush Trail run 13k Long &amp; 7.5K Short"/>
        <s v="OuterLimits Ross River Rush Trail run 18k Both Long &amp; Wolf Pack"/>
        <s v="The Athletes Foot 10K Series Run #2 - Pallarenda Trail (freshwater loop)"/>
        <s v="Two Tunnels run"/>
        <s v="3 Day Race - Race 1 of 3"/>
        <s v="3 Day Race - Race 2 of 3"/>
        <s v="3 Day Race - Race 3 of 3"/>
        <s v="3 Day Race - 3 Day Total"/>
        <s v="Riverside Figure 8 "/>
        <s v="The Athletes Foot 10K Series Run #3 - Ross Dam"/>
        <s v="University tour"/>
        <s v="Tvl Running Festival - 10K"/>
        <s v="Tvl Running Festival - Half-Marathon"/>
        <s v="Tvl Running Festival - Marathon"/>
        <s v="Tvl Running Festival - 5K"/>
        <s v="Douglas Hills/Trails"/>
        <s v="Castle Hill Goat Track / King/Queen of the Castle"/>
        <s v="North Shore Parkrun #2"/>
        <s v="OuterLimits Cape Pallarenda Trail run 21KM (Both Long &amp; Wolf Pack)"/>
        <s v="OuterLimits Cape Pallarenda Trail run 42KM (Both Long &amp; Wolf Pack)"/>
        <s v="OuterLimits Cape Pallarenda Trail run"/>
        <s v="Bushland Beach Ramble "/>
        <s v="Palmetum Loops"/>
        <s v="Race in the park"/>
      </sharedItems>
    </cacheField>
    <cacheField name="Club C'Ship Run" numFmtId="0">
      <sharedItems containsMixedTypes="1" containsNumber="1" containsInteger="1" minValue="0" maxValue="0" count="3">
        <n v="0"/>
        <s v="Y"/>
        <s v="N"/>
      </sharedItems>
    </cacheField>
    <cacheField name="Long Run Distance" numFmtId="0">
      <sharedItems containsSemiMixedTypes="0" containsString="0" containsNumber="1" minValue="1" maxValue="42.3" count="30">
        <n v="1"/>
        <n v="7"/>
        <n v="5"/>
        <n v="8"/>
        <n v="8.1999999999999993"/>
        <n v="12"/>
        <n v="21"/>
        <n v="8.8000000000000007"/>
        <n v="10"/>
        <n v="7.25"/>
        <n v="8.67"/>
        <n v="7.4"/>
        <n v="10.199999999999999"/>
        <n v="16"/>
        <n v="13"/>
        <n v="18"/>
        <n v="9.9600000000000009"/>
        <n v="10.3"/>
        <n v="9.3000000000000007"/>
        <n v="19.399999999999999"/>
        <n v="13.6"/>
        <n v="42.3"/>
        <n v="15.7"/>
        <n v="21.1"/>
        <n v="42.2"/>
        <n v="7.7"/>
        <n v="42"/>
        <n v="7.29"/>
        <n v="6.5"/>
        <n v="6.6"/>
      </sharedItems>
    </cacheField>
    <cacheField name="Pres. Cup Run (Y)" numFmtId="0">
      <sharedItems containsMixedTypes="1" containsNumber="1" containsInteger="1" minValue="0" maxValue="0" count="2">
        <n v="0"/>
        <s v="Y"/>
      </sharedItems>
    </cacheField>
    <cacheField name="Short Run Distance" numFmtId="0">
      <sharedItems containsBlank="1" containsMixedTypes="1" containsNumber="1" minValue="0" maxValue="7.5"/>
    </cacheField>
    <cacheField name="Is Short Run Jun. Run (Y)" numFmtId="0">
      <sharedItems containsBlank="1" count="3">
        <s v="Y"/>
        <s v=""/>
        <m/>
      </sharedItems>
    </cacheField>
    <cacheField name="Separate Junior Run Distance" numFmtId="0">
      <sharedItems containsString="0" containsBlank="1" containsNumber="1" minValue="0" maxValue="7.5"/>
    </cacheField>
    <cacheField name="Wolf Pack Run Distance" numFmtId="0">
      <sharedItems containsSemiMixedTypes="0" containsString="0" containsNumber="1" minValue="0" maxValue="42.3" count="5">
        <n v="0"/>
        <n v="21"/>
        <n v="18"/>
        <n v="42.3"/>
        <n v="42"/>
      </sharedItems>
    </cacheField>
    <cacheField name="Best Run = 1" numFmtId="0">
      <sharedItems containsMixedTypes="1" containsNumber="1" containsInteger="1" minValue="1" maxValue="13"/>
    </cacheField>
    <cacheField name="No. of Runs" numFmtId="0">
      <sharedItems containsSemiMixedTypes="0" containsString="0" containsNumber="1" containsInteger="1" minValue="0" maxValue="13"/>
    </cacheField>
    <cacheField name="Time RE Handicap" numFmtId="43">
      <sharedItems containsString="0" containsBlank="1" containsNumber="1" minValue="0" maxValue="61.43686961133605"/>
    </cacheField>
    <cacheField name="Average" numFmtId="43">
      <sharedItems containsMixedTypes="1" containsNumber="1" minValue="17.783333333333335" maxValue="59.783333333333331"/>
    </cacheField>
    <cacheField name="For Hcap-Exclude Run=Y" numFmtId="0">
      <sharedItems containsBlank="1"/>
    </cacheField>
    <cacheField name="For HCap Is best &gt; Ave" numFmtId="0">
      <sharedItems/>
    </cacheField>
    <cacheField name="Member points" numFmtId="0">
      <sharedItems containsSemiMixedTypes="0" containsString="0" containsNumber="1" containsInteger="1" minValue="0" maxValue="100"/>
    </cacheField>
    <cacheField name="Ineligible" numFmtId="0">
      <sharedItems count="2">
        <s v="Y"/>
        <s v=""/>
      </sharedItems>
    </cacheField>
    <cacheField name="Indiv Run Rank" numFmtId="0">
      <sharedItems containsMixedTypes="1" containsNumber="1" containsInteger="1" minValue="1" maxValue="31"/>
    </cacheField>
    <cacheField name="Not Top 15 Run" numFmtId="0">
      <sharedItems count="2">
        <s v="Y"/>
        <s v=""/>
      </sharedItems>
    </cacheField>
    <cacheField name="Exclusion Reason" numFmtId="0">
      <sharedItems containsBlank="1"/>
    </cacheField>
    <cacheField name="Total runs (Max 15)" numFmtId="0">
      <sharedItems containsMixedTypes="1" containsNumber="1" containsInteger="1" minValue="0" maxValue="15" count="17">
        <s v="N/A"/>
        <n v="15"/>
        <n v="8"/>
        <n v="5"/>
        <n v="9"/>
        <n v="11"/>
        <n v="13"/>
        <n v="10"/>
        <n v="2"/>
        <n v="7"/>
        <n v="3"/>
        <n v="14"/>
        <n v="1"/>
        <n v="6"/>
        <n v="4"/>
        <n v="12"/>
        <n v="0"/>
      </sharedItems>
    </cacheField>
    <cacheField name="Age at 31 Dec 2018" numFmtId="0">
      <sharedItems containsBlank="1" containsMixedTypes="1" containsNumber="1" containsInteger="1" minValue="9" maxValue="82" count="58">
        <m/>
        <n v="33"/>
        <n v="45"/>
        <n v="44"/>
        <e v="#N/A"/>
        <n v="16"/>
        <n v="55"/>
        <n v="39"/>
        <n v="49"/>
        <n v="53"/>
        <n v="31"/>
        <n v="36"/>
        <n v="40"/>
        <n v="46"/>
        <n v="35"/>
        <n v="47"/>
        <n v="50"/>
        <n v="56"/>
        <n v="51"/>
        <n v="48"/>
        <n v="61"/>
        <n v="17"/>
        <n v="62"/>
        <n v="54"/>
        <n v="42"/>
        <n v="52"/>
        <n v="57"/>
        <n v="23"/>
        <n v="63"/>
        <n v="64"/>
        <n v="27"/>
        <n v="70"/>
        <n v="60"/>
        <n v="43"/>
        <n v="34"/>
        <n v="65"/>
        <n v="37"/>
        <n v="68"/>
        <n v="58"/>
        <n v="76"/>
        <n v="79"/>
        <n v="66"/>
        <n v="69"/>
        <n v="38"/>
        <n v="41"/>
        <n v="30"/>
        <n v="67"/>
        <n v="32"/>
        <n v="12"/>
        <n v="14"/>
        <n v="15"/>
        <n v="26"/>
        <n v="73"/>
        <n v="28"/>
        <n v="74"/>
        <n v="13"/>
        <n v="9"/>
        <n v="82"/>
      </sharedItems>
    </cacheField>
    <cacheField name="Is WMA the Best" numFmtId="0">
      <sharedItems count="2">
        <s v=""/>
        <s v="MAX"/>
      </sharedItems>
    </cacheField>
    <cacheField name="Spare103" numFmtId="0">
      <sharedItems containsNonDate="0" containsString="0" containsBlank="1"/>
    </cacheField>
    <cacheField name="Spare104" numFmtId="0">
      <sharedItems containsNonDate="0" containsString="0" containsBlank="1"/>
    </cacheField>
    <cacheField name="TRR" numFmtId="0">
      <sharedItems/>
    </cacheField>
    <cacheField name="Spare14" numFmtId="0">
      <sharedItems containsNonDate="0" containsString="0" containsBlank="1"/>
    </cacheField>
    <cacheField name="PLACE" numFmtId="0">
      <sharedItems containsSemiMixedTypes="0" containsString="0" containsNumber="1" containsInteger="1" minValue="1" maxValue="127"/>
    </cacheField>
    <cacheField name="MEMBER/NON MEMBER#" numFmtId="0">
      <sharedItems containsMixedTypes="1" containsNumber="1" containsInteger="1" minValue="13" maxValue="1138771" count="244">
        <s v="N001"/>
        <n v="402975"/>
        <n v="538802"/>
        <n v="1061422"/>
        <s v="N006"/>
        <n v="323017"/>
        <n v="1073879"/>
        <s v="N225"/>
        <n v="402768"/>
        <n v="402882"/>
        <n v="402774"/>
        <n v="402921"/>
        <n v="1031691"/>
        <n v="1069159"/>
        <s v="N224"/>
        <n v="854210"/>
        <n v="402890"/>
        <n v="818925"/>
        <n v="403016"/>
        <n v="402744"/>
        <n v="315561"/>
        <n v="402963"/>
        <s v="N239"/>
        <n v="402810"/>
        <n v="402990"/>
        <n v="402728"/>
        <s v="N237"/>
        <n v="265710"/>
        <n v="319915"/>
        <n v="402809"/>
        <n v="1077550"/>
        <s v="N232"/>
        <n v="402950"/>
        <n v="461948"/>
        <n v="830521"/>
        <n v="1057334"/>
        <n v="402807"/>
        <n v="509646"/>
        <n v="683281"/>
        <n v="511960"/>
        <n v="1043052"/>
        <s v="N214"/>
        <n v="509212"/>
        <n v="1095044"/>
        <n v="402757"/>
        <s v="N220"/>
        <n v="1068088"/>
        <n v="1071114"/>
        <n v="1064085"/>
        <s v="N231"/>
        <s v="N226"/>
        <n v="402792"/>
        <n v="265818"/>
        <n v="1074141"/>
        <n v="562013"/>
        <n v="402939"/>
        <s v="N217"/>
        <n v="402979"/>
        <s v="N240"/>
        <n v="1066034"/>
        <n v="881874"/>
        <n v="1044979"/>
        <n v="1062687"/>
        <n v="1062691"/>
        <s v="N219"/>
        <n v="402885"/>
        <n v="403015"/>
        <n v="403037"/>
        <n v="685718"/>
        <s v="N223"/>
        <n v="1082179"/>
        <n v="1063829"/>
        <n v="1071479"/>
        <s v="N016"/>
        <s v="N244"/>
        <n v="1048558"/>
        <n v="1069413"/>
        <n v="402866"/>
        <n v="402789"/>
        <n v="402881"/>
        <n v="685714"/>
        <n v="1047376"/>
        <n v="891972"/>
        <n v="403000"/>
        <s v="N222"/>
        <n v="827187"/>
        <n v="491347"/>
        <n v="468177"/>
        <n v="402739"/>
        <n v="835949"/>
        <n v="1068952"/>
        <n v="513300"/>
        <s v="N228"/>
        <n v="402887"/>
        <n v="402754"/>
        <n v="402981"/>
        <s v="N233"/>
        <n v="403055"/>
        <s v="N235"/>
        <s v="N234"/>
        <s v="N218"/>
        <n v="847748"/>
        <n v="402845"/>
        <s v="N014"/>
        <n v="402841"/>
        <n v="402992"/>
        <n v="1073877"/>
        <n v="1069489"/>
        <n v="1069525"/>
        <n v="402996"/>
        <s v="N249"/>
        <s v="N010"/>
        <s v="N246"/>
        <s v="N002"/>
        <n v="283914"/>
        <n v="402849"/>
        <n v="694185"/>
        <s v="N230"/>
        <s v="N247"/>
        <s v="N248"/>
        <n v="515961"/>
        <n v="868058"/>
        <s v="J_018"/>
        <n v="402726"/>
        <s v="N011"/>
        <n v="402708"/>
        <n v="282207"/>
        <n v="1074033"/>
        <n v="461543"/>
        <n v="850617"/>
        <s v="N999"/>
        <n v="1090286"/>
        <n v="402808"/>
        <n v="402716"/>
        <n v="875720"/>
        <n v="1052278"/>
        <n v="870043"/>
        <n v="402766"/>
        <n v="402704"/>
        <n v="513936"/>
        <n v="402930"/>
        <n v="402830"/>
        <n v="402880"/>
        <n v="1069328"/>
        <n v="1069424"/>
        <n v="402895"/>
        <n v="1057539"/>
        <n v="283774"/>
        <n v="868067"/>
        <n v="868061"/>
        <n v="868065"/>
        <n v="936024"/>
        <s v="N005"/>
        <s v="N015"/>
        <n v="402955"/>
        <n v="402769"/>
        <s v="N003"/>
        <n v="402803"/>
        <s v="N024"/>
        <n v="402781"/>
        <n v="1075825"/>
        <n v="1059518"/>
        <n v="928173"/>
        <s v="N004"/>
        <n v="402706"/>
        <s v="N007"/>
        <n v="860755"/>
        <s v="N008"/>
        <n v="1084514"/>
        <s v="N021"/>
        <s v="N017"/>
        <n v="583257"/>
        <n v="756072"/>
        <n v="833242"/>
        <n v="402906"/>
        <s v="N018"/>
        <n v="1072613"/>
        <n v="1103121"/>
        <n v="402951"/>
        <s v="N020"/>
        <s v="N013"/>
        <s v="N019"/>
        <s v="N012"/>
        <s v="N009"/>
        <n v="402838"/>
        <n v="402852"/>
        <n v="402914"/>
        <n v="402993"/>
        <n v="1069302"/>
        <n v="526603"/>
        <n v="1091181"/>
        <n v="565510"/>
        <s v="Pending"/>
        <n v="402917"/>
        <s v="N023"/>
        <n v="698764"/>
        <s v="N022"/>
        <s v="N034"/>
        <s v="N031"/>
        <s v="N028"/>
        <s v="N039"/>
        <n v="609664"/>
        <s v="N025"/>
        <s v="N042"/>
        <s v="N026"/>
        <s v="N027"/>
        <s v="N045"/>
        <s v="N035"/>
        <s v="N041"/>
        <n v="402779"/>
        <n v="402985"/>
        <n v="866395"/>
        <n v="861364"/>
        <n v="1043820"/>
        <n v="13"/>
        <n v="402816"/>
        <n v="1126594"/>
        <n v="854389"/>
        <s v="N033"/>
        <s v="N029"/>
        <s v="N032"/>
        <n v="402386"/>
        <n v="402714"/>
        <s v="N037"/>
        <s v="N038"/>
        <s v="N047"/>
        <s v="N050"/>
        <s v="N043"/>
        <s v="N046"/>
        <s v="N049"/>
        <s v="N048"/>
        <s v="N054"/>
        <s v="N051"/>
        <s v="N052"/>
        <n v="925979"/>
        <n v="1134586"/>
        <n v="1138771"/>
        <n v="817705"/>
        <n v="934385"/>
        <n v="1095884"/>
        <n v="1095900"/>
        <n v="30"/>
        <n v="403026"/>
        <n v="20"/>
      </sharedItems>
    </cacheField>
    <cacheField name="FIRST NAME" numFmtId="0">
      <sharedItems/>
    </cacheField>
    <cacheField name="SURNAME" numFmtId="0">
      <sharedItems/>
    </cacheField>
    <cacheField name="SURNAME / FIRST NAME" numFmtId="0">
      <sharedItems count="348">
        <s v="_SURNAME_NAME"/>
        <s v="GORDON TONY"/>
        <s v="O'REGAN SIMON"/>
        <s v="ZEVENBERGEN MARCEL"/>
        <s v="FORD GEOFF"/>
        <s v="MARCHIONI DECLAN"/>
        <s v="BUCHHOLZ MARK"/>
        <s v="HEAMES SAM"/>
        <s v="TURNBULL DEAHNE"/>
        <s v="BOSCHEN MATTHEW"/>
        <s v="STRIPP DEON"/>
        <s v="COPP PHILIP"/>
        <s v="DUNSTAN JAMES"/>
        <s v="KELLY TIM"/>
        <s v="MORRIS JUDAH"/>
        <s v="DI GIACOMO SIMON"/>
        <s v="FITZSIMMONS MICHAEL"/>
        <s v="WEBBER BRIDGET"/>
        <s v="STAFFORD ERIN"/>
        <s v="WALLIS CAMERON"/>
        <s v="BRUNKER JULIE"/>
        <s v="SCHONFELDT-ROY SONJA"/>
        <s v="ANDRESS GREG"/>
        <s v="PELUCHETTI HAILEY"/>
        <s v="BORWICK STUART"/>
        <s v="CARTER BRENDAN"/>
        <s v="HALL WILLIAM"/>
        <s v="EVANS DERRICK"/>
        <s v="VOLLMERHAUSE SCOTT"/>
        <s v="WERBELOFF GAVIN"/>
        <s v="PUMP JAMES"/>
        <s v="WILTON BRAD"/>
        <s v="DOHERTY BILL"/>
        <s v="YOUNGMAN MICHAEL"/>
        <s v="KINBACHER ANDREW"/>
        <s v="GRAHAM ALAN"/>
        <s v="SCHICK GERARD"/>
        <s v="SCANDLYN VIV"/>
        <s v="JAMES ELENA"/>
        <s v="PEACOCK PATRICK"/>
        <s v="CRONIN BRENDA"/>
        <s v="KIRBY LEE"/>
        <s v="HIETTE TERRY"/>
        <s v="BENNETT JEFF"/>
        <s v="REYNOLDS DAN"/>
        <s v="LAIRD KAYA"/>
        <s v="BRADLEY FRASER"/>
        <s v="JAMES MARIA"/>
        <s v="HUTCHINGS BRIANNA"/>
        <s v="JOHNSON CALEY"/>
        <s v="WEVER SIMON"/>
        <s v="JONES LISA"/>
        <s v="NEWMAN LYN"/>
        <s v="KINBACHER JESSE"/>
        <s v="KINBACHER DAWN"/>
        <s v="ELLERSHAW ROBERT"/>
        <s v="BOON ADAM"/>
        <s v="FANNING TERENCE"/>
        <s v="THOMAS MELISSA"/>
        <s v="WALSH JOHN"/>
        <s v="SABESAN SABE"/>
        <s v="CHRISTENSEN KRISTYLEE"/>
        <s v="MEADE SALLY"/>
        <s v="MEADE IAN"/>
        <s v="CLAYTON SARAH"/>
        <s v="MAYHEW SUSAN"/>
        <s v="NEWNHAM COLLEEN"/>
        <s v="DONOGHUE MICHAEL"/>
        <s v="LABUSCHAGNE ROSEMARIE"/>
        <s v="LLOYD ROSE"/>
        <s v="HICKEY KAREN"/>
        <s v="SARGENT KATE"/>
        <s v="WATSON THORLEY"/>
        <s v="MCDOWELL RAEWYN"/>
        <s v="REUSCH MATT"/>
        <s v="BIRMINGHAM RENEE"/>
        <s v="DAY PAUL"/>
        <s v="MURRY KATE"/>
        <s v="JOHNSON LIA"/>
        <s v="TIRENDI FRANCESCO"/>
        <s v="SMITH MATHEW"/>
        <s v="LABUSCHAGNE CELESTE"/>
        <s v="ALLAN RACHEL"/>
        <s v="ERIKSEN DALE"/>
        <s v="SUE YEK WILLIAM"/>
        <s v="DONOVAN DALE"/>
        <s v="MILLER ANNE"/>
        <s v="HANNAY ANDREW"/>
        <s v="COX SHERRY"/>
        <s v="JOHNSON CAT"/>
        <s v="STEWART VIJAYA"/>
        <s v="TAMBLYN JODI"/>
        <s v="MARRINAN ISA"/>
        <s v="PATTESON KATHY"/>
        <s v="DONOGHUE MARY"/>
        <s v="MUHLENBERG CONNY"/>
        <s v="KEIR THERESE"/>
        <s v="MCKEAN TIM"/>
        <s v="DOHERTY SUSAN"/>
        <s v="DE JERSEY STEPHEN"/>
        <s v="DE JERSEY LOUISE"/>
        <s v="LETIZIA BRIAN"/>
        <s v="MCINNES SCOTT"/>
        <s v="OLSEN JOHN"/>
        <s v="BENNETT STEVEN"/>
        <s v="SCOTT JOSEPH"/>
        <s v="RYAN TOM"/>
        <s v="LEITCH CAM"/>
        <s v="SHORT ANDREA"/>
        <s v="HEMMETT MELANIE"/>
        <s v="MCDONALD WARREN"/>
        <s v="CLIFFORD SHARON"/>
        <s v="THOMAS JACKIE"/>
        <s v="MELCHERT TANIA"/>
        <s v="KELLY MIRANDA"/>
        <s v="MILLS TINA"/>
        <s v="BEIL LYNDIE"/>
        <s v="DAVIES JUDY"/>
        <s v="DE JONG JAAP"/>
        <s v="SIBLEY JACK"/>
        <s v="CARLOS HELEN"/>
        <s v="LACEY BEN"/>
        <s v="KNOWLES SANDRA"/>
        <s v="ZEVENBERGEN CHRISTINA"/>
        <s v="GREGORY ALISON"/>
        <s v="JAMES BOB"/>
        <s v="THOMAS KEVIN"/>
        <s v="BROOKE-TAYLOR DAVID"/>
        <s v="WOOLFE DAMIEN"/>
        <s v="HATCHARD SAM"/>
        <s v="WATKINS MEREDITH"/>
        <s v="MAGUIRE GERRY"/>
        <s v="FLYNN-PITTAR ISSIS"/>
        <s v="HIETTE CHARLOTTE"/>
        <s v="NICHOLSON TREVOR"/>
        <s v="KINBACHER NICHOLAS"/>
        <s v="FLYNN-PITTAR DEE"/>
        <s v="MENTOR ANDRE"/>
        <s v="MARTINI MICHAEL"/>
        <s v="MILDREN ALAN"/>
        <s v="NORRIS BERNIE"/>
        <s v="WHARTON DAVID"/>
        <s v="GUY BILLY"/>
        <s v="ISEPY CHRIS"/>
        <s v="PARKER ROD"/>
        <s v="BROWN JENNY"/>
        <s v="NORTON NANCY"/>
        <s v="HOPKINS KELLIE"/>
        <s v="PUMP KATRINA"/>
        <s v="HOBSON CHERYL"/>
        <s v="HUMPHRIES HEATHER"/>
        <s v="LAUREN CHRIS"/>
        <s v="ZEVENBERGEN JESSIE"/>
        <s v="ZEVENBERGEN MYLES"/>
        <s v="ZEVENBERGEN NICOLA"/>
        <s v="BARTON JOSH"/>
        <s v="KEMEI JOSEPH"/>
        <s v="VINCENT ANOUSHKA"/>
        <s v="COYLE GRAHAM"/>
        <s v="SEWELL LARA"/>
        <s v="ILLMAN STUART"/>
        <s v="HOGAN DANIEL"/>
        <s v="STANTON GEOFF"/>
        <s v="TAN ALEX"/>
        <s v="DAWSON WILLIAM"/>
        <s v="EDE MEEGAN"/>
        <s v="KENNY EAMON"/>
        <s v="EVANS SEAN"/>
        <s v="MURAKAMI FIONA"/>
        <s v="KENNY (SMITH) ZONIKA"/>
        <s v="DOHERTY ROSIE"/>
        <s v="DAAMEN ANTONY"/>
        <s v="OATS CHERYL"/>
        <s v="FAIRLEY LEO"/>
        <s v="GODFREY PETER"/>
        <s v="CULLEN DAVID"/>
        <s v="QUINNEY DARRYL"/>
        <s v="PEARSON KRYSTAL"/>
        <s v="SCANDLYN KEITH"/>
        <s v="DESAILLY NICOLE"/>
        <s v="STOREY BRENT"/>
        <s v="BROOKS EMILY"/>
        <s v="BROOKS STEVE"/>
        <s v="HORE BRIANNA"/>
        <s v="BURNETT CHRIS"/>
        <s v="GUSTAVSON RUSSELL"/>
        <s v="SENSE MEG"/>
        <s v="HORE BEN"/>
        <s v="NUTTALL JOHN"/>
        <s v="SMITH JUSTIN"/>
        <s v="O'REGAN PAUL"/>
        <s v="HAMPTON DAVE"/>
        <s v="RUBENACH MIKE"/>
        <s v="CONNOR JADE"/>
        <s v="PEARCE JEFF"/>
        <s v="TURNER KATIE"/>
        <s v="Dowel Mark"/>
        <s v="Dowel Lee"/>
        <s v="Neimanis Kathleen"/>
        <s v="NEIMANIS PETER"/>
        <s v="SENSE RICHMOND"/>
        <s v="BARMAUEL SHY"/>
        <s v="BURROW LILY"/>
        <s v="SENSE KERRY"/>
        <s v="STURTZ JAMES"/>
        <s v="MORRISON CALLUM"/>
        <s v="SINGLE RICKIE"/>
        <s v="PRYTZ ARNSTEIN"/>
        <s v="LLOYD ANDREW"/>
        <s v="HUNTER MATTHEW"/>
        <s v="BEAVIS DAVE"/>
        <s v="CAMERON DONALD"/>
        <s v="SCOTT LAUREN"/>
        <s v="FEGAN TRUDY"/>
        <s v="ROYAL RACHEL"/>
        <s v="BRADSHAW CAROLA"/>
        <s v="PEVINSKY LIZ"/>
        <s v="JACOB ELISE"/>
        <s v="GURRA ADRIAN"/>
        <s v="CLIFFORD CONNOR"/>
        <s v="BLOOMFIELD EMMA"/>
        <s v="HARDING MICHAEL"/>
        <s v="DEJERSEY SOPHIE"/>
        <s v="HARRIS JAMES"/>
        <s v="JOHNSTONE DANNY"/>
        <s v="PAIN TILLEY"/>
        <s v="DANIEL PETER"/>
        <s v="DU TOIT MARK"/>
        <s v="HIETTE CASEY"/>
        <s v="BROWN TREVOR"/>
        <s v="FRAZER IAN"/>
        <s v="SERGEANT EDWINA"/>
        <s v="SERGEANT STEPHEN"/>
        <s v="MCNABB JIM"/>
        <s v="CHASE KIM"/>
        <s v="CAMAKARIS CAT"/>
        <s v="FLORES MONIQUE"/>
        <s v="CHOI BEN"/>
        <s v="MUCCIGNAL LUKE"/>
        <s v="HALLIDAY JOHN"/>
        <s v="HALLIDAY OM"/>
        <s v="KIPPIN ALEX"/>
        <s v="HOWARTH DAVE"/>
        <s v="HICKEY SAMANTHA"/>
        <s v="DOBLE COLLEEN"/>
        <s v="LAW LAURA"/>
        <s v="HEDGES DAVID"/>
        <s v="CAMPLIN JOHN"/>
        <s v="CONNOR TIM"/>
        <s v="WALLACE FIONA "/>
        <s v="SABESAN VANA"/>
        <s v="DUTON MARIE"/>
        <s v="SANDRASEGARAN ARAN"/>
        <s v="RICHARDSON MICHAEL"/>
        <s v="KONNO TAKUMA"/>
        <s v="RYAN TAMARA"/>
        <s v="VAN CLUTUREY CHARLES"/>
        <s v="MARTINI LIZA"/>
        <s v="BROWN KEN"/>
        <s v="SNELL MATHEW "/>
        <s v="GANKO BELLA"/>
        <s v="ARCHER MICHAEL"/>
        <s v="WYNTER SACHA"/>
        <s v="BOON NICOLE"/>
        <s v="LOWE DARREN"/>
        <s v="GARVIE DIANE"/>
        <s v="PFUMAYARAMBA TICH"/>
        <s v="NUGENT LAUREN"/>
        <s v="OTTO ANNALIESE"/>
        <s v="HARTNEY RHYS"/>
        <s v="GRECH ANTHONY"/>
        <s v="WILKINSON JANE"/>
        <s v="VAN ANTWER CHARLES"/>
        <s v="KELLY DAVE"/>
        <s v="WAKEHAM HOLLIE"/>
        <s v="KINNEALLY TOM"/>
        <s v="STATHAM ANNE"/>
        <s v="NAU SHARON "/>
        <s v="GILBOY ARTHUR"/>
        <s v="FOTHERNHAM JAMES"/>
        <s v="KINN DANIELLE"/>
        <s v="SWINBURN SHANE "/>
        <s v="HUMBER JUSTIN"/>
        <s v="WATSON BRANDI"/>
        <s v="STEVENSON ALEC"/>
        <s v="PYERS MARK"/>
        <s v="MORRIS HANNAH"/>
        <s v="HAYWARD JODIE"/>
        <s v="LAPURTE TANYA"/>
        <s v="LEE WENDY"/>
        <s v="ARBLASTO MICHAEL"/>
        <s v="LECK ANGELA"/>
        <s v="NEWMAN PAT"/>
        <s v="MORGAN SHANNON "/>
        <s v="WALKER TOM"/>
        <s v="O'NEIL MICK"/>
        <s v=" CHARLES"/>
        <s v="BOWATER STEPH"/>
        <s v="WATSON MICHELLE"/>
        <s v="MARGOU SHANNEEN"/>
        <s v="TOMREN KIRSTEN"/>
        <s v="CASPANI ANGELINA"/>
        <s v="LADBROOKE MATT"/>
        <s v="SELMAN JASON"/>
        <s v="BRENTON PAUL"/>
        <s v="CRAWFORD GRAHAM"/>
        <s v="SMALES CLAYTON"/>
        <s v="WILSON GREG"/>
        <s v="PRETORIUS CHRIS"/>
        <s v="NEIMANIS GRETA"/>
        <s v="STEPHENSON JILL"/>
        <s v="PASCOE WENDY"/>
        <s v="REGUSON BRON"/>
        <s v="KIRBY ADRIAN"/>
        <s v="BURGESS LYNNE"/>
        <s v="RUXTON JOANNA"/>
        <s v="ARROWSMITH PATRICK"/>
        <s v="MEADE CHARLOTTE"/>
        <s v="PEARCE GEORGE"/>
        <s v="PEARCE HENRY"/>
        <s v="KUHN DANIELLE"/>
        <s v="JOHNSON RUSSELL"/>
        <s v="BECK BETTY"/>
        <s v="PALMER MICHAEL"/>
        <s v="SPILSBURY PETE"/>
        <s v="PIVA DENNIS"/>
        <s v="CONNELL STEVEN"/>
        <s v="MCMAHON ALAN"/>
        <s v="JAYCOCK RUSSELL"/>
        <s v="SARGENT WILLIAM"/>
        <s v="KELLY ISSY"/>
        <s v="NEWMAN EILEEN"/>
        <s v="JONES CHERYL"/>
        <s v="GASSER DIETHAM"/>
        <s v="TSANG DEFFY"/>
        <s v="GASSER LEE"/>
        <s v="BROWN SHANE"/>
        <s v="EDWARDS ANDREW"/>
        <s v="BRAGG BILLY"/>
        <s v="DANIEL CHRIS "/>
        <s v="ISSACK AHMED"/>
        <s v="SALINORICA MATT"/>
        <s v="HORE LIZZY"/>
        <s v="MURPHY MICHELLE"/>
        <s v="HORE BARRY"/>
        <s v="PELUCHETTI ADAM"/>
        <s v="DOHERTY MARGOT"/>
        <s v="KELSO SYLVIA"/>
      </sharedItems>
    </cacheField>
    <cacheField name="NAME" numFmtId="0">
      <sharedItems count="348">
        <s v="_NAME_SURNAME"/>
        <s v="TONY GORDON"/>
        <s v="SIMON O'REGAN"/>
        <s v="MARCEL ZEVENBERGEN"/>
        <s v="GEOFF FORD"/>
        <s v="DECLAN MARCHIONI"/>
        <s v="MARK BUCHHOLZ"/>
        <s v="SAM HEAMES"/>
        <s v="DEAHNE TURNBULL"/>
        <s v="MATTHEW BOSCHEN"/>
        <s v="DEON STRIPP"/>
        <s v="PHILIP COPP"/>
        <s v="JAMES DUNSTAN"/>
        <s v="TIM KELLY"/>
        <s v="JUDAH MORRIS"/>
        <s v="SIMON DI GIACOMO"/>
        <s v="MICHAEL FITZSIMMONS"/>
        <s v="BRIDGET WEBBER"/>
        <s v="ERIN STAFFORD"/>
        <s v="CAMERON WALLIS"/>
        <s v="JULIE BRUNKER"/>
        <s v="SONJA SCHONFELDT-ROY"/>
        <s v="GREG ANDRESS"/>
        <s v="HAILEY PELUCHETTI"/>
        <s v="STUART BORWICK"/>
        <s v="BRENDAN CARTER"/>
        <s v="WILLIAM HALL"/>
        <s v="DERRICK EVANS"/>
        <s v="SCOTT VOLLMERHAUSE"/>
        <s v="GAVIN WERBELOFF"/>
        <s v="JAMES PUMP"/>
        <s v="BRAD WILTON"/>
        <s v="BILL DOHERTY"/>
        <s v="MICHAEL YOUNGMAN"/>
        <s v="ANDREW KINBACHER"/>
        <s v="ALAN GRAHAM"/>
        <s v="GERARD SCHICK"/>
        <s v="VIV SCANDLYN"/>
        <s v="ELENA JAMES"/>
        <s v="PATRICK PEACOCK"/>
        <s v="BRENDA CRONIN"/>
        <s v="LEE KIRBY"/>
        <s v="TERRY HIETTE"/>
        <s v="JEFF BENNETT"/>
        <s v="DAN REYNOLDS"/>
        <s v="KAYA LAIRD"/>
        <s v="FRASER BRADLEY"/>
        <s v="MARIA JAMES"/>
        <s v="BRIANNA HUTCHINGS"/>
        <s v="CALEY JOHNSON"/>
        <s v="SIMON WEVER"/>
        <s v="LISA JONES"/>
        <s v="LYN NEWMAN"/>
        <s v="JESSE KINBACHER"/>
        <s v="DAWN KINBACHER"/>
        <s v="ROBERT ELLERSHAW"/>
        <s v="ADAM BOON"/>
        <s v="TERENCE FANNING"/>
        <s v="MELISSA THOMAS"/>
        <s v="JOHN WALSH"/>
        <s v="SABE SABESAN"/>
        <s v="KRISTYLEE CHRISTENSEN"/>
        <s v="SALLY MEADE"/>
        <s v="IAN MEADE"/>
        <s v="SARAH CLAYTON"/>
        <s v="SUSAN MAYHEW"/>
        <s v="COLLEEN NEWNHAM"/>
        <s v="MICHAEL DONOGHUE"/>
        <s v="ROSEMARIE LABUSCHAGNE"/>
        <s v="ROSE LLOYD"/>
        <s v="KAREN HICKEY"/>
        <s v="KATE SARGENT"/>
        <s v="THORLEY WATSON"/>
        <s v="RAEWYN MCDOWELL"/>
        <s v="MATT REUSCH"/>
        <s v="RENEE BIRMINGHAM"/>
        <s v="PAUL DAY"/>
        <s v="KATE MURRY"/>
        <s v="LIA JOHNSON"/>
        <s v="FRANCESCO TIRENDI"/>
        <s v="MATHEW SMITH"/>
        <s v="CELESTE LABUSCHAGNE"/>
        <s v="RACHEL ALLAN"/>
        <s v="DALE ERIKSEN"/>
        <s v="WILLIAM SUE YEK"/>
        <s v="DALE DONOVAN"/>
        <s v="ANNE MILLER"/>
        <s v="ANDREW HANNAY"/>
        <s v="SHERRY COX"/>
        <s v="CAT JOHNSON"/>
        <s v="VIJAYA STEWART"/>
        <s v="JODI TAMBLYN"/>
        <s v="ISA MARRINAN"/>
        <s v="KATHY PATTESON"/>
        <s v="MARY DONOGHUE"/>
        <s v="CONNY MUHLENBERG"/>
        <s v="THERESE KEIR"/>
        <s v="TIM MCKEAN"/>
        <s v="SUSAN DOHERTY"/>
        <s v="STEPHEN DE JERSEY"/>
        <s v="LOUISE DE JERSEY"/>
        <s v="BRIAN LETIZIA"/>
        <s v="SCOTT MCINNES"/>
        <s v="JOHN OLSEN"/>
        <s v="STEVEN BENNETT"/>
        <s v="JOSEPH SCOTT"/>
        <s v="TOM RYAN"/>
        <s v="CAM LEITCH"/>
        <s v="ANDREA SHORT"/>
        <s v="MELANIE HEMMETT"/>
        <s v="WARREN MCDONALD"/>
        <s v="SHARON CLIFFORD"/>
        <s v="JACKIE THOMAS"/>
        <s v="TANIA MELCHERT"/>
        <s v="MIRANDA KELLY"/>
        <s v="TINA MILLS"/>
        <s v="LYNDIE BEIL"/>
        <s v="JUDY DAVIES"/>
        <s v="JAAP DE JONG"/>
        <s v="JACK SIBLEY"/>
        <s v="HELEN CARLOS"/>
        <s v="BEN LACEY"/>
        <s v="SANDRA KNOWLES"/>
        <s v="CHRISTINA ZEVENBERGEN"/>
        <s v="ALISON GREGORY"/>
        <s v="BOB JAMES"/>
        <s v="KEVIN THOMAS"/>
        <s v="DAVID BROOKE-TAYLOR"/>
        <s v="DAMIEN WOOLFE"/>
        <s v="SAM HATCHARD"/>
        <s v="MEREDITH WATKINS"/>
        <s v="GERRY MAGUIRE"/>
        <s v="ISSIS FLYNN-PITTAR"/>
        <s v="CHARLOTTE HIETTE"/>
        <s v="TREVOR NICHOLSON"/>
        <s v="NICHOLAS KINBACHER"/>
        <s v="DEE FLYNN-PITTAR"/>
        <s v="ANDRE MENTOR"/>
        <s v="MICHAEL MARTINI"/>
        <s v="ALAN MILDREN"/>
        <s v="BERNIE NORRIS"/>
        <s v="DAVID WHARTON"/>
        <s v="BILLY GUY"/>
        <s v="CHRIS ISEPY"/>
        <s v="ROD PARKER"/>
        <s v="JENNY BROWN"/>
        <s v="NANCY NORTON"/>
        <s v="KELLIE HOPKINS"/>
        <s v="KATRINA PUMP"/>
        <s v="CHERYL HOBSON"/>
        <s v="HEATHER HUMPHRIES"/>
        <s v="CHRIS LAUREN"/>
        <s v="JESSIE ZEVENBERGEN"/>
        <s v="MYLES ZEVENBERGEN"/>
        <s v="NICOLA ZEVENBERGEN"/>
        <s v="JOSH BARTON"/>
        <s v="JOSEPH KEMEI"/>
        <s v="ANOUSHKA VINCENT"/>
        <s v="GRAHAM COYLE"/>
        <s v="LARA SEWELL"/>
        <s v="STUART ILLMAN"/>
        <s v="DANIEL HOGAN"/>
        <s v="GEOFF STANTON"/>
        <s v="ALEX TAN"/>
        <s v="WILLIAM DAWSON"/>
        <s v="MEEGAN EDE"/>
        <s v="EAMON KENNY"/>
        <s v="SEAN EVANS"/>
        <s v="FIONA MURAKAMI"/>
        <s v="ZONIKA KENNY (SMITH)"/>
        <s v="ROSIE DOHERTY"/>
        <s v="ANTONY DAAMEN"/>
        <s v="CHERYL OATS"/>
        <s v="LEO FAIRLEY"/>
        <s v="PETER GODFREY"/>
        <s v="DAVID CULLEN"/>
        <s v="DARRYL QUINNEY"/>
        <s v="KRYSTAL PEARSON"/>
        <s v="KEITH SCANDLYN"/>
        <s v="NICOLE DESAILLY"/>
        <s v="BRENT STOREY"/>
        <s v="EMILY BROOKS"/>
        <s v="STEVE BROOKS"/>
        <s v="BRIANNA HORE"/>
        <s v="CHRIS BURNETT"/>
        <s v="RUSSELL GUSTAVSON"/>
        <s v="MEG SENSE"/>
        <s v="BEN HORE"/>
        <s v="JOHN NUTTALL"/>
        <s v="JUSTIN SMITH"/>
        <s v="PAUL O'REGAN"/>
        <s v="DAVE HAMPTON"/>
        <s v="MIKE RUBENACH"/>
        <s v="JADE CONNOR"/>
        <s v="JEFF PEARCE"/>
        <s v="KATIE TURNER"/>
        <s v="Mark Dowel"/>
        <s v="Lee Dowel"/>
        <s v="Kathleen Neimanis"/>
        <s v="PETER NEIMANIS"/>
        <s v="RICHMOND SENSE"/>
        <s v="SHY BARMAUEL"/>
        <s v="LILY BURROW"/>
        <s v="KERRY SENSE"/>
        <s v="JAMES STURTZ"/>
        <s v="CALLUM MORRISON"/>
        <s v="RICKIE SINGLE"/>
        <s v="ARNSTEIN PRYTZ"/>
        <s v="ANDREW LLOYD"/>
        <s v="MATTHEW HUNTER"/>
        <s v="DAVE BEAVIS"/>
        <s v="DONALD CAMERON"/>
        <s v="LAUREN SCOTT"/>
        <s v="TRUDY FEGAN"/>
        <s v="RACHEL ROYAL"/>
        <s v="CAROLA BRADSHAW"/>
        <s v="LIZ PEVINSKY"/>
        <s v="ELISE JACOB"/>
        <s v="ADRIAN GURRA"/>
        <s v="CONNOR CLIFFORD"/>
        <s v="EMMA BLOOMFIELD"/>
        <s v="MICHAEL HARDING"/>
        <s v="SOPHIE DEJERSEY"/>
        <s v="JAMES HARRIS"/>
        <s v="DANNY JOHNSTONE"/>
        <s v="TILLEY PAIN"/>
        <s v="PETER DANIEL"/>
        <s v="MARK DU TOIT"/>
        <s v="CASEY HIETTE"/>
        <s v="TREVOR BROWN"/>
        <s v="IAN FRAZER"/>
        <s v="EDWINA SERGEANT"/>
        <s v="STEPHEN SERGEANT"/>
        <s v="JIM MCNABB"/>
        <s v="KIM CHASE"/>
        <s v="CAT CAMAKARIS"/>
        <s v="MONIQUE FLORES"/>
        <s v="BEN CHOI"/>
        <s v="LUKE MUCCIGNAL"/>
        <s v="JOHN HALLIDAY"/>
        <s v="OM HALLIDAY"/>
        <s v="ALEX KIPPIN"/>
        <s v="DAVE HOWARTH"/>
        <s v="SAMANTHA HICKEY"/>
        <s v="COLLEEN DOBLE"/>
        <s v="LAURA LAW"/>
        <s v="DAVID HEDGES"/>
        <s v="JOHN CAMPLIN"/>
        <s v="TIM CONNOR"/>
        <s v="FIONA WALLACE"/>
        <s v="VANA SABESAN"/>
        <s v="MARIE DUTON"/>
        <s v="ARAN SANDRASEGARAN"/>
        <s v="MICHAEL RICHARDSON"/>
        <s v="TAKUMA KONNO"/>
        <s v="TAMARA RYAN"/>
        <s v="CHARLES VAN CLUTUREY"/>
        <s v="LIZA MARTINI"/>
        <s v="KEN BROWN"/>
        <s v="MATHEW SNELL"/>
        <s v="BELLA GANKO"/>
        <s v="MICHAEL ARCHER"/>
        <s v="SACHA WYNTER"/>
        <s v="NICOLE BOON"/>
        <s v="DARREN LOWE"/>
        <s v="DIANE GARVIE"/>
        <s v="TICH PFUMAYARAMBA"/>
        <s v="LAUREN NUGENT"/>
        <s v="ANNALIESE OTTO"/>
        <s v="RHYS HARTNEY"/>
        <s v="ANTHONY GRECH"/>
        <s v="JANE WILKINSON"/>
        <s v="CHARLES VAN ANTWER"/>
        <s v="DAVE KELLY"/>
        <s v="HOLLIE WAKEHAM"/>
        <s v="TOM KINNEALLY"/>
        <s v="ANNE STATHAM"/>
        <s v="SHARON NAU"/>
        <s v="ARTHUR GILBOY"/>
        <s v="JAMES FOTHERNHAM"/>
        <s v="DANIELLE KINN"/>
        <s v="SHANE SWINBURN"/>
        <s v="JUSTIN HUMBER"/>
        <s v="BRANDI WATSON"/>
        <s v="ALEC STEVENSON"/>
        <s v="MARK PYERS"/>
        <s v="HANNAH MORRIS"/>
        <s v="JODIE HAYWARD"/>
        <s v="TANYA LAPURTE"/>
        <s v="WENDY LEE"/>
        <s v="MICHAEL ARBLASTO"/>
        <s v="ANGELA LECK"/>
        <s v="PAT NEWMAN"/>
        <s v="SHANNON  MORGAN"/>
        <s v="TOM WALKER"/>
        <s v="MICK O'NEIL"/>
        <s v="CHARLES "/>
        <s v="STEPH BOWATER"/>
        <s v="MICHELLE WATSON"/>
        <s v="SHANNEEN MARGOU"/>
        <s v="KIRSTEN TOMREN"/>
        <s v="ANGELINA CASPANI"/>
        <s v="MATT LADBROOKE"/>
        <s v="JASON SELMAN"/>
        <s v="PAUL BRENTON"/>
        <s v="GRAHAM CRAWFORD"/>
        <s v="CLAYTON SMALES"/>
        <s v="GREG WILSON"/>
        <s v="CHRIS PRETORIUS"/>
        <s v="GRETA NEIMANIS"/>
        <s v="JILL STEPHENSON"/>
        <s v="WENDY PASCOE"/>
        <s v="BRON REGUSON"/>
        <s v="ADRIAN KIRBY"/>
        <s v="LYNNE BURGESS"/>
        <s v="JOANNA RUXTON"/>
        <s v="PATRICK ARROWSMITH"/>
        <s v="CHARLOTTE MEADE"/>
        <s v="GEORGE PEARCE"/>
        <s v="HENRY PEARCE"/>
        <s v="DANIELLE KUHN"/>
        <s v="RUSSELL JOHNSON"/>
        <s v="BETTY BECK"/>
        <s v="MICHAEL PALMER"/>
        <s v="PETE SPILSBURY"/>
        <s v="DENNIS PIVA"/>
        <s v="STEVEN CONNELL"/>
        <s v="ALAN MCMAHON"/>
        <s v="RUSSELL JAYCOCK"/>
        <s v="WILLIAM SARGENT"/>
        <s v="ISSY KELLY"/>
        <s v="EILEEN NEWMAN"/>
        <s v="CHERYL JONES"/>
        <s v="DIETHAM GASSER"/>
        <s v="DEFFY TSANG"/>
        <s v="LEE GASSER"/>
        <s v="SHANE BROWN"/>
        <s v="ANDREW EDWARDS"/>
        <s v="BILLY BRAGG"/>
        <s v="CHRIS  DANIEL"/>
        <s v="AHMED ISSACK"/>
        <s v="MATT SALINORICA"/>
        <s v="LIZZY HORE"/>
        <s v="MICHELLE MURPHY"/>
        <s v="BARRY HORE"/>
        <s v="ADAM PELUCHETTI"/>
        <s v="MARGOT DOHERTY"/>
        <s v="SYLVIA KELSO"/>
      </sharedItems>
    </cacheField>
    <cacheField name="MEMBER / NON-MEMBER STATUS" numFmtId="0">
      <sharedItems count="2">
        <s v="N-MEM"/>
        <s v="MEM"/>
      </sharedItems>
    </cacheField>
    <cacheField name="GENDER" numFmtId="0">
      <sharedItems count="3">
        <s v="M"/>
        <s v="F"/>
        <s v=""/>
      </sharedItems>
    </cacheField>
    <cacheField name="AGE GROUP" numFmtId="0">
      <sharedItems containsBlank="1" count="14">
        <s v="N/A"/>
        <s v="2 - 30 to 39"/>
        <s v="3 - 40 to 49"/>
        <s v="J4 - 16 years to 17 years"/>
        <s v="4 - 50 to 59"/>
        <s v="5 - 60 to 64"/>
        <s v="1 - under 30"/>
        <s v="7 - 70 to 74"/>
        <s v="6 - 65 to 69"/>
        <s v="8 - over 74"/>
        <m/>
        <s v="J2 - 12 years to 13 years"/>
        <s v="J3 - 14 years to 15 years"/>
        <s v="J1 - to 11 years"/>
      </sharedItems>
    </cacheField>
    <cacheField name="MEMBERS ONLY _x000a_GENDER / AGE GROUP _x000a_PLACE" numFmtId="0">
      <sharedItems containsBlank="1" containsMixedTypes="1" containsNumber="1" containsInteger="1" minValue="1" maxValue="49"/>
    </cacheField>
    <cacheField name="MEMBERS ONLY _x000a_PLACE _x000a_(PROVISIONAL)" numFmtId="0">
      <sharedItems containsBlank="1" containsMixedTypes="1" containsNumber="1" containsInteger="1" minValue="1" maxValue="88"/>
    </cacheField>
    <cacheField name="TIME" numFmtId="0">
      <sharedItems containsMixedTypes="1" containsNumber="1" minValue="21.57" maxValue="41.07" count="1675">
        <s v="25.00"/>
        <s v="25.33"/>
        <s v="26.59"/>
        <s v="27.23"/>
        <s v="27.43"/>
        <s v="27.45"/>
        <s v="27.49"/>
        <s v="28.00"/>
        <s v="28.12"/>
        <s v="28.38"/>
        <s v="28.43"/>
        <s v="28.49"/>
        <s v="28.56"/>
        <s v="29.24"/>
        <s v="29.32"/>
        <s v="29.35"/>
        <s v="29.42"/>
        <s v="29.44"/>
        <s v="29.45"/>
        <s v="30.09"/>
        <s v="30.25"/>
        <s v="30.35"/>
        <s v="31.52"/>
        <s v="32.20"/>
        <s v="32.21"/>
        <s v="32.23"/>
        <s v="32.33"/>
        <s v="32.42"/>
        <s v="32.51"/>
        <s v="32.52"/>
        <s v="32.58"/>
        <s v="33.02"/>
        <s v="33.08"/>
        <s v="33.11"/>
        <s v="33.23"/>
        <s v="33.24"/>
        <s v="33.37"/>
        <s v="33.44"/>
        <s v="33.48"/>
        <s v="34.02"/>
        <s v="34.04"/>
        <s v="34.15"/>
        <s v="34.25"/>
        <s v="34.27"/>
        <s v="34.30"/>
        <s v="34.43"/>
        <s v="35.04"/>
        <s v="35.29"/>
        <s v="35.31"/>
        <s v="35.36"/>
        <s v="35.59"/>
        <s v="36.32"/>
        <s v="37.08"/>
        <s v="37.28"/>
        <s v="37.42"/>
        <s v="37.56"/>
        <s v="38.27"/>
        <s v="38.38"/>
        <s v="38.46"/>
        <s v="38.53"/>
        <s v="38.59"/>
        <s v="39.34"/>
        <s v="39.50"/>
        <s v="39.51"/>
        <s v="39.59"/>
        <s v="40.15"/>
        <s v="40.30"/>
        <s v="40.49"/>
        <s v="41.08"/>
        <s v="41.20"/>
        <s v="41.22"/>
        <s v="41.27"/>
        <s v="41.29"/>
        <s v="41.42"/>
        <s v="41.43"/>
        <s v="42.03"/>
        <s v="42.21"/>
        <s v="42.25"/>
        <s v="43.22"/>
        <s v="43.23"/>
        <s v="43.34"/>
        <s v="43.45"/>
        <s v="44.23"/>
        <s v="44.24"/>
        <s v="44.33"/>
        <s v="44.50"/>
        <s v="45.11"/>
        <s v="45.24"/>
        <s v="45.27"/>
        <s v="45.30"/>
        <s v="45.57"/>
        <s v="46.05"/>
        <s v="46.17"/>
        <s v="46.43"/>
        <s v="46.50"/>
        <s v="48.22"/>
        <s v="48.57"/>
        <s v="49.09"/>
        <s v="49.12"/>
        <s v="49.27"/>
        <s v="49.43"/>
        <s v="50.36"/>
        <s v="51.22"/>
        <s v="51.24"/>
        <s v="51.26"/>
        <s v="51.46"/>
        <s v="51.54"/>
        <s v="51.55"/>
        <s v="51.56"/>
        <s v="52.42"/>
        <s v="52.46"/>
        <s v="53.14"/>
        <s v="53.23"/>
        <s v="54.15"/>
        <s v="54.17"/>
        <s v="54.51"/>
        <s v="57.24"/>
        <s v="1.00.12"/>
        <s v="1.00.15"/>
        <s v="1.01.33"/>
        <s v="1.01.34"/>
        <s v="17.16"/>
        <s v="18.28"/>
        <s v="19.13"/>
        <s v="19.17"/>
        <s v="19.19"/>
        <s v="19.23"/>
        <s v="19.39"/>
        <s v="19.47"/>
        <s v="19.57"/>
        <s v="20.02"/>
        <s v="20.16"/>
        <s v="20.28"/>
        <s v="20.34"/>
        <s v="20.42"/>
        <s v="20.44"/>
        <s v="20.53"/>
        <s v="20.55"/>
        <s v="20.59"/>
        <s v="21.17"/>
        <s v="21.39"/>
        <s v="21.51"/>
        <s v="21.54"/>
        <n v="21.57"/>
        <s v="21.59"/>
        <s v="22.16"/>
        <s v="22.24"/>
        <s v="22.36"/>
        <s v="22.38"/>
        <s v="22.40"/>
        <s v="22.41"/>
        <s v="22.42"/>
        <s v="22.56"/>
        <s v="23.01"/>
        <s v="23.22"/>
        <s v="23.49"/>
        <s v="23.54"/>
        <s v="23.55"/>
        <s v="23.58"/>
        <s v="23.59"/>
        <s v="24.15"/>
        <s v="24.19"/>
        <s v="24.52"/>
        <s v="25.27"/>
        <s v="25.40"/>
        <s v="25.41"/>
        <s v="26.33"/>
        <s v="26.36"/>
        <s v="26.43"/>
        <s v="26.44"/>
        <s v="26.56"/>
        <s v="27.05"/>
        <n v="27.15"/>
        <s v="27.22"/>
        <s v="27.35"/>
        <s v="28.11"/>
        <s v="28.19"/>
        <s v="29.14"/>
        <s v="29.54"/>
        <s v="30.19"/>
        <s v="30.22"/>
        <s v="30.27"/>
        <s v="31.39"/>
        <s v="31.59"/>
        <s v="32.14"/>
        <s v="32.25"/>
        <s v="32.30"/>
        <s v="32.49"/>
        <s v="33.22"/>
        <s v="33.54"/>
        <s v="34.59"/>
        <s v="36.03"/>
        <s v="36.50"/>
        <s v="37.45"/>
        <s v="38.20"/>
        <s v="38.52"/>
        <s v="39.13"/>
        <s v="40.41"/>
        <s v="42.29"/>
        <s v="46.36"/>
        <s v="59.46"/>
        <s v="59.47"/>
        <s v="30.38"/>
        <s v="31.28"/>
        <s v="31.56"/>
        <s v="33.06"/>
        <s v="33.13"/>
        <s v="33.28"/>
        <s v="33.35"/>
        <s v="34.00"/>
        <s v="34.06"/>
        <s v="34.44"/>
        <s v="34.52"/>
        <s v="35.08"/>
        <s v="35.14"/>
        <s v="35.46"/>
        <s v="37.04"/>
        <s v="37.14"/>
        <s v="37.16"/>
        <s v="37.17"/>
        <s v="37.29"/>
        <s v="37.35"/>
        <s v="37.57"/>
        <s v="38.22"/>
        <s v="38.43"/>
        <s v="38.58"/>
        <s v="39.09"/>
        <s v="39.22"/>
        <s v="39.37"/>
        <s v="39.42"/>
        <s v="39.45"/>
        <s v="39.46"/>
        <s v="40.13"/>
        <s v="40.24"/>
        <s v="40.37"/>
        <s v="41.33"/>
        <s v="41.45"/>
        <s v="42.54"/>
        <s v="43.26"/>
        <s v="43.31"/>
        <s v="43.46"/>
        <s v="44.10"/>
        <s v="44.35"/>
        <s v="44.47"/>
        <s v="45.18"/>
        <s v="45.49"/>
        <s v="45.50"/>
        <s v="45.58"/>
        <s v="46.08"/>
        <s v="46.26"/>
        <s v="46.34"/>
        <s v="46.42"/>
        <s v="46.52"/>
        <s v="49.03"/>
        <s v="49.05"/>
        <s v="49.13"/>
        <s v="49.18"/>
        <s v="50.21"/>
        <s v="50.54"/>
        <s v="51.59"/>
        <s v="52.20"/>
        <s v="52.21"/>
        <s v="52.24"/>
        <s v="52.37"/>
        <s v="53.40"/>
        <s v="54.40"/>
        <s v="56.04"/>
        <s v="58.21"/>
        <s v="58.49"/>
        <s v="58.50"/>
        <s v="59.25"/>
        <s v="59.26"/>
        <s v="1.01.16"/>
        <s v="1.03.42"/>
        <s v="1.04.46"/>
        <s v="1.05.25"/>
        <s v="1.05.27"/>
        <s v="1.08.20"/>
        <s v="1.08.52"/>
        <s v="1.09.56"/>
        <s v="1.10.00"/>
        <s v="32.27"/>
        <s v="33.34"/>
        <s v="33.39"/>
        <s v="34.11"/>
        <s v="35.25"/>
        <s v="35.26"/>
        <s v="35.27"/>
        <s v="35.49"/>
        <s v="35.55"/>
        <s v="36.10"/>
        <s v="36.23"/>
        <s v="36.39"/>
        <s v="37.06"/>
        <s v="37.07"/>
        <s v="37.38"/>
        <s v="38.31"/>
        <s v="38.36"/>
        <s v="38.48"/>
        <s v="38.49"/>
        <s v="38.55"/>
        <s v="39.08"/>
        <s v="39.39"/>
        <s v="39.47"/>
        <s v="39.55"/>
        <s v="40.44"/>
        <s v="40.58"/>
        <s v="41.00"/>
        <s v="41.02"/>
        <s v="41.10"/>
        <s v="41.11"/>
        <s v="41.15"/>
        <s v="41.21"/>
        <s v="41.32"/>
        <s v="41.54"/>
        <s v="42.05"/>
        <s v="42.13"/>
        <s v="42.41"/>
        <s v="42.43"/>
        <s v="43.15"/>
        <s v="43.20"/>
        <s v="44.03"/>
        <s v="44.30"/>
        <s v="44.52"/>
        <s v="45.01"/>
        <s v="45.02"/>
        <s v="45.08"/>
        <s v="45.17"/>
        <s v="45.26"/>
        <s v="45.36"/>
        <s v="45.37"/>
        <s v="45.38"/>
        <s v="46.20"/>
        <s v="46.55"/>
        <s v="47.02"/>
        <s v="47.08"/>
        <s v="47.17"/>
        <s v="47.21"/>
        <s v="48.16"/>
        <s v="48.17"/>
        <s v="48.21"/>
        <s v="48.33"/>
        <s v="48.43"/>
        <s v="49.06"/>
        <s v="50.01"/>
        <s v="50.10"/>
        <s v="50.13"/>
        <s v="50.27"/>
        <s v="50.50"/>
        <s v="51.39"/>
        <s v="52.08"/>
        <s v="52.55"/>
        <s v="52.57"/>
        <s v="52.59"/>
        <s v="53.04"/>
        <s v="53.38"/>
        <s v="53.59"/>
        <s v="54.21"/>
        <s v="55.06"/>
        <s v="55.36"/>
        <s v="1.05.49"/>
        <s v="1.05.50"/>
        <s v="1.06.41"/>
        <s v="1.11.28"/>
        <s v="1.11.30"/>
        <s v="16.55"/>
        <s v="18.23"/>
        <s v="19.04"/>
        <s v="19.15"/>
        <s v="19.18"/>
        <s v="19.22"/>
        <s v="19.38"/>
        <s v="19.40"/>
        <s v="19.53"/>
        <s v="19.54"/>
        <s v="20.03"/>
        <s v="20.38"/>
        <s v="20.52"/>
        <s v="21.05"/>
        <s v="21.30"/>
        <s v="21.52"/>
        <s v="21.53"/>
        <s v="22.04"/>
        <s v="22.05"/>
        <s v="22.15"/>
        <s v="22.34"/>
        <s v="22.59"/>
        <s v="23.17"/>
        <s v="23.24"/>
        <s v="23.29"/>
        <s v="23.47"/>
        <s v="24.17"/>
        <s v="24.34"/>
        <s v="25.12"/>
        <s v="25.20"/>
        <s v="25.51"/>
        <s v="25.55"/>
        <s v="26.20"/>
        <s v="27.09"/>
        <s v="27.53"/>
        <s v="27.56"/>
        <s v="28.09"/>
        <s v="28.30"/>
        <s v="28.31"/>
        <s v="28.46"/>
        <s v="28.58"/>
        <s v="29.27"/>
        <s v="29.28"/>
        <s v="30.03"/>
        <s v="30.08"/>
        <s v="31.00"/>
        <s v="31.03"/>
        <s v="33.57"/>
        <s v="34.20"/>
        <s v="34.42"/>
        <s v="35.34"/>
        <s v="36.27"/>
        <s v="36.42"/>
        <s v="36.45"/>
        <s v="44.07"/>
        <s v="1.06.23"/>
        <s v="1.07.23"/>
        <s v="1.12.24"/>
        <s v="1.13.28"/>
        <s v="1.14.60"/>
        <s v="1.15.35"/>
        <s v="1.16.54"/>
        <s v="1.22.11"/>
        <s v="1.27.08"/>
        <s v="1.29.21"/>
        <s v="1.31.39"/>
        <s v="1.34.59"/>
        <s v="1.36.55"/>
        <s v="1.39.40"/>
        <s v="1.48.19"/>
        <s v="1.49.56"/>
        <s v="2.34.20"/>
        <s v="1.46.51"/>
        <s v="2.01.43"/>
        <s v="2.11.28"/>
        <s v="2.20.37"/>
        <s v="2.22.52"/>
        <s v="2.23.51"/>
        <s v="2.24.10"/>
        <s v="2.28.49"/>
        <s v="2.29.24"/>
        <s v="2.32.52"/>
        <s v="2.34.21"/>
        <s v="2.34.56"/>
        <s v="2.44.43"/>
        <s v="2.54.46"/>
        <s v="2.58.35"/>
        <s v="2.58.57"/>
        <s v="3.40.27"/>
        <s v="3.42.28"/>
        <s v="37.47"/>
        <s v="38.05"/>
        <s v="38.06"/>
        <s v="38.33"/>
        <s v="38.45"/>
        <s v="38.47"/>
        <s v="39.29"/>
        <s v="39.44"/>
        <s v="40.43"/>
        <s v="42.31"/>
        <s v="42.53"/>
        <s v="43.03"/>
        <s v="43.05"/>
        <s v="43.11"/>
        <s v="43.13"/>
        <s v="43.25"/>
        <s v="43.40"/>
        <s v="43.42"/>
        <s v="43.52"/>
        <s v="43.53"/>
        <s v="43.54"/>
        <s v="44.26"/>
        <s v="45.15"/>
        <s v="46.03"/>
        <s v="46.27"/>
        <s v="46.31"/>
        <s v="46.40"/>
        <s v="47.16"/>
        <s v="47.27"/>
        <s v="47.32"/>
        <s v="47.33"/>
        <s v="47.40"/>
        <s v="48.23"/>
        <s v="48.34"/>
        <s v="48.46"/>
        <s v="48.49"/>
        <s v="48.56"/>
        <s v="49.33"/>
        <s v="49.50"/>
        <s v="52.15"/>
        <s v="52.33"/>
        <s v="52.44"/>
        <s v="53.55"/>
        <s v="54.13"/>
        <s v="54.28"/>
        <s v="54.30"/>
        <s v="54.34"/>
        <s v="54.46"/>
        <s v="55.17"/>
        <s v="56.08"/>
        <s v="57.54"/>
        <s v="58.35"/>
        <s v="58.42"/>
        <s v="58.54"/>
        <s v="59.00"/>
        <s v="59.50"/>
        <s v="1.00.57"/>
        <s v="1.01.35"/>
        <s v="1.01.41"/>
        <s v="1.01.59"/>
        <s v="1.02.58"/>
        <s v="1.03.12"/>
        <s v="1.04.01"/>
        <s v="1.11.51"/>
        <s v="34.58"/>
        <s v="37.00"/>
        <s v="38.35"/>
        <s v="39.11"/>
        <s v="39.57"/>
        <s v="40.21"/>
        <s v="41.19"/>
        <s v="41.25"/>
        <s v="41.39"/>
        <s v="42.24"/>
        <s v="42.52"/>
        <s v="42.59"/>
        <s v="43.06"/>
        <s v="43.12"/>
        <s v="43.57"/>
        <s v="44.16"/>
        <s v="44.29"/>
        <s v="44.58"/>
        <s v="45.03"/>
        <s v="45.28"/>
        <s v="45.42"/>
        <s v="45.43"/>
        <s v="46.13"/>
        <s v="46.29"/>
        <s v="46.33"/>
        <s v="46.38"/>
        <s v="46.57"/>
        <s v="47.09"/>
        <s v="47.11"/>
        <s v="47.12"/>
        <s v="47.24"/>
        <s v="47.30"/>
        <s v="47.44"/>
        <s v="48.05"/>
        <s v="48.19"/>
        <s v="49.23"/>
        <s v="49.55"/>
        <s v="51.03"/>
        <s v="51.42"/>
        <s v="53.07"/>
        <s v="53.09"/>
        <s v="53.19"/>
        <s v="53.21"/>
        <s v="53.45"/>
        <s v="54.22"/>
        <s v="54.36"/>
        <s v="54.39"/>
        <s v="55.03"/>
        <s v="55.18"/>
        <s v="55.25"/>
        <s v="55.26"/>
        <s v="56.22"/>
        <s v="56.28"/>
        <s v="58.11"/>
        <s v="58.31"/>
        <s v="58.44"/>
        <s v="58.46"/>
        <s v="58.47"/>
        <s v="59.15"/>
        <s v="59.53"/>
        <s v="1.00.51"/>
        <s v="1.01.19"/>
        <s v="1.03.25"/>
        <s v="1.03.31"/>
        <s v="1.03.46"/>
        <s v="1.03.59"/>
        <s v="1.04.04"/>
        <s v="1.04.12"/>
        <s v="1.04.19"/>
        <s v="1.04.23"/>
        <s v="1.04.41"/>
        <s v="1.05.12"/>
        <s v="1.07.20"/>
        <s v="1.07.30"/>
        <s v="1.08.58"/>
        <s v="1.09.00"/>
        <s v="1.09.39"/>
        <s v="1.23.05"/>
        <s v="1.23.28"/>
        <s v="1.31.08"/>
        <s v="31.35"/>
        <s v="31.55"/>
        <s v="35.01"/>
        <s v="36.26"/>
        <s v="37.26"/>
        <s v="37.31"/>
        <s v="38.24"/>
        <s v="38.51"/>
        <s v="39.27"/>
        <s v="39.32"/>
        <s v="39.33"/>
        <s v="40.32"/>
        <s v="40.50"/>
        <s v="41.26"/>
        <s v="42.12"/>
        <s v="42.42"/>
        <s v="42.46"/>
        <s v="42.47"/>
        <s v="46.12"/>
        <s v="46.16"/>
        <s v="46.32"/>
        <s v="47.01"/>
        <s v="47.18"/>
        <s v="49.22"/>
        <s v="49.24"/>
        <s v="49.32"/>
        <s v="49.35"/>
        <s v="50.05"/>
        <s v="53.46"/>
        <s v="53.47"/>
        <s v="54.10"/>
        <s v="54.11"/>
        <s v="55.02"/>
        <s v="58.51"/>
        <s v="58.52"/>
        <s v="59.37"/>
        <s v="59.38"/>
        <s v="59.58"/>
        <s v="59.59"/>
        <s v="1.02.51"/>
        <s v="1.28.36"/>
        <s v="1.29.43"/>
        <s v="1.31.34"/>
        <s v="1.34.17"/>
        <s v="1.35.21"/>
        <s v="1.35.23"/>
        <s v="1.37.37"/>
        <s v="1.41.13"/>
        <s v="1.44.46"/>
        <s v="1.45.37"/>
        <s v="1.45.38"/>
        <s v="1.46.12"/>
        <s v="1.54.46"/>
        <s v="1.56.43"/>
        <s v="1.57.51"/>
        <s v="2.05.14"/>
        <s v="2.25.27"/>
        <s v="39.12"/>
        <s v="41.51"/>
        <s v="47.05"/>
        <s v="49.39"/>
        <s v="54.06"/>
        <s v="55.21"/>
        <s v="56.07"/>
        <s v="1.06.12"/>
        <s v="1.06.46"/>
        <s v="1.16.27"/>
        <s v="35.33"/>
        <s v="35.51"/>
        <s v="36.55"/>
        <s v="37.32"/>
        <s v="37.33"/>
        <s v="37.46"/>
        <s v="39.18"/>
        <s v="40.00"/>
        <s v="40.18"/>
        <s v="40.31"/>
        <s v="42.06"/>
        <s v="42.45"/>
        <s v="43.02"/>
        <s v="43.37"/>
        <s v="43.49"/>
        <s v="44.37"/>
        <s v="45.32"/>
        <s v="45.35"/>
        <s v="46.18"/>
        <s v="46.49"/>
        <s v="47.43"/>
        <s v="49.08"/>
        <s v="50.09"/>
        <s v="52.36"/>
        <s v="52.48"/>
        <s v="53.20"/>
        <s v="54.20"/>
        <s v="54.43"/>
        <s v="55.10"/>
        <s v="58.32"/>
        <s v="59.33"/>
        <s v="59.52"/>
        <s v="1.01.02"/>
        <s v="1.01.03"/>
        <s v="1.01.08"/>
        <s v="1.02.44"/>
        <s v="1.04.52"/>
        <s v="1.05.34"/>
        <s v="1.07.15"/>
        <s v="1.09.33"/>
        <s v="29.55"/>
        <s v="31.29"/>
        <s v="31.48"/>
        <s v="31.58"/>
        <s v="32.54"/>
        <s v="33.31"/>
        <s v="33.41"/>
        <s v="35.43"/>
        <s v="36.15"/>
        <s v="36.46"/>
        <s v="37.21"/>
        <s v="37.34"/>
        <s v="37.37"/>
        <s v="38.00"/>
        <s v="38.11"/>
        <s v="39.23"/>
        <s v="39.41"/>
        <s v="39.52"/>
        <s v="40.17"/>
        <s v="40.19"/>
        <s v="41.34"/>
        <s v="41.48"/>
        <s v="41.56"/>
        <s v="41.58"/>
        <s v="42.04"/>
        <s v="44.51"/>
        <s v="45.04"/>
        <s v="46.15"/>
        <s v="46.23"/>
        <s v="46.24"/>
        <s v="46.37"/>
        <s v="46.45"/>
        <s v="46.53"/>
        <s v="47.36"/>
        <s v="47.45"/>
        <s v="47.52"/>
        <s v="48.26"/>
        <s v="48.27"/>
        <s v="49.07"/>
        <s v="49.10"/>
        <s v="49.14"/>
        <s v="50.42"/>
        <s v="51.13"/>
        <s v="51.14"/>
        <s v="52.00"/>
        <s v="52.07"/>
        <s v="52.38"/>
        <s v="53.35"/>
        <s v="54.50"/>
        <s v="55.14"/>
        <s v="55.30"/>
        <s v="55.37"/>
        <s v="1.02.26"/>
        <s v="1.02.32"/>
        <s v="1.11.05"/>
        <s v="1.11.10"/>
        <s v="1.16.02"/>
        <s v="1.16.04"/>
        <s v="40.01"/>
        <s v="43.17"/>
        <s v="43.56"/>
        <s v="45.55"/>
        <s v="49.11"/>
        <s v="49.47"/>
        <s v="49.56"/>
        <s v="50.51"/>
        <s v="52.52"/>
        <s v="52.58"/>
        <s v="53.24"/>
        <s v="53.32"/>
        <s v="53.39"/>
        <s v="54.19"/>
        <s v="54.41"/>
        <s v="58.20"/>
        <s v="59.19"/>
        <s v="59.41"/>
        <s v="1.00.27"/>
        <s v="1.02.11"/>
        <s v="1.02.21"/>
        <s v="1.02.54"/>
        <s v="1.03.33"/>
        <s v="1.03.36"/>
        <s v="1.03.37"/>
        <s v="1.03.52"/>
        <s v="1.05.48"/>
        <s v="1.05.51"/>
        <s v="1.06.18"/>
        <s v="1.09.42"/>
        <s v="1.10.52"/>
        <s v="1.10.54"/>
        <s v="1.11.08"/>
        <s v="1.12.44"/>
        <s v="1.12.46"/>
        <s v="1.14.50"/>
        <s v="1.17.28"/>
        <s v="1.17.58"/>
        <s v="1.20.12"/>
        <s v="1.27.17"/>
        <s v="1.27.19"/>
        <s v="1.00.19"/>
        <s v="1.04.45"/>
        <s v="1.06.53"/>
        <s v="1.07.04"/>
        <s v="1.09.01"/>
        <s v="1.09.37"/>
        <s v="1.11.24"/>
        <s v="1.13.05"/>
        <s v="1.13.27"/>
        <s v="1.14.46"/>
        <s v="1.14.48"/>
        <s v="1.14.49"/>
        <s v="1.14.58"/>
        <s v="1.15.54"/>
        <s v="1.16.00"/>
        <s v="1.16.11"/>
        <s v="1.16.55"/>
        <s v="1.17.03"/>
        <s v="1.17.43"/>
        <s v="1.17.47"/>
        <s v="1.18.16"/>
        <s v="1.18.25"/>
        <s v="1.18.45"/>
        <s v="1.20.31"/>
        <s v="1.20.49"/>
        <s v="1.21.41"/>
        <s v="1.22.29"/>
        <s v="1.23.40"/>
        <s v="1.23.50"/>
        <s v="1.24.38"/>
        <s v="1.24.50"/>
        <s v="1.25.03"/>
        <s v="1.26.59"/>
        <s v="1.28.42"/>
        <s v="1.28.49"/>
        <s v="1.29.00"/>
        <s v="1.30.59"/>
        <s v="1.31.54"/>
        <s v="1.32.21"/>
        <s v="1.33.14"/>
        <s v="1.35.02"/>
        <s v="1.36.13"/>
        <s v="1.39.39"/>
        <s v="1.39.44"/>
        <s v="1.43.30"/>
        <s v="1.44.16"/>
        <s v="1.44.21"/>
        <s v="1.47.04"/>
        <s v="1.47.39"/>
        <s v="1.47.40"/>
        <s v="1.50.43"/>
        <s v="42.30"/>
        <s v="44.40"/>
        <s v="45.39"/>
        <s v="49.25"/>
        <s v="49.54"/>
        <s v="50.11"/>
        <s v="53.58"/>
        <s v="54.05"/>
        <s v="55.54"/>
        <s v="57.57"/>
        <s v="57.58"/>
        <s v="59.02"/>
        <s v="1.00.20"/>
        <s v="1.01.52"/>
        <s v="1.04.49"/>
        <s v="1.05.59"/>
        <s v="1.06.43"/>
        <s v="1.06.45"/>
        <s v="1.06.58"/>
        <s v="1.09.02"/>
        <s v="1.13.53"/>
        <s v="1.14.23"/>
        <s v="1.22.35"/>
        <s v="1.28.24"/>
        <s v="1.34.31"/>
        <s v="1.34.33"/>
        <s v="1.36.05"/>
        <s v="1.36.59"/>
        <s v="1.38.50"/>
        <s v="1.40.39"/>
        <s v="1.40.57"/>
        <s v="1.40.58"/>
        <s v="1.42.26"/>
        <s v="1.42.32"/>
        <s v="1.42.54"/>
        <s v="1.42.55"/>
        <s v="1.43.00"/>
        <s v="1.43.54"/>
        <s v="1.44.10"/>
        <s v="1.46.53"/>
        <s v="1.47.29"/>
        <s v="1.48.28"/>
        <s v="1.49.44"/>
        <s v="1.50.15"/>
        <s v="1.51.20"/>
        <s v="1.52.01"/>
        <s v="1.54.29"/>
        <s v="1.54.36"/>
        <s v="1.55.04"/>
        <s v="1.55.57"/>
        <s v="1.56.01"/>
        <s v="1.58.01"/>
        <s v="2.01.15"/>
        <s v="2.01.35"/>
        <s v="2.03.56"/>
        <s v="2.07.53"/>
        <s v="2.07.56"/>
        <s v="2.09.07"/>
        <s v="2.09.39"/>
        <s v="2.14.46"/>
        <s v="2.23.05"/>
        <s v="2.24.09"/>
        <s v="2.47.48"/>
        <s v="2.47.50"/>
        <s v="17.45"/>
        <s v="17.47"/>
        <s v="18.57"/>
        <s v="19.59"/>
        <s v="20.29"/>
        <s v="21.04"/>
        <s v="21.13"/>
        <s v="21.21"/>
        <s v="21.27"/>
        <s v="21.29"/>
        <s v="21.49"/>
        <s v="22.07"/>
        <s v="22.23"/>
        <s v="22.26"/>
        <s v="22.27"/>
        <s v="22.35"/>
        <s v="22.49"/>
        <s v="23.31"/>
        <s v="24.14"/>
        <s v="24.21"/>
        <s v="24.26"/>
        <s v="24.48"/>
        <s v="25.46"/>
        <s v="26.14"/>
        <s v="26.16"/>
        <s v="26.17"/>
        <s v="26.53"/>
        <s v="27.02"/>
        <s v="27.52"/>
        <s v="28.26"/>
        <s v="28.44"/>
        <s v="28.53"/>
        <s v="29.40"/>
        <s v="29.49"/>
        <s v="30.18"/>
        <s v="33.20"/>
        <s v="34.36"/>
        <s v="36.43"/>
        <s v="37.54"/>
        <s v="37.58"/>
        <s v="40.47"/>
        <s v="47.14"/>
        <s v="1.06.30"/>
        <s v="1.09.12"/>
        <s v="1.16.58"/>
        <s v="1.17.40"/>
        <s v="1.19.25"/>
        <s v="1.49.21"/>
        <s v="1.53.11"/>
        <s v="1.14.03"/>
        <s v="1.23.08"/>
        <s v="1.23.25"/>
        <s v="1.31.15"/>
        <s v="1.40.28"/>
        <s v="1.40.56"/>
        <s v="1.46.20"/>
        <s v="1.46.42"/>
        <s v="1.48.08"/>
        <s v="1.50.45"/>
        <s v="1.53.00"/>
        <s v="1.54.54"/>
        <s v="1.56.31"/>
        <s v="35.03"/>
        <s v="36.28"/>
        <s v="39.28"/>
        <s v="40.03"/>
        <s v="40.36"/>
        <s v="41.14"/>
        <s v="42.15"/>
        <s v="43.10"/>
        <s v="43.24"/>
        <s v="44.13"/>
        <s v="44.32"/>
        <s v="45.07"/>
        <s v="45.40"/>
        <s v="45.54"/>
        <s v="46.04"/>
        <s v="46.10"/>
        <s v="46.28"/>
        <s v="47.04"/>
        <s v="47.23"/>
        <s v="47.59"/>
        <s v="48.04"/>
        <s v="49.17"/>
        <s v="49.42"/>
        <s v="51.57"/>
        <s v="52.45"/>
        <s v="52.47"/>
        <s v="53.26"/>
        <s v="53.34"/>
        <s v="55.19"/>
        <s v="56.35"/>
        <s v="56.48"/>
        <s v="57.28"/>
        <s v="58.24"/>
        <s v="58.26"/>
        <s v="59.28"/>
        <s v="59.32"/>
        <s v="59.54"/>
        <s v="1.01.46"/>
        <s v="1.01.47"/>
        <s v="1.02.18"/>
        <s v="1.02.33"/>
        <s v="1.03.00"/>
        <s v="1.05.08"/>
        <s v="1.06.29"/>
        <s v="1.06.33"/>
        <s v="1.09.18"/>
        <s v="1.11.40"/>
        <s v="1.11.41"/>
        <s v="1.15.55"/>
        <s v="1.16.43"/>
        <s v="1.16.44"/>
        <s v="1.17.15"/>
        <s v="1.17.16"/>
        <s v="1.17.53"/>
        <s v="1.20.22"/>
        <s v="1.20.37"/>
        <s v="42.19"/>
        <s v="42.34"/>
        <s v="43.07"/>
        <s v="44.31"/>
        <s v="44.49"/>
        <s v="45.23"/>
        <s v="45.29"/>
        <s v="47.25"/>
        <s v="47.42"/>
        <s v="47.48"/>
        <s v="47.51"/>
        <s v="48.03"/>
        <s v="48.08"/>
        <s v="48.13"/>
        <s v="48.42"/>
        <s v="48.58"/>
        <s v="49.04"/>
        <s v="49.20"/>
        <s v="51.10"/>
        <s v="51.17"/>
        <s v="51.29"/>
        <s v="52.16"/>
        <s v="57.21"/>
        <s v="58.39"/>
        <s v="58.40"/>
        <s v="58.58"/>
        <s v="59.07"/>
        <s v="59.08"/>
        <s v="59.39"/>
        <s v="1.00.31"/>
        <s v="1.00.32"/>
        <s v="1.00.33"/>
        <s v="1.02.14"/>
        <s v="1.02.15"/>
        <s v="1.02.28"/>
        <s v="1.02.52"/>
        <s v="1.04.11"/>
        <s v="1.05.04"/>
        <s v="1.07.07"/>
        <s v="1.07.53"/>
        <s v="1.08.07"/>
        <s v="1.08.19"/>
        <s v="1.08.21"/>
        <s v="1.08.40"/>
        <s v="1.08.42"/>
        <s v="1.18.57"/>
        <s v="35.38"/>
        <s v="35.45"/>
        <s v="36.09"/>
        <s v="36.56"/>
        <s v="37.09"/>
        <s v="37.55"/>
        <s v="39.00"/>
        <s v="39.14"/>
        <s v="40.14"/>
        <s v="40.16"/>
        <s v="40.35"/>
        <s v="41.12"/>
        <s v="41.35"/>
        <s v="42.18"/>
        <s v="42.27"/>
        <s v="42.48"/>
        <s v="43.36"/>
        <s v="43.41"/>
        <s v="44.05"/>
        <s v="44.36"/>
        <s v="47.46"/>
        <s v="47.53"/>
        <s v="47.56"/>
        <s v="48.14"/>
        <s v="49.29"/>
        <s v="50.12"/>
        <s v="53.10"/>
        <s v="53.30"/>
        <s v="54.55"/>
        <s v="54.56"/>
        <s v="55.13"/>
        <s v="56.45"/>
        <s v="56.56"/>
        <s v="58.55"/>
        <s v="1.00.41"/>
        <s v="1.00.42"/>
        <s v="1.00.44"/>
        <s v="1.00.54"/>
        <s v="1.04.30"/>
        <s v="1.20.59"/>
        <s v="1.25.56"/>
        <s v="1.30.29"/>
        <s v="1.30.47"/>
        <s v="1.31.47"/>
        <s v="1.33.08"/>
        <s v="1.34.01"/>
        <s v="1.35.03"/>
        <s v="1.35.24"/>
        <s v="1.36.25"/>
        <s v="1.36.39"/>
        <s v="1.38.14"/>
        <s v="1.38.16"/>
        <s v="1.40.10"/>
        <s v="1.40.18"/>
        <s v="1.40.48"/>
        <s v="1.42.29"/>
        <s v="1.42.47"/>
        <s v="1.43.09"/>
        <s v="1.44.23"/>
        <s v="1.44.31"/>
        <s v="1.45.42"/>
        <s v="1.49.28"/>
        <s v="1.50.21"/>
        <s v="1.50.26"/>
        <s v="1.51.51"/>
        <s v="1.53.21"/>
        <s v="1.54.27"/>
        <s v="1.54.33"/>
        <s v="1.55.51"/>
        <s v="1.56.14"/>
        <s v="1.59.00"/>
        <s v="2.00.16"/>
        <s v="2.00.57"/>
        <s v="2.05.34"/>
        <s v="2.07.08"/>
        <s v="2.07.20"/>
        <s v="2.08.19"/>
        <s v="2.11.52"/>
        <s v="2.13.34"/>
        <s v="2.16.47"/>
        <s v="2.20.45"/>
        <s v="2.22.03"/>
        <s v="2.24.34"/>
        <s v="2.24.36"/>
        <s v="2.25.19"/>
        <s v="2.25.22"/>
        <s v="2.28.28"/>
        <s v="3.01.12"/>
        <s v="3.01.47"/>
        <s v="0.51.01"/>
        <s v="0.54.08"/>
        <s v="0.57.33"/>
        <s v="0.59.54"/>
        <s v="1.00.13"/>
        <s v="1.01.29"/>
        <s v="1.02.49"/>
        <s v="1.03.03"/>
        <s v="1.03.18"/>
        <s v="1.03.53"/>
        <s v="1.04.06"/>
        <s v="1.04.20"/>
        <s v="1.04.33"/>
        <s v="1.04.36"/>
        <s v="1.04.51"/>
        <s v="1.05.09"/>
        <s v="1.05.36"/>
        <s v="1.05.37"/>
        <s v="1.06.48"/>
        <s v="1.06.51"/>
        <s v="1.07.0"/>
        <s v="1.07.32"/>
        <s v="1.08.05"/>
        <s v="1.08.08"/>
        <s v="1.08.10"/>
        <s v="1.08.14"/>
        <s v="1.08.41"/>
        <s v="1.10.14"/>
        <s v="1.10.15"/>
        <s v="1.11.23"/>
        <s v="1.12.03"/>
        <s v="1.12.48"/>
        <s v="1.14.27"/>
        <s v="1.15.25"/>
        <s v="1.15.45"/>
        <s v="1.16.13"/>
        <s v="1.16.22"/>
        <s v="1.17.19"/>
        <s v="1.18.22"/>
        <s v="1.18.28"/>
        <s v="1.19.46"/>
        <s v="1.21.17"/>
        <s v="1.22.47"/>
        <s v="1.22.48"/>
        <s v="1.22.58"/>
        <s v="1.22.59"/>
        <s v="1.23.00"/>
        <s v="1.24.40"/>
        <s v="1.25.07"/>
        <s v="1.25.54"/>
        <s v="1.26.12"/>
        <s v="1.29.54"/>
        <s v="1.33.09"/>
        <s v="1.33.10"/>
        <s v="1.36.46"/>
        <s v="1.37.11"/>
        <s v="1.38.59"/>
        <s v="1.41.31"/>
        <s v="1.41.45"/>
        <s v="1.42.00"/>
        <s v="2.45.06"/>
        <s v="2.55.42"/>
        <s v="3.05.11"/>
        <s v="3.05.22"/>
        <s v="3.12.38"/>
        <s v="3.14.57"/>
        <s v="3.16.16"/>
        <s v="3.19.32"/>
        <s v="3.20.04"/>
        <s v="3.22.11"/>
        <s v="3.23.57"/>
        <s v="3.24.25"/>
        <s v="3.25.16"/>
        <s v="3.27.30"/>
        <s v="3.29.30"/>
        <s v="3.30.09"/>
        <s v="3.31.57"/>
        <s v="3.32.21"/>
        <s v="3.34.51"/>
        <s v="3.35.06"/>
        <s v="3.39.37"/>
        <s v="3.45.38"/>
        <s v="3.47.55"/>
        <s v="3.48.20"/>
        <s v="3.49.24"/>
        <s v="3.58.40"/>
        <s v="4.04.56"/>
        <s v="4.07.48"/>
        <s v="4.11.59"/>
        <s v="4.20.19"/>
        <s v="4.20.58"/>
        <s v="4.26.44"/>
        <s v="4.34.24"/>
        <s v="4.36.22"/>
        <s v="4.42.23"/>
        <s v="4.43.28"/>
        <s v="4.50.39"/>
        <s v="4.58.05"/>
        <s v="4.59.09"/>
        <s v="5.04.26"/>
        <s v="1.02.47"/>
        <s v="1.03.01"/>
        <s v="1.03.14"/>
        <s v="1.03.44"/>
        <s v="1.03.55"/>
        <s v="1.05.40"/>
        <s v="1.05.53"/>
        <s v="1.06.56"/>
        <s v="1.07.36"/>
        <s v="1.07.40"/>
        <s v="1.08.25"/>
        <s v="1.08.43"/>
        <s v="1.09.23"/>
        <s v="1.09.34"/>
        <s v="1.10.06"/>
        <s v="1.12.15"/>
        <s v="1.12.36"/>
        <s v="1.13.06"/>
        <s v="1.13.37"/>
        <s v="1.13.38"/>
        <s v="1.13.51"/>
        <s v="1.13.52"/>
        <s v="1.14.28"/>
        <s v="1.14.45"/>
        <s v="1.15.02"/>
        <s v="1.15.21"/>
        <s v="1.16.12"/>
        <s v="1.16.48"/>
        <s v="1.19.36"/>
        <s v="1.19.37"/>
        <s v="1.20.38"/>
        <s v="1.22.16"/>
        <s v="1.22.17"/>
        <s v="1.24.03"/>
        <s v="1.24.36"/>
        <s v="1.25.42"/>
        <s v="1.27.15"/>
        <s v="1.27.43"/>
        <s v="1.28.39"/>
        <s v="1.28.40"/>
        <s v="1.32.57"/>
        <s v="1.34.29"/>
        <s v="1.34.30"/>
        <s v="1.55.20"/>
        <s v="1.56.04"/>
        <s v="36.24"/>
        <s v="38.07"/>
        <s v="38.42"/>
        <s v="42.09"/>
        <s v="43.09"/>
        <s v="43.29"/>
        <s v="43.43"/>
        <s v="43.58"/>
        <s v="44.14"/>
        <s v="44.48"/>
        <s v="44.53"/>
        <s v="46.00"/>
        <s v="46.46"/>
        <s v="47.19"/>
        <s v="48.20"/>
        <s v="49.34"/>
        <s v="50.18"/>
        <s v="50.57"/>
        <s v="51.15"/>
        <s v="51.30"/>
        <s v="51.33"/>
        <s v="51.35"/>
        <s v="52.40"/>
        <s v="55.27"/>
        <s v="55.59"/>
        <s v="56.46"/>
        <s v="56.50"/>
        <s v="57.03"/>
        <s v="58.59"/>
        <s v="59.55"/>
        <s v="1.00.53"/>
        <s v="1.02.24"/>
        <s v="1.02.27"/>
        <s v="1.06.38"/>
        <s v="1.07.26"/>
        <s v="1.12.25"/>
        <s v="1.36.22"/>
        <s v="31.33"/>
        <s v="32.22"/>
        <s v="32.24"/>
        <s v="34.47"/>
        <s v="34.50"/>
        <s v="35.02"/>
        <s v="35.10"/>
        <s v="36.44"/>
        <s v="36.51"/>
        <s v="36.53"/>
        <s v="37.10"/>
        <s v="39.17"/>
        <s v="40.04"/>
        <s v="40.22"/>
        <s v="40.55"/>
        <s v="40.57"/>
        <s v="41.40"/>
        <s v="44.21"/>
        <s v="44.59"/>
        <s v="45.00"/>
        <s v="47.06"/>
        <s v="51.47"/>
        <s v="53.05"/>
        <s v="53.06"/>
        <s v="55.29"/>
        <s v="1.12.21"/>
        <s v="1.14.00"/>
        <s v="37.41"/>
        <s v="38.18"/>
        <s v="41.04"/>
        <s v="41.31"/>
        <s v="48.41"/>
        <s v="50.07"/>
        <s v="52.19"/>
        <s v="54.04"/>
        <s v="55.22"/>
        <s v="56.10"/>
        <s v="57.25"/>
        <s v="57.48"/>
        <s v="59.40"/>
        <s v="1.04.17"/>
        <s v="1.06.14"/>
        <s v="1.08.54"/>
        <s v="1.13.40"/>
        <s v="1.22.32"/>
        <s v="1.23.23"/>
        <s v="1.25.15"/>
        <s v="1.26.06"/>
        <s v="1.29.15"/>
        <s v="1.32.16"/>
        <s v="1.36.15"/>
        <s v="1.37.48"/>
        <s v="1.39.36"/>
        <s v="1.39.45"/>
        <s v="1.45.16"/>
        <s v="1.47.08"/>
        <s v="1.47.50"/>
        <s v="1.47.52"/>
        <s v="1.48.57"/>
        <s v="1.49.35"/>
        <s v="1.50.47"/>
        <s v="1.50.51"/>
        <s v="1.57.58"/>
        <s v="1.59.37"/>
        <s v="2.01.07"/>
        <s v="2.07.18"/>
        <s v="2.12.20"/>
        <s v="2.18.04"/>
        <s v="2.19.20"/>
        <s v="2.24.26"/>
        <s v="2.25.24"/>
        <s v="2.27.25"/>
        <s v="2.35.51"/>
        <s v="2.52.05"/>
        <s v="3.17.43"/>
        <s v="3.17.47"/>
        <s v="3.19.47"/>
        <s v="3.26.07"/>
        <s v="3.27.19"/>
        <s v="3.30.46"/>
        <s v="3.30.51"/>
        <s v="3.38.23"/>
        <s v="3.41.48"/>
        <s v="3.54.49"/>
        <s v="4.03.00"/>
        <s v="4.08.12"/>
        <s v="4.09.01"/>
        <s v="4.17.25"/>
        <s v="4.34.10"/>
        <s v="5.02.50"/>
        <s v="5.57.59"/>
        <s v="6.18.59"/>
        <s v="6.38.59"/>
        <s v="20.14"/>
        <s v="23.33"/>
        <s v="24.49"/>
        <s v="45.14"/>
        <n v="41.06"/>
        <n v="41.07"/>
        <s v="44.06"/>
        <s v="45.19"/>
        <s v="47.00"/>
        <s v="48.37"/>
        <s v="54.45"/>
        <s v="56.09"/>
        <s v="56.30"/>
        <s v="57.26"/>
        <s v="1.00.06"/>
        <s v="1.06.21"/>
        <s v="1.12.07"/>
        <s v="1.12.38"/>
        <s v="1.14.21"/>
        <s v="1.14.22"/>
        <s v="1.17.20"/>
        <s v="1.17.21"/>
        <s v="1.23.57"/>
        <s v="1.23.58"/>
        <s v="27.00"/>
        <s v="31.38"/>
        <s v="31.54"/>
        <s v="32.06"/>
        <s v="32.38"/>
        <s v="33.04"/>
        <s v="33.49"/>
        <s v="34.48"/>
        <s v="34.54"/>
        <s v="34.55"/>
        <s v="35.16"/>
        <s v="35.47"/>
        <s v="35.48"/>
        <s v="36.08"/>
        <s v="37.53"/>
        <s v="38.34"/>
        <s v="42.01"/>
        <s v="42.23"/>
        <s v="43.01"/>
        <s v="43.33"/>
        <s v="45.33"/>
        <s v="47.07"/>
        <s v="47.31"/>
        <s v="47.49"/>
        <s v="48.31"/>
        <s v="48.32"/>
        <s v="48.36"/>
        <s v="52.02"/>
        <s v="52.11"/>
        <s v="1.14.32"/>
        <s v="17.00"/>
        <s v="18.47"/>
        <s v="19.00"/>
        <s v="19.08"/>
        <s v="20.10"/>
        <s v="20.40"/>
        <s v="20.43"/>
        <s v="20.48"/>
        <s v="20.49"/>
        <s v="21.55"/>
        <s v="21.58"/>
        <s v="22.09"/>
        <s v="22.58"/>
        <s v="23.04"/>
        <s v="24.53"/>
        <s v="26.35"/>
        <s v="26.39"/>
        <s v="27.13"/>
        <s v="29.52"/>
        <s v="32.44"/>
        <s v="34.09"/>
        <s v="36.18"/>
        <s v="38.10"/>
        <s v="55.32"/>
        <s v="55.33"/>
        <s v="2.11.20"/>
        <s v="2.12.11"/>
        <s v="2.13.21"/>
        <s v="2.16.24"/>
        <s v="2.24.02"/>
        <s v="3.11.45"/>
        <s v="3.54.55"/>
        <s v="6.12.03"/>
        <s v="1.13.00"/>
        <s v="1.14.02"/>
        <s v="1.19.38"/>
        <s v="1.23.56"/>
        <s v="1.26.08"/>
        <s v="1.26.14"/>
        <s v="1.34.10"/>
        <s v="1.35.28"/>
        <s v="1.39.13"/>
        <s v="1.47.32"/>
        <s v="2.30.40"/>
        <s v="32.10"/>
        <s v="33.16"/>
        <s v="33.18"/>
        <s v="33.32"/>
        <s v="34.01"/>
        <s v="34.18"/>
        <s v="34.45"/>
        <s v="34.53"/>
        <s v="35.05"/>
        <s v="35.12"/>
        <s v="35.53"/>
        <s v="36.38"/>
        <s v="37.19"/>
        <s v="37.43"/>
        <s v="38.19"/>
        <s v="38.41"/>
        <s v="38.44"/>
        <s v="39.16"/>
        <s v="40.52"/>
        <s v="41.36"/>
        <s v="41.47"/>
        <s v="45.05"/>
        <s v="45.06"/>
        <s v="45.12"/>
        <s v="46.19"/>
        <s v="46.21"/>
        <s v="46.56"/>
        <s v="55.44"/>
        <s v="57.17"/>
        <s v="57.20"/>
        <s v="58.30"/>
        <s v="30.01"/>
        <s v="31.09"/>
        <s v="31.25"/>
        <s v="31.41"/>
        <s v="32.11"/>
        <s v="32.43"/>
        <s v="32.45"/>
        <s v="33.25"/>
        <s v="33.38"/>
        <s v="34.22"/>
        <s v="35.18"/>
        <s v="35.20"/>
        <s v="35.24"/>
        <s v="35.30"/>
        <s v="35.44"/>
        <s v="36.35"/>
        <s v="36.52"/>
        <s v="37.25"/>
        <s v="38.54"/>
        <s v="39.19"/>
        <s v="40.05"/>
        <s v="40.39"/>
        <s v="40.45"/>
        <s v="40.48"/>
        <s v="42.37"/>
        <s v="44.02"/>
        <s v="45.20"/>
        <s v="48.07"/>
        <s v="50.23"/>
        <s v="50.59"/>
        <s v="52.14"/>
        <s v="55.42"/>
        <s v="57.53"/>
        <s v="1.00.28"/>
        <s v="26.08"/>
        <s v="26.23"/>
        <s v="26.28"/>
        <s v="26.32"/>
        <s v="28.08"/>
        <s v="28.42"/>
        <s v="28.45"/>
        <s v="29.01"/>
        <s v="29.15"/>
        <s v="29.30"/>
        <s v="29.37"/>
        <s v="29.39"/>
        <s v="29.51"/>
        <s v="30.12"/>
        <s v="30.17"/>
        <s v="30.21"/>
        <s v="30.29"/>
        <s v="30.37"/>
        <s v="30.41"/>
        <s v="31.07"/>
        <s v="31.46"/>
        <s v="32.55"/>
        <s v="33.27"/>
        <s v="35.58"/>
        <s v="38.13"/>
        <s v="38.14"/>
        <s v="40.20"/>
        <s v="41.05"/>
        <s v="48.25"/>
        <s v="25.01"/>
        <s v="25.05"/>
        <s v="25.09"/>
        <s v="25.43"/>
        <s v="26.07"/>
        <s v="27.04"/>
        <s v="27.06"/>
        <s v="27.30"/>
        <s v="27.42"/>
        <s v="27.55"/>
        <s v="28.48"/>
        <s v="30.02"/>
        <s v="30.28"/>
        <s v="30.53"/>
        <s v="30.54"/>
        <s v="31.19"/>
        <s v="31.31"/>
        <s v="31.32"/>
        <s v="31.47"/>
        <s v="32.48"/>
        <s v="32.53"/>
        <s v="33.17"/>
        <s v="33.42"/>
        <s v="35.42"/>
        <s v="36.30"/>
        <s v="37.11"/>
        <s v="37.13"/>
        <s v="37.59"/>
        <s v="39.06"/>
        <s v="39.10"/>
        <s v="42.55"/>
        <s v="43.00"/>
        <s v="44.00"/>
        <s v="47.41"/>
        <s v="1.02.31"/>
      </sharedItems>
    </cacheField>
    <cacheField name="5KM EQUIV. TIME" numFmtId="0">
      <sharedItems containsString="0" containsBlank="1" containsNumber="1" minValue="16.852584894186659" maxValue="61.43686961133605"/>
    </cacheField>
    <cacheField name="ACTUAL RUNNING TIME (SECONDS)" numFmtId="0">
      <sharedItems containsSemiMixedTypes="0" containsString="0" containsNumber="1" containsInteger="1" minValue="1015" maxValue="23939"/>
    </cacheField>
    <cacheField name="TIME (MM:SS)" numFmtId="0">
      <sharedItems containsBlank="1"/>
    </cacheField>
    <cacheField name="PACE / KM" numFmtId="0">
      <sharedItems containsBlank="1"/>
    </cacheField>
    <cacheField name="Pres Cup Points" numFmtId="0">
      <sharedItems containsSemiMixedTypes="0" containsString="0" containsNumber="1" containsInteger="1" minValue="0" maxValue="100"/>
    </cacheField>
    <cacheField name="Other" numFmtId="0">
      <sharedItems containsBlank="1" containsMixedTypes="1" containsNumber="1" containsInteger="1" minValue="0" maxValue="501"/>
    </cacheField>
    <cacheField name="WMA Grading" numFmtId="0">
      <sharedItems containsString="0" containsBlank="1" containsNumber="1" minValue="0.24149470161740103" maxValue="0.85956089228772492"/>
    </cacheField>
    <cacheField name="SC_OVERALL PLACE" numFmtId="0">
      <sharedItems containsString="0" containsBlank="1" containsNumber="1" containsInteger="1" minValue="1" maxValue="36"/>
    </cacheField>
    <cacheField name="SC_ADULT PLACE" numFmtId="0">
      <sharedItems containsBlank="1" containsMixedTypes="1" containsNumber="1" containsInteger="1" minValue="1" maxValue="36"/>
    </cacheField>
    <cacheField name="SC_JUNIOR PLACE" numFmtId="0">
      <sharedItems containsBlank="1" containsMixedTypes="1" containsNumber="1" containsInteger="1" minValue="1" maxValue="11"/>
    </cacheField>
    <cacheField name="MEMBER/NON MEMBER#2" numFmtId="0">
      <sharedItems containsBlank="1" containsMixedTypes="1" containsNumber="1" containsInteger="1" minValue="24" maxValue="1102326"/>
    </cacheField>
    <cacheField name="FIRST NAME2" numFmtId="0">
      <sharedItems containsBlank="1"/>
    </cacheField>
    <cacheField name="SURNAME2" numFmtId="0">
      <sharedItems containsBlank="1"/>
    </cacheField>
    <cacheField name="SURNAME / FIRST NAME2" numFmtId="0">
      <sharedItems containsBlank="1" count="124">
        <s v="_SURNAME_NAME"/>
        <s v="DE JERSEY SOPHIE"/>
        <s v="SCHICK MAX"/>
        <s v="ONSLOW ASHLEY"/>
        <s v="SARGENT WILLIAM"/>
        <s v="TICKLE JULIAN"/>
        <s v="ONSLOW STEPHEN"/>
        <s v="NORRIS BELLA"/>
        <s v="BRITTON GRACE"/>
        <s v="O'DONOVAN JASMIN"/>
        <s v="NORRIS ELSBETH"/>
        <s v="NORRIS BERNIE"/>
        <s v="HOPKINS KELLIE"/>
        <s v="KIRBY TEAGAN"/>
        <s v="KIRBY MITCHELL"/>
        <s v="TICKLE HAYDEN"/>
        <s v="ZEVENBERGEN MYLES"/>
        <s v="HOBSON CHERYL"/>
        <s v="DE TAIT MARIE"/>
        <s v="SCHICK EMMA"/>
        <s v="HUMPHRIES HEATHER"/>
        <s v="DONOVAN JOANNE"/>
        <s v="KELSO SYLVIA"/>
        <s v="KIRBY FERN"/>
        <s v="DOWN BOB"/>
        <s v="PUMP KATRINA"/>
        <m/>
        <s v="ANDERSEN DAVID"/>
        <s v="GILMORE SHERIEN"/>
        <s v="HLEDINIZAL YAHYE"/>
        <s v="NORTON NANCY"/>
        <s v="ADAMS POLLY"/>
        <s v="PUMP EMERSON"/>
        <s v="MCDONALD WARREN"/>
        <s v="ZEVENBERGEN CHRISTINA"/>
        <s v="ERNEST KAREN"/>
        <s v="ZEVENBERGEN NICOLA"/>
        <s v="SOLDATOB DASHA"/>
        <s v="ZEVENBERGEN JESSIE"/>
        <s v="BECK BETTY"/>
        <s v="RUBENACH MIKE"/>
        <s v="SENSE KERRY"/>
        <s v="SMITH JUSTIN"/>
        <s v="MCINNES SCOTT"/>
        <s v="SCOTT JOSEPH"/>
        <s v="DE JONG JAAP"/>
        <s v="RYAN TOM"/>
        <s v="MCDOWELL RAEWYN"/>
        <s v="SCANDLYN VIV"/>
        <s v="ABASRILAK YUHYL"/>
        <s v="BROOKE-TAYLOR DAVID"/>
        <s v="JAMES BOB"/>
        <s v="CLAYTON SAM"/>
        <s v="BRANEY AMY"/>
        <s v="WOODS SAM"/>
        <s v="FIELD AMANDA"/>
        <s v="DANIEL PETER"/>
        <s v="MARCHIONI DECLAN"/>
        <s v="FAIRLEY LEO"/>
        <s v="TONG KATE"/>
        <s v="KIRBY ADRIAN"/>
        <s v="KIRBY JOANNA"/>
        <s v="CAMERON HANNAH"/>
        <s v="DAVIES JUDY"/>
        <s v=" UNUSED TAG"/>
        <s v="SABESAN VANA"/>
        <s v="SERGEANT EDWINA"/>
        <s v="SERGEANT STEPHEN"/>
        <s v="KNOWLES SANDRA"/>
        <s v="JOHNSON CAT"/>
        <s v="OTTO ANNALIESE"/>
        <s v="MAGUIRE GERRY"/>
        <s v="MEADE CHARLOTTE"/>
        <s v="LAUREN CHRIS"/>
        <s v="HIETTE CASEY"/>
        <s v="JAMES ELENA"/>
        <s v="RICH KEITH"/>
        <s v=" NO NAME RECORDED"/>
        <s v="PAIN TILLEY"/>
        <s v="HUNTER MATTHEW"/>
        <s v="NUGENT LAUREN"/>
        <s v="HAMPTON DAVE"/>
        <s v="BOSWORTH JENNIFER"/>
        <s v="KIRBY LEE"/>
        <s v="MUHLENBERG CONNY"/>
        <s v="HANNAY ANDREW"/>
        <s v="SIBLEY JACK"/>
        <s v="FREEDMAN BEN"/>
        <s v="SEWELL LARA"/>
        <s v="MILLER ANNE"/>
        <s v="LUCZAK KELLY"/>
        <s v="BUTTERWORTH SALLYANNE"/>
        <s v="LAWS KARIN"/>
        <s v="MCCOOL TANYA"/>
        <s v="NEWMAN LYN"/>
        <s v="DE JERSEY STEPHEN"/>
        <s v="DE JERSEY LOUISE"/>
        <s v="LUPTON GIN"/>
        <s v="HIETTE TERRY"/>
        <s v="DOHERTY SUSAN"/>
        <s v="SUE YEK WILLIAM"/>
        <s v="OATS CHERYL"/>
        <s v="IVES JIM"/>
        <s v="WILKINSON JANE"/>
        <s v="MEADE SALLY"/>
        <s v="ARROWSMITH PATRICK"/>
        <s v="PEARCE GEORGE"/>
        <s v="PEARCE HENRY"/>
        <s v="HICKEY KAREN"/>
        <s v="TAMBLYN JODI"/>
        <s v="MURRY KATE"/>
        <s v="PIDCOCK KIM"/>
        <s v="SNELLING BRENTON"/>
        <s v="MOHMED YAHEY"/>
        <s v="WALSH JOHN"/>
        <s v="MOHMED YUSS"/>
        <s v="MOHMED ZAKARIN"/>
        <s v="MOHMED NIMO"/>
        <s v="MOHMED FATUM"/>
        <s v="MUSDAF KAMIDE"/>
        <s v="ABDIVIZAK YAHYE"/>
        <s v="ABDIVIZAK YUSSUP"/>
        <s v="ABDIVIZAK IATUMA"/>
        <s v="ABDIVIZAK MOHAMED"/>
      </sharedItems>
    </cacheField>
    <cacheField name="NAME2" numFmtId="0">
      <sharedItems containsBlank="1" count="124">
        <s v="_NAME_SURNAME"/>
        <s v="SOPHIE DE JERSEY"/>
        <s v="MAX SCHICK"/>
        <s v="ASHLEY ONSLOW"/>
        <s v="WILLIAM SARGENT"/>
        <s v="JULIAN TICKLE"/>
        <s v="STEPHEN ONSLOW"/>
        <s v="BELLA NORRIS"/>
        <s v="GRACE BRITTON"/>
        <s v="JASMIN O'DONOVAN"/>
        <s v="ELSBETH NORRIS"/>
        <s v="BERNIE NORRIS"/>
        <s v="KELLIE HOPKINS"/>
        <s v="TEAGAN KIRBY"/>
        <s v="MITCHELL KIRBY"/>
        <s v="HAYDEN TICKLE"/>
        <s v="MYLES ZEVENBERGEN"/>
        <s v="CHERYL HOBSON"/>
        <s v="MARIE DE TAIT"/>
        <s v="EMMA SCHICK"/>
        <s v="HEATHER HUMPHRIES"/>
        <s v="JOANNE DONOVAN"/>
        <s v="SYLVIA KELSO"/>
        <s v="FERN KIRBY"/>
        <s v="BOB DOWN"/>
        <s v="KATRINA PUMP"/>
        <m/>
        <s v="DAVID ANDERSEN"/>
        <s v="SHERIEN GILMORE"/>
        <s v="YAHYE HLEDINIZAL"/>
        <s v="NANCY NORTON"/>
        <s v="POLLY ADAMS"/>
        <s v="EMERSON PUMP"/>
        <s v="WARREN MCDONALD"/>
        <s v="CHRISTINA ZEVENBERGEN"/>
        <s v="KAREN ERNEST"/>
        <s v="NICOLA ZEVENBERGEN"/>
        <s v="DASHA SOLDATOB"/>
        <s v="JESSIE ZEVENBERGEN"/>
        <s v="BETTY BECK"/>
        <s v="MIKE RUBENACH"/>
        <s v="KERRY SENSE"/>
        <s v="JUSTIN SMITH"/>
        <s v="SCOTT MCINNES"/>
        <s v="JOSEPH SCOTT"/>
        <s v="JAAP DE JONG"/>
        <s v="TOM RYAN"/>
        <s v="RAEWYN MCDOWELL"/>
        <s v="VIV SCANDLYN"/>
        <s v="YUHYL ABASRILAK"/>
        <s v="DAVID BROOKE-TAYLOR"/>
        <s v="BOB JAMES"/>
        <s v="SAM CLAYTON"/>
        <s v="AMY BRANEY"/>
        <s v="SAM WOODS"/>
        <s v="AMANDA FIELD"/>
        <s v="PETER DANIEL"/>
        <s v="DECLAN MARCHIONI"/>
        <s v="LEO FAIRLEY"/>
        <s v="KATE TONG"/>
        <s v="ADRIAN KIRBY"/>
        <s v="JOANNA KIRBY"/>
        <s v="HANNAH CAMERON"/>
        <s v="JUDY DAVIES"/>
        <s v="UNUSED TAG "/>
        <s v="VANA SABESAN"/>
        <s v="EDWINA SERGEANT"/>
        <s v="STEPHEN SERGEANT"/>
        <s v="SANDRA KNOWLES"/>
        <s v="CAT JOHNSON"/>
        <s v="ANNALIESE OTTO"/>
        <s v="GERRY MAGUIRE"/>
        <s v="CHARLOTTE MEADE"/>
        <s v="CHRIS LAUREN"/>
        <s v="CASEY HIETTE"/>
        <s v="ELENA JAMES"/>
        <s v="KEITH RICH"/>
        <s v="NO NAME RECORDED "/>
        <s v="TILLEY PAIN"/>
        <s v="MATTHEW HUNTER"/>
        <s v="LAUREN NUGENT"/>
        <s v="DAVE HAMPTON"/>
        <s v="JENNIFER BOSWORTH"/>
        <s v="LEE KIRBY"/>
        <s v="CONNY MUHLENBERG"/>
        <s v="ANDREW HANNAY"/>
        <s v="JACK SIBLEY"/>
        <s v="BEN FREEDMAN"/>
        <s v="LARA SEWELL"/>
        <s v="ANNE MILLER"/>
        <s v="KELLY LUCZAK"/>
        <s v="SALLYANNE BUTTERWORTH"/>
        <s v="KARIN LAWS"/>
        <s v="TANYA MCCOOL"/>
        <s v="LYN NEWMAN"/>
        <s v="STEPHEN DE JERSEY"/>
        <s v="LOUISE DE JERSEY"/>
        <s v="GIN LUPTON"/>
        <s v="TERRY HIETTE"/>
        <s v="SUSAN DOHERTY"/>
        <s v="WILLIAM SUE YEK"/>
        <s v="CHERYL OATS"/>
        <s v="JIM IVES"/>
        <s v="JANE WILKINSON"/>
        <s v="SALLY MEADE"/>
        <s v="PATRICK ARROWSMITH"/>
        <s v="GEORGE PEARCE"/>
        <s v="HENRY PEARCE"/>
        <s v="KAREN HICKEY"/>
        <s v="JODI TAMBLYN"/>
        <s v="KATE MURRY"/>
        <s v="KIM PIDCOCK"/>
        <s v="BRENTON SNELLING"/>
        <s v="YAHEY MOHMED"/>
        <s v="JOHN WALSH"/>
        <s v="YUSS MOHMED"/>
        <s v="ZAKARIN MOHMED"/>
        <s v="NIMO MOHMED"/>
        <s v="FATUM MOHMED"/>
        <s v="KAMIDE MUSDAF"/>
        <s v="YAHYE ABDIVIZAK"/>
        <s v="YUSSUP ABDIVIZAK"/>
        <s v="IATUMA ABDIVIZAK"/>
        <s v="MOHAMED ABDIVIZAK"/>
      </sharedItems>
    </cacheField>
    <cacheField name="MEMBER / NON-MEMBER STATUS2" numFmtId="0">
      <sharedItems containsBlank="1" count="3">
        <s v="N-MEM"/>
        <s v="MEM"/>
        <m/>
      </sharedItems>
    </cacheField>
    <cacheField name="GENDER2" numFmtId="0">
      <sharedItems containsBlank="1" count="4">
        <s v="M"/>
        <s v="F"/>
        <m/>
        <s v=""/>
      </sharedItems>
    </cacheField>
    <cacheField name="AGE GROUP2" numFmtId="0">
      <sharedItems containsBlank="1"/>
    </cacheField>
    <cacheField name="JUNIOR STATUS" numFmtId="0">
      <sharedItems containsBlank="1" count="3">
        <m/>
        <s v="X"/>
        <s v=""/>
      </sharedItems>
    </cacheField>
    <cacheField name="Adult Points SC" numFmtId="0">
      <sharedItems containsString="0" containsBlank="1" containsNumber="1" containsInteger="1" minValue="0" maxValue="51"/>
    </cacheField>
    <cacheField name="COLUMN2" numFmtId="0">
      <sharedItems containsNonDate="0" containsString="0" containsBlank="1"/>
    </cacheField>
    <cacheField name="COLUMN1" numFmtId="0">
      <sharedItems containsString="0" containsBlank="1" containsNumber="1" containsInteger="1" minValue="7" maxValue="62"/>
    </cacheField>
    <cacheField name="NO. OF ENTRIES" numFmtId="0">
      <sharedItems containsString="0" containsBlank="1" containsNumber="1" containsInteger="1" minValue="1" maxValue="1"/>
    </cacheField>
    <cacheField name="TIME2" numFmtId="0">
      <sharedItems containsBlank="1" containsMixedTypes="1" containsNumber="1" minValue="15.25" maxValue="48.43"/>
    </cacheField>
    <cacheField name="Spare4" numFmtId="0">
      <sharedItems containsNonDate="0" containsString="0" containsBlank="1"/>
    </cacheField>
    <cacheField name="PLACE (Junior Only Run)" numFmtId="0">
      <sharedItems containsString="0" containsBlank="1" containsNumber="1" containsInteger="1" minValue="1" maxValue="9"/>
    </cacheField>
    <cacheField name="MEMBER/NON MEMBER#3" numFmtId="0">
      <sharedItems containsBlank="1" containsMixedTypes="1" containsNumber="1" containsInteger="1" minValue="868061" maxValue="1102326"/>
    </cacheField>
    <cacheField name="FIRST NAME3" numFmtId="0">
      <sharedItems containsBlank="1"/>
    </cacheField>
    <cacheField name="SURNAME3" numFmtId="0">
      <sharedItems containsBlank="1"/>
    </cacheField>
    <cacheField name="SURNAME / FIRST NAME3" numFmtId="0">
      <sharedItems containsBlank="1"/>
    </cacheField>
    <cacheField name="NAME3" numFmtId="0">
      <sharedItems containsBlank="1"/>
    </cacheField>
    <cacheField name="MEMBER / NON-MEMBER STATUS3" numFmtId="0">
      <sharedItems containsBlank="1"/>
    </cacheField>
    <cacheField name="GENDER3" numFmtId="0">
      <sharedItems containsBlank="1"/>
    </cacheField>
    <cacheField name="AGE GROUP3" numFmtId="0">
      <sharedItems containsNonDate="0" containsString="0" containsBlank="1"/>
    </cacheField>
    <cacheField name="COLUMN3" numFmtId="0">
      <sharedItems containsNonDate="0" containsString="0" containsBlank="1"/>
    </cacheField>
    <cacheField name="COLUMN12" numFmtId="0">
      <sharedItems containsNonDate="0" containsString="0" containsBlank="1"/>
    </cacheField>
    <cacheField name="TIME3" numFmtId="0">
      <sharedItems containsBlank="1"/>
    </cacheField>
    <cacheField name="Spare5" numFmtId="0">
      <sharedItems containsNonDate="0" containsString="0" containsBlank="1"/>
    </cacheField>
    <cacheField name="PLACE (Wolf)" numFmtId="0">
      <sharedItems containsString="0" containsBlank="1" containsNumber="1" containsInteger="1" minValue="1" maxValue="44"/>
    </cacheField>
    <cacheField name="MEMBER/NON MEMBER#4" numFmtId="0">
      <sharedItems containsBlank="1" containsMixedTypes="1" containsNumber="1" containsInteger="1" minValue="265710" maxValue="1095044"/>
    </cacheField>
    <cacheField name="FIRST NAME4" numFmtId="0">
      <sharedItems containsBlank="1"/>
    </cacheField>
    <cacheField name="SURNAME4" numFmtId="0">
      <sharedItems containsBlank="1"/>
    </cacheField>
    <cacheField name="SURNAME / FIRST NAME4" numFmtId="0">
      <sharedItems containsBlank="1" count="98">
        <m/>
        <s v="GORDON TONY"/>
        <s v="TURNBULL DEAHNE"/>
        <s v="SCHONFELDT-ROY SONJA"/>
        <s v="SCHICK GERARD"/>
        <s v="BENNETT JEFF"/>
        <s v="STAFFORD ERIN"/>
        <s v="CULLEN DAVID"/>
        <s v="YOUNGMAN MICHAEL"/>
        <s v="KINBACHER JESSE"/>
        <s v="DOHERTY BILL"/>
        <s v="BORWICK STUART"/>
        <s v="PEACOCK PATRICK"/>
        <s v="FLYNN-PITTAR DEE"/>
        <s v="STANTON GEOFF"/>
        <s v="DOWEL MARK"/>
        <s v="DOWEL LEE"/>
        <s v="NEIMANIS KATHLEEN"/>
        <s v="NEIMANIS PETER"/>
        <s v="COPP PHILIP"/>
        <s v="STRIPP DEON"/>
        <s v="DUNSTAN JAMES"/>
        <s v="WEBBER BRIDGET"/>
        <s v="WATKINS MEREDITH"/>
        <s v="EVANS DERRICK"/>
        <s v="NUTTALL JOHN"/>
        <s v="MENTOR ANDRE"/>
        <s v="SCANDLYN VIV"/>
        <s v="JONES LISA"/>
        <s v="PEARSON KRYSTAL"/>
        <s v="NORRIS BERNIE"/>
        <s v="NEWMAN LYN"/>
        <s v="EVANS SEAN"/>
        <s v="DU TOIT MARK"/>
        <s v="SANDRASEGARAN ARAN"/>
        <s v="RICHARDSON MICHAEL"/>
        <s v="KONNO TAKUMA"/>
        <s v="PELUCHETTI HAILEY"/>
        <s v="O'REGAN SIMON"/>
        <s v="KEMEI JOSEPH"/>
        <s v="FITZSIMMONS MICHAEL"/>
        <s v="WILTON BRAD"/>
        <s v="RYAN TAMARA"/>
        <s v="CARTER BRENDAN"/>
        <s v="LLOYD ANDREW"/>
        <s v="BURROW LILY"/>
        <s v="VAN CLUTUREY CHARLES"/>
        <s v="MARTINI MICHAEL"/>
        <s v="MARTINI LIZA"/>
        <s v="VOLLMERHAUSE SCOTT"/>
        <s v="ELLERSHAW ROBERT"/>
        <s v="BROWN KEV"/>
        <s v="REYNOLDS DAN"/>
        <s v="FRAZER IAN"/>
        <s v="DESAILLY NICOLE"/>
        <s v="SNELL MATTHEW"/>
        <s v="GANNO BELLA"/>
        <s v="CONNOR JADE"/>
        <s v="ARCHER MICHAEL"/>
        <s v="WYNTER SACHA"/>
        <s v="NEWNHAM COLLEEN"/>
        <s v="LABUSCHAGNE ROSEMARIE"/>
        <s v="BOON NICOLE"/>
        <s v="LOWE DARREN"/>
        <s v="GARVIE DIANE"/>
        <s v="PFUMAYARAMBA TICH"/>
        <s v="OATS CHERYL"/>
        <s v="KINBACHER ANDREW"/>
        <s v="GUY BILLY"/>
        <s v="HUNTER MATTHEW"/>
        <s v="SCANDLYN KEITH"/>
        <s v="FORD GEOFF"/>
        <s v="HEAMES SAM"/>
        <s v="BOSCHEN MATTHEW"/>
        <s v="KELLY TIM"/>
        <s v="WALLIS CAMERON"/>
        <s v="ILLMAN STUART"/>
        <s v="KINBACHER NICHOLAS"/>
        <s v="KINBACHER DAWN"/>
        <s v="HUMBER JUSTIN"/>
        <s v="PRYTZ ARNSTEIN"/>
        <s v="HUTCHINGS BRIANNA"/>
        <s v="STEVENSON ALEC"/>
        <s v="KENNY EAMON"/>
        <s v="HAYWARD JODIE"/>
        <s v="KENNY (SMITH) ZONIKA"/>
        <s v="WATSON BRANDI"/>
        <s v="SENSE MEG"/>
        <s v="CHASE KIM"/>
        <s v="GILBOY ARTHUR"/>
        <s v="LAPURTE TANYA"/>
        <s v="PEVINSKY LIZ"/>
        <s v="DOHERTY SUSAN"/>
        <s v="OTTO ANNALIESE"/>
        <s v="BEIL LYNDIE"/>
        <s v="STEWART VIJAYA"/>
        <s v="HATCHARD SAM"/>
        <s v="NO_NAME"/>
      </sharedItems>
    </cacheField>
    <cacheField name="NAME4" numFmtId="0">
      <sharedItems containsBlank="1" count="98">
        <m/>
        <s v="TONY GORDON"/>
        <s v="DEAHNE TURNBULL"/>
        <s v="SONJA SCHONFELDT-ROY"/>
        <s v="GERARD SCHICK"/>
        <s v="JEFF BENNETT"/>
        <s v="ERIN STAFFORD"/>
        <s v="DAVID CULLEN"/>
        <s v="MICHAEL YOUNGMAN"/>
        <s v="JESSE KINBACHER"/>
        <s v="BILL DOHERTY"/>
        <s v="STUART BORWICK"/>
        <s v="PATRICK PEACOCK"/>
        <s v="DEE FLYNN-PITTAR"/>
        <s v="GEOFF STANTON"/>
        <s v="MARK DOWEL"/>
        <s v="LEE DOWEL"/>
        <s v="KATHLEEN NEIMANIS"/>
        <s v="PETER NEIMANIS"/>
        <s v="PHILIP COPP"/>
        <s v="DEON STRIPP"/>
        <s v="JAMES DUNSTAN"/>
        <s v="BRIDGET WEBBER"/>
        <s v="MEREDITH WATKINS"/>
        <s v="DERRICK EVANS"/>
        <s v="JOHN NUTTALL"/>
        <s v="ANDRE MENTOR"/>
        <s v="VIV SCANDLYN"/>
        <s v="LISA JONES"/>
        <s v="KRYSTAL PEARSON"/>
        <s v="BERNIE NORRIS"/>
        <s v="LYN NEWMAN"/>
        <s v="SEAN EVANS"/>
        <s v="MARK DU TOIT"/>
        <s v="ARAN SANDRASEGARAN"/>
        <s v="MICHAEL RICHARDSON"/>
        <s v="TAKUMA KONNO"/>
        <s v="HAILEY PELUCHETTI"/>
        <s v="SIMON O'REGAN"/>
        <s v="JOSEPH KEMEI"/>
        <s v="MICHAEL FITZSIMMONS"/>
        <s v="BRAD WILTON"/>
        <s v="TAMARA RYAN"/>
        <s v="BRENDAN CARTER"/>
        <s v="ANDREW LLOYD"/>
        <s v="LILY BURROW"/>
        <s v="CHARLES VAN CLUTUREY"/>
        <s v="MICHAEL MARTINI"/>
        <s v="LIZA MARTINI"/>
        <s v="SCOTT VOLLMERHAUSE"/>
        <s v="ROBERT ELLERSHAW"/>
        <s v="KEV BROWN"/>
        <s v="DAN REYNOLDS"/>
        <s v="IAN FRAZER"/>
        <s v="NICOLE DESAILLY"/>
        <s v="MATTHEW SNELL"/>
        <s v="BELLA GANNO"/>
        <s v="JADE CONNOR"/>
        <s v="MICHAEL ARCHER"/>
        <s v="SACHA WYNTER"/>
        <s v="COLLEEN NEWNHAM"/>
        <s v="ROSEMARIE LABUSCHAGNE"/>
        <s v="NICOLE BOON"/>
        <s v="DARREN LOWE"/>
        <s v="DIANE GARVIE"/>
        <s v="TICH PFUMAYARAMBA"/>
        <s v="CHERYL OATS"/>
        <s v="ANDREW KINBACHER"/>
        <s v="BILLY GUY"/>
        <s v="MATTHEW HUNTER"/>
        <s v="KEITH SCANDLYN"/>
        <s v="GEOFF FORD"/>
        <s v="SAM HEAMES"/>
        <s v="MATTHEW BOSCHEN"/>
        <s v="TIM KELLY"/>
        <s v="CAMERON WALLIS"/>
        <s v="STUART ILLMAN"/>
        <s v="NICHOLAS KINBACHER"/>
        <s v="DAWN KINBACHER"/>
        <s v="JUSTIN HUMBER"/>
        <s v="ARNSTEIN PRYTZ"/>
        <s v="BRIANNA HUTCHINGS"/>
        <s v="ALEC STEVENSON"/>
        <s v="EAMON KENNY"/>
        <s v="JODIE HAYWARD"/>
        <s v="ZONIKA KENNY (SMITH)"/>
        <s v="BRANDI WATSON"/>
        <s v="MEG SENSE"/>
        <s v="KIM CHASE"/>
        <s v="ARTHUR GILBOY"/>
        <s v="TANYA LAPURTE"/>
        <s v="LIZ PEVINSKY"/>
        <s v="SUSAN DOHERTY"/>
        <s v="ANNALIESE OTTO"/>
        <s v="LYNDIE BEIL"/>
        <s v="VIJAYA STEWART"/>
        <s v="SAM HATCHARD"/>
        <s v="NO_NAME"/>
      </sharedItems>
    </cacheField>
    <cacheField name="MEMBER / NON-MEMBER STATUS4" numFmtId="0">
      <sharedItems containsBlank="1"/>
    </cacheField>
    <cacheField name="GENDER4" numFmtId="0">
      <sharedItems containsBlank="1" count="3">
        <m/>
        <s v="M"/>
        <s v="F"/>
      </sharedItems>
    </cacheField>
    <cacheField name="Wolf Pack Points _x000a_(1st = 50 pts)" numFmtId="0">
      <sharedItems containsString="0" containsBlank="1" containsNumber="1" containsInteger="1" minValue="1" maxValue="50"/>
    </cacheField>
    <cacheField name="WP Indiv Run Rank" numFmtId="0">
      <sharedItems containsString="0" containsBlank="1" containsNumber="1" containsInteger="1" minValue="1" maxValue="6"/>
    </cacheField>
    <cacheField name="WP Run Not in Top 5" numFmtId="0">
      <sharedItems containsBlank="1" count="3">
        <m/>
        <s v="Y"/>
        <s v=""/>
      </sharedItems>
    </cacheField>
    <cacheField name="No of Eligible Runs" numFmtId="0">
      <sharedItems containsString="0" containsBlank="1" containsNumber="1" containsInteger="1" minValue="1" maxValue="5" count="6">
        <m/>
        <n v="5"/>
        <n v="2"/>
        <n v="4"/>
        <n v="3"/>
        <n v="1"/>
      </sharedItems>
    </cacheField>
    <cacheField name="FINAL TIME" numFmtId="0">
      <sharedItems containsBlank="1"/>
    </cacheField>
    <cacheField name="ACTUAL RUNNING TIME (SECONDS)2" numFmtId="0">
      <sharedItems containsNonDate="0" containsString="0" containsBlank="1"/>
    </cacheField>
    <cacheField name="ACTUAL RUNNING TIME (MM:SS)" numFmtId="0">
      <sharedItems containsNonDate="0" containsString="0" containsBlank="1"/>
    </cacheField>
    <cacheField name="ACTUAL RUNNING PACE (M.SS/KM)" numFmtId="0">
      <sharedItems containsNonDate="0" containsString="0" containsBlank="1"/>
    </cacheField>
    <cacheField name="NO. OF ENTRIES2" numFmtId="0">
      <sharedItems containsBlank="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154">
  <r>
    <n v="1E-3"/>
    <x v="0"/>
    <x v="0"/>
    <x v="0"/>
    <x v="0"/>
    <x v="0"/>
    <x v="0"/>
    <n v="0"/>
    <x v="0"/>
    <n v="0"/>
    <x v="0"/>
    <s v=""/>
    <n v="0"/>
    <n v="0"/>
    <s v=""/>
    <s v="Y"/>
    <s v=""/>
    <n v="0"/>
    <x v="0"/>
    <s v="N/A"/>
    <x v="0"/>
    <m/>
    <x v="0"/>
    <x v="0"/>
    <x v="0"/>
    <m/>
    <m/>
    <s v="TRR"/>
    <m/>
    <n v="1"/>
    <x v="0"/>
    <s v="_Name"/>
    <s v="_SURNAME"/>
    <x v="0"/>
    <x v="0"/>
    <x v="0"/>
    <x v="0"/>
    <x v="0"/>
    <s v="N/A"/>
    <s v=""/>
    <x v="0"/>
    <m/>
    <n v="1500"/>
    <s v="25.00"/>
    <s v="3.34"/>
    <n v="0"/>
    <m/>
    <m/>
    <n v="1"/>
    <s v=""/>
    <m/>
    <s v="N999"/>
    <s v="_Name"/>
    <s v="_SURNAME"/>
    <x v="0"/>
    <x v="0"/>
    <x v="0"/>
    <x v="0"/>
    <m/>
    <x v="0"/>
    <n v="0"/>
    <m/>
    <m/>
    <n v="1"/>
    <s v="15.00"/>
    <m/>
    <m/>
    <m/>
    <m/>
    <m/>
    <m/>
    <m/>
    <m/>
    <m/>
    <m/>
    <m/>
    <m/>
    <m/>
    <m/>
    <m/>
    <m/>
    <m/>
    <m/>
    <x v="0"/>
    <x v="0"/>
    <m/>
    <x v="0"/>
    <m/>
    <m/>
    <x v="0"/>
    <x v="0"/>
    <m/>
    <m/>
    <m/>
    <m/>
    <m/>
  </r>
  <r>
    <n v="1542"/>
    <x v="1"/>
    <x v="1"/>
    <x v="1"/>
    <x v="1"/>
    <x v="1"/>
    <x v="0"/>
    <n v="3.5"/>
    <x v="0"/>
    <n v="3.5"/>
    <x v="0"/>
    <n v="8"/>
    <n v="12"/>
    <n v="17.907559071222519"/>
    <n v="17.79786557468519"/>
    <m/>
    <s v="Check"/>
    <n v="100"/>
    <x v="1"/>
    <n v="1"/>
    <x v="0"/>
    <s v="OT15"/>
    <x v="1"/>
    <x v="1"/>
    <x v="0"/>
    <m/>
    <m/>
    <s v="TRR"/>
    <m/>
    <n v="1"/>
    <x v="1"/>
    <s v="TONY"/>
    <s v="GORDON"/>
    <x v="1"/>
    <x v="1"/>
    <x v="1"/>
    <x v="0"/>
    <x v="1"/>
    <n v="1"/>
    <m/>
    <x v="1"/>
    <n v="17.907559071222519"/>
    <n v="1533"/>
    <s v="25.33"/>
    <s v="3.39"/>
    <n v="0"/>
    <m/>
    <n v="0.73339606370131283"/>
    <n v="1"/>
    <s v=""/>
    <n v="1"/>
    <s v="N236"/>
    <s v="SOPHIE"/>
    <s v="DE JERSEY"/>
    <x v="1"/>
    <x v="1"/>
    <x v="0"/>
    <x v="1"/>
    <s v="N/A"/>
    <x v="1"/>
    <n v="0"/>
    <m/>
    <m/>
    <n v="1"/>
    <s v="16.12"/>
    <m/>
    <m/>
    <m/>
    <m/>
    <m/>
    <m/>
    <m/>
    <m/>
    <m/>
    <m/>
    <m/>
    <m/>
    <s v=""/>
    <m/>
    <m/>
    <m/>
    <m/>
    <m/>
    <x v="0"/>
    <x v="0"/>
    <m/>
    <x v="0"/>
    <m/>
    <m/>
    <x v="0"/>
    <x v="0"/>
    <m/>
    <m/>
    <m/>
    <m/>
    <m/>
  </r>
  <r>
    <n v="1543"/>
    <x v="1"/>
    <x v="1"/>
    <x v="1"/>
    <x v="1"/>
    <x v="1"/>
    <x v="0"/>
    <n v="3.5"/>
    <x v="0"/>
    <n v="3.5"/>
    <x v="0"/>
    <n v="3"/>
    <n v="6"/>
    <n v="18.912157949321109"/>
    <n v="19.230264384074324"/>
    <m/>
    <s v=""/>
    <n v="99"/>
    <x v="1"/>
    <n v="1"/>
    <x v="1"/>
    <m/>
    <x v="2"/>
    <x v="2"/>
    <x v="0"/>
    <m/>
    <m/>
    <s v="TRR"/>
    <m/>
    <n v="2"/>
    <x v="2"/>
    <s v="SIMON"/>
    <s v="O'REGAN"/>
    <x v="2"/>
    <x v="2"/>
    <x v="1"/>
    <x v="0"/>
    <x v="2"/>
    <n v="2"/>
    <m/>
    <x v="2"/>
    <n v="18.912157949321109"/>
    <n v="1619"/>
    <s v="26.59"/>
    <s v="3.51"/>
    <n v="0"/>
    <m/>
    <n v="0.75172102013757791"/>
    <n v="2"/>
    <s v=""/>
    <n v="2"/>
    <n v="1076359"/>
    <s v="MAX"/>
    <s v="SCHICK"/>
    <x v="2"/>
    <x v="2"/>
    <x v="1"/>
    <x v="0"/>
    <s v="X"/>
    <x v="1"/>
    <n v="0"/>
    <m/>
    <m/>
    <n v="1"/>
    <s v="18.16"/>
    <m/>
    <m/>
    <m/>
    <m/>
    <m/>
    <m/>
    <m/>
    <m/>
    <m/>
    <m/>
    <m/>
    <m/>
    <s v=""/>
    <m/>
    <m/>
    <m/>
    <m/>
    <m/>
    <x v="0"/>
    <x v="0"/>
    <m/>
    <x v="0"/>
    <m/>
    <m/>
    <x v="0"/>
    <x v="0"/>
    <m/>
    <m/>
    <m/>
    <m/>
    <m/>
  </r>
  <r>
    <n v="1544"/>
    <x v="1"/>
    <x v="1"/>
    <x v="1"/>
    <x v="1"/>
    <x v="1"/>
    <x v="0"/>
    <n v="3.5"/>
    <x v="0"/>
    <n v="3.5"/>
    <x v="0"/>
    <n v="6"/>
    <n v="9"/>
    <n v="19.19251112460444"/>
    <n v="19.21232340753312"/>
    <m/>
    <s v=""/>
    <n v="98"/>
    <x v="1"/>
    <n v="14"/>
    <x v="0"/>
    <s v="OT15"/>
    <x v="1"/>
    <x v="3"/>
    <x v="0"/>
    <m/>
    <m/>
    <s v="TRR"/>
    <m/>
    <n v="3"/>
    <x v="3"/>
    <s v="MARCEL"/>
    <s v="ZEVENBERGEN"/>
    <x v="3"/>
    <x v="3"/>
    <x v="1"/>
    <x v="0"/>
    <x v="2"/>
    <n v="3"/>
    <m/>
    <x v="3"/>
    <n v="19.19251112460444"/>
    <n v="1643"/>
    <s v="27.23"/>
    <s v="3.54"/>
    <n v="0"/>
    <m/>
    <n v="0.73466155150089052"/>
    <n v="3"/>
    <s v=""/>
    <n v="3"/>
    <n v="1077516"/>
    <s v="ASHLEY"/>
    <s v="ONSLOW"/>
    <x v="3"/>
    <x v="3"/>
    <x v="1"/>
    <x v="0"/>
    <s v="1 - to 11 years"/>
    <x v="1"/>
    <n v="0"/>
    <m/>
    <m/>
    <n v="1"/>
    <s v="19.08"/>
    <m/>
    <m/>
    <m/>
    <m/>
    <m/>
    <m/>
    <m/>
    <m/>
    <m/>
    <m/>
    <m/>
    <m/>
    <s v=""/>
    <m/>
    <m/>
    <m/>
    <m/>
    <m/>
    <x v="0"/>
    <x v="0"/>
    <m/>
    <x v="0"/>
    <m/>
    <m/>
    <x v="0"/>
    <x v="0"/>
    <m/>
    <m/>
    <m/>
    <m/>
    <m/>
  </r>
  <r>
    <n v="1545"/>
    <x v="1"/>
    <x v="1"/>
    <x v="1"/>
    <x v="1"/>
    <x v="1"/>
    <x v="0"/>
    <n v="3.5"/>
    <x v="0"/>
    <n v="3.5"/>
    <x v="0"/>
    <n v="3"/>
    <n v="3"/>
    <n v="19.426138770673877"/>
    <n v="18.872682334283603"/>
    <m/>
    <s v="Check"/>
    <n v="0"/>
    <x v="0"/>
    <s v="N/A"/>
    <x v="0"/>
    <m/>
    <x v="0"/>
    <x v="4"/>
    <x v="0"/>
    <m/>
    <m/>
    <s v="TRR"/>
    <m/>
    <n v="4"/>
    <x v="4"/>
    <s v="GEOFF"/>
    <s v="FORD"/>
    <x v="4"/>
    <x v="4"/>
    <x v="0"/>
    <x v="0"/>
    <x v="0"/>
    <s v="N/A"/>
    <m/>
    <x v="4"/>
    <n v="19.426138770673877"/>
    <n v="1663"/>
    <s v="27.43"/>
    <s v="3.57"/>
    <n v="0"/>
    <m/>
    <m/>
    <n v="4"/>
    <s v=""/>
    <n v="4"/>
    <s v="J_017"/>
    <s v="WILLIAM"/>
    <s v="SARGENT"/>
    <x v="4"/>
    <x v="4"/>
    <x v="0"/>
    <x v="0"/>
    <s v="N/A"/>
    <x v="1"/>
    <n v="0"/>
    <m/>
    <m/>
    <n v="1"/>
    <s v="19.44"/>
    <m/>
    <m/>
    <m/>
    <m/>
    <m/>
    <m/>
    <m/>
    <m/>
    <m/>
    <m/>
    <m/>
    <m/>
    <s v=""/>
    <m/>
    <m/>
    <m/>
    <m/>
    <m/>
    <x v="0"/>
    <x v="0"/>
    <m/>
    <x v="0"/>
    <m/>
    <m/>
    <x v="0"/>
    <x v="0"/>
    <m/>
    <m/>
    <m/>
    <m/>
    <m/>
  </r>
  <r>
    <n v="1546"/>
    <x v="1"/>
    <x v="1"/>
    <x v="1"/>
    <x v="1"/>
    <x v="1"/>
    <x v="0"/>
    <n v="3.5"/>
    <x v="0"/>
    <n v="3.5"/>
    <x v="0"/>
    <n v="4"/>
    <n v="4"/>
    <n v="19.44950153528082"/>
    <n v="18.618930794265911"/>
    <m/>
    <s v="Check"/>
    <n v="97"/>
    <x v="1"/>
    <n v="4"/>
    <x v="1"/>
    <m/>
    <x v="3"/>
    <x v="5"/>
    <x v="0"/>
    <m/>
    <m/>
    <s v="TRR"/>
    <m/>
    <n v="5"/>
    <x v="5"/>
    <s v="DECLAN"/>
    <s v="MARCHIONI"/>
    <x v="5"/>
    <x v="5"/>
    <x v="1"/>
    <x v="0"/>
    <x v="3"/>
    <n v="1"/>
    <m/>
    <x v="5"/>
    <n v="19.44950153528082"/>
    <n v="1665"/>
    <s v="27.45"/>
    <s v="3.57"/>
    <n v="0"/>
    <m/>
    <n v="0.68125139227680942"/>
    <n v="5"/>
    <n v="1"/>
    <s v=""/>
    <s v="N261"/>
    <s v="JULIAN"/>
    <s v="TICKLE"/>
    <x v="5"/>
    <x v="5"/>
    <x v="0"/>
    <x v="0"/>
    <s v="N/A"/>
    <x v="2"/>
    <n v="0"/>
    <m/>
    <m/>
    <n v="1"/>
    <s v="19.59"/>
    <m/>
    <m/>
    <m/>
    <m/>
    <m/>
    <m/>
    <m/>
    <m/>
    <m/>
    <m/>
    <m/>
    <m/>
    <s v=""/>
    <m/>
    <m/>
    <m/>
    <m/>
    <m/>
    <x v="0"/>
    <x v="0"/>
    <m/>
    <x v="0"/>
    <m/>
    <m/>
    <x v="0"/>
    <x v="0"/>
    <m/>
    <m/>
    <m/>
    <m/>
    <m/>
  </r>
  <r>
    <n v="1547"/>
    <x v="1"/>
    <x v="1"/>
    <x v="1"/>
    <x v="1"/>
    <x v="1"/>
    <x v="0"/>
    <n v="3.5"/>
    <x v="0"/>
    <n v="3.5"/>
    <x v="0"/>
    <n v="9"/>
    <n v="10"/>
    <n v="19.496227064494708"/>
    <n v="19.26711310749895"/>
    <m/>
    <s v="Check"/>
    <n v="96"/>
    <x v="1"/>
    <n v="17"/>
    <x v="0"/>
    <m/>
    <x v="1"/>
    <x v="6"/>
    <x v="0"/>
    <m/>
    <m/>
    <s v="TRR"/>
    <m/>
    <n v="6"/>
    <x v="6"/>
    <s v="MARK"/>
    <s v="BUCHHOLZ"/>
    <x v="6"/>
    <x v="6"/>
    <x v="1"/>
    <x v="0"/>
    <x v="4"/>
    <n v="4"/>
    <m/>
    <x v="6"/>
    <n v="19.496227064494708"/>
    <n v="1669"/>
    <s v="27.49"/>
    <s v="3.58"/>
    <n v="0"/>
    <m/>
    <n v="0.78647695693170427"/>
    <n v="6"/>
    <n v="2"/>
    <s v=""/>
    <s v="N211"/>
    <s v="STEPHEN"/>
    <s v="ONSLOW"/>
    <x v="6"/>
    <x v="6"/>
    <x v="0"/>
    <x v="0"/>
    <s v="N/A"/>
    <x v="2"/>
    <n v="0"/>
    <m/>
    <m/>
    <n v="1"/>
    <s v="20.43"/>
    <m/>
    <m/>
    <m/>
    <m/>
    <m/>
    <m/>
    <m/>
    <m/>
    <m/>
    <m/>
    <m/>
    <m/>
    <s v=""/>
    <m/>
    <m/>
    <m/>
    <m/>
    <m/>
    <x v="0"/>
    <x v="0"/>
    <m/>
    <x v="0"/>
    <m/>
    <m/>
    <x v="0"/>
    <x v="0"/>
    <m/>
    <m/>
    <m/>
    <m/>
    <m/>
  </r>
  <r>
    <n v="1548"/>
    <x v="1"/>
    <x v="1"/>
    <x v="1"/>
    <x v="1"/>
    <x v="1"/>
    <x v="0"/>
    <n v="3.5"/>
    <x v="0"/>
    <n v="3.5"/>
    <x v="0"/>
    <n v="3"/>
    <n v="3"/>
    <n v="19.624722269832898"/>
    <n v="19.3580857961059"/>
    <m/>
    <s v="Check"/>
    <n v="0"/>
    <x v="0"/>
    <s v="N/A"/>
    <x v="0"/>
    <m/>
    <x v="0"/>
    <x v="4"/>
    <x v="0"/>
    <m/>
    <m/>
    <s v="TRR"/>
    <m/>
    <n v="7"/>
    <x v="7"/>
    <s v="SAM"/>
    <s v="HEAMES"/>
    <x v="7"/>
    <x v="7"/>
    <x v="0"/>
    <x v="0"/>
    <x v="0"/>
    <s v="N/A"/>
    <m/>
    <x v="7"/>
    <n v="19.624722269832898"/>
    <n v="1680"/>
    <s v="28.00"/>
    <s v="4.00"/>
    <n v="0"/>
    <m/>
    <m/>
    <n v="7"/>
    <s v=""/>
    <n v="5"/>
    <n v="941714"/>
    <s v="BELLA"/>
    <s v="NORRIS"/>
    <x v="7"/>
    <x v="7"/>
    <x v="1"/>
    <x v="1"/>
    <s v="X"/>
    <x v="1"/>
    <n v="0"/>
    <m/>
    <m/>
    <n v="1"/>
    <s v="22.33"/>
    <m/>
    <m/>
    <m/>
    <m/>
    <m/>
    <m/>
    <m/>
    <m/>
    <m/>
    <m/>
    <m/>
    <m/>
    <s v=""/>
    <m/>
    <m/>
    <m/>
    <m/>
    <m/>
    <x v="0"/>
    <x v="0"/>
    <m/>
    <x v="0"/>
    <m/>
    <m/>
    <x v="0"/>
    <x v="0"/>
    <m/>
    <m/>
    <m/>
    <m/>
    <m/>
  </r>
  <r>
    <n v="1549"/>
    <x v="1"/>
    <x v="1"/>
    <x v="1"/>
    <x v="1"/>
    <x v="1"/>
    <x v="0"/>
    <n v="3.5"/>
    <x v="0"/>
    <n v="3.5"/>
    <x v="0"/>
    <n v="3"/>
    <n v="7"/>
    <n v="19.764898857474563"/>
    <n v="20.396677025040731"/>
    <m/>
    <s v=""/>
    <n v="95"/>
    <x v="1"/>
    <n v="9"/>
    <x v="1"/>
    <m/>
    <x v="1"/>
    <x v="7"/>
    <x v="0"/>
    <m/>
    <m/>
    <s v="TRR"/>
    <m/>
    <n v="8"/>
    <x v="8"/>
    <s v="DEAHNE"/>
    <s v="TURNBULL"/>
    <x v="8"/>
    <x v="8"/>
    <x v="1"/>
    <x v="1"/>
    <x v="1"/>
    <n v="1"/>
    <m/>
    <x v="8"/>
    <n v="19.764898857474563"/>
    <n v="1692"/>
    <s v="28.12"/>
    <s v="4.01"/>
    <n v="0"/>
    <m/>
    <n v="0.76313739028465688"/>
    <n v="8"/>
    <n v="3"/>
    <s v=""/>
    <s v="N008"/>
    <s v="GRACE"/>
    <s v="BRITTON"/>
    <x v="8"/>
    <x v="8"/>
    <x v="0"/>
    <x v="1"/>
    <s v="N/A"/>
    <x v="2"/>
    <n v="0"/>
    <m/>
    <m/>
    <n v="1"/>
    <s v="22.48"/>
    <m/>
    <m/>
    <m/>
    <m/>
    <m/>
    <m/>
    <m/>
    <m/>
    <m/>
    <m/>
    <m/>
    <m/>
    <s v=""/>
    <m/>
    <m/>
    <m/>
    <m/>
    <m/>
    <x v="0"/>
    <x v="0"/>
    <m/>
    <x v="0"/>
    <m/>
    <m/>
    <x v="0"/>
    <x v="0"/>
    <m/>
    <m/>
    <m/>
    <m/>
    <m/>
  </r>
  <r>
    <n v="1550"/>
    <x v="1"/>
    <x v="1"/>
    <x v="1"/>
    <x v="1"/>
    <x v="1"/>
    <x v="0"/>
    <n v="3.5"/>
    <x v="0"/>
    <n v="3.5"/>
    <x v="0"/>
    <n v="1"/>
    <n v="2"/>
    <n v="20.068614797364834"/>
    <n v="20.175749168124863"/>
    <m/>
    <s v=""/>
    <n v="94"/>
    <x v="1"/>
    <n v="6"/>
    <x v="1"/>
    <m/>
    <x v="4"/>
    <x v="8"/>
    <x v="1"/>
    <m/>
    <m/>
    <s v="TRR"/>
    <m/>
    <n v="9"/>
    <x v="9"/>
    <s v="MATTHEW"/>
    <s v="BOSCHEN"/>
    <x v="9"/>
    <x v="9"/>
    <x v="1"/>
    <x v="0"/>
    <x v="2"/>
    <n v="5"/>
    <m/>
    <x v="9"/>
    <n v="20.068614797364834"/>
    <n v="1718"/>
    <s v="28.38"/>
    <s v="4.05"/>
    <n v="0"/>
    <m/>
    <n v="0.72916509091872173"/>
    <n v="9"/>
    <n v="4"/>
    <s v=""/>
    <n v="1057337"/>
    <s v="JASMIN"/>
    <s v="O'DONOVAN"/>
    <x v="9"/>
    <x v="9"/>
    <x v="1"/>
    <x v="1"/>
    <s v=""/>
    <x v="2"/>
    <n v="50"/>
    <m/>
    <m/>
    <n v="1"/>
    <s v="23.29"/>
    <m/>
    <m/>
    <m/>
    <m/>
    <m/>
    <m/>
    <m/>
    <m/>
    <m/>
    <m/>
    <m/>
    <m/>
    <s v=""/>
    <m/>
    <m/>
    <m/>
    <m/>
    <m/>
    <x v="0"/>
    <x v="0"/>
    <m/>
    <x v="0"/>
    <m/>
    <m/>
    <x v="0"/>
    <x v="0"/>
    <m/>
    <m/>
    <m/>
    <m/>
    <m/>
  </r>
  <r>
    <n v="1551"/>
    <x v="1"/>
    <x v="1"/>
    <x v="1"/>
    <x v="1"/>
    <x v="1"/>
    <x v="0"/>
    <n v="3.5"/>
    <x v="0"/>
    <n v="3.5"/>
    <x v="0"/>
    <n v="11"/>
    <n v="13"/>
    <n v="20.127021708882193"/>
    <n v="19.715127170357054"/>
    <m/>
    <s v="Check"/>
    <n v="93"/>
    <x v="1"/>
    <n v="27"/>
    <x v="0"/>
    <m/>
    <x v="1"/>
    <x v="1"/>
    <x v="0"/>
    <m/>
    <m/>
    <s v="TRR"/>
    <m/>
    <n v="10"/>
    <x v="10"/>
    <s v="DEON"/>
    <s v="STRIPP"/>
    <x v="10"/>
    <x v="10"/>
    <x v="1"/>
    <x v="0"/>
    <x v="1"/>
    <n v="6"/>
    <m/>
    <x v="10"/>
    <n v="20.127021708882193"/>
    <n v="1723"/>
    <s v="28.43"/>
    <s v="4.06"/>
    <n v="0"/>
    <m/>
    <n v="0.65252244089037292"/>
    <n v="10"/>
    <s v=""/>
    <n v="6"/>
    <n v="1102326"/>
    <s v="ELSBETH"/>
    <s v="NORRIS"/>
    <x v="10"/>
    <x v="10"/>
    <x v="1"/>
    <x v="1"/>
    <s v="X"/>
    <x v="1"/>
    <n v="0"/>
    <m/>
    <m/>
    <n v="1"/>
    <s v="24.04"/>
    <m/>
    <m/>
    <m/>
    <m/>
    <m/>
    <m/>
    <m/>
    <m/>
    <m/>
    <m/>
    <m/>
    <m/>
    <s v=""/>
    <m/>
    <m/>
    <m/>
    <m/>
    <m/>
    <x v="0"/>
    <x v="0"/>
    <m/>
    <x v="0"/>
    <m/>
    <m/>
    <x v="0"/>
    <x v="0"/>
    <m/>
    <m/>
    <m/>
    <m/>
    <m/>
  </r>
  <r>
    <n v="1552"/>
    <x v="1"/>
    <x v="1"/>
    <x v="1"/>
    <x v="1"/>
    <x v="1"/>
    <x v="0"/>
    <n v="3.5"/>
    <x v="0"/>
    <n v="3.5"/>
    <x v="0"/>
    <n v="3"/>
    <n v="4"/>
    <n v="20.197110002703024"/>
    <n v="20.048533862167183"/>
    <m/>
    <s v="Check"/>
    <n v="92"/>
    <x v="1"/>
    <n v="2"/>
    <x v="1"/>
    <m/>
    <x v="3"/>
    <x v="9"/>
    <x v="0"/>
    <m/>
    <m/>
    <s v="TRR"/>
    <m/>
    <n v="11"/>
    <x v="11"/>
    <s v="PHILIP"/>
    <s v="COPP"/>
    <x v="11"/>
    <x v="11"/>
    <x v="1"/>
    <x v="0"/>
    <x v="4"/>
    <n v="7"/>
    <m/>
    <x v="11"/>
    <n v="20.197110002703024"/>
    <n v="1729"/>
    <s v="28.49"/>
    <s v="4.07"/>
    <n v="0"/>
    <m/>
    <n v="0.74763171552658447"/>
    <n v="11"/>
    <n v="5"/>
    <s v=""/>
    <n v="870043"/>
    <s v="BERNIE"/>
    <s v="NORRIS"/>
    <x v="11"/>
    <x v="11"/>
    <x v="1"/>
    <x v="0"/>
    <s v=""/>
    <x v="2"/>
    <n v="49"/>
    <m/>
    <m/>
    <n v="1"/>
    <s v="24.06"/>
    <m/>
    <m/>
    <m/>
    <m/>
    <m/>
    <m/>
    <m/>
    <m/>
    <m/>
    <m/>
    <m/>
    <m/>
    <s v=""/>
    <m/>
    <m/>
    <m/>
    <m/>
    <m/>
    <x v="0"/>
    <x v="0"/>
    <m/>
    <x v="0"/>
    <m/>
    <m/>
    <x v="0"/>
    <x v="0"/>
    <m/>
    <m/>
    <m/>
    <m/>
    <m/>
  </r>
  <r>
    <n v="1553"/>
    <x v="1"/>
    <x v="1"/>
    <x v="1"/>
    <x v="1"/>
    <x v="1"/>
    <x v="0"/>
    <n v="3.5"/>
    <x v="0"/>
    <n v="3.5"/>
    <x v="0"/>
    <n v="5"/>
    <n v="10"/>
    <n v="20.278879678827334"/>
    <n v="20.344391255986704"/>
    <m/>
    <s v=""/>
    <n v="91"/>
    <x v="1"/>
    <n v="16"/>
    <x v="0"/>
    <m/>
    <x v="1"/>
    <x v="10"/>
    <x v="0"/>
    <m/>
    <m/>
    <s v="TRR"/>
    <m/>
    <n v="12"/>
    <x v="12"/>
    <s v="JAMES"/>
    <s v="DUNSTAN"/>
    <x v="12"/>
    <x v="12"/>
    <x v="1"/>
    <x v="0"/>
    <x v="1"/>
    <n v="8"/>
    <m/>
    <x v="12"/>
    <n v="20.278879678827334"/>
    <n v="1736"/>
    <s v="28.56"/>
    <s v="4.08"/>
    <n v="0"/>
    <m/>
    <n v="0.64352667438651334"/>
    <n v="12"/>
    <n v="6"/>
    <s v=""/>
    <n v="1069328"/>
    <s v="KELLIE"/>
    <s v="HOPKINS"/>
    <x v="12"/>
    <x v="12"/>
    <x v="1"/>
    <x v="1"/>
    <s v=""/>
    <x v="2"/>
    <n v="48"/>
    <m/>
    <m/>
    <n v="1"/>
    <s v="25.47"/>
    <m/>
    <m/>
    <m/>
    <m/>
    <m/>
    <m/>
    <m/>
    <m/>
    <m/>
    <m/>
    <m/>
    <m/>
    <s v=""/>
    <m/>
    <m/>
    <m/>
    <m/>
    <m/>
    <x v="0"/>
    <x v="0"/>
    <m/>
    <x v="0"/>
    <m/>
    <m/>
    <x v="0"/>
    <x v="0"/>
    <m/>
    <m/>
    <m/>
    <m/>
    <m/>
  </r>
  <r>
    <n v="1554"/>
    <x v="1"/>
    <x v="1"/>
    <x v="1"/>
    <x v="1"/>
    <x v="1"/>
    <x v="0"/>
    <n v="3.5"/>
    <x v="0"/>
    <n v="3.5"/>
    <x v="0"/>
    <n v="11"/>
    <n v="11"/>
    <n v="20.605958383324545"/>
    <n v="19.754727511862797"/>
    <m/>
    <s v="Check"/>
    <n v="90"/>
    <x v="1"/>
    <n v="23"/>
    <x v="0"/>
    <m/>
    <x v="1"/>
    <x v="11"/>
    <x v="0"/>
    <m/>
    <m/>
    <s v="TRR"/>
    <m/>
    <n v="13"/>
    <x v="13"/>
    <s v="TIM"/>
    <s v="KELLY"/>
    <x v="13"/>
    <x v="13"/>
    <x v="1"/>
    <x v="0"/>
    <x v="1"/>
    <n v="9"/>
    <m/>
    <x v="13"/>
    <n v="20.605958383324545"/>
    <n v="1764"/>
    <s v="29.24"/>
    <s v="4.12"/>
    <n v="0"/>
    <m/>
    <n v="0.64706203348073277"/>
    <n v="13"/>
    <n v="7"/>
    <s v=""/>
    <s v="N216"/>
    <s v="TEAGAN"/>
    <s v="KIRBY"/>
    <x v="13"/>
    <x v="13"/>
    <x v="0"/>
    <x v="1"/>
    <s v="N/A"/>
    <x v="2"/>
    <n v="0"/>
    <m/>
    <m/>
    <n v="1"/>
    <s v="26.10"/>
    <m/>
    <m/>
    <m/>
    <m/>
    <m/>
    <m/>
    <m/>
    <m/>
    <m/>
    <m/>
    <m/>
    <m/>
    <s v=""/>
    <m/>
    <m/>
    <m/>
    <m/>
    <m/>
    <x v="0"/>
    <x v="0"/>
    <m/>
    <x v="0"/>
    <m/>
    <m/>
    <x v="0"/>
    <x v="0"/>
    <m/>
    <m/>
    <m/>
    <m/>
    <m/>
  </r>
  <r>
    <n v="1555"/>
    <x v="1"/>
    <x v="1"/>
    <x v="1"/>
    <x v="1"/>
    <x v="1"/>
    <x v="0"/>
    <n v="3.5"/>
    <x v="0"/>
    <n v="3.5"/>
    <x v="0"/>
    <n v="7"/>
    <n v="7"/>
    <n v="20.699409441752323"/>
    <n v="19.142148897941485"/>
    <m/>
    <s v="Check"/>
    <n v="0"/>
    <x v="0"/>
    <s v="N/A"/>
    <x v="0"/>
    <m/>
    <x v="0"/>
    <x v="4"/>
    <x v="0"/>
    <m/>
    <m/>
    <s v="TRR"/>
    <m/>
    <n v="14"/>
    <x v="14"/>
    <s v="JUDAH"/>
    <s v="MORRIS"/>
    <x v="14"/>
    <x v="14"/>
    <x v="0"/>
    <x v="0"/>
    <x v="0"/>
    <s v="N/A"/>
    <m/>
    <x v="14"/>
    <n v="20.699409441752323"/>
    <n v="1772"/>
    <s v="29.32"/>
    <s v="4.13"/>
    <n v="0"/>
    <m/>
    <m/>
    <n v="14"/>
    <s v=""/>
    <n v="7"/>
    <s v="J_020"/>
    <s v="MITCHELL"/>
    <s v="KIRBY"/>
    <x v="14"/>
    <x v="14"/>
    <x v="0"/>
    <x v="0"/>
    <s v="N/A"/>
    <x v="1"/>
    <n v="0"/>
    <m/>
    <m/>
    <n v="1"/>
    <s v="26.11"/>
    <m/>
    <m/>
    <m/>
    <m/>
    <m/>
    <m/>
    <m/>
    <m/>
    <m/>
    <m/>
    <m/>
    <m/>
    <s v=""/>
    <m/>
    <m/>
    <m/>
    <m/>
    <m/>
    <x v="0"/>
    <x v="0"/>
    <m/>
    <x v="0"/>
    <m/>
    <m/>
    <x v="0"/>
    <x v="0"/>
    <m/>
    <m/>
    <m/>
    <m/>
    <m/>
  </r>
  <r>
    <n v="1556"/>
    <x v="1"/>
    <x v="1"/>
    <x v="1"/>
    <x v="1"/>
    <x v="1"/>
    <x v="0"/>
    <n v="3.5"/>
    <x v="0"/>
    <n v="3.5"/>
    <x v="0"/>
    <n v="5"/>
    <n v="6"/>
    <n v="20.734453588662735"/>
    <n v="20.403698562425372"/>
    <m/>
    <s v="Check"/>
    <n v="89"/>
    <x v="1"/>
    <n v="10"/>
    <x v="1"/>
    <m/>
    <x v="5"/>
    <x v="10"/>
    <x v="0"/>
    <m/>
    <m/>
    <s v="TRR"/>
    <m/>
    <n v="15"/>
    <x v="15"/>
    <s v="SIMON"/>
    <s v="DI GIACOMO"/>
    <x v="15"/>
    <x v="15"/>
    <x v="1"/>
    <x v="0"/>
    <x v="1"/>
    <n v="10"/>
    <m/>
    <x v="15"/>
    <n v="20.734453588662735"/>
    <n v="1775"/>
    <s v="29.35"/>
    <s v="4.13"/>
    <n v="0"/>
    <m/>
    <n v="0.62938721506196482"/>
    <n v="15"/>
    <s v=""/>
    <n v="8"/>
    <s v="J_016"/>
    <s v="HAYDEN"/>
    <s v="TICKLE"/>
    <x v="15"/>
    <x v="15"/>
    <x v="0"/>
    <x v="0"/>
    <s v="N/A"/>
    <x v="1"/>
    <n v="0"/>
    <m/>
    <m/>
    <n v="1"/>
    <s v="27.09"/>
    <m/>
    <m/>
    <m/>
    <m/>
    <m/>
    <m/>
    <m/>
    <m/>
    <m/>
    <m/>
    <m/>
    <m/>
    <s v=""/>
    <m/>
    <m/>
    <m/>
    <m/>
    <m/>
    <x v="0"/>
    <x v="0"/>
    <m/>
    <x v="0"/>
    <m/>
    <m/>
    <x v="0"/>
    <x v="0"/>
    <m/>
    <m/>
    <m/>
    <m/>
    <m/>
  </r>
  <r>
    <n v="1557"/>
    <x v="1"/>
    <x v="1"/>
    <x v="1"/>
    <x v="1"/>
    <x v="1"/>
    <x v="0"/>
    <n v="3.5"/>
    <x v="0"/>
    <n v="3.5"/>
    <x v="0"/>
    <n v="9"/>
    <n v="13"/>
    <n v="20.816223264787038"/>
    <n v="21.35117080288742"/>
    <m/>
    <s v=""/>
    <n v="88"/>
    <x v="1"/>
    <n v="27"/>
    <x v="0"/>
    <m/>
    <x v="1"/>
    <x v="9"/>
    <x v="0"/>
    <m/>
    <m/>
    <s v="TRR"/>
    <m/>
    <n v="16"/>
    <x v="16"/>
    <s v="MICHAEL"/>
    <s v="FITZSIMMONS"/>
    <x v="16"/>
    <x v="16"/>
    <x v="1"/>
    <x v="0"/>
    <x v="4"/>
    <n v="11"/>
    <m/>
    <x v="16"/>
    <n v="20.816223264787038"/>
    <n v="1782"/>
    <s v="29.42"/>
    <s v="4.14"/>
    <n v="0"/>
    <m/>
    <n v="0.7253957554127185"/>
    <n v="16"/>
    <s v=""/>
    <n v="9"/>
    <n v="868061"/>
    <s v="MYLES"/>
    <s v="ZEVENBERGEN"/>
    <x v="16"/>
    <x v="16"/>
    <x v="1"/>
    <x v="0"/>
    <s v="X"/>
    <x v="1"/>
    <n v="0"/>
    <m/>
    <m/>
    <n v="1"/>
    <s v="27.10"/>
    <m/>
    <m/>
    <m/>
    <m/>
    <m/>
    <m/>
    <m/>
    <m/>
    <m/>
    <m/>
    <m/>
    <m/>
    <s v=""/>
    <m/>
    <m/>
    <m/>
    <m/>
    <m/>
    <x v="0"/>
    <x v="0"/>
    <m/>
    <x v="0"/>
    <m/>
    <m/>
    <x v="0"/>
    <x v="0"/>
    <m/>
    <m/>
    <m/>
    <m/>
    <m/>
  </r>
  <r>
    <n v="1558"/>
    <x v="1"/>
    <x v="1"/>
    <x v="1"/>
    <x v="1"/>
    <x v="1"/>
    <x v="0"/>
    <n v="3.5"/>
    <x v="0"/>
    <n v="3.5"/>
    <x v="0"/>
    <n v="10"/>
    <n v="11"/>
    <n v="20.839586029393985"/>
    <n v="20.362222392422705"/>
    <m/>
    <s v="Check"/>
    <n v="87"/>
    <x v="1"/>
    <n v="13"/>
    <x v="1"/>
    <m/>
    <x v="6"/>
    <x v="12"/>
    <x v="0"/>
    <m/>
    <m/>
    <s v="TRR"/>
    <m/>
    <n v="17"/>
    <x v="17"/>
    <s v="BRIDGET"/>
    <s v="WEBBER"/>
    <x v="17"/>
    <x v="17"/>
    <x v="1"/>
    <x v="1"/>
    <x v="2"/>
    <n v="2"/>
    <m/>
    <x v="17"/>
    <n v="20.839586029393985"/>
    <n v="1784"/>
    <s v="29.44"/>
    <s v="4.14"/>
    <n v="0"/>
    <m/>
    <n v="0.72778157134571997"/>
    <n v="17"/>
    <n v="8"/>
    <s v=""/>
    <n v="402895"/>
    <s v="CHERYL"/>
    <s v="HOBSON"/>
    <x v="17"/>
    <x v="17"/>
    <x v="1"/>
    <x v="1"/>
    <s v=""/>
    <x v="2"/>
    <n v="47"/>
    <m/>
    <m/>
    <n v="1"/>
    <s v="29.39"/>
    <m/>
    <m/>
    <m/>
    <m/>
    <m/>
    <m/>
    <m/>
    <m/>
    <m/>
    <m/>
    <m/>
    <m/>
    <s v=""/>
    <m/>
    <m/>
    <m/>
    <m/>
    <m/>
    <x v="0"/>
    <x v="0"/>
    <m/>
    <x v="0"/>
    <m/>
    <m/>
    <x v="0"/>
    <x v="0"/>
    <m/>
    <m/>
    <m/>
    <m/>
    <m/>
  </r>
  <r>
    <n v="1559"/>
    <x v="1"/>
    <x v="1"/>
    <x v="1"/>
    <x v="1"/>
    <x v="1"/>
    <x v="0"/>
    <n v="3.5"/>
    <x v="0"/>
    <n v="3.5"/>
    <x v="0"/>
    <n v="1"/>
    <n v="11"/>
    <n v="20.851267411697457"/>
    <n v="22.484522519457066"/>
    <m/>
    <s v=""/>
    <n v="86"/>
    <x v="1"/>
    <n v="19"/>
    <x v="0"/>
    <m/>
    <x v="1"/>
    <x v="13"/>
    <x v="0"/>
    <m/>
    <m/>
    <s v="TRR"/>
    <m/>
    <n v="18"/>
    <x v="18"/>
    <s v="ERIN"/>
    <s v="STAFFORD"/>
    <x v="18"/>
    <x v="18"/>
    <x v="1"/>
    <x v="1"/>
    <x v="2"/>
    <n v="3"/>
    <m/>
    <x v="18"/>
    <n v="20.851267411697457"/>
    <n v="1785"/>
    <s v="29.45"/>
    <s v="4.15"/>
    <n v="0"/>
    <m/>
    <n v="0.76014563944963021"/>
    <n v="18"/>
    <n v="9"/>
    <s v=""/>
    <s v="N212"/>
    <s v="MARIE"/>
    <s v="DE TAIT"/>
    <x v="18"/>
    <x v="18"/>
    <x v="0"/>
    <x v="1"/>
    <s v="N/A"/>
    <x v="2"/>
    <n v="0"/>
    <m/>
    <m/>
    <n v="1"/>
    <s v="32.10"/>
    <m/>
    <m/>
    <m/>
    <m/>
    <m/>
    <m/>
    <m/>
    <m/>
    <m/>
    <m/>
    <m/>
    <m/>
    <s v=""/>
    <m/>
    <m/>
    <m/>
    <m/>
    <m/>
    <x v="0"/>
    <x v="0"/>
    <m/>
    <x v="0"/>
    <m/>
    <m/>
    <x v="0"/>
    <x v="0"/>
    <m/>
    <m/>
    <m/>
    <m/>
    <m/>
  </r>
  <r>
    <n v="1560"/>
    <x v="1"/>
    <x v="1"/>
    <x v="1"/>
    <x v="1"/>
    <x v="1"/>
    <x v="0"/>
    <n v="3.5"/>
    <x v="0"/>
    <n v="3.5"/>
    <x v="0"/>
    <n v="9"/>
    <n v="11"/>
    <n v="21.13162058698078"/>
    <n v="20.924874667603749"/>
    <m/>
    <s v="Check"/>
    <n v="85"/>
    <x v="1"/>
    <n v="24"/>
    <x v="0"/>
    <m/>
    <x v="1"/>
    <x v="9"/>
    <x v="0"/>
    <m/>
    <m/>
    <s v="TRR"/>
    <m/>
    <n v="19"/>
    <x v="19"/>
    <s v="CAMERON"/>
    <s v="WALLIS"/>
    <x v="19"/>
    <x v="19"/>
    <x v="1"/>
    <x v="0"/>
    <x v="4"/>
    <n v="12"/>
    <m/>
    <x v="19"/>
    <n v="21.13162058698078"/>
    <n v="1809"/>
    <s v="30.09"/>
    <s v="4.18"/>
    <n v="0"/>
    <m/>
    <n v="0.71456895309312574"/>
    <n v="19"/>
    <s v=""/>
    <n v="10"/>
    <n v="24"/>
    <s v="EMMA"/>
    <s v="SCHICK"/>
    <x v="19"/>
    <x v="19"/>
    <x v="1"/>
    <x v="1"/>
    <s v="X"/>
    <x v="1"/>
    <n v="0"/>
    <m/>
    <m/>
    <n v="1"/>
    <s v="32.12"/>
    <m/>
    <m/>
    <m/>
    <m/>
    <m/>
    <m/>
    <m/>
    <m/>
    <m/>
    <m/>
    <m/>
    <m/>
    <s v=""/>
    <m/>
    <m/>
    <m/>
    <m/>
    <m/>
    <x v="0"/>
    <x v="0"/>
    <m/>
    <x v="0"/>
    <m/>
    <m/>
    <x v="0"/>
    <x v="0"/>
    <m/>
    <m/>
    <m/>
    <m/>
    <m/>
  </r>
  <r>
    <n v="1561"/>
    <x v="1"/>
    <x v="1"/>
    <x v="1"/>
    <x v="1"/>
    <x v="1"/>
    <x v="0"/>
    <n v="3.5"/>
    <x v="0"/>
    <n v="3.5"/>
    <x v="0"/>
    <n v="2"/>
    <n v="6"/>
    <n v="21.318522703836337"/>
    <n v="22.038524377964908"/>
    <m/>
    <s v=""/>
    <n v="84"/>
    <x v="1"/>
    <n v="11"/>
    <x v="1"/>
    <m/>
    <x v="6"/>
    <x v="7"/>
    <x v="0"/>
    <m/>
    <m/>
    <s v="TRR"/>
    <m/>
    <n v="20"/>
    <x v="20"/>
    <s v="JULIE"/>
    <s v="BRUNKER"/>
    <x v="20"/>
    <x v="20"/>
    <x v="1"/>
    <x v="1"/>
    <x v="1"/>
    <n v="4"/>
    <m/>
    <x v="20"/>
    <n v="21.318522703836337"/>
    <n v="1825"/>
    <s v="30.25"/>
    <s v="4.20"/>
    <n v="0"/>
    <m/>
    <n v="0.70752244622555571"/>
    <n v="20"/>
    <n v="10"/>
    <s v=""/>
    <n v="1057539"/>
    <s v="HEATHER"/>
    <s v="HUMPHRIES"/>
    <x v="20"/>
    <x v="20"/>
    <x v="1"/>
    <x v="1"/>
    <s v=""/>
    <x v="2"/>
    <n v="46"/>
    <m/>
    <m/>
    <n v="1"/>
    <s v="33.07"/>
    <m/>
    <m/>
    <m/>
    <m/>
    <m/>
    <m/>
    <m/>
    <m/>
    <m/>
    <m/>
    <m/>
    <m/>
    <s v=""/>
    <m/>
    <m/>
    <m/>
    <m/>
    <m/>
    <x v="0"/>
    <x v="0"/>
    <m/>
    <x v="0"/>
    <m/>
    <m/>
    <x v="0"/>
    <x v="0"/>
    <m/>
    <m/>
    <m/>
    <m/>
    <m/>
  </r>
  <r>
    <n v="1562"/>
    <x v="1"/>
    <x v="1"/>
    <x v="1"/>
    <x v="1"/>
    <x v="1"/>
    <x v="0"/>
    <n v="3.5"/>
    <x v="0"/>
    <n v="3.5"/>
    <x v="0"/>
    <n v="12"/>
    <n v="12"/>
    <n v="21.435336526871055"/>
    <n v="21.012972117886758"/>
    <m/>
    <s v="Check"/>
    <n v="83"/>
    <x v="1"/>
    <n v="22"/>
    <x v="0"/>
    <m/>
    <x v="1"/>
    <x v="7"/>
    <x v="0"/>
    <m/>
    <m/>
    <s v="TRR"/>
    <m/>
    <n v="21"/>
    <x v="21"/>
    <s v="SONJA"/>
    <s v="SCHONFELDT-ROY"/>
    <x v="21"/>
    <x v="21"/>
    <x v="1"/>
    <x v="1"/>
    <x v="1"/>
    <n v="5"/>
    <m/>
    <x v="21"/>
    <n v="21.435336526871055"/>
    <n v="1835"/>
    <s v="30.35"/>
    <s v="4.22"/>
    <n v="0"/>
    <m/>
    <n v="0.70366673807173807"/>
    <n v="21"/>
    <n v="11"/>
    <s v=""/>
    <s v="N221"/>
    <s v="JOANNE"/>
    <s v="DONOVAN"/>
    <x v="21"/>
    <x v="21"/>
    <x v="0"/>
    <x v="1"/>
    <s v="N/A"/>
    <x v="2"/>
    <n v="0"/>
    <m/>
    <m/>
    <n v="1"/>
    <s v="33.52"/>
    <m/>
    <m/>
    <m/>
    <m/>
    <m/>
    <m/>
    <m/>
    <m/>
    <m/>
    <m/>
    <m/>
    <m/>
    <s v=""/>
    <m/>
    <m/>
    <m/>
    <m/>
    <m/>
    <x v="0"/>
    <x v="0"/>
    <m/>
    <x v="0"/>
    <m/>
    <m/>
    <x v="0"/>
    <x v="0"/>
    <m/>
    <m/>
    <m/>
    <m/>
    <m/>
  </r>
  <r>
    <n v="1563"/>
    <x v="1"/>
    <x v="1"/>
    <x v="1"/>
    <x v="1"/>
    <x v="1"/>
    <x v="0"/>
    <n v="3.5"/>
    <x v="0"/>
    <n v="3.5"/>
    <x v="0"/>
    <n v="2"/>
    <n v="2"/>
    <n v="22.334802964238396"/>
    <n v="21.698258868334026"/>
    <m/>
    <s v="Check"/>
    <n v="0"/>
    <x v="0"/>
    <s v="N/A"/>
    <x v="0"/>
    <m/>
    <x v="0"/>
    <x v="4"/>
    <x v="0"/>
    <m/>
    <m/>
    <s v="TRR"/>
    <m/>
    <n v="22"/>
    <x v="22"/>
    <s v="GREG"/>
    <s v="ANDRESS"/>
    <x v="22"/>
    <x v="22"/>
    <x v="0"/>
    <x v="0"/>
    <x v="0"/>
    <s v="N/A"/>
    <m/>
    <x v="22"/>
    <n v="22.334802964238396"/>
    <n v="1912"/>
    <s v="31.52"/>
    <s v="4.33"/>
    <n v="0"/>
    <m/>
    <m/>
    <n v="22"/>
    <n v="12"/>
    <s v=""/>
    <s v="N005"/>
    <s v="SYLVIA"/>
    <s v="KELSO"/>
    <x v="22"/>
    <x v="22"/>
    <x v="0"/>
    <x v="1"/>
    <s v="N/A"/>
    <x v="2"/>
    <n v="0"/>
    <m/>
    <m/>
    <n v="1"/>
    <s v="34.26"/>
    <m/>
    <m/>
    <m/>
    <m/>
    <m/>
    <m/>
    <m/>
    <m/>
    <m/>
    <m/>
    <m/>
    <m/>
    <s v=""/>
    <m/>
    <m/>
    <m/>
    <m/>
    <m/>
    <x v="0"/>
    <x v="0"/>
    <m/>
    <x v="0"/>
    <m/>
    <m/>
    <x v="0"/>
    <x v="0"/>
    <m/>
    <m/>
    <m/>
    <m/>
    <m/>
  </r>
  <r>
    <n v="1564"/>
    <x v="1"/>
    <x v="1"/>
    <x v="1"/>
    <x v="1"/>
    <x v="1"/>
    <x v="0"/>
    <n v="3.5"/>
    <x v="0"/>
    <n v="3.5"/>
    <x v="0"/>
    <n v="9"/>
    <n v="9"/>
    <n v="22.334802964238396"/>
    <n v="21.432554924088134"/>
    <m/>
    <s v="Check"/>
    <n v="82"/>
    <x v="1"/>
    <n v="23"/>
    <x v="0"/>
    <m/>
    <x v="1"/>
    <x v="14"/>
    <x v="0"/>
    <m/>
    <m/>
    <s v="TRR"/>
    <m/>
    <n v="23"/>
    <x v="23"/>
    <s v="HAILEY"/>
    <s v="PELUCHETTI"/>
    <x v="23"/>
    <x v="23"/>
    <x v="1"/>
    <x v="1"/>
    <x v="1"/>
    <n v="6"/>
    <m/>
    <x v="22"/>
    <n v="22.334802964238396"/>
    <n v="1912"/>
    <s v="31.52"/>
    <s v="4.33"/>
    <n v="0"/>
    <m/>
    <n v="0.66562784057108482"/>
    <n v="23"/>
    <n v="13"/>
    <s v=""/>
    <s v="N215"/>
    <s v="FERN"/>
    <s v="KIRBY"/>
    <x v="23"/>
    <x v="23"/>
    <x v="0"/>
    <x v="1"/>
    <s v="N/A"/>
    <x v="2"/>
    <n v="0"/>
    <m/>
    <m/>
    <n v="1"/>
    <s v="38.23"/>
    <m/>
    <m/>
    <m/>
    <m/>
    <m/>
    <m/>
    <m/>
    <m/>
    <m/>
    <m/>
    <m/>
    <m/>
    <s v=""/>
    <m/>
    <m/>
    <m/>
    <m/>
    <m/>
    <x v="0"/>
    <x v="0"/>
    <m/>
    <x v="0"/>
    <m/>
    <m/>
    <x v="0"/>
    <x v="0"/>
    <m/>
    <m/>
    <m/>
    <m/>
    <m/>
  </r>
  <r>
    <n v="1565"/>
    <x v="1"/>
    <x v="1"/>
    <x v="1"/>
    <x v="1"/>
    <x v="1"/>
    <x v="0"/>
    <n v="3.5"/>
    <x v="0"/>
    <n v="3.5"/>
    <x v="0"/>
    <n v="5"/>
    <n v="7"/>
    <n v="22.66188166873561"/>
    <n v="22.381413285495682"/>
    <m/>
    <s v="Check"/>
    <n v="81"/>
    <x v="1"/>
    <n v="7"/>
    <x v="1"/>
    <m/>
    <x v="7"/>
    <x v="15"/>
    <x v="0"/>
    <m/>
    <m/>
    <s v="TRR"/>
    <m/>
    <n v="24"/>
    <x v="24"/>
    <s v="STUART"/>
    <s v="BORWICK"/>
    <x v="24"/>
    <x v="24"/>
    <x v="1"/>
    <x v="0"/>
    <x v="2"/>
    <n v="13"/>
    <m/>
    <x v="23"/>
    <n v="22.66188166873561"/>
    <n v="1940"/>
    <s v="32.20"/>
    <s v="4.37"/>
    <n v="0"/>
    <m/>
    <n v="0.63616370773641162"/>
    <n v="24"/>
    <n v="14"/>
    <s v=""/>
    <n v="402943"/>
    <s v="BOB"/>
    <s v="DOWN"/>
    <x v="24"/>
    <x v="24"/>
    <x v="1"/>
    <x v="0"/>
    <s v=""/>
    <x v="2"/>
    <n v="45"/>
    <m/>
    <m/>
    <n v="1"/>
    <s v="+40"/>
    <m/>
    <m/>
    <m/>
    <m/>
    <m/>
    <m/>
    <m/>
    <m/>
    <m/>
    <m/>
    <m/>
    <m/>
    <s v=""/>
    <m/>
    <m/>
    <m/>
    <m/>
    <m/>
    <x v="0"/>
    <x v="0"/>
    <m/>
    <x v="0"/>
    <m/>
    <m/>
    <x v="0"/>
    <x v="0"/>
    <m/>
    <m/>
    <m/>
    <m/>
    <m/>
  </r>
  <r>
    <n v="1566"/>
    <x v="1"/>
    <x v="1"/>
    <x v="1"/>
    <x v="1"/>
    <x v="1"/>
    <x v="0"/>
    <n v="3.5"/>
    <x v="0"/>
    <n v="3.5"/>
    <x v="0"/>
    <n v="5"/>
    <n v="12"/>
    <n v="22.673563051039086"/>
    <n v="23.456389180778984"/>
    <m/>
    <s v=""/>
    <n v="80"/>
    <x v="1"/>
    <n v="13"/>
    <x v="1"/>
    <m/>
    <x v="1"/>
    <x v="9"/>
    <x v="0"/>
    <m/>
    <m/>
    <s v="TRR"/>
    <m/>
    <n v="25"/>
    <x v="25"/>
    <s v="BRENDAN"/>
    <s v="CARTER"/>
    <x v="25"/>
    <x v="25"/>
    <x v="1"/>
    <x v="0"/>
    <x v="4"/>
    <n v="14"/>
    <m/>
    <x v="24"/>
    <n v="22.673563051039086"/>
    <n v="1941"/>
    <s v="32.21"/>
    <s v="4.37"/>
    <n v="0"/>
    <m/>
    <n v="0.66597384654583414"/>
    <n v="25"/>
    <n v="15"/>
    <s v=""/>
    <n v="1069424"/>
    <s v="KATRINA"/>
    <s v="PUMP"/>
    <x v="25"/>
    <x v="25"/>
    <x v="1"/>
    <x v="1"/>
    <s v=""/>
    <x v="2"/>
    <n v="44"/>
    <m/>
    <m/>
    <n v="1"/>
    <s v="+40"/>
    <m/>
    <m/>
    <m/>
    <m/>
    <m/>
    <m/>
    <m/>
    <m/>
    <m/>
    <m/>
    <m/>
    <m/>
    <s v=""/>
    <m/>
    <m/>
    <m/>
    <m/>
    <m/>
    <x v="0"/>
    <x v="0"/>
    <m/>
    <x v="0"/>
    <m/>
    <m/>
    <x v="0"/>
    <x v="0"/>
    <m/>
    <m/>
    <m/>
    <m/>
    <m/>
  </r>
  <r>
    <n v="1567"/>
    <x v="1"/>
    <x v="1"/>
    <x v="1"/>
    <x v="1"/>
    <x v="1"/>
    <x v="0"/>
    <n v="3.5"/>
    <x v="0"/>
    <n v="3.5"/>
    <x v="0"/>
    <n v="1"/>
    <n v="1"/>
    <n v="22.696925815646026"/>
    <n v="22.696925815646026"/>
    <m/>
    <s v=""/>
    <n v="0"/>
    <x v="0"/>
    <s v="N/A"/>
    <x v="0"/>
    <m/>
    <x v="0"/>
    <x v="4"/>
    <x v="0"/>
    <m/>
    <m/>
    <s v="TRR"/>
    <m/>
    <n v="26"/>
    <x v="26"/>
    <s v="WILLIAM"/>
    <s v="HALL"/>
    <x v="26"/>
    <x v="26"/>
    <x v="0"/>
    <x v="0"/>
    <x v="0"/>
    <s v="N/A"/>
    <m/>
    <x v="25"/>
    <n v="22.696925815646026"/>
    <n v="1943"/>
    <s v="32.23"/>
    <s v="4.37"/>
    <n v="0"/>
    <m/>
    <m/>
    <m/>
    <m/>
    <m/>
    <m/>
    <m/>
    <m/>
    <x v="26"/>
    <x v="26"/>
    <x v="2"/>
    <x v="2"/>
    <m/>
    <x v="0"/>
    <n v="0"/>
    <m/>
    <m/>
    <m/>
    <m/>
    <m/>
    <m/>
    <m/>
    <m/>
    <m/>
    <m/>
    <m/>
    <m/>
    <m/>
    <m/>
    <m/>
    <m/>
    <s v=""/>
    <m/>
    <m/>
    <m/>
    <m/>
    <m/>
    <x v="0"/>
    <x v="0"/>
    <m/>
    <x v="0"/>
    <m/>
    <m/>
    <x v="0"/>
    <x v="0"/>
    <m/>
    <m/>
    <m/>
    <m/>
    <m/>
  </r>
  <r>
    <n v="1568"/>
    <x v="1"/>
    <x v="1"/>
    <x v="1"/>
    <x v="1"/>
    <x v="1"/>
    <x v="0"/>
    <n v="3.5"/>
    <x v="0"/>
    <n v="3.5"/>
    <x v="0"/>
    <n v="11"/>
    <n v="11"/>
    <n v="22.813739638680747"/>
    <n v="21.496097211742356"/>
    <m/>
    <s v="Check"/>
    <n v="79"/>
    <x v="1"/>
    <n v="21"/>
    <x v="0"/>
    <m/>
    <x v="1"/>
    <x v="16"/>
    <x v="0"/>
    <m/>
    <m/>
    <s v="TRR"/>
    <m/>
    <n v="27"/>
    <x v="27"/>
    <s v="DERRICK"/>
    <s v="EVANS"/>
    <x v="27"/>
    <x v="27"/>
    <x v="1"/>
    <x v="0"/>
    <x v="4"/>
    <n v="15"/>
    <m/>
    <x v="26"/>
    <n v="22.813739638680747"/>
    <n v="1953"/>
    <s v="32.33"/>
    <s v="4.39"/>
    <n v="0"/>
    <m/>
    <n v="0.64654020926018385"/>
    <m/>
    <m/>
    <m/>
    <m/>
    <m/>
    <m/>
    <x v="26"/>
    <x v="26"/>
    <x v="2"/>
    <x v="2"/>
    <m/>
    <x v="0"/>
    <n v="0"/>
    <m/>
    <m/>
    <m/>
    <m/>
    <m/>
    <m/>
    <m/>
    <m/>
    <m/>
    <m/>
    <m/>
    <m/>
    <m/>
    <m/>
    <m/>
    <m/>
    <s v=""/>
    <m/>
    <m/>
    <m/>
    <m/>
    <m/>
    <x v="0"/>
    <x v="0"/>
    <m/>
    <x v="0"/>
    <m/>
    <m/>
    <x v="0"/>
    <x v="0"/>
    <m/>
    <m/>
    <m/>
    <m/>
    <m/>
  </r>
  <r>
    <n v="1569"/>
    <x v="1"/>
    <x v="1"/>
    <x v="1"/>
    <x v="1"/>
    <x v="1"/>
    <x v="0"/>
    <n v="3.5"/>
    <x v="0"/>
    <n v="3.5"/>
    <x v="0"/>
    <n v="6"/>
    <n v="11"/>
    <n v="22.918872079411997"/>
    <n v="23.236761553042911"/>
    <m/>
    <s v=""/>
    <n v="78"/>
    <x v="1"/>
    <n v="18"/>
    <x v="0"/>
    <m/>
    <x v="1"/>
    <x v="13"/>
    <x v="0"/>
    <m/>
    <m/>
    <s v="TRR"/>
    <m/>
    <n v="28"/>
    <x v="28"/>
    <s v="SCOTT"/>
    <s v="VOLLMERHAUSE"/>
    <x v="28"/>
    <x v="28"/>
    <x v="1"/>
    <x v="0"/>
    <x v="2"/>
    <n v="16"/>
    <m/>
    <x v="27"/>
    <n v="22.918872079411997"/>
    <n v="1962"/>
    <s v="32.42"/>
    <s v="4.40"/>
    <n v="0"/>
    <m/>
    <n v="0.6246671571384752"/>
    <m/>
    <m/>
    <m/>
    <m/>
    <m/>
    <m/>
    <x v="26"/>
    <x v="26"/>
    <x v="2"/>
    <x v="2"/>
    <m/>
    <x v="0"/>
    <n v="0"/>
    <m/>
    <m/>
    <m/>
    <m/>
    <m/>
    <m/>
    <m/>
    <m/>
    <m/>
    <m/>
    <m/>
    <m/>
    <m/>
    <m/>
    <m/>
    <m/>
    <s v=""/>
    <m/>
    <m/>
    <m/>
    <m/>
    <m/>
    <x v="0"/>
    <x v="0"/>
    <m/>
    <x v="0"/>
    <m/>
    <m/>
    <x v="0"/>
    <x v="0"/>
    <m/>
    <m/>
    <m/>
    <m/>
    <m/>
  </r>
  <r>
    <n v="1570"/>
    <x v="1"/>
    <x v="1"/>
    <x v="1"/>
    <x v="1"/>
    <x v="1"/>
    <x v="0"/>
    <n v="3.5"/>
    <x v="0"/>
    <n v="3.5"/>
    <x v="0"/>
    <n v="7"/>
    <n v="9"/>
    <n v="23.02400452014324"/>
    <n v="22.602605390401397"/>
    <m/>
    <s v="Check"/>
    <n v="77"/>
    <x v="1"/>
    <n v="15"/>
    <x v="0"/>
    <s v="OT15"/>
    <x v="1"/>
    <x v="8"/>
    <x v="0"/>
    <m/>
    <m/>
    <s v="TRR"/>
    <m/>
    <n v="29"/>
    <x v="29"/>
    <s v="GAVIN"/>
    <s v="WERBELOFF"/>
    <x v="29"/>
    <x v="29"/>
    <x v="1"/>
    <x v="0"/>
    <x v="2"/>
    <n v="17"/>
    <m/>
    <x v="28"/>
    <n v="23.02400452014324"/>
    <n v="1971"/>
    <s v="32.51"/>
    <s v="4.41"/>
    <n v="0"/>
    <m/>
    <n v="0.63556855717826688"/>
    <m/>
    <m/>
    <m/>
    <m/>
    <m/>
    <m/>
    <x v="26"/>
    <x v="26"/>
    <x v="2"/>
    <x v="2"/>
    <m/>
    <x v="0"/>
    <n v="0"/>
    <m/>
    <m/>
    <m/>
    <m/>
    <m/>
    <m/>
    <m/>
    <m/>
    <m/>
    <m/>
    <m/>
    <m/>
    <m/>
    <m/>
    <m/>
    <m/>
    <s v=""/>
    <m/>
    <m/>
    <m/>
    <m/>
    <m/>
    <x v="0"/>
    <x v="0"/>
    <m/>
    <x v="0"/>
    <m/>
    <m/>
    <x v="0"/>
    <x v="0"/>
    <m/>
    <m/>
    <m/>
    <m/>
    <m/>
  </r>
  <r>
    <n v="1571"/>
    <x v="1"/>
    <x v="1"/>
    <x v="1"/>
    <x v="1"/>
    <x v="1"/>
    <x v="0"/>
    <n v="3.5"/>
    <x v="0"/>
    <n v="3.5"/>
    <x v="0"/>
    <n v="1"/>
    <n v="2"/>
    <n v="23.035685902446716"/>
    <n v="23.202439070718306"/>
    <m/>
    <s v=""/>
    <n v="76"/>
    <x v="1"/>
    <n v="2"/>
    <x v="1"/>
    <m/>
    <x v="8"/>
    <x v="13"/>
    <x v="1"/>
    <m/>
    <m/>
    <s v="TRR"/>
    <m/>
    <n v="30"/>
    <x v="30"/>
    <s v="JAMES"/>
    <s v="PUMP"/>
    <x v="30"/>
    <x v="30"/>
    <x v="1"/>
    <x v="0"/>
    <x v="2"/>
    <n v="18"/>
    <m/>
    <x v="29"/>
    <n v="23.035685902446716"/>
    <n v="1972"/>
    <s v="32.52"/>
    <s v="4.41"/>
    <n v="0"/>
    <m/>
    <n v="0.62149947378584613"/>
    <m/>
    <m/>
    <m/>
    <m/>
    <m/>
    <m/>
    <x v="26"/>
    <x v="26"/>
    <x v="2"/>
    <x v="2"/>
    <m/>
    <x v="0"/>
    <n v="0"/>
    <m/>
    <m/>
    <m/>
    <m/>
    <m/>
    <m/>
    <m/>
    <m/>
    <m/>
    <m/>
    <m/>
    <m/>
    <m/>
    <m/>
    <m/>
    <m/>
    <s v=""/>
    <m/>
    <m/>
    <m/>
    <m/>
    <m/>
    <x v="0"/>
    <x v="0"/>
    <m/>
    <x v="0"/>
    <m/>
    <m/>
    <x v="0"/>
    <x v="0"/>
    <m/>
    <m/>
    <m/>
    <m/>
    <m/>
  </r>
  <r>
    <n v="1572"/>
    <x v="1"/>
    <x v="1"/>
    <x v="1"/>
    <x v="1"/>
    <x v="1"/>
    <x v="0"/>
    <n v="3.5"/>
    <x v="0"/>
    <n v="3.5"/>
    <x v="0"/>
    <n v="3"/>
    <n v="3"/>
    <n v="23.105774196267546"/>
    <n v="22.569408282363725"/>
    <m/>
    <s v="Check"/>
    <n v="0"/>
    <x v="0"/>
    <s v="N/A"/>
    <x v="0"/>
    <m/>
    <x v="0"/>
    <x v="4"/>
    <x v="0"/>
    <m/>
    <m/>
    <s v="TRR"/>
    <m/>
    <n v="31"/>
    <x v="31"/>
    <s v="BRAD"/>
    <s v="WILTON"/>
    <x v="31"/>
    <x v="31"/>
    <x v="0"/>
    <x v="0"/>
    <x v="0"/>
    <s v="N/A"/>
    <m/>
    <x v="30"/>
    <n v="23.105774196267546"/>
    <n v="1978"/>
    <s v="32.58"/>
    <s v="4.42"/>
    <n v="0"/>
    <m/>
    <m/>
    <m/>
    <m/>
    <m/>
    <m/>
    <m/>
    <m/>
    <x v="26"/>
    <x v="26"/>
    <x v="2"/>
    <x v="2"/>
    <m/>
    <x v="0"/>
    <n v="0"/>
    <m/>
    <m/>
    <m/>
    <m/>
    <m/>
    <m/>
    <m/>
    <m/>
    <m/>
    <m/>
    <m/>
    <m/>
    <m/>
    <m/>
    <m/>
    <m/>
    <m/>
    <m/>
    <m/>
    <m/>
    <m/>
    <m/>
    <x v="0"/>
    <x v="0"/>
    <m/>
    <x v="0"/>
    <m/>
    <m/>
    <x v="0"/>
    <x v="0"/>
    <m/>
    <m/>
    <m/>
    <m/>
    <m/>
  </r>
  <r>
    <n v="1573"/>
    <x v="1"/>
    <x v="1"/>
    <x v="1"/>
    <x v="1"/>
    <x v="1"/>
    <x v="0"/>
    <n v="3.5"/>
    <x v="0"/>
    <n v="3.5"/>
    <x v="0"/>
    <n v="10"/>
    <n v="11"/>
    <n v="23.15249972548143"/>
    <n v="22.719160811418327"/>
    <m/>
    <s v="Check"/>
    <n v="75"/>
    <x v="1"/>
    <n v="23"/>
    <x v="0"/>
    <m/>
    <x v="1"/>
    <x v="6"/>
    <x v="0"/>
    <m/>
    <m/>
    <s v="TRR"/>
    <m/>
    <n v="32"/>
    <x v="32"/>
    <s v="BILL"/>
    <s v="DOHERTY"/>
    <x v="32"/>
    <x v="32"/>
    <x v="1"/>
    <x v="0"/>
    <x v="4"/>
    <n v="19"/>
    <m/>
    <x v="31"/>
    <n v="23.15249972548143"/>
    <n v="1982"/>
    <s v="33.02"/>
    <s v="4.43"/>
    <n v="0"/>
    <m/>
    <n v="0.66227550006004787"/>
    <m/>
    <m/>
    <m/>
    <m/>
    <m/>
    <m/>
    <x v="26"/>
    <x v="26"/>
    <x v="2"/>
    <x v="2"/>
    <m/>
    <x v="0"/>
    <n v="0"/>
    <m/>
    <m/>
    <m/>
    <m/>
    <m/>
    <m/>
    <m/>
    <m/>
    <m/>
    <m/>
    <m/>
    <m/>
    <m/>
    <m/>
    <m/>
    <m/>
    <m/>
    <m/>
    <m/>
    <m/>
    <m/>
    <m/>
    <x v="0"/>
    <x v="0"/>
    <m/>
    <x v="0"/>
    <m/>
    <m/>
    <x v="0"/>
    <x v="0"/>
    <m/>
    <m/>
    <m/>
    <m/>
    <m/>
  </r>
  <r>
    <n v="1574"/>
    <x v="1"/>
    <x v="1"/>
    <x v="1"/>
    <x v="1"/>
    <x v="1"/>
    <x v="0"/>
    <n v="3.5"/>
    <x v="0"/>
    <n v="3.5"/>
    <x v="0"/>
    <n v="1"/>
    <n v="1"/>
    <n v="23.222588019302265"/>
    <n v="23.222588019302265"/>
    <m/>
    <s v=""/>
    <n v="74"/>
    <x v="1"/>
    <n v="7"/>
    <x v="1"/>
    <m/>
    <x v="9"/>
    <x v="17"/>
    <x v="1"/>
    <m/>
    <m/>
    <s v="TRR"/>
    <m/>
    <n v="33"/>
    <x v="33"/>
    <s v="MICHAEL"/>
    <s v="YOUNGMAN"/>
    <x v="33"/>
    <x v="33"/>
    <x v="1"/>
    <x v="0"/>
    <x v="4"/>
    <n v="20"/>
    <m/>
    <x v="32"/>
    <n v="23.222588019302265"/>
    <n v="1988"/>
    <s v="33.08"/>
    <s v="4.44"/>
    <n v="0"/>
    <m/>
    <n v="0.66530052495261061"/>
    <m/>
    <m/>
    <m/>
    <m/>
    <m/>
    <m/>
    <x v="26"/>
    <x v="26"/>
    <x v="2"/>
    <x v="2"/>
    <m/>
    <x v="0"/>
    <n v="0"/>
    <m/>
    <m/>
    <m/>
    <m/>
    <m/>
    <m/>
    <m/>
    <m/>
    <m/>
    <m/>
    <m/>
    <m/>
    <m/>
    <m/>
    <m/>
    <m/>
    <m/>
    <m/>
    <m/>
    <m/>
    <m/>
    <m/>
    <x v="0"/>
    <x v="0"/>
    <m/>
    <x v="0"/>
    <m/>
    <m/>
    <x v="0"/>
    <x v="0"/>
    <m/>
    <m/>
    <m/>
    <m/>
    <m/>
  </r>
  <r>
    <n v="1575"/>
    <x v="1"/>
    <x v="1"/>
    <x v="1"/>
    <x v="1"/>
    <x v="1"/>
    <x v="0"/>
    <n v="3.5"/>
    <x v="0"/>
    <n v="3.5"/>
    <x v="0"/>
    <n v="3"/>
    <n v="5"/>
    <n v="23.25763216621268"/>
    <n v="24.331799359650727"/>
    <m/>
    <s v=""/>
    <n v="73"/>
    <x v="1"/>
    <n v="5"/>
    <x v="1"/>
    <m/>
    <x v="2"/>
    <x v="18"/>
    <x v="0"/>
    <m/>
    <m/>
    <s v="TRR"/>
    <m/>
    <n v="34"/>
    <x v="34"/>
    <s v="ANDREW"/>
    <s v="KINBACHER"/>
    <x v="34"/>
    <x v="34"/>
    <x v="1"/>
    <x v="0"/>
    <x v="4"/>
    <n v="21"/>
    <m/>
    <x v="33"/>
    <n v="23.25763216621268"/>
    <n v="1991"/>
    <s v="33.11"/>
    <s v="4.44"/>
    <n v="0"/>
    <m/>
    <n v="0.63921669069408038"/>
    <m/>
    <m/>
    <m/>
    <m/>
    <m/>
    <m/>
    <x v="26"/>
    <x v="26"/>
    <x v="2"/>
    <x v="2"/>
    <m/>
    <x v="0"/>
    <n v="0"/>
    <m/>
    <m/>
    <m/>
    <m/>
    <m/>
    <m/>
    <m/>
    <m/>
    <m/>
    <m/>
    <m/>
    <m/>
    <m/>
    <m/>
    <m/>
    <m/>
    <m/>
    <m/>
    <m/>
    <m/>
    <m/>
    <m/>
    <x v="0"/>
    <x v="0"/>
    <m/>
    <x v="0"/>
    <m/>
    <m/>
    <x v="0"/>
    <x v="0"/>
    <m/>
    <m/>
    <m/>
    <m/>
    <m/>
  </r>
  <r>
    <n v="1576"/>
    <x v="1"/>
    <x v="1"/>
    <x v="1"/>
    <x v="1"/>
    <x v="1"/>
    <x v="0"/>
    <n v="3.5"/>
    <x v="0"/>
    <n v="3.5"/>
    <x v="0"/>
    <n v="5"/>
    <n v="7"/>
    <n v="23.397808753854346"/>
    <n v="27.082658967360452"/>
    <m/>
    <s v=""/>
    <n v="72"/>
    <x v="1"/>
    <n v="16"/>
    <x v="0"/>
    <m/>
    <x v="1"/>
    <x v="18"/>
    <x v="0"/>
    <m/>
    <m/>
    <s v="TRR"/>
    <m/>
    <n v="35"/>
    <x v="35"/>
    <s v="ALAN"/>
    <s v="GRAHAM"/>
    <x v="35"/>
    <x v="35"/>
    <x v="1"/>
    <x v="0"/>
    <x v="4"/>
    <n v="22"/>
    <m/>
    <x v="34"/>
    <n v="23.397808753854346"/>
    <n v="2003"/>
    <s v="33.23"/>
    <s v="4.46"/>
    <n v="0"/>
    <m/>
    <n v="0.63538713488363163"/>
    <m/>
    <m/>
    <m/>
    <m/>
    <m/>
    <m/>
    <x v="26"/>
    <x v="26"/>
    <x v="2"/>
    <x v="2"/>
    <m/>
    <x v="0"/>
    <n v="0"/>
    <m/>
    <m/>
    <m/>
    <m/>
    <m/>
    <m/>
    <m/>
    <m/>
    <m/>
    <m/>
    <m/>
    <m/>
    <m/>
    <m/>
    <m/>
    <m/>
    <m/>
    <m/>
    <m/>
    <m/>
    <m/>
    <m/>
    <x v="0"/>
    <x v="0"/>
    <m/>
    <x v="0"/>
    <m/>
    <m/>
    <x v="0"/>
    <x v="0"/>
    <m/>
    <m/>
    <m/>
    <m/>
    <m/>
  </r>
  <r>
    <n v="1577"/>
    <x v="1"/>
    <x v="1"/>
    <x v="1"/>
    <x v="1"/>
    <x v="1"/>
    <x v="0"/>
    <n v="3.5"/>
    <x v="0"/>
    <n v="3.5"/>
    <x v="0"/>
    <n v="6"/>
    <n v="7"/>
    <n v="23.409490136157817"/>
    <n v="22.692335992483823"/>
    <m/>
    <s v="Check"/>
    <n v="71"/>
    <x v="1"/>
    <n v="17"/>
    <x v="0"/>
    <m/>
    <x v="1"/>
    <x v="19"/>
    <x v="0"/>
    <m/>
    <m/>
    <s v="TRR"/>
    <m/>
    <n v="36"/>
    <x v="36"/>
    <s v="GERARD"/>
    <s v="SCHICK"/>
    <x v="36"/>
    <x v="36"/>
    <x v="1"/>
    <x v="0"/>
    <x v="2"/>
    <n v="23"/>
    <m/>
    <x v="35"/>
    <n v="23.409490136157817"/>
    <n v="2004"/>
    <s v="33.24"/>
    <s v="4.46"/>
    <n v="0"/>
    <m/>
    <n v="0.62083083607555578"/>
    <m/>
    <m/>
    <m/>
    <m/>
    <m/>
    <m/>
    <x v="26"/>
    <x v="26"/>
    <x v="2"/>
    <x v="2"/>
    <m/>
    <x v="0"/>
    <n v="0"/>
    <m/>
    <m/>
    <m/>
    <m/>
    <m/>
    <m/>
    <m/>
    <m/>
    <m/>
    <m/>
    <m/>
    <m/>
    <m/>
    <m/>
    <m/>
    <m/>
    <m/>
    <m/>
    <m/>
    <m/>
    <m/>
    <m/>
    <x v="0"/>
    <x v="0"/>
    <m/>
    <x v="0"/>
    <m/>
    <m/>
    <x v="0"/>
    <x v="0"/>
    <m/>
    <m/>
    <m/>
    <m/>
    <m/>
  </r>
  <r>
    <n v="1578"/>
    <x v="1"/>
    <x v="1"/>
    <x v="1"/>
    <x v="1"/>
    <x v="1"/>
    <x v="0"/>
    <n v="3.5"/>
    <x v="0"/>
    <n v="3.5"/>
    <x v="0"/>
    <n v="10"/>
    <n v="13"/>
    <n v="23.561348106102951"/>
    <n v="23.125863377449132"/>
    <m/>
    <s v="Check"/>
    <n v="70"/>
    <x v="1"/>
    <n v="22"/>
    <x v="0"/>
    <m/>
    <x v="1"/>
    <x v="20"/>
    <x v="0"/>
    <m/>
    <m/>
    <s v="TRR"/>
    <m/>
    <n v="37"/>
    <x v="37"/>
    <s v="VIV"/>
    <s v="SCANDLYN"/>
    <x v="37"/>
    <x v="37"/>
    <x v="1"/>
    <x v="1"/>
    <x v="5"/>
    <n v="7"/>
    <m/>
    <x v="36"/>
    <n v="23.561348106102951"/>
    <n v="2017"/>
    <s v="33.37"/>
    <s v="4.48"/>
    <n v="0"/>
    <m/>
    <n v="0.79650224520920576"/>
    <m/>
    <m/>
    <m/>
    <m/>
    <m/>
    <m/>
    <x v="26"/>
    <x v="26"/>
    <x v="2"/>
    <x v="2"/>
    <m/>
    <x v="0"/>
    <n v="0"/>
    <m/>
    <m/>
    <m/>
    <m/>
    <m/>
    <m/>
    <m/>
    <m/>
    <m/>
    <m/>
    <m/>
    <m/>
    <m/>
    <m/>
    <m/>
    <m/>
    <m/>
    <m/>
    <m/>
    <m/>
    <m/>
    <m/>
    <x v="0"/>
    <x v="0"/>
    <m/>
    <x v="0"/>
    <m/>
    <m/>
    <x v="0"/>
    <x v="0"/>
    <m/>
    <m/>
    <m/>
    <m/>
    <m/>
  </r>
  <r>
    <n v="1579"/>
    <x v="1"/>
    <x v="1"/>
    <x v="1"/>
    <x v="1"/>
    <x v="1"/>
    <x v="0"/>
    <n v="3.5"/>
    <x v="0"/>
    <n v="3.5"/>
    <x v="0"/>
    <n v="4"/>
    <n v="4"/>
    <n v="23.643117782227254"/>
    <n v="22.20865068497374"/>
    <m/>
    <s v="Check"/>
    <n v="69"/>
    <x v="1"/>
    <n v="5"/>
    <x v="1"/>
    <m/>
    <x v="3"/>
    <x v="21"/>
    <x v="0"/>
    <m/>
    <m/>
    <s v="TRR"/>
    <m/>
    <n v="38"/>
    <x v="38"/>
    <s v="ELENA"/>
    <s v="JAMES"/>
    <x v="38"/>
    <x v="38"/>
    <x v="1"/>
    <x v="1"/>
    <x v="3"/>
    <n v="1"/>
    <m/>
    <x v="37"/>
    <n v="23.643117782227254"/>
    <n v="2024"/>
    <s v="33.44"/>
    <s v="4.49"/>
    <n v="0"/>
    <m/>
    <n v="0.63443409359808023"/>
    <m/>
    <m/>
    <m/>
    <m/>
    <m/>
    <m/>
    <x v="26"/>
    <x v="26"/>
    <x v="2"/>
    <x v="2"/>
    <m/>
    <x v="0"/>
    <n v="0"/>
    <m/>
    <m/>
    <m/>
    <m/>
    <m/>
    <m/>
    <m/>
    <m/>
    <m/>
    <m/>
    <m/>
    <m/>
    <m/>
    <m/>
    <m/>
    <m/>
    <m/>
    <m/>
    <m/>
    <m/>
    <m/>
    <m/>
    <x v="0"/>
    <x v="0"/>
    <m/>
    <x v="0"/>
    <m/>
    <m/>
    <x v="0"/>
    <x v="0"/>
    <m/>
    <m/>
    <m/>
    <m/>
    <m/>
  </r>
  <r>
    <n v="1580"/>
    <x v="1"/>
    <x v="1"/>
    <x v="1"/>
    <x v="1"/>
    <x v="1"/>
    <x v="0"/>
    <n v="3.5"/>
    <x v="0"/>
    <n v="3.5"/>
    <x v="0"/>
    <n v="3"/>
    <n v="6"/>
    <n v="23.689843311441141"/>
    <n v="24.204676031172358"/>
    <m/>
    <s v=""/>
    <n v="68"/>
    <x v="1"/>
    <n v="13"/>
    <x v="1"/>
    <m/>
    <x v="6"/>
    <x v="10"/>
    <x v="0"/>
    <m/>
    <m/>
    <s v="TRR"/>
    <m/>
    <n v="39"/>
    <x v="39"/>
    <s v="PATRICK"/>
    <s v="PEACOCK"/>
    <x v="39"/>
    <x v="39"/>
    <x v="1"/>
    <x v="0"/>
    <x v="1"/>
    <n v="24"/>
    <m/>
    <x v="38"/>
    <n v="23.689843311441141"/>
    <n v="2028"/>
    <s v="33.48"/>
    <s v="4.49"/>
    <n v="0"/>
    <m/>
    <n v="0.55086898754190705"/>
    <m/>
    <m/>
    <m/>
    <m/>
    <m/>
    <m/>
    <x v="26"/>
    <x v="26"/>
    <x v="2"/>
    <x v="2"/>
    <m/>
    <x v="0"/>
    <n v="0"/>
    <m/>
    <m/>
    <m/>
    <m/>
    <m/>
    <m/>
    <m/>
    <m/>
    <m/>
    <m/>
    <m/>
    <m/>
    <m/>
    <m/>
    <m/>
    <m/>
    <m/>
    <m/>
    <m/>
    <m/>
    <m/>
    <m/>
    <x v="0"/>
    <x v="0"/>
    <m/>
    <x v="0"/>
    <m/>
    <m/>
    <x v="0"/>
    <x v="0"/>
    <m/>
    <m/>
    <m/>
    <m/>
    <m/>
  </r>
  <r>
    <n v="1581"/>
    <x v="1"/>
    <x v="1"/>
    <x v="1"/>
    <x v="1"/>
    <x v="1"/>
    <x v="0"/>
    <n v="3.5"/>
    <x v="0"/>
    <n v="3.5"/>
    <x v="0"/>
    <n v="3"/>
    <n v="3"/>
    <n v="23.85338266368975"/>
    <n v="23.801567479472755"/>
    <m/>
    <s v="Check"/>
    <n v="67"/>
    <x v="1"/>
    <n v="6"/>
    <x v="1"/>
    <m/>
    <x v="9"/>
    <x v="14"/>
    <x v="0"/>
    <m/>
    <m/>
    <s v="TRR"/>
    <m/>
    <n v="40"/>
    <x v="40"/>
    <s v="BRENDA"/>
    <s v="CRONIN"/>
    <x v="40"/>
    <x v="40"/>
    <x v="1"/>
    <x v="1"/>
    <x v="1"/>
    <n v="8"/>
    <m/>
    <x v="39"/>
    <n v="23.85338266368975"/>
    <n v="2042"/>
    <s v="34.02"/>
    <s v="4.51"/>
    <n v="0"/>
    <m/>
    <n v="0.62325192515764649"/>
    <m/>
    <m/>
    <m/>
    <m/>
    <m/>
    <m/>
    <x v="26"/>
    <x v="26"/>
    <x v="2"/>
    <x v="2"/>
    <m/>
    <x v="0"/>
    <n v="0"/>
    <m/>
    <m/>
    <m/>
    <m/>
    <m/>
    <m/>
    <m/>
    <m/>
    <m/>
    <m/>
    <m/>
    <m/>
    <m/>
    <m/>
    <m/>
    <m/>
    <m/>
    <m/>
    <m/>
    <m/>
    <m/>
    <m/>
    <x v="0"/>
    <x v="0"/>
    <m/>
    <x v="0"/>
    <m/>
    <m/>
    <x v="0"/>
    <x v="0"/>
    <m/>
    <m/>
    <m/>
    <m/>
    <m/>
  </r>
  <r>
    <n v="1582"/>
    <x v="1"/>
    <x v="1"/>
    <x v="1"/>
    <x v="1"/>
    <x v="1"/>
    <x v="0"/>
    <n v="3.5"/>
    <x v="0"/>
    <n v="3.5"/>
    <x v="0"/>
    <n v="4"/>
    <n v="5"/>
    <n v="23.876745428296694"/>
    <n v="23.684412572664197"/>
    <m/>
    <s v="Check"/>
    <n v="0"/>
    <x v="0"/>
    <s v="N/A"/>
    <x v="0"/>
    <m/>
    <x v="0"/>
    <x v="4"/>
    <x v="0"/>
    <m/>
    <m/>
    <s v="TRR"/>
    <m/>
    <n v="41"/>
    <x v="41"/>
    <s v="LEE"/>
    <s v="KIRBY"/>
    <x v="41"/>
    <x v="41"/>
    <x v="0"/>
    <x v="0"/>
    <x v="0"/>
    <s v="N/A"/>
    <m/>
    <x v="40"/>
    <n v="23.876745428296694"/>
    <n v="2044"/>
    <s v="34.04"/>
    <s v="4.52"/>
    <n v="0"/>
    <m/>
    <m/>
    <m/>
    <m/>
    <m/>
    <m/>
    <m/>
    <m/>
    <x v="26"/>
    <x v="26"/>
    <x v="2"/>
    <x v="2"/>
    <m/>
    <x v="0"/>
    <n v="0"/>
    <m/>
    <m/>
    <m/>
    <m/>
    <m/>
    <m/>
    <m/>
    <m/>
    <m/>
    <m/>
    <m/>
    <m/>
    <m/>
    <m/>
    <m/>
    <m/>
    <m/>
    <m/>
    <m/>
    <m/>
    <m/>
    <m/>
    <x v="0"/>
    <x v="0"/>
    <m/>
    <x v="0"/>
    <m/>
    <m/>
    <x v="0"/>
    <x v="0"/>
    <m/>
    <m/>
    <m/>
    <m/>
    <m/>
  </r>
  <r>
    <n v="1583"/>
    <x v="1"/>
    <x v="1"/>
    <x v="1"/>
    <x v="1"/>
    <x v="1"/>
    <x v="0"/>
    <n v="3.5"/>
    <x v="0"/>
    <n v="3.5"/>
    <x v="0"/>
    <n v="3"/>
    <n v="7"/>
    <n v="24.005240633634887"/>
    <n v="24.014632701171053"/>
    <m/>
    <s v=""/>
    <n v="66"/>
    <x v="1"/>
    <n v="14"/>
    <x v="1"/>
    <m/>
    <x v="1"/>
    <x v="22"/>
    <x v="0"/>
    <m/>
    <m/>
    <s v="TRR"/>
    <m/>
    <n v="42"/>
    <x v="42"/>
    <s v="TERRY"/>
    <s v="HIETTE"/>
    <x v="42"/>
    <x v="42"/>
    <x v="1"/>
    <x v="0"/>
    <x v="5"/>
    <s v="N/A"/>
    <m/>
    <x v="41"/>
    <n v="24.005240633634887"/>
    <n v="2055"/>
    <s v="34.15"/>
    <s v="4.53"/>
    <n v="0"/>
    <m/>
    <n v="0.67624122503433837"/>
    <m/>
    <m/>
    <m/>
    <m/>
    <m/>
    <m/>
    <x v="26"/>
    <x v="26"/>
    <x v="2"/>
    <x v="2"/>
    <m/>
    <x v="0"/>
    <n v="0"/>
    <m/>
    <m/>
    <m/>
    <m/>
    <m/>
    <m/>
    <m/>
    <m/>
    <m/>
    <m/>
    <m/>
    <m/>
    <m/>
    <m/>
    <m/>
    <m/>
    <m/>
    <m/>
    <m/>
    <m/>
    <m/>
    <m/>
    <x v="0"/>
    <x v="0"/>
    <m/>
    <x v="0"/>
    <m/>
    <m/>
    <x v="0"/>
    <x v="0"/>
    <m/>
    <m/>
    <m/>
    <m/>
    <m/>
  </r>
  <r>
    <n v="1584"/>
    <x v="1"/>
    <x v="1"/>
    <x v="1"/>
    <x v="1"/>
    <x v="1"/>
    <x v="0"/>
    <n v="3.5"/>
    <x v="0"/>
    <n v="3.5"/>
    <x v="0"/>
    <n v="8"/>
    <n v="8"/>
    <n v="24.122054456669606"/>
    <n v="22.351116863004822"/>
    <m/>
    <s v="Check"/>
    <n v="65"/>
    <x v="1"/>
    <n v="20"/>
    <x v="0"/>
    <m/>
    <x v="1"/>
    <x v="1"/>
    <x v="0"/>
    <m/>
    <m/>
    <s v="TRR"/>
    <m/>
    <n v="43"/>
    <x v="43"/>
    <s v="JEFF"/>
    <s v="BENNETT"/>
    <x v="43"/>
    <x v="43"/>
    <x v="1"/>
    <x v="0"/>
    <x v="1"/>
    <n v="25"/>
    <m/>
    <x v="42"/>
    <n v="24.122054456669606"/>
    <n v="2065"/>
    <s v="34.25"/>
    <s v="4.55"/>
    <n v="0"/>
    <m/>
    <n v="0.54445334898504238"/>
    <m/>
    <m/>
    <m/>
    <m/>
    <m/>
    <m/>
    <x v="26"/>
    <x v="26"/>
    <x v="2"/>
    <x v="2"/>
    <m/>
    <x v="0"/>
    <n v="0"/>
    <m/>
    <m/>
    <m/>
    <m/>
    <m/>
    <m/>
    <m/>
    <m/>
    <m/>
    <m/>
    <m/>
    <m/>
    <m/>
    <m/>
    <m/>
    <m/>
    <m/>
    <m/>
    <m/>
    <m/>
    <m/>
    <m/>
    <x v="0"/>
    <x v="0"/>
    <m/>
    <x v="0"/>
    <m/>
    <m/>
    <x v="0"/>
    <x v="0"/>
    <m/>
    <m/>
    <m/>
    <m/>
    <m/>
  </r>
  <r>
    <n v="1585"/>
    <x v="1"/>
    <x v="1"/>
    <x v="1"/>
    <x v="1"/>
    <x v="1"/>
    <x v="0"/>
    <n v="3.5"/>
    <x v="0"/>
    <n v="3.5"/>
    <x v="0"/>
    <n v="6"/>
    <n v="10"/>
    <n v="24.145417221276553"/>
    <n v="24.037354905257168"/>
    <m/>
    <s v="Check"/>
    <n v="64"/>
    <x v="1"/>
    <n v="22"/>
    <x v="0"/>
    <m/>
    <x v="1"/>
    <x v="23"/>
    <x v="0"/>
    <m/>
    <m/>
    <s v="TRR"/>
    <m/>
    <n v="44"/>
    <x v="44"/>
    <s v="DAN"/>
    <s v="REYNOLDS"/>
    <x v="44"/>
    <x v="44"/>
    <x v="1"/>
    <x v="0"/>
    <x v="4"/>
    <n v="26"/>
    <m/>
    <x v="43"/>
    <n v="24.145417221276553"/>
    <n v="2067"/>
    <s v="34.27"/>
    <s v="4.55"/>
    <n v="0"/>
    <m/>
    <n v="0.63020930751438764"/>
    <m/>
    <m/>
    <m/>
    <m/>
    <m/>
    <m/>
    <x v="26"/>
    <x v="26"/>
    <x v="2"/>
    <x v="2"/>
    <m/>
    <x v="0"/>
    <n v="0"/>
    <m/>
    <m/>
    <m/>
    <m/>
    <m/>
    <m/>
    <m/>
    <m/>
    <m/>
    <m/>
    <m/>
    <m/>
    <m/>
    <m/>
    <m/>
    <m/>
    <m/>
    <m/>
    <m/>
    <m/>
    <m/>
    <m/>
    <x v="0"/>
    <x v="0"/>
    <m/>
    <x v="0"/>
    <m/>
    <m/>
    <x v="0"/>
    <x v="0"/>
    <m/>
    <m/>
    <m/>
    <m/>
    <m/>
  </r>
  <r>
    <n v="1586"/>
    <x v="1"/>
    <x v="1"/>
    <x v="1"/>
    <x v="1"/>
    <x v="1"/>
    <x v="0"/>
    <n v="3.5"/>
    <x v="0"/>
    <n v="3.5"/>
    <x v="0"/>
    <n v="2"/>
    <n v="3"/>
    <n v="24.180461368186965"/>
    <n v="23.868576364255716"/>
    <m/>
    <s v="Check"/>
    <n v="0"/>
    <x v="0"/>
    <s v="N/A"/>
    <x v="0"/>
    <m/>
    <x v="0"/>
    <x v="4"/>
    <x v="0"/>
    <m/>
    <m/>
    <s v="TRR"/>
    <m/>
    <n v="45"/>
    <x v="45"/>
    <s v="KAYA"/>
    <s v="LAIRD"/>
    <x v="45"/>
    <x v="45"/>
    <x v="0"/>
    <x v="1"/>
    <x v="0"/>
    <s v="N/A"/>
    <m/>
    <x v="44"/>
    <n v="24.180461368186965"/>
    <n v="2070"/>
    <s v="34.30"/>
    <s v="4.55"/>
    <n v="0"/>
    <m/>
    <m/>
    <m/>
    <m/>
    <m/>
    <m/>
    <m/>
    <m/>
    <x v="26"/>
    <x v="26"/>
    <x v="2"/>
    <x v="2"/>
    <m/>
    <x v="0"/>
    <n v="0"/>
    <m/>
    <m/>
    <m/>
    <m/>
    <m/>
    <m/>
    <m/>
    <m/>
    <m/>
    <m/>
    <m/>
    <m/>
    <m/>
    <m/>
    <m/>
    <m/>
    <m/>
    <m/>
    <m/>
    <m/>
    <m/>
    <m/>
    <x v="0"/>
    <x v="0"/>
    <m/>
    <x v="0"/>
    <m/>
    <m/>
    <x v="0"/>
    <x v="0"/>
    <m/>
    <m/>
    <m/>
    <m/>
    <m/>
  </r>
  <r>
    <n v="1587"/>
    <x v="1"/>
    <x v="1"/>
    <x v="1"/>
    <x v="1"/>
    <x v="1"/>
    <x v="0"/>
    <n v="3.5"/>
    <x v="0"/>
    <n v="3.5"/>
    <x v="0"/>
    <n v="3"/>
    <n v="7"/>
    <n v="24.332319338132105"/>
    <n v="24.370565677957284"/>
    <m/>
    <s v=""/>
    <n v="63"/>
    <x v="1"/>
    <n v="16"/>
    <x v="0"/>
    <m/>
    <x v="1"/>
    <x v="24"/>
    <x v="0"/>
    <m/>
    <m/>
    <s v="TRR"/>
    <m/>
    <n v="46"/>
    <x v="46"/>
    <s v="FRASER"/>
    <s v="BRADLEY"/>
    <x v="46"/>
    <x v="46"/>
    <x v="1"/>
    <x v="0"/>
    <x v="2"/>
    <n v="27"/>
    <m/>
    <x v="45"/>
    <n v="24.332319338132105"/>
    <n v="2083"/>
    <s v="34.43"/>
    <s v="4.57"/>
    <n v="0"/>
    <m/>
    <n v="0.57125668156988141"/>
    <m/>
    <m/>
    <m/>
    <m/>
    <m/>
    <m/>
    <x v="26"/>
    <x v="26"/>
    <x v="2"/>
    <x v="2"/>
    <m/>
    <x v="0"/>
    <n v="0"/>
    <m/>
    <m/>
    <m/>
    <m/>
    <m/>
    <m/>
    <m/>
    <m/>
    <m/>
    <m/>
    <m/>
    <m/>
    <m/>
    <m/>
    <m/>
    <m/>
    <m/>
    <m/>
    <m/>
    <m/>
    <m/>
    <m/>
    <x v="0"/>
    <x v="0"/>
    <m/>
    <x v="0"/>
    <m/>
    <m/>
    <x v="0"/>
    <x v="0"/>
    <m/>
    <m/>
    <m/>
    <m/>
    <m/>
  </r>
  <r>
    <n v="1588"/>
    <x v="1"/>
    <x v="1"/>
    <x v="1"/>
    <x v="1"/>
    <x v="1"/>
    <x v="0"/>
    <n v="3.5"/>
    <x v="0"/>
    <n v="3.5"/>
    <x v="0"/>
    <n v="2"/>
    <n v="3"/>
    <n v="24.577628366505017"/>
    <n v="24.367331183561063"/>
    <m/>
    <s v="Check"/>
    <n v="62"/>
    <x v="1"/>
    <n v="3"/>
    <x v="1"/>
    <m/>
    <x v="10"/>
    <x v="25"/>
    <x v="0"/>
    <m/>
    <m/>
    <s v="TRR"/>
    <m/>
    <n v="47"/>
    <x v="47"/>
    <s v="MARIA"/>
    <s v="JAMES"/>
    <x v="47"/>
    <x v="47"/>
    <x v="1"/>
    <x v="1"/>
    <x v="4"/>
    <n v="9"/>
    <m/>
    <x v="46"/>
    <n v="24.577628366505017"/>
    <n v="2104"/>
    <s v="35.04"/>
    <s v="5.00"/>
    <n v="0"/>
    <m/>
    <n v="0.68693907652791852"/>
    <m/>
    <m/>
    <m/>
    <m/>
    <m/>
    <m/>
    <x v="26"/>
    <x v="26"/>
    <x v="2"/>
    <x v="2"/>
    <m/>
    <x v="0"/>
    <n v="0"/>
    <m/>
    <m/>
    <m/>
    <m/>
    <m/>
    <m/>
    <m/>
    <m/>
    <m/>
    <m/>
    <m/>
    <m/>
    <m/>
    <m/>
    <m/>
    <m/>
    <m/>
    <m/>
    <m/>
    <m/>
    <m/>
    <m/>
    <x v="0"/>
    <x v="0"/>
    <m/>
    <x v="0"/>
    <m/>
    <m/>
    <x v="0"/>
    <x v="0"/>
    <m/>
    <m/>
    <m/>
    <m/>
    <m/>
  </r>
  <r>
    <n v="1589"/>
    <x v="1"/>
    <x v="1"/>
    <x v="1"/>
    <x v="1"/>
    <x v="1"/>
    <x v="0"/>
    <n v="3.5"/>
    <x v="0"/>
    <n v="3.5"/>
    <x v="0"/>
    <n v="8"/>
    <n v="8"/>
    <n v="24.869662924091809"/>
    <n v="23.551208821377067"/>
    <m/>
    <s v="Check"/>
    <n v="61"/>
    <x v="1"/>
    <n v="15"/>
    <x v="1"/>
    <m/>
    <x v="1"/>
    <x v="14"/>
    <x v="0"/>
    <m/>
    <m/>
    <s v="TRR"/>
    <m/>
    <n v="48"/>
    <x v="48"/>
    <s v="BRIANNA"/>
    <s v="HUTCHINGS"/>
    <x v="48"/>
    <x v="48"/>
    <x v="1"/>
    <x v="1"/>
    <x v="1"/>
    <n v="10"/>
    <m/>
    <x v="47"/>
    <n v="24.869662924091809"/>
    <n v="2129"/>
    <s v="35.29"/>
    <s v="5.04"/>
    <n v="0"/>
    <m/>
    <n v="0.59778319923528145"/>
    <m/>
    <m/>
    <m/>
    <m/>
    <m/>
    <m/>
    <x v="26"/>
    <x v="26"/>
    <x v="2"/>
    <x v="2"/>
    <m/>
    <x v="0"/>
    <n v="0"/>
    <m/>
    <m/>
    <m/>
    <m/>
    <m/>
    <m/>
    <m/>
    <m/>
    <m/>
    <m/>
    <m/>
    <m/>
    <m/>
    <m/>
    <m/>
    <m/>
    <m/>
    <m/>
    <m/>
    <m/>
    <m/>
    <m/>
    <x v="0"/>
    <x v="0"/>
    <m/>
    <x v="0"/>
    <m/>
    <m/>
    <x v="0"/>
    <x v="0"/>
    <m/>
    <m/>
    <m/>
    <m/>
    <m/>
  </r>
  <r>
    <n v="1590"/>
    <x v="1"/>
    <x v="1"/>
    <x v="1"/>
    <x v="1"/>
    <x v="1"/>
    <x v="0"/>
    <n v="3.5"/>
    <x v="0"/>
    <n v="3.5"/>
    <x v="0"/>
    <n v="1"/>
    <n v="1"/>
    <n v="24.893025688698756"/>
    <n v="24.893025688698756"/>
    <m/>
    <s v=""/>
    <n v="0"/>
    <x v="0"/>
    <s v="N/A"/>
    <x v="0"/>
    <m/>
    <x v="0"/>
    <x v="4"/>
    <x v="0"/>
    <m/>
    <m/>
    <s v="TRR"/>
    <m/>
    <n v="49"/>
    <x v="49"/>
    <s v="CALEY"/>
    <s v="JOHNSON"/>
    <x v="49"/>
    <x v="49"/>
    <x v="0"/>
    <x v="1"/>
    <x v="0"/>
    <s v="N/A"/>
    <m/>
    <x v="48"/>
    <n v="24.893025688698756"/>
    <n v="2131"/>
    <s v="35.31"/>
    <s v="5.04"/>
    <n v="0"/>
    <m/>
    <m/>
    <m/>
    <m/>
    <m/>
    <m/>
    <m/>
    <m/>
    <x v="26"/>
    <x v="26"/>
    <x v="2"/>
    <x v="2"/>
    <m/>
    <x v="0"/>
    <n v="0"/>
    <m/>
    <m/>
    <m/>
    <m/>
    <m/>
    <m/>
    <m/>
    <m/>
    <m/>
    <m/>
    <m/>
    <m/>
    <m/>
    <m/>
    <m/>
    <m/>
    <m/>
    <m/>
    <m/>
    <m/>
    <m/>
    <m/>
    <x v="0"/>
    <x v="0"/>
    <m/>
    <x v="0"/>
    <m/>
    <m/>
    <x v="0"/>
    <x v="0"/>
    <m/>
    <m/>
    <m/>
    <m/>
    <m/>
  </r>
  <r>
    <n v="1591"/>
    <x v="1"/>
    <x v="1"/>
    <x v="1"/>
    <x v="1"/>
    <x v="1"/>
    <x v="0"/>
    <n v="3.5"/>
    <x v="0"/>
    <n v="3.5"/>
    <x v="0"/>
    <n v="1"/>
    <n v="1"/>
    <n v="24.951432600216116"/>
    <n v="24.951432600216116"/>
    <m/>
    <s v=""/>
    <n v="0"/>
    <x v="0"/>
    <s v="N/A"/>
    <x v="0"/>
    <m/>
    <x v="0"/>
    <x v="4"/>
    <x v="0"/>
    <m/>
    <m/>
    <s v="TRR"/>
    <m/>
    <n v="50"/>
    <x v="50"/>
    <s v="SIMON"/>
    <s v="WEVER"/>
    <x v="50"/>
    <x v="50"/>
    <x v="0"/>
    <x v="0"/>
    <x v="0"/>
    <s v="N/A"/>
    <m/>
    <x v="49"/>
    <n v="24.951432600216116"/>
    <n v="2136"/>
    <s v="35.36"/>
    <s v="5.05"/>
    <n v="0"/>
    <m/>
    <m/>
    <m/>
    <m/>
    <m/>
    <m/>
    <m/>
    <m/>
    <x v="26"/>
    <x v="26"/>
    <x v="2"/>
    <x v="2"/>
    <m/>
    <x v="0"/>
    <n v="0"/>
    <m/>
    <m/>
    <m/>
    <m/>
    <m/>
    <m/>
    <m/>
    <m/>
    <m/>
    <m/>
    <m/>
    <m/>
    <m/>
    <m/>
    <m/>
    <m/>
    <m/>
    <m/>
    <m/>
    <m/>
    <m/>
    <m/>
    <x v="0"/>
    <x v="0"/>
    <m/>
    <x v="0"/>
    <m/>
    <m/>
    <x v="0"/>
    <x v="0"/>
    <m/>
    <m/>
    <m/>
    <m/>
    <m/>
  </r>
  <r>
    <n v="1592"/>
    <x v="1"/>
    <x v="1"/>
    <x v="1"/>
    <x v="1"/>
    <x v="1"/>
    <x v="0"/>
    <n v="3.5"/>
    <x v="0"/>
    <n v="3.5"/>
    <x v="0"/>
    <n v="5"/>
    <n v="6"/>
    <n v="25.220104393195971"/>
    <n v="24.443626925752522"/>
    <m/>
    <s v="Check"/>
    <n v="60"/>
    <x v="1"/>
    <n v="14"/>
    <x v="1"/>
    <m/>
    <x v="11"/>
    <x v="16"/>
    <x v="0"/>
    <m/>
    <m/>
    <s v="TRR"/>
    <m/>
    <n v="51"/>
    <x v="51"/>
    <s v="LISA"/>
    <s v="JONES"/>
    <x v="51"/>
    <x v="51"/>
    <x v="1"/>
    <x v="1"/>
    <x v="4"/>
    <n v="11"/>
    <m/>
    <x v="50"/>
    <n v="25.220104393195971"/>
    <n v="2159"/>
    <s v="35.59"/>
    <s v="5.08"/>
    <n v="0"/>
    <m/>
    <n v="0.65490080489605873"/>
    <m/>
    <m/>
    <m/>
    <m/>
    <m/>
    <m/>
    <x v="26"/>
    <x v="26"/>
    <x v="2"/>
    <x v="2"/>
    <m/>
    <x v="0"/>
    <n v="0"/>
    <m/>
    <m/>
    <m/>
    <m/>
    <m/>
    <m/>
    <m/>
    <m/>
    <m/>
    <m/>
    <m/>
    <m/>
    <m/>
    <m/>
    <m/>
    <m/>
    <m/>
    <m/>
    <m/>
    <m/>
    <m/>
    <m/>
    <x v="0"/>
    <x v="0"/>
    <m/>
    <x v="0"/>
    <m/>
    <m/>
    <x v="0"/>
    <x v="0"/>
    <m/>
    <m/>
    <m/>
    <m/>
    <m/>
  </r>
  <r>
    <n v="1593"/>
    <x v="1"/>
    <x v="1"/>
    <x v="1"/>
    <x v="1"/>
    <x v="1"/>
    <x v="0"/>
    <n v="3.5"/>
    <x v="0"/>
    <n v="3.5"/>
    <x v="0"/>
    <n v="3"/>
    <n v="4"/>
    <n v="25.605590009210545"/>
    <n v="25.42795310815367"/>
    <m/>
    <s v="Check"/>
    <n v="59"/>
    <x v="1"/>
    <n v="5"/>
    <x v="1"/>
    <m/>
    <x v="9"/>
    <x v="26"/>
    <x v="0"/>
    <m/>
    <m/>
    <s v="TRR"/>
    <m/>
    <n v="52"/>
    <x v="52"/>
    <s v="LYN"/>
    <s v="NEWMAN"/>
    <x v="52"/>
    <x v="52"/>
    <x v="1"/>
    <x v="1"/>
    <x v="4"/>
    <n v="12"/>
    <m/>
    <x v="51"/>
    <n v="25.605590009210545"/>
    <n v="2192"/>
    <s v="36.32"/>
    <s v="5.13"/>
    <n v="0"/>
    <m/>
    <n v="0.69841520257492795"/>
    <m/>
    <m/>
    <m/>
    <m/>
    <m/>
    <m/>
    <x v="26"/>
    <x v="26"/>
    <x v="2"/>
    <x v="2"/>
    <m/>
    <x v="0"/>
    <n v="0"/>
    <m/>
    <m/>
    <m/>
    <m/>
    <m/>
    <m/>
    <m/>
    <m/>
    <m/>
    <m/>
    <m/>
    <m/>
    <m/>
    <m/>
    <m/>
    <m/>
    <m/>
    <m/>
    <m/>
    <m/>
    <m/>
    <m/>
    <x v="0"/>
    <x v="0"/>
    <m/>
    <x v="0"/>
    <m/>
    <m/>
    <x v="0"/>
    <x v="0"/>
    <m/>
    <m/>
    <m/>
    <m/>
    <m/>
  </r>
  <r>
    <n v="1594"/>
    <x v="1"/>
    <x v="1"/>
    <x v="1"/>
    <x v="1"/>
    <x v="1"/>
    <x v="0"/>
    <n v="3.5"/>
    <x v="0"/>
    <n v="3.5"/>
    <x v="0"/>
    <n v="2"/>
    <n v="4"/>
    <n v="26.026119772135537"/>
    <n v="26.239475649577493"/>
    <m/>
    <s v=""/>
    <n v="58"/>
    <x v="1"/>
    <n v="9"/>
    <x v="1"/>
    <m/>
    <x v="5"/>
    <x v="27"/>
    <x v="0"/>
    <m/>
    <m/>
    <s v="TRR"/>
    <m/>
    <n v="53"/>
    <x v="53"/>
    <s v="JESSE"/>
    <s v="KINBACHER"/>
    <x v="53"/>
    <x v="53"/>
    <x v="1"/>
    <x v="0"/>
    <x v="6"/>
    <n v="28"/>
    <m/>
    <x v="52"/>
    <n v="26.026119772135537"/>
    <n v="2228"/>
    <s v="37.08"/>
    <s v="5.18"/>
    <n v="0"/>
    <m/>
    <n v="0.49885781849178062"/>
    <m/>
    <m/>
    <m/>
    <m/>
    <m/>
    <m/>
    <x v="26"/>
    <x v="26"/>
    <x v="2"/>
    <x v="2"/>
    <m/>
    <x v="0"/>
    <n v="0"/>
    <m/>
    <m/>
    <m/>
    <m/>
    <m/>
    <m/>
    <m/>
    <m/>
    <m/>
    <m/>
    <m/>
    <m/>
    <m/>
    <m/>
    <m/>
    <m/>
    <m/>
    <m/>
    <m/>
    <m/>
    <m/>
    <m/>
    <x v="0"/>
    <x v="0"/>
    <m/>
    <x v="0"/>
    <m/>
    <m/>
    <x v="0"/>
    <x v="0"/>
    <m/>
    <m/>
    <m/>
    <m/>
    <m/>
  </r>
  <r>
    <n v="1595"/>
    <x v="1"/>
    <x v="1"/>
    <x v="1"/>
    <x v="1"/>
    <x v="1"/>
    <x v="0"/>
    <n v="3.5"/>
    <x v="0"/>
    <n v="3.5"/>
    <x v="0"/>
    <n v="11"/>
    <n v="12"/>
    <n v="26.026119772135537"/>
    <n v="23.387987663678729"/>
    <m/>
    <s v="Check"/>
    <n v="57"/>
    <x v="1"/>
    <n v="24"/>
    <x v="0"/>
    <m/>
    <x v="1"/>
    <x v="13"/>
    <x v="0"/>
    <m/>
    <m/>
    <s v="TRR"/>
    <m/>
    <n v="54"/>
    <x v="54"/>
    <s v="DAWN"/>
    <s v="KINBACHER"/>
    <x v="54"/>
    <x v="54"/>
    <x v="1"/>
    <x v="1"/>
    <x v="2"/>
    <n v="13"/>
    <m/>
    <x v="52"/>
    <n v="26.026119772135537"/>
    <n v="2228"/>
    <s v="37.08"/>
    <s v="5.18"/>
    <n v="0"/>
    <m/>
    <n v="0.60900357559137785"/>
    <m/>
    <m/>
    <m/>
    <m/>
    <m/>
    <m/>
    <x v="26"/>
    <x v="26"/>
    <x v="2"/>
    <x v="2"/>
    <m/>
    <x v="0"/>
    <n v="0"/>
    <m/>
    <m/>
    <m/>
    <m/>
    <m/>
    <m/>
    <m/>
    <m/>
    <m/>
    <m/>
    <m/>
    <m/>
    <m/>
    <m/>
    <m/>
    <m/>
    <m/>
    <m/>
    <m/>
    <m/>
    <m/>
    <m/>
    <x v="0"/>
    <x v="0"/>
    <m/>
    <x v="0"/>
    <m/>
    <m/>
    <x v="0"/>
    <x v="0"/>
    <m/>
    <m/>
    <m/>
    <m/>
    <m/>
  </r>
  <r>
    <n v="1596"/>
    <x v="1"/>
    <x v="1"/>
    <x v="1"/>
    <x v="1"/>
    <x v="1"/>
    <x v="0"/>
    <n v="3.5"/>
    <x v="0"/>
    <n v="3.5"/>
    <x v="0"/>
    <n v="9"/>
    <n v="9"/>
    <n v="26.259747418204974"/>
    <n v="25.29965369293706"/>
    <m/>
    <s v="Check"/>
    <n v="56"/>
    <x v="1"/>
    <n v="14"/>
    <x v="1"/>
    <m/>
    <x v="1"/>
    <x v="28"/>
    <x v="0"/>
    <m/>
    <m/>
    <s v="TRR"/>
    <m/>
    <n v="55"/>
    <x v="55"/>
    <s v="ROBERT"/>
    <s v="ELLERSHAW"/>
    <x v="55"/>
    <x v="55"/>
    <x v="1"/>
    <x v="0"/>
    <x v="5"/>
    <n v="29"/>
    <m/>
    <x v="53"/>
    <n v="26.259747418204974"/>
    <n v="2248"/>
    <s v="37.28"/>
    <s v="5.21"/>
    <n v="0"/>
    <m/>
    <n v="0.62326062798761817"/>
    <m/>
    <m/>
    <m/>
    <m/>
    <m/>
    <m/>
    <x v="26"/>
    <x v="26"/>
    <x v="2"/>
    <x v="2"/>
    <m/>
    <x v="0"/>
    <n v="0"/>
    <m/>
    <m/>
    <m/>
    <m/>
    <m/>
    <m/>
    <m/>
    <m/>
    <m/>
    <m/>
    <m/>
    <m/>
    <m/>
    <m/>
    <m/>
    <m/>
    <m/>
    <m/>
    <m/>
    <m/>
    <m/>
    <m/>
    <x v="0"/>
    <x v="0"/>
    <m/>
    <x v="0"/>
    <m/>
    <m/>
    <x v="0"/>
    <x v="0"/>
    <m/>
    <m/>
    <m/>
    <m/>
    <m/>
  </r>
  <r>
    <n v="1597"/>
    <x v="1"/>
    <x v="1"/>
    <x v="1"/>
    <x v="1"/>
    <x v="1"/>
    <x v="0"/>
    <n v="3.5"/>
    <x v="0"/>
    <n v="3.5"/>
    <x v="0"/>
    <n v="1"/>
    <n v="1"/>
    <n v="26.423286770453586"/>
    <n v="26.423286770453586"/>
    <m/>
    <s v=""/>
    <n v="0"/>
    <x v="0"/>
    <s v="N/A"/>
    <x v="0"/>
    <m/>
    <x v="0"/>
    <x v="4"/>
    <x v="0"/>
    <m/>
    <m/>
    <s v="TRR"/>
    <m/>
    <n v="56"/>
    <x v="56"/>
    <s v="ADAM"/>
    <s v="BOON"/>
    <x v="56"/>
    <x v="56"/>
    <x v="0"/>
    <x v="0"/>
    <x v="0"/>
    <s v="N/A"/>
    <m/>
    <x v="54"/>
    <n v="26.423286770453586"/>
    <n v="2262"/>
    <s v="37.42"/>
    <s v="5.23"/>
    <n v="0"/>
    <m/>
    <m/>
    <m/>
    <m/>
    <m/>
    <m/>
    <m/>
    <m/>
    <x v="26"/>
    <x v="26"/>
    <x v="2"/>
    <x v="2"/>
    <m/>
    <x v="0"/>
    <n v="0"/>
    <m/>
    <m/>
    <m/>
    <m/>
    <m/>
    <m/>
    <m/>
    <m/>
    <m/>
    <m/>
    <m/>
    <m/>
    <m/>
    <m/>
    <m/>
    <m/>
    <m/>
    <m/>
    <m/>
    <m/>
    <m/>
    <m/>
    <x v="0"/>
    <x v="0"/>
    <m/>
    <x v="0"/>
    <m/>
    <m/>
    <x v="0"/>
    <x v="0"/>
    <m/>
    <m/>
    <m/>
    <m/>
    <m/>
  </r>
  <r>
    <n v="1598"/>
    <x v="1"/>
    <x v="1"/>
    <x v="1"/>
    <x v="1"/>
    <x v="1"/>
    <x v="0"/>
    <n v="3.5"/>
    <x v="0"/>
    <n v="3.5"/>
    <x v="0"/>
    <n v="2"/>
    <n v="3"/>
    <n v="26.586826122702188"/>
    <n v="26.653323748222409"/>
    <m/>
    <s v=""/>
    <n v="55"/>
    <x v="1"/>
    <n v="4"/>
    <x v="1"/>
    <m/>
    <x v="3"/>
    <x v="8"/>
    <x v="0"/>
    <m/>
    <m/>
    <s v="TRR"/>
    <m/>
    <n v="57"/>
    <x v="57"/>
    <s v="TERENCE"/>
    <s v="FANNING"/>
    <x v="57"/>
    <x v="57"/>
    <x v="1"/>
    <x v="0"/>
    <x v="2"/>
    <n v="6"/>
    <m/>
    <x v="55"/>
    <n v="26.586826122702188"/>
    <n v="2276"/>
    <s v="37.56"/>
    <s v="5.25"/>
    <n v="0"/>
    <m/>
    <n v="0.55039790254761156"/>
    <m/>
    <m/>
    <m/>
    <m/>
    <m/>
    <m/>
    <x v="26"/>
    <x v="26"/>
    <x v="2"/>
    <x v="2"/>
    <m/>
    <x v="0"/>
    <n v="0"/>
    <m/>
    <m/>
    <m/>
    <m/>
    <m/>
    <m/>
    <m/>
    <m/>
    <m/>
    <m/>
    <m/>
    <m/>
    <m/>
    <m/>
    <m/>
    <m/>
    <m/>
    <m/>
    <m/>
    <m/>
    <m/>
    <m/>
    <x v="0"/>
    <x v="0"/>
    <m/>
    <x v="0"/>
    <m/>
    <m/>
    <x v="0"/>
    <x v="0"/>
    <m/>
    <m/>
    <m/>
    <m/>
    <m/>
  </r>
  <r>
    <n v="1599"/>
    <x v="1"/>
    <x v="1"/>
    <x v="1"/>
    <x v="1"/>
    <x v="1"/>
    <x v="0"/>
    <n v="3.5"/>
    <x v="0"/>
    <n v="3.5"/>
    <x v="0"/>
    <n v="1"/>
    <n v="1"/>
    <n v="26.948948974109825"/>
    <n v="26.948948974109825"/>
    <m/>
    <s v=""/>
    <n v="0"/>
    <x v="0"/>
    <s v="N/A"/>
    <x v="0"/>
    <m/>
    <x v="0"/>
    <x v="4"/>
    <x v="0"/>
    <m/>
    <m/>
    <s v="TRR"/>
    <m/>
    <n v="58"/>
    <x v="58"/>
    <s v="MELISSA"/>
    <s v="THOMAS"/>
    <x v="58"/>
    <x v="58"/>
    <x v="0"/>
    <x v="1"/>
    <x v="0"/>
    <s v="N/A"/>
    <m/>
    <x v="56"/>
    <n v="26.948948974109825"/>
    <n v="2307"/>
    <s v="38.27"/>
    <s v="5.29"/>
    <n v="0"/>
    <m/>
    <m/>
    <m/>
    <m/>
    <m/>
    <m/>
    <m/>
    <m/>
    <x v="26"/>
    <x v="26"/>
    <x v="2"/>
    <x v="2"/>
    <m/>
    <x v="0"/>
    <n v="0"/>
    <m/>
    <m/>
    <m/>
    <m/>
    <m/>
    <m/>
    <m/>
    <m/>
    <m/>
    <m/>
    <m/>
    <m/>
    <m/>
    <m/>
    <m/>
    <m/>
    <m/>
    <m/>
    <m/>
    <m/>
    <m/>
    <m/>
    <x v="0"/>
    <x v="0"/>
    <m/>
    <x v="0"/>
    <m/>
    <m/>
    <x v="0"/>
    <x v="0"/>
    <m/>
    <m/>
    <m/>
    <m/>
    <m/>
  </r>
  <r>
    <n v="1600"/>
    <x v="1"/>
    <x v="1"/>
    <x v="1"/>
    <x v="1"/>
    <x v="1"/>
    <x v="0"/>
    <n v="3.5"/>
    <x v="0"/>
    <n v="3.5"/>
    <x v="0"/>
    <n v="3"/>
    <n v="3"/>
    <n v="27.077444179448012"/>
    <n v="26.545279539763822"/>
    <m/>
    <s v="Check"/>
    <n v="54"/>
    <x v="1"/>
    <n v="6"/>
    <x v="1"/>
    <m/>
    <x v="2"/>
    <x v="29"/>
    <x v="0"/>
    <m/>
    <m/>
    <s v="TRR"/>
    <m/>
    <n v="59"/>
    <x v="59"/>
    <s v="JOHN"/>
    <s v="WALSH"/>
    <x v="59"/>
    <x v="59"/>
    <x v="1"/>
    <x v="0"/>
    <x v="5"/>
    <n v="30"/>
    <m/>
    <x v="57"/>
    <n v="27.077444179448012"/>
    <n v="2318"/>
    <s v="38.38"/>
    <s v="5.31"/>
    <n v="0"/>
    <m/>
    <n v="0.60997879110034114"/>
    <m/>
    <m/>
    <m/>
    <m/>
    <m/>
    <m/>
    <x v="26"/>
    <x v="26"/>
    <x v="2"/>
    <x v="2"/>
    <m/>
    <x v="0"/>
    <n v="0"/>
    <m/>
    <m/>
    <m/>
    <m/>
    <m/>
    <m/>
    <m/>
    <m/>
    <m/>
    <m/>
    <m/>
    <m/>
    <m/>
    <m/>
    <m/>
    <m/>
    <m/>
    <m/>
    <m/>
    <m/>
    <m/>
    <m/>
    <x v="0"/>
    <x v="0"/>
    <m/>
    <x v="0"/>
    <m/>
    <m/>
    <x v="0"/>
    <x v="0"/>
    <m/>
    <m/>
    <m/>
    <m/>
    <m/>
  </r>
  <r>
    <n v="1601"/>
    <x v="1"/>
    <x v="1"/>
    <x v="1"/>
    <x v="1"/>
    <x v="1"/>
    <x v="0"/>
    <n v="3.5"/>
    <x v="0"/>
    <n v="3.5"/>
    <x v="0"/>
    <n v="2"/>
    <n v="2"/>
    <n v="27.170895237875786"/>
    <n v="26.650618891766587"/>
    <m/>
    <s v="Check"/>
    <n v="53"/>
    <x v="1"/>
    <n v="3"/>
    <x v="1"/>
    <m/>
    <x v="10"/>
    <x v="16"/>
    <x v="0"/>
    <m/>
    <m/>
    <s v="TRR"/>
    <m/>
    <n v="60"/>
    <x v="60"/>
    <s v="SABE"/>
    <s v="SABESAN"/>
    <x v="60"/>
    <x v="60"/>
    <x v="1"/>
    <x v="0"/>
    <x v="4"/>
    <n v="31"/>
    <m/>
    <x v="58"/>
    <n v="27.170895237875786"/>
    <n v="2326"/>
    <s v="38.46"/>
    <s v="5.32"/>
    <n v="0"/>
    <m/>
    <n v="0.54286028748286297"/>
    <m/>
    <m/>
    <m/>
    <m/>
    <m/>
    <m/>
    <x v="26"/>
    <x v="26"/>
    <x v="2"/>
    <x v="2"/>
    <m/>
    <x v="0"/>
    <n v="0"/>
    <m/>
    <m/>
    <m/>
    <m/>
    <m/>
    <m/>
    <m/>
    <m/>
    <m/>
    <m/>
    <m/>
    <m/>
    <m/>
    <m/>
    <m/>
    <m/>
    <m/>
    <m/>
    <m/>
    <m/>
    <m/>
    <m/>
    <x v="0"/>
    <x v="0"/>
    <m/>
    <x v="0"/>
    <m/>
    <m/>
    <x v="0"/>
    <x v="0"/>
    <m/>
    <m/>
    <m/>
    <m/>
    <m/>
  </r>
  <r>
    <n v="1602"/>
    <x v="1"/>
    <x v="1"/>
    <x v="1"/>
    <x v="1"/>
    <x v="1"/>
    <x v="0"/>
    <n v="3.5"/>
    <x v="0"/>
    <n v="3.5"/>
    <x v="0"/>
    <n v="1"/>
    <n v="1"/>
    <n v="27.252664914000093"/>
    <n v="27.252664914000093"/>
    <m/>
    <s v=""/>
    <n v="52"/>
    <x v="1"/>
    <n v="1"/>
    <x v="1"/>
    <m/>
    <x v="12"/>
    <x v="30"/>
    <x v="1"/>
    <m/>
    <m/>
    <s v="TRR"/>
    <m/>
    <n v="61"/>
    <x v="61"/>
    <s v="KRISTYLEE"/>
    <s v="CHRISTENSEN"/>
    <x v="61"/>
    <x v="61"/>
    <x v="1"/>
    <x v="1"/>
    <x v="6"/>
    <n v="14"/>
    <m/>
    <x v="59"/>
    <n v="27.252664914000093"/>
    <n v="2333"/>
    <s v="38.53"/>
    <s v="5.33"/>
    <n v="0"/>
    <m/>
    <n v="0.54184303492025887"/>
    <m/>
    <m/>
    <m/>
    <m/>
    <m/>
    <m/>
    <x v="26"/>
    <x v="26"/>
    <x v="2"/>
    <x v="2"/>
    <m/>
    <x v="0"/>
    <n v="0"/>
    <m/>
    <m/>
    <m/>
    <m/>
    <m/>
    <m/>
    <m/>
    <m/>
    <m/>
    <m/>
    <m/>
    <m/>
    <m/>
    <m/>
    <m/>
    <m/>
    <m/>
    <m/>
    <m/>
    <m/>
    <m/>
    <m/>
    <x v="0"/>
    <x v="0"/>
    <m/>
    <x v="0"/>
    <m/>
    <m/>
    <x v="0"/>
    <x v="0"/>
    <m/>
    <m/>
    <m/>
    <m/>
    <m/>
  </r>
  <r>
    <n v="1603"/>
    <x v="1"/>
    <x v="1"/>
    <x v="1"/>
    <x v="1"/>
    <x v="1"/>
    <x v="0"/>
    <n v="3.5"/>
    <x v="0"/>
    <n v="3.5"/>
    <x v="0"/>
    <n v="2"/>
    <n v="5"/>
    <n v="27.322753207820924"/>
    <n v="27.846125627225955"/>
    <m/>
    <s v=""/>
    <n v="51"/>
    <x v="1"/>
    <n v="6"/>
    <x v="1"/>
    <m/>
    <x v="4"/>
    <x v="19"/>
    <x v="0"/>
    <m/>
    <m/>
    <s v="TRR"/>
    <m/>
    <n v="62"/>
    <x v="62"/>
    <s v="SALLY"/>
    <s v="MEADE"/>
    <x v="62"/>
    <x v="62"/>
    <x v="1"/>
    <x v="1"/>
    <x v="2"/>
    <n v="15"/>
    <m/>
    <x v="60"/>
    <n v="27.322753207820924"/>
    <n v="2339"/>
    <s v="38.59"/>
    <s v="5.34"/>
    <n v="0"/>
    <m/>
    <n v="0.59169244562217416"/>
    <m/>
    <m/>
    <m/>
    <m/>
    <m/>
    <m/>
    <x v="26"/>
    <x v="26"/>
    <x v="2"/>
    <x v="2"/>
    <m/>
    <x v="0"/>
    <n v="0"/>
    <m/>
    <m/>
    <m/>
    <m/>
    <m/>
    <m/>
    <m/>
    <m/>
    <m/>
    <m/>
    <m/>
    <m/>
    <m/>
    <m/>
    <m/>
    <m/>
    <m/>
    <m/>
    <m/>
    <m/>
    <m/>
    <m/>
    <x v="0"/>
    <x v="0"/>
    <m/>
    <x v="0"/>
    <m/>
    <m/>
    <x v="0"/>
    <x v="0"/>
    <m/>
    <m/>
    <m/>
    <m/>
    <m/>
  </r>
  <r>
    <n v="1604"/>
    <x v="1"/>
    <x v="1"/>
    <x v="1"/>
    <x v="1"/>
    <x v="1"/>
    <x v="0"/>
    <n v="3.5"/>
    <x v="0"/>
    <n v="3.5"/>
    <x v="0"/>
    <n v="2"/>
    <n v="5"/>
    <n v="27.322753207820924"/>
    <n v="27.489094028631094"/>
    <m/>
    <s v=""/>
    <n v="50"/>
    <x v="1"/>
    <n v="9"/>
    <x v="1"/>
    <m/>
    <x v="4"/>
    <x v="25"/>
    <x v="0"/>
    <m/>
    <m/>
    <s v="TRR"/>
    <m/>
    <n v="63"/>
    <x v="63"/>
    <s v="IAN"/>
    <s v="MEADE"/>
    <x v="63"/>
    <x v="63"/>
    <x v="1"/>
    <x v="0"/>
    <x v="4"/>
    <n v="32"/>
    <m/>
    <x v="60"/>
    <n v="27.322753207820924"/>
    <n v="2339"/>
    <s v="38.59"/>
    <s v="5.34"/>
    <n v="0"/>
    <m/>
    <n v="0.54838299857147899"/>
    <m/>
    <m/>
    <m/>
    <m/>
    <m/>
    <m/>
    <x v="26"/>
    <x v="26"/>
    <x v="2"/>
    <x v="2"/>
    <m/>
    <x v="0"/>
    <n v="0"/>
    <m/>
    <m/>
    <m/>
    <m/>
    <m/>
    <m/>
    <m/>
    <m/>
    <m/>
    <m/>
    <m/>
    <m/>
    <m/>
    <m/>
    <m/>
    <m/>
    <m/>
    <m/>
    <m/>
    <m/>
    <m/>
    <m/>
    <x v="0"/>
    <x v="0"/>
    <m/>
    <x v="0"/>
    <m/>
    <m/>
    <x v="0"/>
    <x v="0"/>
    <m/>
    <m/>
    <m/>
    <m/>
    <m/>
  </r>
  <r>
    <n v="1605"/>
    <x v="1"/>
    <x v="1"/>
    <x v="1"/>
    <x v="1"/>
    <x v="1"/>
    <x v="0"/>
    <n v="3.5"/>
    <x v="0"/>
    <n v="3.5"/>
    <x v="0"/>
    <n v="1"/>
    <n v="3"/>
    <n v="27.731601588442448"/>
    <n v="32.116399224949191"/>
    <m/>
    <s v=""/>
    <n v="0"/>
    <x v="0"/>
    <s v="N/A"/>
    <x v="0"/>
    <m/>
    <x v="0"/>
    <x v="4"/>
    <x v="0"/>
    <m/>
    <m/>
    <s v="TRR"/>
    <m/>
    <n v="64"/>
    <x v="64"/>
    <s v="SARAH"/>
    <s v="CLAYTON"/>
    <x v="64"/>
    <x v="64"/>
    <x v="0"/>
    <x v="1"/>
    <x v="0"/>
    <s v="N/A"/>
    <m/>
    <x v="61"/>
    <n v="27.731601588442448"/>
    <n v="2374"/>
    <s v="39.34"/>
    <s v="5.39"/>
    <n v="0"/>
    <m/>
    <m/>
    <m/>
    <m/>
    <m/>
    <m/>
    <m/>
    <m/>
    <x v="26"/>
    <x v="26"/>
    <x v="2"/>
    <x v="2"/>
    <m/>
    <x v="0"/>
    <n v="0"/>
    <m/>
    <m/>
    <m/>
    <m/>
    <m/>
    <m/>
    <m/>
    <m/>
    <m/>
    <m/>
    <m/>
    <m/>
    <m/>
    <m/>
    <m/>
    <m/>
    <m/>
    <m/>
    <m/>
    <m/>
    <m/>
    <m/>
    <x v="0"/>
    <x v="0"/>
    <m/>
    <x v="0"/>
    <m/>
    <m/>
    <x v="0"/>
    <x v="0"/>
    <m/>
    <m/>
    <m/>
    <m/>
    <m/>
  </r>
  <r>
    <n v="1606"/>
    <x v="1"/>
    <x v="1"/>
    <x v="1"/>
    <x v="1"/>
    <x v="1"/>
    <x v="0"/>
    <n v="3.5"/>
    <x v="0"/>
    <n v="3.5"/>
    <x v="0"/>
    <n v="3"/>
    <n v="3"/>
    <n v="27.918503705297997"/>
    <n v="27.382698020129641"/>
    <m/>
    <s v="Check"/>
    <n v="49"/>
    <x v="1"/>
    <n v="7"/>
    <x v="1"/>
    <m/>
    <x v="9"/>
    <x v="6"/>
    <x v="0"/>
    <m/>
    <m/>
    <s v="TRR"/>
    <m/>
    <n v="65"/>
    <x v="65"/>
    <s v="SUSAN"/>
    <s v="MAYHEW"/>
    <x v="65"/>
    <x v="65"/>
    <x v="1"/>
    <x v="1"/>
    <x v="4"/>
    <n v="16"/>
    <m/>
    <x v="62"/>
    <n v="27.918503705297997"/>
    <n v="2390"/>
    <s v="39.50"/>
    <s v="5.41"/>
    <n v="0"/>
    <m/>
    <n v="0.62563047257264293"/>
    <m/>
    <m/>
    <m/>
    <m/>
    <m/>
    <m/>
    <x v="26"/>
    <x v="26"/>
    <x v="2"/>
    <x v="2"/>
    <m/>
    <x v="0"/>
    <n v="0"/>
    <m/>
    <m/>
    <m/>
    <m/>
    <m/>
    <m/>
    <m/>
    <m/>
    <m/>
    <m/>
    <m/>
    <m/>
    <m/>
    <m/>
    <m/>
    <m/>
    <m/>
    <m/>
    <m/>
    <m/>
    <m/>
    <m/>
    <x v="0"/>
    <x v="0"/>
    <m/>
    <x v="0"/>
    <m/>
    <m/>
    <x v="0"/>
    <x v="0"/>
    <m/>
    <m/>
    <m/>
    <m/>
    <m/>
  </r>
  <r>
    <n v="1607"/>
    <x v="1"/>
    <x v="1"/>
    <x v="1"/>
    <x v="1"/>
    <x v="1"/>
    <x v="0"/>
    <n v="3.5"/>
    <x v="0"/>
    <n v="3.5"/>
    <x v="0"/>
    <n v="6"/>
    <n v="8"/>
    <n v="27.930185087601465"/>
    <n v="27.676872906748752"/>
    <m/>
    <s v="Check"/>
    <n v="48"/>
    <x v="1"/>
    <n v="14"/>
    <x v="1"/>
    <m/>
    <x v="1"/>
    <x v="16"/>
    <x v="0"/>
    <m/>
    <m/>
    <s v="TRR"/>
    <m/>
    <n v="66"/>
    <x v="66"/>
    <s v="COLLEEN"/>
    <s v="NEWNHAM"/>
    <x v="66"/>
    <x v="66"/>
    <x v="1"/>
    <x v="1"/>
    <x v="4"/>
    <n v="17"/>
    <m/>
    <x v="63"/>
    <n v="27.930185087601465"/>
    <n v="2391"/>
    <s v="39.51"/>
    <s v="5.41"/>
    <n v="0"/>
    <m/>
    <n v="0.5913554319408576"/>
    <m/>
    <m/>
    <m/>
    <m/>
    <m/>
    <m/>
    <x v="26"/>
    <x v="26"/>
    <x v="2"/>
    <x v="2"/>
    <m/>
    <x v="0"/>
    <n v="0"/>
    <m/>
    <m/>
    <m/>
    <m/>
    <m/>
    <m/>
    <m/>
    <m/>
    <m/>
    <m/>
    <m/>
    <m/>
    <m/>
    <m/>
    <m/>
    <m/>
    <m/>
    <m/>
    <m/>
    <m/>
    <m/>
    <m/>
    <x v="0"/>
    <x v="0"/>
    <m/>
    <x v="0"/>
    <m/>
    <m/>
    <x v="0"/>
    <x v="0"/>
    <m/>
    <m/>
    <m/>
    <m/>
    <m/>
  </r>
  <r>
    <n v="1608"/>
    <x v="1"/>
    <x v="1"/>
    <x v="1"/>
    <x v="1"/>
    <x v="1"/>
    <x v="0"/>
    <n v="3.5"/>
    <x v="0"/>
    <n v="3.5"/>
    <x v="0"/>
    <n v="3"/>
    <n v="4"/>
    <n v="28.02363614602924"/>
    <n v="27.726031732250625"/>
    <m/>
    <s v="Check"/>
    <n v="47"/>
    <x v="1"/>
    <n v="5"/>
    <x v="1"/>
    <m/>
    <x v="2"/>
    <x v="31"/>
    <x v="0"/>
    <m/>
    <m/>
    <s v="TRR"/>
    <m/>
    <n v="67"/>
    <x v="67"/>
    <s v="MICHAEL"/>
    <s v="DONOGHUE"/>
    <x v="67"/>
    <x v="67"/>
    <x v="1"/>
    <x v="0"/>
    <x v="7"/>
    <n v="33"/>
    <m/>
    <x v="64"/>
    <n v="28.02363614602924"/>
    <n v="2399"/>
    <s v="39.59"/>
    <s v="5.42"/>
    <n v="0"/>
    <m/>
    <n v="0.62328338034540087"/>
    <m/>
    <m/>
    <m/>
    <m/>
    <m/>
    <m/>
    <x v="26"/>
    <x v="26"/>
    <x v="2"/>
    <x v="2"/>
    <m/>
    <x v="0"/>
    <n v="0"/>
    <m/>
    <m/>
    <m/>
    <m/>
    <m/>
    <m/>
    <m/>
    <m/>
    <m/>
    <m/>
    <m/>
    <m/>
    <m/>
    <m/>
    <m/>
    <m/>
    <m/>
    <m/>
    <m/>
    <m/>
    <m/>
    <m/>
    <x v="0"/>
    <x v="0"/>
    <m/>
    <x v="0"/>
    <m/>
    <m/>
    <x v="0"/>
    <x v="0"/>
    <m/>
    <m/>
    <m/>
    <m/>
    <m/>
  </r>
  <r>
    <n v="1609"/>
    <x v="1"/>
    <x v="1"/>
    <x v="1"/>
    <x v="1"/>
    <x v="1"/>
    <x v="0"/>
    <n v="3.5"/>
    <x v="0"/>
    <n v="3.5"/>
    <x v="0"/>
    <n v="7"/>
    <n v="11"/>
    <n v="28.210538262884793"/>
    <n v="27.720695533460869"/>
    <m/>
    <s v="Check"/>
    <n v="46"/>
    <x v="1"/>
    <n v="25"/>
    <x v="0"/>
    <m/>
    <x v="1"/>
    <x v="32"/>
    <x v="0"/>
    <m/>
    <m/>
    <s v="TRR"/>
    <m/>
    <n v="68"/>
    <x v="68"/>
    <s v="ROSEMARIE"/>
    <s v="LABUSCHAGNE"/>
    <x v="68"/>
    <x v="68"/>
    <x v="1"/>
    <x v="1"/>
    <x v="5"/>
    <n v="18"/>
    <m/>
    <x v="65"/>
    <n v="28.210538262884793"/>
    <n v="2415"/>
    <s v="40.15"/>
    <s v="5.45"/>
    <n v="0"/>
    <m/>
    <n v="0.65696489590617702"/>
    <m/>
    <m/>
    <m/>
    <m/>
    <m/>
    <m/>
    <x v="26"/>
    <x v="26"/>
    <x v="2"/>
    <x v="2"/>
    <m/>
    <x v="0"/>
    <n v="0"/>
    <m/>
    <m/>
    <m/>
    <m/>
    <m/>
    <m/>
    <m/>
    <m/>
    <m/>
    <m/>
    <m/>
    <m/>
    <m/>
    <m/>
    <m/>
    <m/>
    <m/>
    <m/>
    <m/>
    <m/>
    <m/>
    <m/>
    <x v="0"/>
    <x v="0"/>
    <m/>
    <x v="0"/>
    <m/>
    <m/>
    <x v="0"/>
    <x v="0"/>
    <m/>
    <m/>
    <m/>
    <m/>
    <m/>
  </r>
  <r>
    <n v="1610"/>
    <x v="1"/>
    <x v="1"/>
    <x v="1"/>
    <x v="1"/>
    <x v="1"/>
    <x v="0"/>
    <n v="3.5"/>
    <x v="0"/>
    <n v="3.5"/>
    <x v="0"/>
    <n v="1"/>
    <n v="1"/>
    <n v="28.385758997436874"/>
    <n v="28.385758997436874"/>
    <m/>
    <s v=""/>
    <n v="0"/>
    <x v="0"/>
    <s v="N/A"/>
    <x v="0"/>
    <m/>
    <x v="0"/>
    <x v="4"/>
    <x v="0"/>
    <m/>
    <m/>
    <s v="TRR"/>
    <m/>
    <n v="69"/>
    <x v="69"/>
    <s v="ROSE"/>
    <s v="LLOYD"/>
    <x v="69"/>
    <x v="69"/>
    <x v="0"/>
    <x v="1"/>
    <x v="0"/>
    <s v="N/A"/>
    <m/>
    <x v="66"/>
    <n v="28.385758997436874"/>
    <n v="2430"/>
    <s v="40.30"/>
    <s v="5.47"/>
    <n v="0"/>
    <m/>
    <m/>
    <m/>
    <m/>
    <m/>
    <m/>
    <m/>
    <m/>
    <x v="26"/>
    <x v="26"/>
    <x v="2"/>
    <x v="2"/>
    <m/>
    <x v="0"/>
    <n v="0"/>
    <m/>
    <m/>
    <m/>
    <m/>
    <m/>
    <m/>
    <m/>
    <m/>
    <m/>
    <m/>
    <m/>
    <m/>
    <m/>
    <m/>
    <m/>
    <m/>
    <m/>
    <m/>
    <m/>
    <m/>
    <m/>
    <m/>
    <x v="0"/>
    <x v="0"/>
    <m/>
    <x v="0"/>
    <m/>
    <m/>
    <x v="0"/>
    <x v="0"/>
    <m/>
    <m/>
    <m/>
    <m/>
    <m/>
  </r>
  <r>
    <n v="1611"/>
    <x v="1"/>
    <x v="1"/>
    <x v="1"/>
    <x v="1"/>
    <x v="1"/>
    <x v="0"/>
    <n v="3.5"/>
    <x v="0"/>
    <n v="3.5"/>
    <x v="0"/>
    <n v="1"/>
    <n v="1"/>
    <n v="28.607705261202842"/>
    <n v="28.607705261202842"/>
    <m/>
    <s v=""/>
    <n v="0"/>
    <x v="0"/>
    <s v="N/A"/>
    <x v="0"/>
    <m/>
    <x v="0"/>
    <x v="4"/>
    <x v="0"/>
    <m/>
    <m/>
    <s v="TRR"/>
    <m/>
    <n v="70"/>
    <x v="0"/>
    <s v="KAREN"/>
    <s v="HICKEY"/>
    <x v="70"/>
    <x v="70"/>
    <x v="0"/>
    <x v="1"/>
    <x v="0"/>
    <s v="N/A"/>
    <m/>
    <x v="67"/>
    <n v="28.607705261202842"/>
    <n v="2449"/>
    <s v="40.49"/>
    <s v="5.49"/>
    <n v="0"/>
    <m/>
    <m/>
    <m/>
    <m/>
    <m/>
    <m/>
    <m/>
    <m/>
    <x v="26"/>
    <x v="26"/>
    <x v="2"/>
    <x v="2"/>
    <m/>
    <x v="0"/>
    <n v="0"/>
    <m/>
    <m/>
    <m/>
    <m/>
    <m/>
    <m/>
    <m/>
    <m/>
    <m/>
    <m/>
    <m/>
    <m/>
    <m/>
    <m/>
    <m/>
    <m/>
    <m/>
    <m/>
    <m/>
    <m/>
    <m/>
    <m/>
    <x v="0"/>
    <x v="0"/>
    <m/>
    <x v="0"/>
    <m/>
    <m/>
    <x v="0"/>
    <x v="0"/>
    <m/>
    <m/>
    <m/>
    <m/>
    <m/>
  </r>
  <r>
    <n v="1612"/>
    <x v="1"/>
    <x v="1"/>
    <x v="1"/>
    <x v="1"/>
    <x v="1"/>
    <x v="0"/>
    <n v="3.5"/>
    <x v="0"/>
    <n v="3.5"/>
    <x v="0"/>
    <n v="11"/>
    <n v="11"/>
    <n v="28.829651524968806"/>
    <n v="26.976659770515798"/>
    <m/>
    <s v="Check"/>
    <n v="45"/>
    <x v="1"/>
    <n v="21"/>
    <x v="0"/>
    <m/>
    <x v="1"/>
    <x v="12"/>
    <x v="0"/>
    <m/>
    <m/>
    <s v="TRR"/>
    <m/>
    <n v="71"/>
    <x v="70"/>
    <s v="KATE"/>
    <s v="SARGENT"/>
    <x v="71"/>
    <x v="71"/>
    <x v="1"/>
    <x v="1"/>
    <x v="2"/>
    <s v="N/A"/>
    <m/>
    <x v="68"/>
    <n v="28.829651524968806"/>
    <n v="2468"/>
    <s v="41.08"/>
    <s v="5.52"/>
    <n v="0"/>
    <m/>
    <n v="0.52607873714779763"/>
    <m/>
    <m/>
    <m/>
    <m/>
    <m/>
    <m/>
    <x v="26"/>
    <x v="26"/>
    <x v="2"/>
    <x v="2"/>
    <m/>
    <x v="0"/>
    <n v="0"/>
    <m/>
    <m/>
    <m/>
    <m/>
    <m/>
    <m/>
    <m/>
    <m/>
    <m/>
    <m/>
    <m/>
    <m/>
    <m/>
    <m/>
    <m/>
    <m/>
    <m/>
    <m/>
    <m/>
    <m/>
    <m/>
    <m/>
    <x v="0"/>
    <x v="0"/>
    <m/>
    <x v="0"/>
    <m/>
    <m/>
    <x v="0"/>
    <x v="0"/>
    <m/>
    <m/>
    <m/>
    <m/>
    <m/>
  </r>
  <r>
    <n v="1613"/>
    <x v="1"/>
    <x v="1"/>
    <x v="1"/>
    <x v="1"/>
    <x v="1"/>
    <x v="0"/>
    <n v="3.5"/>
    <x v="0"/>
    <n v="3.5"/>
    <x v="0"/>
    <n v="5"/>
    <n v="5"/>
    <n v="28.969828112610472"/>
    <n v="27.413798891140676"/>
    <m/>
    <s v="Check"/>
    <n v="44"/>
    <x v="1"/>
    <n v="8"/>
    <x v="1"/>
    <m/>
    <x v="2"/>
    <x v="8"/>
    <x v="0"/>
    <m/>
    <m/>
    <s v="TRR"/>
    <m/>
    <n v="72"/>
    <x v="71"/>
    <s v="THORLEY"/>
    <s v="WATSON"/>
    <x v="72"/>
    <x v="72"/>
    <x v="1"/>
    <x v="0"/>
    <x v="2"/>
    <n v="34"/>
    <m/>
    <x v="69"/>
    <n v="28.969828112610472"/>
    <n v="2480"/>
    <s v="41.20"/>
    <s v="5.54"/>
    <n v="0"/>
    <m/>
    <n v="0.50512323637030798"/>
    <m/>
    <m/>
    <m/>
    <m/>
    <m/>
    <m/>
    <x v="26"/>
    <x v="26"/>
    <x v="2"/>
    <x v="2"/>
    <m/>
    <x v="0"/>
    <n v="0"/>
    <m/>
    <m/>
    <m/>
    <m/>
    <m/>
    <m/>
    <m/>
    <m/>
    <m/>
    <m/>
    <m/>
    <m/>
    <m/>
    <m/>
    <m/>
    <m/>
    <m/>
    <m/>
    <m/>
    <m/>
    <m/>
    <m/>
    <x v="0"/>
    <x v="0"/>
    <m/>
    <x v="0"/>
    <m/>
    <m/>
    <x v="0"/>
    <x v="0"/>
    <m/>
    <m/>
    <m/>
    <m/>
    <m/>
  </r>
  <r>
    <n v="1614"/>
    <x v="1"/>
    <x v="1"/>
    <x v="1"/>
    <x v="1"/>
    <x v="1"/>
    <x v="0"/>
    <n v="3.5"/>
    <x v="0"/>
    <n v="3.5"/>
    <x v="0"/>
    <n v="4"/>
    <n v="4"/>
    <n v="28.993190877217415"/>
    <n v="26.699368867793908"/>
    <m/>
    <s v="Check"/>
    <n v="43"/>
    <x v="1"/>
    <n v="8"/>
    <x v="1"/>
    <m/>
    <x v="2"/>
    <x v="33"/>
    <x v="0"/>
    <m/>
    <m/>
    <s v="TRR"/>
    <m/>
    <n v="73"/>
    <x v="72"/>
    <s v="RAEWYN"/>
    <s v="MCDOWELL"/>
    <x v="73"/>
    <x v="73"/>
    <x v="1"/>
    <x v="1"/>
    <x v="2"/>
    <s v="N/A"/>
    <m/>
    <x v="70"/>
    <n v="28.993190877217415"/>
    <n v="2482"/>
    <s v="41.22"/>
    <s v="5.54"/>
    <n v="0"/>
    <m/>
    <n v="0.5334585879893694"/>
    <m/>
    <m/>
    <m/>
    <m/>
    <m/>
    <m/>
    <x v="26"/>
    <x v="26"/>
    <x v="2"/>
    <x v="2"/>
    <m/>
    <x v="0"/>
    <n v="0"/>
    <m/>
    <m/>
    <m/>
    <m/>
    <m/>
    <m/>
    <m/>
    <m/>
    <m/>
    <m/>
    <m/>
    <m/>
    <m/>
    <m/>
    <m/>
    <m/>
    <m/>
    <m/>
    <m/>
    <m/>
    <m/>
    <m/>
    <x v="0"/>
    <x v="0"/>
    <m/>
    <x v="0"/>
    <m/>
    <m/>
    <x v="0"/>
    <x v="0"/>
    <m/>
    <m/>
    <m/>
    <m/>
    <m/>
  </r>
  <r>
    <n v="1615"/>
    <x v="1"/>
    <x v="1"/>
    <x v="1"/>
    <x v="1"/>
    <x v="1"/>
    <x v="0"/>
    <n v="3.5"/>
    <x v="0"/>
    <n v="3.5"/>
    <x v="0"/>
    <n v="1"/>
    <n v="1"/>
    <n v="29.051597788734778"/>
    <n v="29.051597788734778"/>
    <m/>
    <s v=""/>
    <n v="0"/>
    <x v="0"/>
    <s v="N/A"/>
    <x v="0"/>
    <m/>
    <x v="0"/>
    <x v="4"/>
    <x v="0"/>
    <m/>
    <m/>
    <s v="TRR"/>
    <m/>
    <n v="74"/>
    <x v="73"/>
    <s v="MATT"/>
    <s v="REUSCH"/>
    <x v="74"/>
    <x v="74"/>
    <x v="0"/>
    <x v="0"/>
    <x v="0"/>
    <s v="N/A"/>
    <m/>
    <x v="71"/>
    <n v="29.051597788734778"/>
    <n v="2487"/>
    <s v="41.27"/>
    <s v="5.55"/>
    <n v="0"/>
    <m/>
    <m/>
    <m/>
    <m/>
    <m/>
    <m/>
    <m/>
    <m/>
    <x v="26"/>
    <x v="26"/>
    <x v="2"/>
    <x v="2"/>
    <m/>
    <x v="0"/>
    <n v="0"/>
    <m/>
    <m/>
    <m/>
    <m/>
    <m/>
    <m/>
    <m/>
    <m/>
    <m/>
    <m/>
    <m/>
    <m/>
    <m/>
    <m/>
    <m/>
    <m/>
    <m/>
    <m/>
    <m/>
    <m/>
    <m/>
    <m/>
    <x v="0"/>
    <x v="0"/>
    <m/>
    <x v="0"/>
    <m/>
    <m/>
    <x v="0"/>
    <x v="0"/>
    <m/>
    <m/>
    <m/>
    <m/>
    <m/>
  </r>
  <r>
    <n v="1616"/>
    <x v="1"/>
    <x v="1"/>
    <x v="1"/>
    <x v="1"/>
    <x v="1"/>
    <x v="0"/>
    <n v="3.5"/>
    <x v="0"/>
    <n v="3.5"/>
    <x v="0"/>
    <n v="1"/>
    <n v="1"/>
    <n v="29.051597788734778"/>
    <n v="29.051597788734778"/>
    <m/>
    <s v=""/>
    <n v="0"/>
    <x v="0"/>
    <s v="N/A"/>
    <x v="0"/>
    <m/>
    <x v="0"/>
    <x v="4"/>
    <x v="0"/>
    <m/>
    <m/>
    <s v="TRR"/>
    <m/>
    <n v="75"/>
    <x v="74"/>
    <s v="RENEE"/>
    <s v="BIRMINGHAM"/>
    <x v="75"/>
    <x v="75"/>
    <x v="0"/>
    <x v="1"/>
    <x v="0"/>
    <s v="N/A"/>
    <m/>
    <x v="71"/>
    <n v="29.051597788734778"/>
    <n v="2487"/>
    <s v="41.27"/>
    <s v="5.55"/>
    <n v="0"/>
    <m/>
    <m/>
    <m/>
    <m/>
    <m/>
    <m/>
    <m/>
    <m/>
    <x v="26"/>
    <x v="26"/>
    <x v="2"/>
    <x v="2"/>
    <m/>
    <x v="0"/>
    <n v="0"/>
    <m/>
    <m/>
    <m/>
    <m/>
    <m/>
    <m/>
    <m/>
    <m/>
    <m/>
    <m/>
    <m/>
    <m/>
    <m/>
    <m/>
    <m/>
    <m/>
    <m/>
    <m/>
    <m/>
    <m/>
    <m/>
    <m/>
    <x v="0"/>
    <x v="0"/>
    <m/>
    <x v="0"/>
    <m/>
    <m/>
    <x v="0"/>
    <x v="0"/>
    <m/>
    <m/>
    <m/>
    <m/>
    <m/>
  </r>
  <r>
    <n v="1617"/>
    <x v="1"/>
    <x v="1"/>
    <x v="1"/>
    <x v="1"/>
    <x v="1"/>
    <x v="0"/>
    <n v="3.5"/>
    <x v="0"/>
    <n v="3.5"/>
    <x v="0"/>
    <n v="5"/>
    <n v="5"/>
    <n v="29.074960553341722"/>
    <n v="27.557639806686343"/>
    <m/>
    <s v="Check"/>
    <n v="42"/>
    <x v="1"/>
    <n v="7"/>
    <x v="1"/>
    <m/>
    <x v="9"/>
    <x v="17"/>
    <x v="0"/>
    <m/>
    <m/>
    <s v="TRR"/>
    <m/>
    <n v="76"/>
    <x v="75"/>
    <s v="PAUL"/>
    <s v="DAY"/>
    <x v="76"/>
    <x v="76"/>
    <x v="1"/>
    <x v="0"/>
    <x v="4"/>
    <n v="35"/>
    <m/>
    <x v="72"/>
    <n v="29.074960553341722"/>
    <n v="2489"/>
    <s v="41.29"/>
    <s v="5.55"/>
    <n v="0"/>
    <m/>
    <n v="0.53138507175805128"/>
    <m/>
    <m/>
    <m/>
    <m/>
    <m/>
    <m/>
    <x v="26"/>
    <x v="26"/>
    <x v="2"/>
    <x v="2"/>
    <m/>
    <x v="0"/>
    <n v="0"/>
    <m/>
    <m/>
    <m/>
    <m/>
    <m/>
    <m/>
    <m/>
    <m/>
    <m/>
    <m/>
    <m/>
    <m/>
    <m/>
    <m/>
    <m/>
    <m/>
    <m/>
    <m/>
    <m/>
    <m/>
    <m/>
    <m/>
    <x v="0"/>
    <x v="0"/>
    <m/>
    <x v="0"/>
    <m/>
    <m/>
    <x v="0"/>
    <x v="0"/>
    <m/>
    <m/>
    <m/>
    <m/>
    <m/>
  </r>
  <r>
    <n v="1618"/>
    <x v="1"/>
    <x v="1"/>
    <x v="1"/>
    <x v="1"/>
    <x v="1"/>
    <x v="0"/>
    <n v="3.5"/>
    <x v="0"/>
    <n v="3.5"/>
    <x v="0"/>
    <n v="8"/>
    <n v="8"/>
    <n v="29.226818523286855"/>
    <n v="26.997077057122823"/>
    <m/>
    <s v="Check"/>
    <n v="41"/>
    <x v="1"/>
    <n v="10"/>
    <x v="1"/>
    <m/>
    <x v="5"/>
    <x v="34"/>
    <x v="0"/>
    <m/>
    <m/>
    <s v="TRR"/>
    <m/>
    <n v="77"/>
    <x v="76"/>
    <s v="KATE"/>
    <s v="MURRY"/>
    <x v="77"/>
    <x v="77"/>
    <x v="1"/>
    <x v="1"/>
    <x v="1"/>
    <n v="20"/>
    <m/>
    <x v="73"/>
    <n v="29.226818523286855"/>
    <n v="2502"/>
    <s v="41.42"/>
    <s v="5.57"/>
    <n v="0"/>
    <m/>
    <n v="0.50752473525350283"/>
    <m/>
    <m/>
    <m/>
    <m/>
    <m/>
    <m/>
    <x v="26"/>
    <x v="26"/>
    <x v="2"/>
    <x v="2"/>
    <m/>
    <x v="0"/>
    <n v="0"/>
    <m/>
    <m/>
    <m/>
    <m/>
    <m/>
    <m/>
    <m/>
    <m/>
    <m/>
    <m/>
    <m/>
    <m/>
    <m/>
    <m/>
    <m/>
    <m/>
    <m/>
    <m/>
    <m/>
    <m/>
    <m/>
    <m/>
    <x v="0"/>
    <x v="0"/>
    <m/>
    <x v="0"/>
    <m/>
    <m/>
    <x v="0"/>
    <x v="0"/>
    <m/>
    <m/>
    <m/>
    <m/>
    <m/>
  </r>
  <r>
    <n v="1619"/>
    <x v="1"/>
    <x v="1"/>
    <x v="1"/>
    <x v="1"/>
    <x v="1"/>
    <x v="0"/>
    <n v="3.5"/>
    <x v="0"/>
    <n v="3.5"/>
    <x v="0"/>
    <n v="2"/>
    <n v="2"/>
    <n v="29.238499905590327"/>
    <n v="28.757509262909903"/>
    <m/>
    <s v="Check"/>
    <n v="40"/>
    <x v="1"/>
    <n v="5"/>
    <x v="1"/>
    <m/>
    <x v="13"/>
    <x v="25"/>
    <x v="0"/>
    <m/>
    <m/>
    <s v="TRR"/>
    <m/>
    <n v="78"/>
    <x v="77"/>
    <s v="LIA"/>
    <s v="JOHNSON"/>
    <x v="78"/>
    <x v="78"/>
    <x v="1"/>
    <x v="1"/>
    <x v="4"/>
    <n v="21"/>
    <m/>
    <x v="74"/>
    <n v="29.238499905590327"/>
    <n v="2503"/>
    <s v="41.43"/>
    <s v="5.57"/>
    <n v="0"/>
    <m/>
    <n v="0.57743500480013621"/>
    <m/>
    <m/>
    <m/>
    <m/>
    <m/>
    <m/>
    <x v="26"/>
    <x v="26"/>
    <x v="2"/>
    <x v="2"/>
    <m/>
    <x v="0"/>
    <n v="0"/>
    <m/>
    <m/>
    <m/>
    <m/>
    <m/>
    <m/>
    <m/>
    <m/>
    <m/>
    <m/>
    <m/>
    <m/>
    <m/>
    <m/>
    <m/>
    <m/>
    <m/>
    <m/>
    <m/>
    <m/>
    <m/>
    <m/>
    <x v="0"/>
    <x v="0"/>
    <m/>
    <x v="0"/>
    <m/>
    <m/>
    <x v="0"/>
    <x v="0"/>
    <m/>
    <m/>
    <m/>
    <m/>
    <m/>
  </r>
  <r>
    <n v="1620"/>
    <x v="1"/>
    <x v="1"/>
    <x v="1"/>
    <x v="1"/>
    <x v="1"/>
    <x v="0"/>
    <n v="3.5"/>
    <x v="0"/>
    <n v="3.5"/>
    <x v="0"/>
    <n v="5"/>
    <n v="5"/>
    <n v="29.472127551659764"/>
    <n v="28.189887586385254"/>
    <m/>
    <s v="Check"/>
    <n v="39"/>
    <x v="1"/>
    <n v="12"/>
    <x v="1"/>
    <m/>
    <x v="6"/>
    <x v="20"/>
    <x v="0"/>
    <m/>
    <m/>
    <s v="TRR"/>
    <m/>
    <n v="79"/>
    <x v="78"/>
    <s v="FRANCESCO"/>
    <s v="TIRENDI"/>
    <x v="79"/>
    <x v="79"/>
    <x v="1"/>
    <x v="0"/>
    <x v="5"/>
    <n v="36"/>
    <m/>
    <x v="75"/>
    <n v="29.472127551659764"/>
    <n v="2523"/>
    <s v="42.03"/>
    <s v="6.00"/>
    <n v="0"/>
    <m/>
    <n v="0.54627885183312141"/>
    <m/>
    <m/>
    <m/>
    <m/>
    <m/>
    <m/>
    <x v="26"/>
    <x v="26"/>
    <x v="2"/>
    <x v="2"/>
    <m/>
    <x v="0"/>
    <n v="0"/>
    <m/>
    <m/>
    <m/>
    <m/>
    <m/>
    <m/>
    <m/>
    <m/>
    <m/>
    <m/>
    <m/>
    <m/>
    <m/>
    <m/>
    <m/>
    <m/>
    <m/>
    <m/>
    <m/>
    <m/>
    <m/>
    <m/>
    <x v="0"/>
    <x v="0"/>
    <m/>
    <x v="0"/>
    <m/>
    <m/>
    <x v="0"/>
    <x v="0"/>
    <m/>
    <m/>
    <m/>
    <m/>
    <m/>
  </r>
  <r>
    <n v="1621"/>
    <x v="1"/>
    <x v="1"/>
    <x v="1"/>
    <x v="1"/>
    <x v="1"/>
    <x v="0"/>
    <n v="3.5"/>
    <x v="0"/>
    <n v="3.5"/>
    <x v="0"/>
    <n v="4"/>
    <n v="7"/>
    <n v="29.68239243312226"/>
    <n v="28.863467850283907"/>
    <m/>
    <s v="Check"/>
    <n v="38"/>
    <x v="1"/>
    <n v="17"/>
    <x v="0"/>
    <m/>
    <x v="1"/>
    <x v="7"/>
    <x v="0"/>
    <m/>
    <m/>
    <s v="TRR"/>
    <m/>
    <n v="80"/>
    <x v="79"/>
    <s v="MATHEW"/>
    <s v="SMITH"/>
    <x v="80"/>
    <x v="80"/>
    <x v="1"/>
    <x v="0"/>
    <x v="1"/>
    <n v="37"/>
    <m/>
    <x v="76"/>
    <n v="29.68239243312226"/>
    <n v="2541"/>
    <s v="42.21"/>
    <s v="6.03"/>
    <n v="0"/>
    <m/>
    <n v="0.45874559125739389"/>
    <m/>
    <m/>
    <m/>
    <m/>
    <m/>
    <m/>
    <x v="26"/>
    <x v="26"/>
    <x v="2"/>
    <x v="2"/>
    <m/>
    <x v="0"/>
    <n v="0"/>
    <m/>
    <m/>
    <m/>
    <m/>
    <m/>
    <m/>
    <m/>
    <m/>
    <m/>
    <m/>
    <m/>
    <m/>
    <m/>
    <m/>
    <m/>
    <m/>
    <m/>
    <m/>
    <m/>
    <m/>
    <m/>
    <m/>
    <x v="0"/>
    <x v="0"/>
    <m/>
    <x v="0"/>
    <m/>
    <m/>
    <x v="0"/>
    <x v="0"/>
    <m/>
    <m/>
    <m/>
    <m/>
    <m/>
  </r>
  <r>
    <n v="1622"/>
    <x v="1"/>
    <x v="1"/>
    <x v="1"/>
    <x v="1"/>
    <x v="1"/>
    <x v="0"/>
    <n v="3.5"/>
    <x v="0"/>
    <n v="3.5"/>
    <x v="0"/>
    <n v="6"/>
    <n v="10"/>
    <n v="29.729117962336147"/>
    <n v="28.996682509556699"/>
    <m/>
    <s v="Check"/>
    <n v="37"/>
    <x v="1"/>
    <n v="21"/>
    <x v="0"/>
    <m/>
    <x v="1"/>
    <x v="1"/>
    <x v="0"/>
    <m/>
    <m/>
    <s v="TRR"/>
    <m/>
    <n v="81"/>
    <x v="80"/>
    <s v="CELESTE"/>
    <s v="LABUSCHAGNE"/>
    <x v="81"/>
    <x v="81"/>
    <x v="1"/>
    <x v="1"/>
    <x v="1"/>
    <n v="22"/>
    <m/>
    <x v="77"/>
    <n v="29.729117962336147"/>
    <n v="2545"/>
    <s v="42.25"/>
    <s v="6.03"/>
    <n v="0"/>
    <m/>
    <n v="0.49782842594758903"/>
    <m/>
    <m/>
    <m/>
    <m/>
    <m/>
    <m/>
    <x v="26"/>
    <x v="26"/>
    <x v="2"/>
    <x v="2"/>
    <m/>
    <x v="0"/>
    <n v="0"/>
    <m/>
    <m/>
    <m/>
    <m/>
    <m/>
    <m/>
    <m/>
    <m/>
    <m/>
    <m/>
    <m/>
    <m/>
    <m/>
    <m/>
    <m/>
    <m/>
    <m/>
    <m/>
    <m/>
    <m/>
    <m/>
    <m/>
    <x v="0"/>
    <x v="0"/>
    <m/>
    <x v="0"/>
    <m/>
    <m/>
    <x v="0"/>
    <x v="0"/>
    <m/>
    <m/>
    <m/>
    <m/>
    <m/>
  </r>
  <r>
    <n v="1623"/>
    <x v="1"/>
    <x v="1"/>
    <x v="1"/>
    <x v="1"/>
    <x v="1"/>
    <x v="0"/>
    <n v="3.5"/>
    <x v="0"/>
    <n v="3.5"/>
    <x v="0"/>
    <n v="2"/>
    <n v="2"/>
    <n v="30.394956753634052"/>
    <n v="29.289145043483693"/>
    <m/>
    <s v="Check"/>
    <n v="36"/>
    <x v="1"/>
    <n v="2"/>
    <x v="1"/>
    <m/>
    <x v="8"/>
    <x v="8"/>
    <x v="0"/>
    <m/>
    <m/>
    <s v="TRR"/>
    <m/>
    <n v="82"/>
    <x v="81"/>
    <s v="RACHEL"/>
    <s v="ALLAN"/>
    <x v="82"/>
    <x v="82"/>
    <x v="1"/>
    <x v="1"/>
    <x v="2"/>
    <n v="23"/>
    <m/>
    <x v="78"/>
    <n v="30.394956753634052"/>
    <n v="2602"/>
    <s v="43.22"/>
    <s v="6.11"/>
    <n v="0"/>
    <m/>
    <n v="0.53791818598475805"/>
    <m/>
    <m/>
    <m/>
    <m/>
    <m/>
    <m/>
    <x v="26"/>
    <x v="26"/>
    <x v="2"/>
    <x v="2"/>
    <m/>
    <x v="0"/>
    <n v="0"/>
    <m/>
    <m/>
    <m/>
    <m/>
    <m/>
    <m/>
    <m/>
    <m/>
    <m/>
    <m/>
    <m/>
    <m/>
    <m/>
    <m/>
    <m/>
    <m/>
    <m/>
    <m/>
    <m/>
    <m/>
    <m/>
    <m/>
    <x v="0"/>
    <x v="0"/>
    <m/>
    <x v="0"/>
    <m/>
    <m/>
    <x v="0"/>
    <x v="0"/>
    <m/>
    <m/>
    <m/>
    <m/>
    <m/>
  </r>
  <r>
    <n v="1624"/>
    <x v="1"/>
    <x v="1"/>
    <x v="1"/>
    <x v="1"/>
    <x v="1"/>
    <x v="0"/>
    <n v="3.5"/>
    <x v="0"/>
    <n v="3.5"/>
    <x v="0"/>
    <n v="4"/>
    <n v="4"/>
    <n v="30.40663813593752"/>
    <n v="29.606009158637761"/>
    <m/>
    <s v="Check"/>
    <n v="35"/>
    <x v="1"/>
    <n v="6"/>
    <x v="1"/>
    <m/>
    <x v="13"/>
    <x v="23"/>
    <x v="0"/>
    <m/>
    <m/>
    <s v="TRR"/>
    <m/>
    <n v="83"/>
    <x v="82"/>
    <s v="DALE"/>
    <s v="ERIKSEN"/>
    <x v="83"/>
    <x v="83"/>
    <x v="1"/>
    <x v="1"/>
    <x v="4"/>
    <m/>
    <m/>
    <x v="79"/>
    <n v="30.40663813593752"/>
    <n v="2603"/>
    <s v="43.23"/>
    <s v="6.11"/>
    <n v="0"/>
    <m/>
    <n v="0.56785845871790874"/>
    <m/>
    <m/>
    <m/>
    <m/>
    <m/>
    <m/>
    <x v="26"/>
    <x v="26"/>
    <x v="2"/>
    <x v="2"/>
    <m/>
    <x v="0"/>
    <n v="0"/>
    <m/>
    <m/>
    <m/>
    <m/>
    <m/>
    <m/>
    <m/>
    <m/>
    <m/>
    <m/>
    <m/>
    <m/>
    <m/>
    <m/>
    <m/>
    <m/>
    <m/>
    <m/>
    <m/>
    <m/>
    <m/>
    <m/>
    <x v="0"/>
    <x v="0"/>
    <m/>
    <x v="0"/>
    <m/>
    <m/>
    <x v="0"/>
    <x v="0"/>
    <m/>
    <m/>
    <m/>
    <m/>
    <m/>
  </r>
  <r>
    <n v="1625"/>
    <x v="1"/>
    <x v="1"/>
    <x v="1"/>
    <x v="1"/>
    <x v="1"/>
    <x v="0"/>
    <n v="3.5"/>
    <x v="0"/>
    <n v="3.5"/>
    <x v="0"/>
    <n v="8"/>
    <n v="8"/>
    <n v="30.535133341275717"/>
    <n v="30.031641831083611"/>
    <m/>
    <s v="Check"/>
    <n v="34"/>
    <x v="1"/>
    <n v="13"/>
    <x v="1"/>
    <m/>
    <x v="11"/>
    <x v="35"/>
    <x v="0"/>
    <m/>
    <m/>
    <s v="TRR"/>
    <m/>
    <n v="84"/>
    <x v="83"/>
    <s v="WILLIAM"/>
    <s v="SUE YEK"/>
    <x v="84"/>
    <x v="84"/>
    <x v="1"/>
    <x v="0"/>
    <x v="8"/>
    <n v="39"/>
    <m/>
    <x v="80"/>
    <n v="30.535133341275717"/>
    <n v="2614"/>
    <s v="43.34"/>
    <s v="6.13"/>
    <n v="0"/>
    <m/>
    <n v="0.54527353176786175"/>
    <m/>
    <m/>
    <m/>
    <m/>
    <m/>
    <m/>
    <x v="26"/>
    <x v="26"/>
    <x v="2"/>
    <x v="2"/>
    <m/>
    <x v="0"/>
    <n v="0"/>
    <m/>
    <m/>
    <m/>
    <m/>
    <m/>
    <m/>
    <m/>
    <m/>
    <m/>
    <m/>
    <m/>
    <m/>
    <m/>
    <m/>
    <m/>
    <m/>
    <m/>
    <m/>
    <m/>
    <m/>
    <m/>
    <m/>
    <x v="0"/>
    <x v="0"/>
    <m/>
    <x v="0"/>
    <m/>
    <m/>
    <x v="0"/>
    <x v="0"/>
    <m/>
    <m/>
    <m/>
    <m/>
    <m/>
  </r>
  <r>
    <n v="1626"/>
    <x v="1"/>
    <x v="1"/>
    <x v="1"/>
    <x v="1"/>
    <x v="1"/>
    <x v="0"/>
    <n v="3.5"/>
    <x v="0"/>
    <n v="3.5"/>
    <x v="0"/>
    <n v="1"/>
    <n v="1"/>
    <n v="30.663628546613907"/>
    <n v="30.663628546613907"/>
    <m/>
    <s v=""/>
    <n v="0"/>
    <x v="0"/>
    <s v="N/A"/>
    <x v="0"/>
    <m/>
    <x v="0"/>
    <x v="4"/>
    <x v="0"/>
    <m/>
    <m/>
    <s v="TRR"/>
    <m/>
    <n v="85"/>
    <x v="84"/>
    <s v="DALE"/>
    <s v="DONOVAN"/>
    <x v="85"/>
    <x v="85"/>
    <x v="0"/>
    <x v="1"/>
    <x v="0"/>
    <s v="N/A"/>
    <m/>
    <x v="81"/>
    <n v="30.663628546613907"/>
    <n v="2625"/>
    <s v="43.45"/>
    <s v="6.15"/>
    <n v="0"/>
    <m/>
    <m/>
    <m/>
    <m/>
    <m/>
    <m/>
    <m/>
    <m/>
    <x v="26"/>
    <x v="26"/>
    <x v="2"/>
    <x v="2"/>
    <m/>
    <x v="0"/>
    <n v="0"/>
    <m/>
    <m/>
    <m/>
    <m/>
    <m/>
    <m/>
    <m/>
    <m/>
    <m/>
    <m/>
    <m/>
    <m/>
    <m/>
    <m/>
    <m/>
    <m/>
    <m/>
    <m/>
    <m/>
    <m/>
    <m/>
    <m/>
    <x v="0"/>
    <x v="0"/>
    <m/>
    <x v="0"/>
    <m/>
    <m/>
    <x v="0"/>
    <x v="0"/>
    <m/>
    <m/>
    <m/>
    <m/>
    <m/>
  </r>
  <r>
    <n v="1627"/>
    <x v="1"/>
    <x v="1"/>
    <x v="1"/>
    <x v="1"/>
    <x v="1"/>
    <x v="0"/>
    <n v="3.5"/>
    <x v="0"/>
    <n v="3.5"/>
    <x v="0"/>
    <n v="4"/>
    <n v="5"/>
    <n v="31.107521074145843"/>
    <n v="29.53905400777807"/>
    <m/>
    <s v="Check"/>
    <n v="33"/>
    <x v="1"/>
    <n v="14"/>
    <x v="1"/>
    <m/>
    <x v="11"/>
    <x v="36"/>
    <x v="0"/>
    <m/>
    <m/>
    <s v="TRR"/>
    <m/>
    <n v="86"/>
    <x v="85"/>
    <s v="ANNE"/>
    <s v="MILLER"/>
    <x v="86"/>
    <x v="86"/>
    <x v="1"/>
    <x v="1"/>
    <x v="1"/>
    <n v="24"/>
    <m/>
    <x v="82"/>
    <n v="31.107521074145843"/>
    <n v="2663"/>
    <s v="44.23"/>
    <s v="6.20"/>
    <n v="0"/>
    <m/>
    <n v="0.48112694775623888"/>
    <m/>
    <m/>
    <m/>
    <m/>
    <m/>
    <m/>
    <x v="26"/>
    <x v="26"/>
    <x v="2"/>
    <x v="2"/>
    <m/>
    <x v="0"/>
    <n v="0"/>
    <m/>
    <m/>
    <m/>
    <m/>
    <m/>
    <m/>
    <m/>
    <m/>
    <m/>
    <m/>
    <m/>
    <m/>
    <m/>
    <m/>
    <m/>
    <m/>
    <m/>
    <m/>
    <m/>
    <m/>
    <m/>
    <m/>
    <x v="0"/>
    <x v="0"/>
    <m/>
    <x v="0"/>
    <m/>
    <m/>
    <x v="0"/>
    <x v="0"/>
    <m/>
    <m/>
    <m/>
    <m/>
    <m/>
  </r>
  <r>
    <n v="1628"/>
    <x v="1"/>
    <x v="1"/>
    <x v="1"/>
    <x v="1"/>
    <x v="1"/>
    <x v="0"/>
    <n v="3.5"/>
    <x v="0"/>
    <n v="3.5"/>
    <x v="0"/>
    <n v="4"/>
    <n v="6"/>
    <n v="31.119202456449312"/>
    <n v="30.027500857948866"/>
    <m/>
    <s v="Check"/>
    <n v="32"/>
    <x v="1"/>
    <n v="15"/>
    <x v="1"/>
    <m/>
    <x v="1"/>
    <x v="36"/>
    <x v="0"/>
    <m/>
    <m/>
    <s v="TRR"/>
    <m/>
    <n v="87"/>
    <x v="86"/>
    <s v="ANDREW"/>
    <s v="HANNAY"/>
    <x v="87"/>
    <x v="87"/>
    <x v="1"/>
    <x v="0"/>
    <x v="1"/>
    <n v="40"/>
    <m/>
    <x v="83"/>
    <n v="31.119202456449312"/>
    <n v="2664"/>
    <s v="44.24"/>
    <s v="6.20"/>
    <n v="0"/>
    <m/>
    <n v="0.43113787011228899"/>
    <m/>
    <m/>
    <m/>
    <m/>
    <m/>
    <m/>
    <x v="26"/>
    <x v="26"/>
    <x v="2"/>
    <x v="2"/>
    <m/>
    <x v="0"/>
    <n v="0"/>
    <m/>
    <m/>
    <m/>
    <m/>
    <m/>
    <m/>
    <m/>
    <m/>
    <m/>
    <m/>
    <m/>
    <m/>
    <m/>
    <m/>
    <m/>
    <m/>
    <m/>
    <m/>
    <m/>
    <m/>
    <m/>
    <m/>
    <x v="0"/>
    <x v="0"/>
    <m/>
    <x v="0"/>
    <m/>
    <m/>
    <x v="0"/>
    <x v="0"/>
    <m/>
    <m/>
    <m/>
    <m/>
    <m/>
  </r>
  <r>
    <n v="1629"/>
    <x v="1"/>
    <x v="1"/>
    <x v="1"/>
    <x v="1"/>
    <x v="1"/>
    <x v="0"/>
    <n v="3.5"/>
    <x v="0"/>
    <n v="3.5"/>
    <x v="0"/>
    <n v="2"/>
    <n v="4"/>
    <n v="31.224334897180558"/>
    <n v="31.227812396810155"/>
    <m/>
    <s v=""/>
    <n v="31"/>
    <x v="1"/>
    <n v="8"/>
    <x v="1"/>
    <m/>
    <x v="4"/>
    <x v="15"/>
    <x v="0"/>
    <m/>
    <m/>
    <s v="TRR"/>
    <m/>
    <n v="88"/>
    <x v="87"/>
    <s v="SHERRY"/>
    <s v="COX"/>
    <x v="88"/>
    <x v="88"/>
    <x v="1"/>
    <x v="1"/>
    <x v="2"/>
    <n v="25"/>
    <m/>
    <x v="84"/>
    <n v="31.224334897180558"/>
    <n v="2673"/>
    <s v="44.33"/>
    <s v="6.21"/>
    <n v="0"/>
    <m/>
    <n v="0.51242084267565102"/>
    <m/>
    <m/>
    <m/>
    <m/>
    <m/>
    <m/>
    <x v="26"/>
    <x v="26"/>
    <x v="2"/>
    <x v="2"/>
    <m/>
    <x v="0"/>
    <n v="0"/>
    <m/>
    <m/>
    <m/>
    <m/>
    <m/>
    <m/>
    <m/>
    <m/>
    <m/>
    <m/>
    <m/>
    <m/>
    <m/>
    <m/>
    <m/>
    <m/>
    <m/>
    <m/>
    <m/>
    <m/>
    <m/>
    <m/>
    <x v="0"/>
    <x v="0"/>
    <m/>
    <x v="0"/>
    <m/>
    <m/>
    <x v="0"/>
    <x v="0"/>
    <m/>
    <m/>
    <m/>
    <m/>
    <m/>
  </r>
  <r>
    <n v="1630"/>
    <x v="1"/>
    <x v="1"/>
    <x v="1"/>
    <x v="1"/>
    <x v="1"/>
    <x v="0"/>
    <n v="3.5"/>
    <x v="0"/>
    <n v="3.5"/>
    <x v="0"/>
    <n v="2"/>
    <n v="6"/>
    <n v="31.422918396339586"/>
    <n v="31.436432269685373"/>
    <m/>
    <s v=""/>
    <n v="30"/>
    <x v="1"/>
    <n v="7"/>
    <x v="1"/>
    <m/>
    <x v="9"/>
    <x v="32"/>
    <x v="0"/>
    <m/>
    <m/>
    <s v="TRR"/>
    <m/>
    <n v="89"/>
    <x v="88"/>
    <s v="CAT"/>
    <s v="JOHNSON"/>
    <x v="89"/>
    <x v="89"/>
    <x v="1"/>
    <x v="1"/>
    <x v="5"/>
    <n v="26"/>
    <m/>
    <x v="85"/>
    <n v="31.422918396339586"/>
    <n v="2690"/>
    <s v="44.50"/>
    <s v="6.24"/>
    <n v="0"/>
    <m/>
    <n v="0.58980305710535963"/>
    <m/>
    <m/>
    <m/>
    <m/>
    <m/>
    <m/>
    <x v="26"/>
    <x v="26"/>
    <x v="2"/>
    <x v="2"/>
    <m/>
    <x v="0"/>
    <n v="0"/>
    <m/>
    <m/>
    <m/>
    <m/>
    <m/>
    <m/>
    <m/>
    <m/>
    <m/>
    <m/>
    <m/>
    <m/>
    <m/>
    <m/>
    <m/>
    <m/>
    <m/>
    <m/>
    <m/>
    <m/>
    <m/>
    <m/>
    <x v="0"/>
    <x v="0"/>
    <m/>
    <x v="0"/>
    <m/>
    <m/>
    <x v="0"/>
    <x v="0"/>
    <m/>
    <m/>
    <m/>
    <m/>
    <m/>
  </r>
  <r>
    <n v="1631"/>
    <x v="1"/>
    <x v="1"/>
    <x v="1"/>
    <x v="1"/>
    <x v="1"/>
    <x v="0"/>
    <n v="3.5"/>
    <x v="0"/>
    <n v="3.5"/>
    <x v="0"/>
    <n v="3"/>
    <n v="6"/>
    <n v="31.668227424712494"/>
    <n v="32.875308373173766"/>
    <m/>
    <s v=""/>
    <n v="29"/>
    <x v="1"/>
    <n v="15"/>
    <x v="1"/>
    <m/>
    <x v="1"/>
    <x v="20"/>
    <x v="0"/>
    <m/>
    <m/>
    <s v="TRR"/>
    <m/>
    <n v="90"/>
    <x v="89"/>
    <s v="VIJAYA"/>
    <s v="STEWART"/>
    <x v="90"/>
    <x v="90"/>
    <x v="1"/>
    <x v="1"/>
    <x v="5"/>
    <n v="27"/>
    <m/>
    <x v="86"/>
    <n v="31.668227424712494"/>
    <n v="2711"/>
    <s v="45.11"/>
    <s v="6.27"/>
    <n v="0"/>
    <m/>
    <n v="0.59260237129729543"/>
    <m/>
    <m/>
    <m/>
    <m/>
    <m/>
    <m/>
    <x v="26"/>
    <x v="26"/>
    <x v="2"/>
    <x v="2"/>
    <m/>
    <x v="0"/>
    <n v="0"/>
    <m/>
    <m/>
    <m/>
    <m/>
    <m/>
    <m/>
    <m/>
    <m/>
    <m/>
    <m/>
    <m/>
    <m/>
    <m/>
    <m/>
    <m/>
    <m/>
    <m/>
    <m/>
    <m/>
    <m/>
    <m/>
    <m/>
    <x v="0"/>
    <x v="0"/>
    <m/>
    <x v="0"/>
    <m/>
    <m/>
    <x v="0"/>
    <x v="0"/>
    <m/>
    <m/>
    <m/>
    <m/>
    <m/>
  </r>
  <r>
    <n v="1632"/>
    <x v="1"/>
    <x v="1"/>
    <x v="1"/>
    <x v="1"/>
    <x v="1"/>
    <x v="0"/>
    <n v="3.5"/>
    <x v="0"/>
    <n v="3.5"/>
    <x v="0"/>
    <n v="2"/>
    <n v="4"/>
    <n v="31.668227424712494"/>
    <n v="32.776130012499145"/>
    <m/>
    <s v=""/>
    <n v="28"/>
    <x v="1"/>
    <n v="6"/>
    <x v="1"/>
    <m/>
    <x v="13"/>
    <x v="12"/>
    <x v="0"/>
    <m/>
    <m/>
    <s v="TRR"/>
    <m/>
    <n v="91"/>
    <x v="90"/>
    <s v="JODI"/>
    <s v="TAMBLYN"/>
    <x v="91"/>
    <x v="91"/>
    <x v="1"/>
    <x v="1"/>
    <x v="2"/>
    <n v="28"/>
    <m/>
    <x v="86"/>
    <n v="31.668227424712494"/>
    <n v="2711"/>
    <s v="45.11"/>
    <s v="6.27"/>
    <n v="0"/>
    <m/>
    <n v="0.47892376365944833"/>
    <m/>
    <m/>
    <m/>
    <m/>
    <m/>
    <m/>
    <x v="26"/>
    <x v="26"/>
    <x v="2"/>
    <x v="2"/>
    <m/>
    <x v="0"/>
    <n v="0"/>
    <m/>
    <m/>
    <m/>
    <m/>
    <m/>
    <m/>
    <m/>
    <m/>
    <m/>
    <m/>
    <m/>
    <m/>
    <m/>
    <m/>
    <m/>
    <m/>
    <m/>
    <m/>
    <m/>
    <m/>
    <m/>
    <m/>
    <x v="0"/>
    <x v="0"/>
    <m/>
    <x v="0"/>
    <m/>
    <m/>
    <x v="0"/>
    <x v="0"/>
    <m/>
    <m/>
    <m/>
    <m/>
    <m/>
  </r>
  <r>
    <n v="1633"/>
    <x v="1"/>
    <x v="1"/>
    <x v="1"/>
    <x v="1"/>
    <x v="1"/>
    <x v="0"/>
    <n v="3.5"/>
    <x v="0"/>
    <n v="3.5"/>
    <x v="0"/>
    <n v="10"/>
    <n v="10"/>
    <n v="31.820085394657635"/>
    <n v="29.285049541628666"/>
    <m/>
    <s v="Check"/>
    <n v="27"/>
    <x v="1"/>
    <n v="14"/>
    <x v="1"/>
    <m/>
    <x v="11"/>
    <x v="22"/>
    <x v="0"/>
    <m/>
    <m/>
    <s v="TRR"/>
    <m/>
    <n v="92"/>
    <x v="91"/>
    <s v="ISA"/>
    <s v="MARRINAN"/>
    <x v="92"/>
    <x v="92"/>
    <x v="1"/>
    <x v="1"/>
    <x v="5"/>
    <n v="29"/>
    <m/>
    <x v="87"/>
    <n v="31.820085394657635"/>
    <n v="2724"/>
    <s v="45.24"/>
    <s v="6.29"/>
    <n v="0"/>
    <m/>
    <n v="0.59710713419989636"/>
    <m/>
    <m/>
    <m/>
    <m/>
    <m/>
    <m/>
    <x v="26"/>
    <x v="26"/>
    <x v="2"/>
    <x v="2"/>
    <m/>
    <x v="0"/>
    <n v="0"/>
    <m/>
    <m/>
    <m/>
    <m/>
    <m/>
    <m/>
    <m/>
    <m/>
    <m/>
    <m/>
    <m/>
    <m/>
    <m/>
    <m/>
    <m/>
    <m/>
    <m/>
    <m/>
    <m/>
    <m/>
    <m/>
    <m/>
    <x v="0"/>
    <x v="0"/>
    <m/>
    <x v="0"/>
    <m/>
    <m/>
    <x v="0"/>
    <x v="0"/>
    <m/>
    <m/>
    <m/>
    <m/>
    <m/>
  </r>
  <r>
    <n v="1634"/>
    <x v="1"/>
    <x v="1"/>
    <x v="1"/>
    <x v="1"/>
    <x v="1"/>
    <x v="0"/>
    <n v="3.5"/>
    <x v="0"/>
    <n v="3.5"/>
    <x v="0"/>
    <n v="2"/>
    <n v="3"/>
    <n v="31.855129541568047"/>
    <n v="31.704874066819542"/>
    <m/>
    <s v="Check"/>
    <n v="0"/>
    <x v="0"/>
    <s v="N/A"/>
    <x v="0"/>
    <m/>
    <x v="0"/>
    <x v="4"/>
    <x v="0"/>
    <m/>
    <m/>
    <s v="TRR"/>
    <m/>
    <n v="93"/>
    <x v="92"/>
    <s v="KATHY"/>
    <s v="PATTESON"/>
    <x v="93"/>
    <x v="93"/>
    <x v="0"/>
    <x v="1"/>
    <x v="0"/>
    <s v="N/A"/>
    <m/>
    <x v="88"/>
    <n v="31.855129541568047"/>
    <n v="2727"/>
    <s v="45.27"/>
    <s v="6.29"/>
    <n v="0"/>
    <m/>
    <m/>
    <m/>
    <m/>
    <m/>
    <m/>
    <m/>
    <m/>
    <x v="26"/>
    <x v="26"/>
    <x v="2"/>
    <x v="2"/>
    <m/>
    <x v="0"/>
    <n v="0"/>
    <m/>
    <m/>
    <m/>
    <m/>
    <m/>
    <m/>
    <m/>
    <m/>
    <m/>
    <m/>
    <m/>
    <m/>
    <m/>
    <m/>
    <m/>
    <m/>
    <m/>
    <m/>
    <m/>
    <m/>
    <m/>
    <m/>
    <x v="0"/>
    <x v="0"/>
    <m/>
    <x v="0"/>
    <m/>
    <m/>
    <x v="0"/>
    <x v="0"/>
    <m/>
    <m/>
    <m/>
    <m/>
    <m/>
  </r>
  <r>
    <n v="1635"/>
    <x v="1"/>
    <x v="1"/>
    <x v="1"/>
    <x v="1"/>
    <x v="1"/>
    <x v="0"/>
    <n v="3.5"/>
    <x v="0"/>
    <n v="3.5"/>
    <x v="0"/>
    <n v="7"/>
    <n v="12"/>
    <n v="31.890173688478463"/>
    <n v="31.400632729413616"/>
    <m/>
    <s v="Check"/>
    <n v="26"/>
    <x v="1"/>
    <n v="24"/>
    <x v="0"/>
    <m/>
    <x v="1"/>
    <x v="35"/>
    <x v="0"/>
    <m/>
    <m/>
    <s v="TRR"/>
    <m/>
    <n v="94"/>
    <x v="93"/>
    <s v="MARY"/>
    <s v="DONOGHUE"/>
    <x v="94"/>
    <x v="94"/>
    <x v="1"/>
    <x v="1"/>
    <x v="8"/>
    <n v="30"/>
    <m/>
    <x v="89"/>
    <n v="31.890173688478463"/>
    <n v="2730"/>
    <s v="45.30"/>
    <s v="6.30"/>
    <n v="0"/>
    <m/>
    <n v="0.61879040001788232"/>
    <m/>
    <m/>
    <m/>
    <m/>
    <m/>
    <m/>
    <x v="26"/>
    <x v="26"/>
    <x v="2"/>
    <x v="2"/>
    <m/>
    <x v="0"/>
    <n v="0"/>
    <m/>
    <m/>
    <m/>
    <m/>
    <m/>
    <m/>
    <m/>
    <m/>
    <m/>
    <m/>
    <m/>
    <m/>
    <m/>
    <m/>
    <m/>
    <m/>
    <m/>
    <m/>
    <m/>
    <m/>
    <m/>
    <m/>
    <x v="0"/>
    <x v="0"/>
    <m/>
    <x v="0"/>
    <m/>
    <m/>
    <x v="0"/>
    <x v="0"/>
    <m/>
    <m/>
    <m/>
    <m/>
    <m/>
  </r>
  <r>
    <n v="1636"/>
    <x v="1"/>
    <x v="1"/>
    <x v="1"/>
    <x v="1"/>
    <x v="1"/>
    <x v="0"/>
    <n v="3.5"/>
    <x v="0"/>
    <n v="3.5"/>
    <x v="0"/>
    <n v="6"/>
    <n v="6"/>
    <n v="32.205571010672209"/>
    <n v="30.863940967077742"/>
    <m/>
    <s v="Check"/>
    <n v="25"/>
    <x v="1"/>
    <n v="15"/>
    <x v="1"/>
    <m/>
    <x v="1"/>
    <x v="28"/>
    <x v="0"/>
    <m/>
    <m/>
    <s v="TRR"/>
    <m/>
    <n v="95"/>
    <x v="94"/>
    <s v="CONNY"/>
    <s v="MUHLENBERG"/>
    <x v="95"/>
    <x v="95"/>
    <x v="1"/>
    <x v="1"/>
    <x v="5"/>
    <n v="31"/>
    <m/>
    <x v="90"/>
    <n v="32.205571010672209"/>
    <n v="2757"/>
    <s v="45.57"/>
    <s v="6.33"/>
    <n v="0"/>
    <m/>
    <n v="0.59772267331080631"/>
    <m/>
    <m/>
    <m/>
    <m/>
    <m/>
    <m/>
    <x v="26"/>
    <x v="26"/>
    <x v="2"/>
    <x v="2"/>
    <m/>
    <x v="0"/>
    <n v="0"/>
    <m/>
    <m/>
    <m/>
    <m/>
    <m/>
    <m/>
    <m/>
    <m/>
    <m/>
    <m/>
    <m/>
    <m/>
    <m/>
    <m/>
    <m/>
    <m/>
    <m/>
    <m/>
    <m/>
    <m/>
    <m/>
    <m/>
    <x v="0"/>
    <x v="0"/>
    <m/>
    <x v="0"/>
    <m/>
    <m/>
    <x v="0"/>
    <x v="0"/>
    <m/>
    <m/>
    <m/>
    <m/>
    <m/>
  </r>
  <r>
    <n v="1637"/>
    <x v="1"/>
    <x v="1"/>
    <x v="1"/>
    <x v="1"/>
    <x v="1"/>
    <x v="0"/>
    <n v="3.5"/>
    <x v="0"/>
    <n v="3.5"/>
    <x v="0"/>
    <n v="1"/>
    <n v="1"/>
    <n v="32.299022069099983"/>
    <n v="32.299022069099983"/>
    <m/>
    <s v=""/>
    <n v="24"/>
    <x v="1"/>
    <n v="1"/>
    <x v="1"/>
    <m/>
    <x v="12"/>
    <x v="37"/>
    <x v="1"/>
    <m/>
    <m/>
    <s v="TRR"/>
    <m/>
    <n v="96"/>
    <x v="95"/>
    <s v="THERESE"/>
    <s v="KEIR"/>
    <x v="96"/>
    <x v="96"/>
    <x v="1"/>
    <x v="1"/>
    <x v="8"/>
    <n v="32"/>
    <m/>
    <x v="91"/>
    <n v="32.299022069099983"/>
    <n v="2765"/>
    <s v="46.05"/>
    <s v="6.35"/>
    <n v="0"/>
    <m/>
    <n v="0.63572616190684239"/>
    <m/>
    <m/>
    <m/>
    <m/>
    <m/>
    <m/>
    <x v="26"/>
    <x v="26"/>
    <x v="2"/>
    <x v="2"/>
    <m/>
    <x v="0"/>
    <n v="0"/>
    <m/>
    <m/>
    <m/>
    <m/>
    <m/>
    <m/>
    <m/>
    <m/>
    <m/>
    <m/>
    <m/>
    <m/>
    <m/>
    <m/>
    <m/>
    <m/>
    <m/>
    <m/>
    <m/>
    <m/>
    <m/>
    <m/>
    <x v="0"/>
    <x v="0"/>
    <m/>
    <x v="0"/>
    <m/>
    <m/>
    <x v="0"/>
    <x v="0"/>
    <m/>
    <m/>
    <m/>
    <m/>
    <m/>
  </r>
  <r>
    <n v="1638"/>
    <x v="1"/>
    <x v="1"/>
    <x v="1"/>
    <x v="1"/>
    <x v="1"/>
    <x v="0"/>
    <n v="3.5"/>
    <x v="0"/>
    <n v="3.5"/>
    <x v="0"/>
    <n v="1"/>
    <n v="1"/>
    <n v="32.439198656741645"/>
    <n v="32.439198656741645"/>
    <m/>
    <s v=""/>
    <n v="0"/>
    <x v="0"/>
    <s v="N/A"/>
    <x v="0"/>
    <m/>
    <x v="0"/>
    <x v="4"/>
    <x v="0"/>
    <m/>
    <m/>
    <s v="TRR"/>
    <m/>
    <n v="97"/>
    <x v="96"/>
    <s v="TIM"/>
    <s v="MCKEAN"/>
    <x v="97"/>
    <x v="97"/>
    <x v="0"/>
    <x v="0"/>
    <x v="0"/>
    <s v="N/A"/>
    <m/>
    <x v="92"/>
    <n v="32.439198656741645"/>
    <n v="2777"/>
    <s v="46.17"/>
    <s v="6.36"/>
    <n v="0"/>
    <m/>
    <m/>
    <m/>
    <m/>
    <m/>
    <m/>
    <m/>
    <m/>
    <x v="26"/>
    <x v="26"/>
    <x v="2"/>
    <x v="2"/>
    <m/>
    <x v="0"/>
    <n v="0"/>
    <m/>
    <m/>
    <m/>
    <m/>
    <m/>
    <m/>
    <m/>
    <m/>
    <m/>
    <m/>
    <m/>
    <m/>
    <m/>
    <m/>
    <m/>
    <m/>
    <m/>
    <m/>
    <m/>
    <m/>
    <m/>
    <m/>
    <x v="0"/>
    <x v="0"/>
    <m/>
    <x v="0"/>
    <m/>
    <m/>
    <x v="0"/>
    <x v="0"/>
    <m/>
    <m/>
    <m/>
    <m/>
    <m/>
  </r>
  <r>
    <n v="1639"/>
    <x v="1"/>
    <x v="1"/>
    <x v="1"/>
    <x v="1"/>
    <x v="1"/>
    <x v="0"/>
    <n v="3.5"/>
    <x v="0"/>
    <n v="3.5"/>
    <x v="0"/>
    <n v="10"/>
    <n v="10"/>
    <n v="32.742914596631913"/>
    <n v="31.160110730481058"/>
    <m/>
    <s v="Check"/>
    <n v="23"/>
    <x v="1"/>
    <n v="23"/>
    <x v="0"/>
    <m/>
    <x v="1"/>
    <x v="6"/>
    <x v="0"/>
    <m/>
    <m/>
    <s v="TRR"/>
    <m/>
    <n v="98"/>
    <x v="97"/>
    <s v="SUSAN"/>
    <s v="DOHERTY"/>
    <x v="98"/>
    <x v="98"/>
    <x v="1"/>
    <x v="1"/>
    <x v="4"/>
    <n v="33"/>
    <m/>
    <x v="93"/>
    <n v="32.742914596631913"/>
    <n v="2803"/>
    <s v="46.43"/>
    <s v="6.40"/>
    <n v="0"/>
    <m/>
    <n v="0.53344874400592823"/>
    <m/>
    <m/>
    <m/>
    <m/>
    <m/>
    <m/>
    <x v="26"/>
    <x v="26"/>
    <x v="2"/>
    <x v="2"/>
    <m/>
    <x v="0"/>
    <n v="0"/>
    <m/>
    <m/>
    <m/>
    <m/>
    <m/>
    <m/>
    <m/>
    <m/>
    <m/>
    <m/>
    <m/>
    <m/>
    <m/>
    <m/>
    <m/>
    <m/>
    <m/>
    <m/>
    <m/>
    <m/>
    <m/>
    <m/>
    <x v="0"/>
    <x v="0"/>
    <m/>
    <x v="0"/>
    <m/>
    <m/>
    <x v="0"/>
    <x v="0"/>
    <m/>
    <m/>
    <m/>
    <m/>
    <m/>
  </r>
  <r>
    <n v="1640"/>
    <x v="1"/>
    <x v="1"/>
    <x v="1"/>
    <x v="1"/>
    <x v="1"/>
    <x v="0"/>
    <n v="3.5"/>
    <x v="0"/>
    <n v="3.5"/>
    <x v="0"/>
    <n v="1"/>
    <n v="1"/>
    <n v="32.824684272756222"/>
    <n v="32.824684272756222"/>
    <m/>
    <s v=""/>
    <n v="0"/>
    <x v="0"/>
    <s v="N/A"/>
    <x v="0"/>
    <m/>
    <x v="0"/>
    <x v="4"/>
    <x v="0"/>
    <m/>
    <m/>
    <s v="TRR"/>
    <m/>
    <n v="99"/>
    <x v="98"/>
    <s v="STEPHEN"/>
    <s v="DE JERSEY"/>
    <x v="99"/>
    <x v="99"/>
    <x v="0"/>
    <x v="0"/>
    <x v="0"/>
    <s v="N/A"/>
    <m/>
    <x v="94"/>
    <n v="32.824684272756222"/>
    <n v="2810"/>
    <s v="46.50"/>
    <s v="6.41"/>
    <n v="0"/>
    <m/>
    <m/>
    <m/>
    <m/>
    <m/>
    <m/>
    <m/>
    <m/>
    <x v="26"/>
    <x v="26"/>
    <x v="2"/>
    <x v="2"/>
    <m/>
    <x v="0"/>
    <n v="0"/>
    <m/>
    <m/>
    <m/>
    <m/>
    <m/>
    <m/>
    <m/>
    <m/>
    <m/>
    <m/>
    <m/>
    <m/>
    <m/>
    <m/>
    <m/>
    <m/>
    <m/>
    <m/>
    <m/>
    <m/>
    <m/>
    <m/>
    <x v="0"/>
    <x v="0"/>
    <m/>
    <x v="0"/>
    <m/>
    <m/>
    <x v="0"/>
    <x v="0"/>
    <m/>
    <m/>
    <m/>
    <m/>
    <m/>
  </r>
  <r>
    <n v="1641"/>
    <x v="1"/>
    <x v="1"/>
    <x v="1"/>
    <x v="1"/>
    <x v="1"/>
    <x v="0"/>
    <n v="3.5"/>
    <x v="0"/>
    <n v="3.5"/>
    <x v="0"/>
    <n v="1"/>
    <n v="1"/>
    <n v="33.899371444675644"/>
    <n v="33.899371444675644"/>
    <m/>
    <s v=""/>
    <n v="0"/>
    <x v="0"/>
    <s v="N/A"/>
    <x v="0"/>
    <m/>
    <x v="0"/>
    <x v="4"/>
    <x v="0"/>
    <m/>
    <m/>
    <s v="TRR"/>
    <m/>
    <n v="100"/>
    <x v="99"/>
    <s v="LOUISE"/>
    <s v="DE JERSEY"/>
    <x v="100"/>
    <x v="100"/>
    <x v="0"/>
    <x v="1"/>
    <x v="0"/>
    <s v="N/A"/>
    <m/>
    <x v="95"/>
    <n v="33.899371444675644"/>
    <n v="2902"/>
    <s v="48.22"/>
    <s v="6.54"/>
    <n v="0"/>
    <m/>
    <m/>
    <m/>
    <m/>
    <m/>
    <m/>
    <m/>
    <m/>
    <x v="26"/>
    <x v="26"/>
    <x v="2"/>
    <x v="2"/>
    <m/>
    <x v="0"/>
    <n v="0"/>
    <m/>
    <m/>
    <m/>
    <m/>
    <m/>
    <m/>
    <m/>
    <m/>
    <m/>
    <m/>
    <m/>
    <m/>
    <m/>
    <m/>
    <m/>
    <m/>
    <m/>
    <m/>
    <m/>
    <m/>
    <m/>
    <m/>
    <x v="0"/>
    <x v="0"/>
    <m/>
    <x v="0"/>
    <m/>
    <m/>
    <x v="0"/>
    <x v="0"/>
    <m/>
    <m/>
    <m/>
    <m/>
    <m/>
  </r>
  <r>
    <n v="1642"/>
    <x v="1"/>
    <x v="1"/>
    <x v="1"/>
    <x v="1"/>
    <x v="1"/>
    <x v="0"/>
    <n v="3.5"/>
    <x v="0"/>
    <n v="3.5"/>
    <x v="0"/>
    <n v="1"/>
    <n v="1"/>
    <n v="34.308219825297158"/>
    <n v="34.308219825297158"/>
    <m/>
    <s v=""/>
    <n v="0"/>
    <x v="0"/>
    <s v="N/A"/>
    <x v="0"/>
    <m/>
    <x v="0"/>
    <x v="4"/>
    <x v="0"/>
    <m/>
    <m/>
    <s v="TRR"/>
    <m/>
    <n v="101"/>
    <x v="100"/>
    <s v="BRIAN"/>
    <s v="LETIZIA"/>
    <x v="101"/>
    <x v="101"/>
    <x v="0"/>
    <x v="0"/>
    <x v="0"/>
    <s v="N/A"/>
    <m/>
    <x v="96"/>
    <n v="34.308219825297158"/>
    <n v="2937"/>
    <s v="48.57"/>
    <s v="6.59"/>
    <n v="0"/>
    <m/>
    <m/>
    <m/>
    <m/>
    <m/>
    <m/>
    <m/>
    <m/>
    <x v="26"/>
    <x v="26"/>
    <x v="2"/>
    <x v="2"/>
    <m/>
    <x v="0"/>
    <n v="0"/>
    <m/>
    <m/>
    <m/>
    <m/>
    <m/>
    <m/>
    <m/>
    <m/>
    <m/>
    <m/>
    <m/>
    <m/>
    <m/>
    <m/>
    <m/>
    <m/>
    <m/>
    <m/>
    <m/>
    <m/>
    <m/>
    <m/>
    <x v="0"/>
    <x v="0"/>
    <m/>
    <x v="0"/>
    <m/>
    <m/>
    <x v="0"/>
    <x v="0"/>
    <m/>
    <m/>
    <m/>
    <m/>
    <m/>
  </r>
  <r>
    <n v="1643"/>
    <x v="1"/>
    <x v="1"/>
    <x v="1"/>
    <x v="1"/>
    <x v="1"/>
    <x v="0"/>
    <n v="3.5"/>
    <x v="0"/>
    <n v="3.5"/>
    <x v="0"/>
    <n v="2"/>
    <n v="3"/>
    <n v="34.44839641293882"/>
    <n v="34.755337273836084"/>
    <m/>
    <s v=""/>
    <n v="22"/>
    <x v="1"/>
    <n v="4"/>
    <x v="1"/>
    <m/>
    <x v="14"/>
    <x v="38"/>
    <x v="0"/>
    <m/>
    <m/>
    <s v="TRR"/>
    <m/>
    <n v="102"/>
    <x v="101"/>
    <s v="SCOTT"/>
    <s v="MCINNES"/>
    <x v="102"/>
    <x v="102"/>
    <x v="1"/>
    <x v="0"/>
    <x v="4"/>
    <n v="41"/>
    <m/>
    <x v="97"/>
    <n v="34.44839641293882"/>
    <n v="2949"/>
    <s v="49.09"/>
    <s v="7.01"/>
    <n v="0"/>
    <m/>
    <n v="0.45623797631298402"/>
    <m/>
    <m/>
    <m/>
    <m/>
    <m/>
    <m/>
    <x v="26"/>
    <x v="26"/>
    <x v="2"/>
    <x v="2"/>
    <m/>
    <x v="0"/>
    <n v="0"/>
    <m/>
    <m/>
    <m/>
    <m/>
    <m/>
    <m/>
    <m/>
    <m/>
    <m/>
    <m/>
    <m/>
    <m/>
    <m/>
    <m/>
    <m/>
    <m/>
    <m/>
    <m/>
    <m/>
    <m/>
    <m/>
    <m/>
    <x v="0"/>
    <x v="0"/>
    <m/>
    <x v="0"/>
    <m/>
    <m/>
    <x v="0"/>
    <x v="0"/>
    <m/>
    <m/>
    <m/>
    <m/>
    <m/>
  </r>
  <r>
    <n v="1644"/>
    <x v="1"/>
    <x v="1"/>
    <x v="1"/>
    <x v="1"/>
    <x v="1"/>
    <x v="0"/>
    <n v="3.5"/>
    <x v="0"/>
    <n v="3.5"/>
    <x v="0"/>
    <n v="2"/>
    <n v="3"/>
    <n v="34.483440559849242"/>
    <n v="35.45003574217197"/>
    <m/>
    <s v=""/>
    <n v="21"/>
    <x v="1"/>
    <n v="3"/>
    <x v="1"/>
    <m/>
    <x v="10"/>
    <x v="28"/>
    <x v="0"/>
    <m/>
    <m/>
    <s v="TRR"/>
    <m/>
    <n v="103"/>
    <x v="102"/>
    <s v="JOHN"/>
    <s v="OLSEN"/>
    <x v="103"/>
    <x v="103"/>
    <x v="1"/>
    <x v="0"/>
    <x v="5"/>
    <n v="42"/>
    <m/>
    <x v="98"/>
    <n v="34.483440559849242"/>
    <n v="2952"/>
    <s v="49.12"/>
    <s v="7.01"/>
    <n v="0"/>
    <m/>
    <n v="0.47462394705832156"/>
    <m/>
    <m/>
    <m/>
    <m/>
    <m/>
    <m/>
    <x v="26"/>
    <x v="26"/>
    <x v="2"/>
    <x v="2"/>
    <m/>
    <x v="0"/>
    <n v="0"/>
    <m/>
    <m/>
    <m/>
    <m/>
    <m/>
    <m/>
    <m/>
    <m/>
    <m/>
    <m/>
    <m/>
    <m/>
    <m/>
    <m/>
    <m/>
    <m/>
    <m/>
    <m/>
    <m/>
    <m/>
    <m/>
    <m/>
    <x v="0"/>
    <x v="0"/>
    <m/>
    <x v="0"/>
    <m/>
    <m/>
    <x v="0"/>
    <x v="0"/>
    <m/>
    <m/>
    <m/>
    <m/>
    <m/>
  </r>
  <r>
    <n v="1645"/>
    <x v="1"/>
    <x v="1"/>
    <x v="1"/>
    <x v="1"/>
    <x v="1"/>
    <x v="0"/>
    <n v="3.5"/>
    <x v="0"/>
    <n v="3.5"/>
    <x v="0"/>
    <n v="1"/>
    <n v="1"/>
    <n v="34.65866129440132"/>
    <n v="34.65866129440132"/>
    <m/>
    <s v=""/>
    <n v="0"/>
    <x v="0"/>
    <s v="N/A"/>
    <x v="0"/>
    <m/>
    <x v="0"/>
    <x v="4"/>
    <x v="0"/>
    <m/>
    <m/>
    <s v="TRR"/>
    <m/>
    <n v="104"/>
    <x v="103"/>
    <s v="STEVEN"/>
    <s v="BENNETT"/>
    <x v="104"/>
    <x v="104"/>
    <x v="0"/>
    <x v="0"/>
    <x v="0"/>
    <s v="N/A"/>
    <m/>
    <x v="99"/>
    <n v="34.65866129440132"/>
    <n v="2967"/>
    <s v="49.27"/>
    <s v="7.03"/>
    <n v="0"/>
    <m/>
    <m/>
    <m/>
    <m/>
    <m/>
    <m/>
    <m/>
    <m/>
    <x v="26"/>
    <x v="26"/>
    <x v="2"/>
    <x v="2"/>
    <m/>
    <x v="0"/>
    <n v="0"/>
    <m/>
    <m/>
    <m/>
    <m/>
    <m/>
    <m/>
    <m/>
    <m/>
    <m/>
    <m/>
    <m/>
    <m/>
    <m/>
    <m/>
    <m/>
    <m/>
    <m/>
    <m/>
    <m/>
    <m/>
    <m/>
    <m/>
    <x v="0"/>
    <x v="0"/>
    <m/>
    <x v="0"/>
    <m/>
    <m/>
    <x v="0"/>
    <x v="0"/>
    <m/>
    <m/>
    <m/>
    <m/>
    <m/>
  </r>
  <r>
    <n v="1646"/>
    <x v="1"/>
    <x v="1"/>
    <x v="1"/>
    <x v="1"/>
    <x v="1"/>
    <x v="0"/>
    <n v="3.5"/>
    <x v="0"/>
    <n v="3.5"/>
    <x v="0"/>
    <n v="4"/>
    <n v="4"/>
    <n v="34.845563411256876"/>
    <n v="31.973890852814218"/>
    <m/>
    <s v="Check"/>
    <n v="20"/>
    <x v="1"/>
    <n v="5"/>
    <x v="1"/>
    <m/>
    <x v="3"/>
    <x v="39"/>
    <x v="0"/>
    <m/>
    <m/>
    <s v="TRR"/>
    <m/>
    <n v="105"/>
    <x v="104"/>
    <s v="JOSEPH"/>
    <s v="SCOTT"/>
    <x v="105"/>
    <x v="105"/>
    <x v="1"/>
    <x v="0"/>
    <x v="9"/>
    <n v="43"/>
    <m/>
    <x v="100"/>
    <n v="34.845563411256876"/>
    <n v="2983"/>
    <s v="49.43"/>
    <s v="7.06"/>
    <n v="0"/>
    <m/>
    <n v="0.54765460693249846"/>
    <m/>
    <m/>
    <m/>
    <m/>
    <m/>
    <m/>
    <x v="26"/>
    <x v="26"/>
    <x v="2"/>
    <x v="2"/>
    <m/>
    <x v="0"/>
    <n v="0"/>
    <m/>
    <m/>
    <m/>
    <m/>
    <m/>
    <m/>
    <m/>
    <m/>
    <m/>
    <m/>
    <m/>
    <m/>
    <m/>
    <m/>
    <m/>
    <m/>
    <m/>
    <m/>
    <m/>
    <m/>
    <m/>
    <m/>
    <x v="0"/>
    <x v="0"/>
    <m/>
    <x v="0"/>
    <m/>
    <m/>
    <x v="0"/>
    <x v="0"/>
    <m/>
    <m/>
    <m/>
    <m/>
    <m/>
  </r>
  <r>
    <n v="1647"/>
    <x v="1"/>
    <x v="1"/>
    <x v="1"/>
    <x v="1"/>
    <x v="1"/>
    <x v="0"/>
    <n v="3.5"/>
    <x v="0"/>
    <n v="3.5"/>
    <x v="0"/>
    <n v="1"/>
    <n v="3"/>
    <n v="35.46467667334089"/>
    <n v="40.897675699426401"/>
    <m/>
    <s v=""/>
    <n v="19"/>
    <x v="1"/>
    <n v="5"/>
    <x v="1"/>
    <m/>
    <x v="3"/>
    <x v="40"/>
    <x v="1"/>
    <m/>
    <m/>
    <s v="TRR"/>
    <m/>
    <n v="106"/>
    <x v="105"/>
    <s v="TOM"/>
    <s v="RYAN"/>
    <x v="106"/>
    <x v="106"/>
    <x v="1"/>
    <x v="0"/>
    <x v="9"/>
    <n v="44"/>
    <m/>
    <x v="101"/>
    <n v="35.46467667334089"/>
    <n v="3036"/>
    <s v="50.36"/>
    <s v="7.13"/>
    <n v="0"/>
    <m/>
    <n v="0.57146063541871506"/>
    <m/>
    <m/>
    <m/>
    <m/>
    <m/>
    <m/>
    <x v="26"/>
    <x v="26"/>
    <x v="2"/>
    <x v="2"/>
    <m/>
    <x v="0"/>
    <n v="0"/>
    <m/>
    <m/>
    <m/>
    <m/>
    <m/>
    <m/>
    <m/>
    <m/>
    <m/>
    <m/>
    <m/>
    <m/>
    <m/>
    <m/>
    <m/>
    <m/>
    <m/>
    <m/>
    <m/>
    <m/>
    <m/>
    <m/>
    <x v="0"/>
    <x v="0"/>
    <m/>
    <x v="0"/>
    <m/>
    <m/>
    <x v="0"/>
    <x v="0"/>
    <m/>
    <m/>
    <m/>
    <m/>
    <m/>
  </r>
  <r>
    <n v="1648"/>
    <x v="1"/>
    <x v="1"/>
    <x v="1"/>
    <x v="1"/>
    <x v="1"/>
    <x v="0"/>
    <n v="3.5"/>
    <x v="0"/>
    <n v="3.5"/>
    <x v="0"/>
    <n v="4"/>
    <n v="5"/>
    <n v="36.002020259300593"/>
    <n v="34.835618030048728"/>
    <m/>
    <s v="Check"/>
    <n v="18"/>
    <x v="1"/>
    <n v="11"/>
    <x v="1"/>
    <m/>
    <x v="5"/>
    <x v="41"/>
    <x v="0"/>
    <m/>
    <m/>
    <s v="TRR"/>
    <m/>
    <n v="107"/>
    <x v="106"/>
    <s v="CAM"/>
    <s v="LEITCH"/>
    <x v="107"/>
    <x v="107"/>
    <x v="1"/>
    <x v="0"/>
    <x v="8"/>
    <n v="45"/>
    <m/>
    <x v="102"/>
    <n v="36.002020259300593"/>
    <n v="3082"/>
    <s v="51.22"/>
    <s v="7.20"/>
    <n v="0"/>
    <m/>
    <n v="0.46664047958975208"/>
    <m/>
    <m/>
    <m/>
    <m/>
    <m/>
    <m/>
    <x v="26"/>
    <x v="26"/>
    <x v="2"/>
    <x v="2"/>
    <m/>
    <x v="0"/>
    <n v="0"/>
    <m/>
    <m/>
    <m/>
    <m/>
    <m/>
    <m/>
    <m/>
    <m/>
    <m/>
    <m/>
    <m/>
    <m/>
    <m/>
    <m/>
    <m/>
    <m/>
    <m/>
    <m/>
    <m/>
    <m/>
    <m/>
    <m/>
    <x v="0"/>
    <x v="0"/>
    <m/>
    <x v="0"/>
    <m/>
    <m/>
    <x v="0"/>
    <x v="0"/>
    <m/>
    <m/>
    <m/>
    <m/>
    <m/>
  </r>
  <r>
    <n v="1649"/>
    <x v="1"/>
    <x v="1"/>
    <x v="1"/>
    <x v="1"/>
    <x v="1"/>
    <x v="0"/>
    <n v="3.5"/>
    <x v="0"/>
    <n v="3.5"/>
    <x v="0"/>
    <n v="1"/>
    <n v="1"/>
    <n v="36.002020259300593"/>
    <n v="36.002020259300593"/>
    <m/>
    <s v=""/>
    <n v="17"/>
    <x v="1"/>
    <n v="1"/>
    <x v="1"/>
    <m/>
    <x v="12"/>
    <x v="16"/>
    <x v="1"/>
    <m/>
    <m/>
    <s v="TRR"/>
    <m/>
    <n v="108"/>
    <x v="107"/>
    <s v="ANDREA"/>
    <s v="SHORT"/>
    <x v="108"/>
    <x v="108"/>
    <x v="1"/>
    <x v="1"/>
    <x v="4"/>
    <n v="34"/>
    <m/>
    <x v="102"/>
    <n v="36.002020259300593"/>
    <n v="3082"/>
    <s v="51.22"/>
    <s v="7.20"/>
    <n v="0"/>
    <m/>
    <n v="0.45877055086651225"/>
    <m/>
    <m/>
    <m/>
    <m/>
    <m/>
    <m/>
    <x v="26"/>
    <x v="26"/>
    <x v="2"/>
    <x v="2"/>
    <m/>
    <x v="0"/>
    <n v="0"/>
    <m/>
    <m/>
    <m/>
    <m/>
    <m/>
    <m/>
    <m/>
    <m/>
    <m/>
    <m/>
    <m/>
    <m/>
    <m/>
    <m/>
    <m/>
    <m/>
    <m/>
    <m/>
    <m/>
    <m/>
    <m/>
    <m/>
    <x v="0"/>
    <x v="0"/>
    <m/>
    <x v="0"/>
    <m/>
    <m/>
    <x v="0"/>
    <x v="0"/>
    <m/>
    <m/>
    <m/>
    <m/>
    <m/>
  </r>
  <r>
    <n v="1650"/>
    <x v="1"/>
    <x v="1"/>
    <x v="1"/>
    <x v="1"/>
    <x v="1"/>
    <x v="0"/>
    <n v="3.5"/>
    <x v="0"/>
    <n v="3.5"/>
    <x v="0"/>
    <n v="1"/>
    <n v="1"/>
    <n v="36.025383023907537"/>
    <n v="36.025383023907537"/>
    <m/>
    <s v=""/>
    <n v="16"/>
    <x v="1"/>
    <n v="1"/>
    <x v="1"/>
    <m/>
    <x v="12"/>
    <x v="12"/>
    <x v="1"/>
    <m/>
    <m/>
    <s v="TRR"/>
    <m/>
    <n v="109"/>
    <x v="108"/>
    <s v="MELANIE"/>
    <s v="HEMMETT"/>
    <x v="109"/>
    <x v="109"/>
    <x v="1"/>
    <x v="1"/>
    <x v="2"/>
    <n v="35"/>
    <m/>
    <x v="103"/>
    <n v="36.025383023907537"/>
    <n v="3084"/>
    <s v="51.24"/>
    <s v="7.20"/>
    <n v="0"/>
    <m/>
    <n v="0.42099945631672003"/>
    <m/>
    <m/>
    <m/>
    <m/>
    <m/>
    <m/>
    <x v="26"/>
    <x v="26"/>
    <x v="2"/>
    <x v="2"/>
    <m/>
    <x v="0"/>
    <n v="0"/>
    <m/>
    <m/>
    <m/>
    <m/>
    <m/>
    <m/>
    <m/>
    <m/>
    <m/>
    <m/>
    <m/>
    <m/>
    <m/>
    <m/>
    <m/>
    <m/>
    <m/>
    <m/>
    <m/>
    <m/>
    <m/>
    <m/>
    <x v="0"/>
    <x v="0"/>
    <m/>
    <x v="0"/>
    <m/>
    <m/>
    <x v="0"/>
    <x v="0"/>
    <m/>
    <m/>
    <m/>
    <m/>
    <m/>
  </r>
  <r>
    <n v="1651"/>
    <x v="1"/>
    <x v="1"/>
    <x v="1"/>
    <x v="1"/>
    <x v="1"/>
    <x v="0"/>
    <n v="3.5"/>
    <x v="0"/>
    <n v="3.5"/>
    <x v="0"/>
    <n v="1"/>
    <n v="2"/>
    <n v="36.048745788514481"/>
    <n v="36.382706227590575"/>
    <m/>
    <s v=""/>
    <n v="15"/>
    <x v="1"/>
    <n v="3"/>
    <x v="1"/>
    <m/>
    <x v="10"/>
    <x v="31"/>
    <x v="1"/>
    <m/>
    <m/>
    <s v="TRR"/>
    <m/>
    <n v="110"/>
    <x v="109"/>
    <s v="WARREN"/>
    <s v="MCDONALD"/>
    <x v="110"/>
    <x v="110"/>
    <x v="1"/>
    <x v="0"/>
    <x v="7"/>
    <n v="46"/>
    <m/>
    <x v="104"/>
    <n v="36.048745788514481"/>
    <n v="3086"/>
    <s v="51.26"/>
    <s v="7.20"/>
    <n v="0"/>
    <m/>
    <n v="0.48452910870013499"/>
    <m/>
    <m/>
    <m/>
    <m/>
    <m/>
    <m/>
    <x v="26"/>
    <x v="26"/>
    <x v="2"/>
    <x v="2"/>
    <m/>
    <x v="0"/>
    <n v="0"/>
    <m/>
    <m/>
    <m/>
    <m/>
    <m/>
    <m/>
    <m/>
    <m/>
    <m/>
    <m/>
    <m/>
    <m/>
    <m/>
    <m/>
    <m/>
    <m/>
    <m/>
    <m/>
    <m/>
    <m/>
    <m/>
    <m/>
    <x v="0"/>
    <x v="0"/>
    <m/>
    <x v="0"/>
    <m/>
    <m/>
    <x v="0"/>
    <x v="0"/>
    <m/>
    <m/>
    <m/>
    <m/>
    <m/>
  </r>
  <r>
    <n v="1652"/>
    <x v="1"/>
    <x v="1"/>
    <x v="1"/>
    <x v="1"/>
    <x v="1"/>
    <x v="0"/>
    <n v="3.5"/>
    <x v="0"/>
    <n v="3.5"/>
    <x v="0"/>
    <n v="1"/>
    <n v="1"/>
    <n v="36.282373434583917"/>
    <n v="36.282373434583917"/>
    <m/>
    <s v=""/>
    <n v="0"/>
    <x v="0"/>
    <s v="N/A"/>
    <x v="0"/>
    <m/>
    <x v="0"/>
    <x v="4"/>
    <x v="0"/>
    <m/>
    <m/>
    <s v="TRR"/>
    <m/>
    <n v="111"/>
    <x v="110"/>
    <s v="SHARON"/>
    <s v="CLIFFORD"/>
    <x v="111"/>
    <x v="111"/>
    <x v="0"/>
    <x v="1"/>
    <x v="0"/>
    <s v="N/A"/>
    <m/>
    <x v="105"/>
    <n v="36.282373434583917"/>
    <n v="3106"/>
    <s v="51.46"/>
    <s v="7.23"/>
    <n v="0"/>
    <m/>
    <m/>
    <m/>
    <m/>
    <m/>
    <m/>
    <m/>
    <m/>
    <x v="26"/>
    <x v="26"/>
    <x v="2"/>
    <x v="2"/>
    <m/>
    <x v="0"/>
    <n v="0"/>
    <m/>
    <m/>
    <m/>
    <m/>
    <m/>
    <m/>
    <m/>
    <m/>
    <m/>
    <m/>
    <m/>
    <m/>
    <m/>
    <m/>
    <m/>
    <m/>
    <m/>
    <m/>
    <m/>
    <m/>
    <m/>
    <m/>
    <x v="0"/>
    <x v="0"/>
    <m/>
    <x v="0"/>
    <m/>
    <m/>
    <x v="0"/>
    <x v="0"/>
    <m/>
    <m/>
    <m/>
    <m/>
    <m/>
  </r>
  <r>
    <n v="1653"/>
    <x v="1"/>
    <x v="1"/>
    <x v="1"/>
    <x v="1"/>
    <x v="1"/>
    <x v="0"/>
    <n v="3.5"/>
    <x v="0"/>
    <n v="3.5"/>
    <x v="0"/>
    <n v="1"/>
    <n v="1"/>
    <n v="36.375824493011692"/>
    <n v="36.375824493011692"/>
    <m/>
    <s v=""/>
    <n v="0"/>
    <x v="0"/>
    <s v="N/A"/>
    <x v="0"/>
    <m/>
    <x v="0"/>
    <x v="4"/>
    <x v="0"/>
    <m/>
    <m/>
    <s v="TRR"/>
    <m/>
    <n v="112"/>
    <x v="111"/>
    <s v="JACKIE"/>
    <s v="THOMAS"/>
    <x v="112"/>
    <x v="112"/>
    <x v="0"/>
    <x v="1"/>
    <x v="0"/>
    <s v="N/A"/>
    <m/>
    <x v="106"/>
    <n v="36.375824493011692"/>
    <n v="3114"/>
    <s v="51.54"/>
    <s v="7.24"/>
    <n v="0"/>
    <m/>
    <m/>
    <m/>
    <m/>
    <m/>
    <m/>
    <m/>
    <m/>
    <x v="26"/>
    <x v="26"/>
    <x v="2"/>
    <x v="2"/>
    <m/>
    <x v="0"/>
    <n v="0"/>
    <m/>
    <m/>
    <m/>
    <m/>
    <m/>
    <m/>
    <m/>
    <m/>
    <m/>
    <m/>
    <m/>
    <m/>
    <m/>
    <m/>
    <m/>
    <m/>
    <m/>
    <m/>
    <m/>
    <m/>
    <m/>
    <m/>
    <x v="0"/>
    <x v="0"/>
    <m/>
    <x v="0"/>
    <m/>
    <m/>
    <x v="0"/>
    <x v="0"/>
    <m/>
    <m/>
    <m/>
    <m/>
    <m/>
  </r>
  <r>
    <n v="1654"/>
    <x v="1"/>
    <x v="1"/>
    <x v="1"/>
    <x v="1"/>
    <x v="1"/>
    <x v="0"/>
    <n v="3.5"/>
    <x v="0"/>
    <n v="3.5"/>
    <x v="0"/>
    <n v="1"/>
    <n v="1"/>
    <n v="36.375824493011692"/>
    <n v="36.375824493011692"/>
    <m/>
    <s v=""/>
    <n v="0"/>
    <x v="0"/>
    <s v="N/A"/>
    <x v="0"/>
    <m/>
    <x v="0"/>
    <x v="4"/>
    <x v="0"/>
    <m/>
    <m/>
    <s v="TRR"/>
    <m/>
    <n v="113"/>
    <x v="112"/>
    <s v="TANIA"/>
    <s v="MELCHERT"/>
    <x v="113"/>
    <x v="113"/>
    <x v="0"/>
    <x v="1"/>
    <x v="0"/>
    <s v="N/A"/>
    <m/>
    <x v="106"/>
    <n v="36.375824493011692"/>
    <n v="3114"/>
    <s v="51.54"/>
    <s v="7.24"/>
    <n v="0"/>
    <m/>
    <m/>
    <m/>
    <m/>
    <m/>
    <m/>
    <m/>
    <m/>
    <x v="26"/>
    <x v="26"/>
    <x v="2"/>
    <x v="2"/>
    <m/>
    <x v="0"/>
    <n v="0"/>
    <m/>
    <m/>
    <m/>
    <m/>
    <m/>
    <m/>
    <m/>
    <m/>
    <m/>
    <m/>
    <m/>
    <m/>
    <m/>
    <m/>
    <m/>
    <m/>
    <m/>
    <m/>
    <m/>
    <m/>
    <m/>
    <m/>
    <x v="0"/>
    <x v="0"/>
    <m/>
    <x v="0"/>
    <m/>
    <m/>
    <x v="0"/>
    <x v="0"/>
    <m/>
    <m/>
    <m/>
    <m/>
    <m/>
  </r>
  <r>
    <n v="1655"/>
    <x v="1"/>
    <x v="1"/>
    <x v="1"/>
    <x v="1"/>
    <x v="1"/>
    <x v="0"/>
    <n v="3.5"/>
    <x v="0"/>
    <n v="3.5"/>
    <x v="0"/>
    <n v="4"/>
    <n v="4"/>
    <n v="36.387505875315171"/>
    <n v="35.125901224872138"/>
    <m/>
    <s v="Check"/>
    <n v="0"/>
    <x v="0"/>
    <s v="N/A"/>
    <x v="0"/>
    <m/>
    <x v="0"/>
    <x v="4"/>
    <x v="0"/>
    <m/>
    <m/>
    <s v="TRR"/>
    <m/>
    <n v="114"/>
    <x v="0"/>
    <s v="MIRANDA"/>
    <s v="KELLY"/>
    <x v="114"/>
    <x v="114"/>
    <x v="0"/>
    <x v="1"/>
    <x v="0"/>
    <s v="N/A"/>
    <m/>
    <x v="107"/>
    <n v="36.387505875315171"/>
    <n v="3115"/>
    <s v="51.55"/>
    <s v="7.25"/>
    <n v="0"/>
    <m/>
    <m/>
    <m/>
    <m/>
    <m/>
    <m/>
    <m/>
    <m/>
    <x v="26"/>
    <x v="26"/>
    <x v="2"/>
    <x v="2"/>
    <m/>
    <x v="0"/>
    <n v="0"/>
    <m/>
    <m/>
    <m/>
    <m/>
    <m/>
    <m/>
    <m/>
    <m/>
    <m/>
    <m/>
    <m/>
    <m/>
    <m/>
    <m/>
    <m/>
    <m/>
    <m/>
    <m/>
    <m/>
    <m/>
    <m/>
    <m/>
    <x v="0"/>
    <x v="0"/>
    <m/>
    <x v="0"/>
    <m/>
    <m/>
    <x v="0"/>
    <x v="0"/>
    <m/>
    <m/>
    <m/>
    <m/>
    <m/>
  </r>
  <r>
    <n v="1656"/>
    <x v="1"/>
    <x v="1"/>
    <x v="1"/>
    <x v="1"/>
    <x v="1"/>
    <x v="0"/>
    <n v="3.5"/>
    <x v="0"/>
    <n v="3.5"/>
    <x v="0"/>
    <n v="3"/>
    <n v="3"/>
    <n v="36.399187257618635"/>
    <n v="35.159947743946738"/>
    <m/>
    <s v="Check"/>
    <n v="0"/>
    <x v="0"/>
    <s v="N/A"/>
    <x v="0"/>
    <m/>
    <x v="0"/>
    <x v="4"/>
    <x v="0"/>
    <m/>
    <m/>
    <s v="TRR"/>
    <m/>
    <n v="115"/>
    <x v="113"/>
    <s v="TINA"/>
    <s v="MILLS"/>
    <x v="115"/>
    <x v="115"/>
    <x v="0"/>
    <x v="1"/>
    <x v="0"/>
    <s v="N/A"/>
    <m/>
    <x v="108"/>
    <n v="36.399187257618635"/>
    <n v="3116"/>
    <s v="51.56"/>
    <s v="7.25"/>
    <n v="0"/>
    <m/>
    <m/>
    <m/>
    <m/>
    <m/>
    <m/>
    <m/>
    <m/>
    <x v="26"/>
    <x v="26"/>
    <x v="2"/>
    <x v="2"/>
    <m/>
    <x v="0"/>
    <n v="0"/>
    <m/>
    <m/>
    <m/>
    <m/>
    <m/>
    <m/>
    <m/>
    <m/>
    <m/>
    <m/>
    <m/>
    <m/>
    <m/>
    <m/>
    <m/>
    <m/>
    <m/>
    <m/>
    <m/>
    <m/>
    <m/>
    <m/>
    <x v="0"/>
    <x v="0"/>
    <m/>
    <x v="0"/>
    <m/>
    <m/>
    <x v="0"/>
    <x v="0"/>
    <m/>
    <m/>
    <m/>
    <m/>
    <m/>
  </r>
  <r>
    <n v="1657"/>
    <x v="1"/>
    <x v="1"/>
    <x v="1"/>
    <x v="1"/>
    <x v="1"/>
    <x v="0"/>
    <n v="3.5"/>
    <x v="0"/>
    <n v="3.5"/>
    <x v="0"/>
    <n v="2"/>
    <n v="4"/>
    <n v="36.93653084357836"/>
    <n v="36.97349448099785"/>
    <m/>
    <s v=""/>
    <n v="14"/>
    <x v="1"/>
    <n v="10"/>
    <x v="1"/>
    <m/>
    <x v="7"/>
    <x v="42"/>
    <x v="0"/>
    <m/>
    <m/>
    <s v="TRR"/>
    <m/>
    <n v="116"/>
    <x v="114"/>
    <s v="LYNDIE"/>
    <s v="BEIL"/>
    <x v="116"/>
    <x v="116"/>
    <x v="1"/>
    <x v="1"/>
    <x v="8"/>
    <n v="36"/>
    <m/>
    <x v="109"/>
    <n v="36.93653084357836"/>
    <n v="3162"/>
    <s v="52.42"/>
    <s v="7.31"/>
    <n v="0"/>
    <m/>
    <n v="0.56357936685561172"/>
    <m/>
    <m/>
    <m/>
    <m/>
    <m/>
    <m/>
    <x v="26"/>
    <x v="26"/>
    <x v="2"/>
    <x v="2"/>
    <m/>
    <x v="0"/>
    <n v="0"/>
    <m/>
    <m/>
    <m/>
    <m/>
    <m/>
    <m/>
    <m/>
    <m/>
    <m/>
    <m/>
    <m/>
    <m/>
    <m/>
    <m/>
    <m/>
    <m/>
    <m/>
    <m/>
    <m/>
    <m/>
    <m/>
    <m/>
    <x v="0"/>
    <x v="0"/>
    <m/>
    <x v="0"/>
    <m/>
    <m/>
    <x v="0"/>
    <x v="0"/>
    <m/>
    <m/>
    <m/>
    <m/>
    <m/>
  </r>
  <r>
    <n v="1658"/>
    <x v="1"/>
    <x v="1"/>
    <x v="1"/>
    <x v="1"/>
    <x v="1"/>
    <x v="0"/>
    <n v="3.5"/>
    <x v="0"/>
    <n v="3.5"/>
    <x v="0"/>
    <n v="3"/>
    <n v="6"/>
    <n v="36.983256372792241"/>
    <n v="38.233707881208865"/>
    <m/>
    <s v=""/>
    <n v="13"/>
    <x v="1"/>
    <n v="12"/>
    <x v="1"/>
    <m/>
    <x v="15"/>
    <x v="31"/>
    <x v="0"/>
    <m/>
    <m/>
    <s v="TRR"/>
    <m/>
    <n v="117"/>
    <x v="115"/>
    <s v="JUDY"/>
    <s v="DAVIES"/>
    <x v="117"/>
    <x v="117"/>
    <x v="1"/>
    <x v="1"/>
    <x v="7"/>
    <n v="37"/>
    <m/>
    <x v="110"/>
    <n v="36.983256372792241"/>
    <n v="3166"/>
    <s v="52.46"/>
    <s v="7.32"/>
    <n v="0"/>
    <m/>
    <n v="0.57097910616117964"/>
    <m/>
    <m/>
    <m/>
    <m/>
    <m/>
    <m/>
    <x v="26"/>
    <x v="26"/>
    <x v="2"/>
    <x v="2"/>
    <m/>
    <x v="0"/>
    <n v="0"/>
    <m/>
    <m/>
    <m/>
    <m/>
    <m/>
    <m/>
    <m/>
    <m/>
    <m/>
    <m/>
    <m/>
    <m/>
    <m/>
    <m/>
    <m/>
    <m/>
    <m/>
    <m/>
    <m/>
    <m/>
    <m/>
    <m/>
    <x v="0"/>
    <x v="0"/>
    <m/>
    <x v="0"/>
    <m/>
    <m/>
    <x v="0"/>
    <x v="0"/>
    <m/>
    <m/>
    <m/>
    <m/>
    <m/>
  </r>
  <r>
    <n v="1659"/>
    <x v="1"/>
    <x v="1"/>
    <x v="1"/>
    <x v="1"/>
    <x v="1"/>
    <x v="0"/>
    <n v="3.5"/>
    <x v="0"/>
    <n v="3.5"/>
    <x v="0"/>
    <n v="6"/>
    <n v="7"/>
    <n v="37.310335077289459"/>
    <n v="36.954067677688741"/>
    <m/>
    <s v="Check"/>
    <n v="12"/>
    <x v="1"/>
    <n v="7"/>
    <x v="1"/>
    <m/>
    <x v="9"/>
    <x v="39"/>
    <x v="0"/>
    <m/>
    <m/>
    <s v="TRR"/>
    <m/>
    <n v="118"/>
    <x v="116"/>
    <s v="JAAP"/>
    <s v="DE JONG"/>
    <x v="118"/>
    <x v="118"/>
    <x v="1"/>
    <x v="0"/>
    <x v="9"/>
    <n v="47"/>
    <m/>
    <x v="111"/>
    <n v="37.310335077289459"/>
    <n v="3194"/>
    <s v="53.14"/>
    <s v="7.36"/>
    <n v="0"/>
    <m/>
    <n v="0.5114757960174211"/>
    <m/>
    <m/>
    <m/>
    <m/>
    <m/>
    <m/>
    <x v="26"/>
    <x v="26"/>
    <x v="2"/>
    <x v="2"/>
    <m/>
    <x v="0"/>
    <n v="0"/>
    <m/>
    <m/>
    <m/>
    <m/>
    <m/>
    <m/>
    <m/>
    <m/>
    <m/>
    <m/>
    <m/>
    <m/>
    <m/>
    <m/>
    <m/>
    <m/>
    <m/>
    <m/>
    <m/>
    <m/>
    <m/>
    <m/>
    <x v="0"/>
    <x v="0"/>
    <m/>
    <x v="0"/>
    <m/>
    <m/>
    <x v="0"/>
    <x v="0"/>
    <m/>
    <m/>
    <m/>
    <m/>
    <m/>
  </r>
  <r>
    <n v="1660"/>
    <x v="1"/>
    <x v="1"/>
    <x v="1"/>
    <x v="1"/>
    <x v="1"/>
    <x v="0"/>
    <n v="3.5"/>
    <x v="0"/>
    <n v="3.5"/>
    <x v="0"/>
    <n v="1"/>
    <n v="2"/>
    <n v="37.415467518020705"/>
    <n v="40.005981073259179"/>
    <m/>
    <s v=""/>
    <n v="0"/>
    <x v="0"/>
    <s v="N/A"/>
    <x v="0"/>
    <m/>
    <x v="0"/>
    <x v="4"/>
    <x v="0"/>
    <m/>
    <m/>
    <s v="TRR"/>
    <m/>
    <n v="119"/>
    <x v="117"/>
    <s v="JACK"/>
    <s v="SIBLEY"/>
    <x v="119"/>
    <x v="119"/>
    <x v="0"/>
    <x v="0"/>
    <x v="0"/>
    <s v="N/A"/>
    <m/>
    <x v="112"/>
    <n v="37.415467518020705"/>
    <n v="3203"/>
    <s v="53.23"/>
    <s v="7.37"/>
    <n v="0"/>
    <m/>
    <m/>
    <m/>
    <m/>
    <m/>
    <m/>
    <m/>
    <m/>
    <x v="26"/>
    <x v="26"/>
    <x v="2"/>
    <x v="2"/>
    <m/>
    <x v="0"/>
    <n v="0"/>
    <m/>
    <m/>
    <m/>
    <m/>
    <m/>
    <m/>
    <m/>
    <m/>
    <m/>
    <m/>
    <m/>
    <m/>
    <m/>
    <m/>
    <m/>
    <m/>
    <m/>
    <m/>
    <m/>
    <m/>
    <m/>
    <m/>
    <x v="0"/>
    <x v="0"/>
    <m/>
    <x v="0"/>
    <m/>
    <m/>
    <x v="0"/>
    <x v="0"/>
    <m/>
    <m/>
    <m/>
    <m/>
    <m/>
  </r>
  <r>
    <n v="1661"/>
    <x v="1"/>
    <x v="1"/>
    <x v="1"/>
    <x v="1"/>
    <x v="1"/>
    <x v="0"/>
    <n v="3.5"/>
    <x v="0"/>
    <n v="3.5"/>
    <x v="0"/>
    <n v="1"/>
    <n v="1"/>
    <n v="38.02289939780124"/>
    <n v="38.02289939780124"/>
    <m/>
    <s v=""/>
    <n v="0"/>
    <x v="0"/>
    <s v="N/A"/>
    <x v="0"/>
    <m/>
    <x v="0"/>
    <x v="4"/>
    <x v="0"/>
    <m/>
    <m/>
    <s v="TRR"/>
    <m/>
    <n v="120"/>
    <x v="118"/>
    <s v="HELEN"/>
    <s v="CARLOS"/>
    <x v="120"/>
    <x v="120"/>
    <x v="0"/>
    <x v="1"/>
    <x v="0"/>
    <s v="N/A"/>
    <m/>
    <x v="113"/>
    <n v="38.02289939780124"/>
    <n v="3255"/>
    <s v="54.15"/>
    <s v="7.45"/>
    <n v="0"/>
    <m/>
    <m/>
    <m/>
    <m/>
    <m/>
    <m/>
    <m/>
    <m/>
    <x v="26"/>
    <x v="26"/>
    <x v="2"/>
    <x v="2"/>
    <m/>
    <x v="0"/>
    <n v="0"/>
    <m/>
    <m/>
    <m/>
    <m/>
    <m/>
    <m/>
    <m/>
    <m/>
    <m/>
    <m/>
    <m/>
    <m/>
    <m/>
    <m/>
    <m/>
    <m/>
    <m/>
    <m/>
    <m/>
    <m/>
    <m/>
    <m/>
    <x v="0"/>
    <x v="0"/>
    <m/>
    <x v="0"/>
    <m/>
    <m/>
    <x v="0"/>
    <x v="0"/>
    <m/>
    <m/>
    <m/>
    <m/>
    <m/>
  </r>
  <r>
    <n v="1662"/>
    <x v="1"/>
    <x v="1"/>
    <x v="1"/>
    <x v="1"/>
    <x v="1"/>
    <x v="0"/>
    <n v="3.5"/>
    <x v="0"/>
    <n v="3.5"/>
    <x v="0"/>
    <n v="1"/>
    <n v="1"/>
    <n v="38.04626216240819"/>
    <n v="38.04626216240819"/>
    <m/>
    <s v=""/>
    <n v="0"/>
    <x v="0"/>
    <s v="N/A"/>
    <x v="0"/>
    <m/>
    <x v="0"/>
    <x v="4"/>
    <x v="0"/>
    <m/>
    <m/>
    <s v="TRR"/>
    <m/>
    <n v="121"/>
    <x v="119"/>
    <s v="BEN"/>
    <s v="LACEY"/>
    <x v="121"/>
    <x v="121"/>
    <x v="0"/>
    <x v="0"/>
    <x v="0"/>
    <s v="N/A"/>
    <m/>
    <x v="114"/>
    <n v="38.04626216240819"/>
    <n v="3257"/>
    <s v="54.17"/>
    <s v="7.45"/>
    <n v="0"/>
    <m/>
    <m/>
    <m/>
    <m/>
    <m/>
    <m/>
    <m/>
    <m/>
    <x v="26"/>
    <x v="26"/>
    <x v="2"/>
    <x v="2"/>
    <m/>
    <x v="0"/>
    <n v="0"/>
    <m/>
    <m/>
    <m/>
    <m/>
    <m/>
    <m/>
    <m/>
    <m/>
    <m/>
    <m/>
    <m/>
    <m/>
    <m/>
    <m/>
    <m/>
    <m/>
    <m/>
    <m/>
    <m/>
    <m/>
    <m/>
    <m/>
    <x v="0"/>
    <x v="0"/>
    <m/>
    <x v="0"/>
    <m/>
    <m/>
    <x v="0"/>
    <x v="0"/>
    <m/>
    <m/>
    <m/>
    <m/>
    <m/>
  </r>
  <r>
    <n v="1663"/>
    <x v="1"/>
    <x v="1"/>
    <x v="1"/>
    <x v="1"/>
    <x v="1"/>
    <x v="0"/>
    <n v="3.5"/>
    <x v="0"/>
    <n v="3.5"/>
    <x v="0"/>
    <n v="1"/>
    <n v="2"/>
    <n v="38.443429160726232"/>
    <n v="39.154559480995893"/>
    <m/>
    <s v=""/>
    <n v="11"/>
    <x v="1"/>
    <n v="2"/>
    <x v="1"/>
    <m/>
    <x v="8"/>
    <x v="24"/>
    <x v="1"/>
    <m/>
    <m/>
    <s v="TRR"/>
    <m/>
    <n v="122"/>
    <x v="120"/>
    <s v="SANDRA"/>
    <s v="KNOWLES"/>
    <x v="122"/>
    <x v="122"/>
    <x v="1"/>
    <x v="1"/>
    <x v="2"/>
    <n v="38"/>
    <m/>
    <x v="115"/>
    <n v="38.443429160726232"/>
    <n v="3291"/>
    <s v="54.51"/>
    <s v="7.50"/>
    <n v="0"/>
    <m/>
    <n v="0.399288001489772"/>
    <m/>
    <m/>
    <m/>
    <m/>
    <m/>
    <m/>
    <x v="26"/>
    <x v="26"/>
    <x v="2"/>
    <x v="2"/>
    <m/>
    <x v="0"/>
    <n v="0"/>
    <m/>
    <m/>
    <m/>
    <m/>
    <m/>
    <m/>
    <m/>
    <m/>
    <m/>
    <m/>
    <m/>
    <m/>
    <m/>
    <m/>
    <m/>
    <m/>
    <m/>
    <m/>
    <m/>
    <m/>
    <m/>
    <m/>
    <x v="0"/>
    <x v="0"/>
    <m/>
    <x v="0"/>
    <m/>
    <m/>
    <x v="0"/>
    <x v="0"/>
    <m/>
    <m/>
    <m/>
    <m/>
    <m/>
  </r>
  <r>
    <n v="1664"/>
    <x v="1"/>
    <x v="1"/>
    <x v="1"/>
    <x v="1"/>
    <x v="1"/>
    <x v="0"/>
    <n v="3.5"/>
    <x v="0"/>
    <n v="3.5"/>
    <x v="0"/>
    <n v="4"/>
    <n v="4"/>
    <n v="40.230680653157442"/>
    <n v="37.403503496622697"/>
    <m/>
    <s v="Check"/>
    <n v="10"/>
    <x v="1"/>
    <n v="4"/>
    <x v="1"/>
    <m/>
    <x v="14"/>
    <x v="12"/>
    <x v="0"/>
    <m/>
    <m/>
    <s v="TRR"/>
    <m/>
    <n v="123"/>
    <x v="121"/>
    <s v="CHRISTINA"/>
    <s v="ZEVENBERGEN"/>
    <x v="123"/>
    <x v="123"/>
    <x v="1"/>
    <x v="1"/>
    <x v="2"/>
    <n v="39"/>
    <m/>
    <x v="116"/>
    <n v="40.230680653157442"/>
    <n v="3444"/>
    <s v="57.24"/>
    <s v="8.12"/>
    <n v="0"/>
    <m/>
    <n v="0.37699254450660991"/>
    <m/>
    <m/>
    <m/>
    <m/>
    <m/>
    <m/>
    <x v="26"/>
    <x v="26"/>
    <x v="2"/>
    <x v="2"/>
    <m/>
    <x v="0"/>
    <n v="0"/>
    <m/>
    <m/>
    <m/>
    <m/>
    <m/>
    <m/>
    <m/>
    <m/>
    <m/>
    <m/>
    <m/>
    <m/>
    <m/>
    <m/>
    <m/>
    <m/>
    <m/>
    <m/>
    <m/>
    <m/>
    <m/>
    <m/>
    <x v="0"/>
    <x v="0"/>
    <m/>
    <x v="0"/>
    <m/>
    <m/>
    <x v="0"/>
    <x v="0"/>
    <m/>
    <m/>
    <m/>
    <m/>
    <m/>
  </r>
  <r>
    <n v="1665"/>
    <x v="1"/>
    <x v="1"/>
    <x v="1"/>
    <x v="1"/>
    <x v="1"/>
    <x v="0"/>
    <n v="3.5"/>
    <x v="0"/>
    <n v="3.5"/>
    <x v="0"/>
    <n v="1"/>
    <n v="1"/>
    <n v="42.193152880140737"/>
    <n v="42.193152880140737"/>
    <m/>
    <s v=""/>
    <n v="0"/>
    <x v="0"/>
    <s v="N/A"/>
    <x v="0"/>
    <m/>
    <x v="0"/>
    <x v="4"/>
    <x v="0"/>
    <m/>
    <m/>
    <s v="TRR"/>
    <m/>
    <n v="124"/>
    <x v="122"/>
    <s v="ALISON"/>
    <s v="GREGORY"/>
    <x v="124"/>
    <x v="124"/>
    <x v="0"/>
    <x v="1"/>
    <x v="10"/>
    <s v="N/A"/>
    <m/>
    <x v="117"/>
    <n v="42.193152880140737"/>
    <n v="3612"/>
    <s v="60.12"/>
    <s v="8.36"/>
    <n v="0"/>
    <m/>
    <m/>
    <m/>
    <m/>
    <m/>
    <m/>
    <m/>
    <m/>
    <x v="26"/>
    <x v="26"/>
    <x v="2"/>
    <x v="2"/>
    <m/>
    <x v="0"/>
    <n v="0"/>
    <m/>
    <m/>
    <m/>
    <m/>
    <m/>
    <m/>
    <m/>
    <m/>
    <m/>
    <m/>
    <m/>
    <m/>
    <m/>
    <m/>
    <m/>
    <m/>
    <m/>
    <m/>
    <m/>
    <m/>
    <m/>
    <m/>
    <x v="0"/>
    <x v="0"/>
    <m/>
    <x v="0"/>
    <m/>
    <m/>
    <x v="0"/>
    <x v="0"/>
    <m/>
    <m/>
    <m/>
    <m/>
    <m/>
  </r>
  <r>
    <n v="1666"/>
    <x v="1"/>
    <x v="1"/>
    <x v="1"/>
    <x v="1"/>
    <x v="1"/>
    <x v="0"/>
    <n v="3.5"/>
    <x v="0"/>
    <n v="3.5"/>
    <x v="0"/>
    <n v="3"/>
    <n v="3"/>
    <n v="42.228197027051145"/>
    <n v="39.964875320063392"/>
    <m/>
    <s v="Check"/>
    <n v="9"/>
    <x v="1"/>
    <n v="6"/>
    <x v="1"/>
    <m/>
    <x v="13"/>
    <x v="31"/>
    <x v="0"/>
    <m/>
    <m/>
    <s v="TRR"/>
    <m/>
    <n v="125"/>
    <x v="123"/>
    <s v="BOB"/>
    <s v="JAMES"/>
    <x v="125"/>
    <x v="125"/>
    <x v="1"/>
    <x v="0"/>
    <x v="7"/>
    <n v="48"/>
    <m/>
    <x v="118"/>
    <n v="42.228197027051145"/>
    <n v="3615"/>
    <s v="60.15"/>
    <s v="8.36"/>
    <n v="0"/>
    <m/>
    <n v="0.41362567896227298"/>
    <m/>
    <m/>
    <m/>
    <m/>
    <m/>
    <m/>
    <x v="26"/>
    <x v="26"/>
    <x v="2"/>
    <x v="2"/>
    <m/>
    <x v="0"/>
    <n v="0"/>
    <m/>
    <m/>
    <m/>
    <m/>
    <m/>
    <m/>
    <m/>
    <m/>
    <m/>
    <m/>
    <m/>
    <m/>
    <m/>
    <m/>
    <m/>
    <m/>
    <m/>
    <m/>
    <m/>
    <m/>
    <m/>
    <m/>
    <x v="0"/>
    <x v="0"/>
    <m/>
    <x v="0"/>
    <m/>
    <m/>
    <x v="0"/>
    <x v="0"/>
    <m/>
    <m/>
    <m/>
    <m/>
    <m/>
  </r>
  <r>
    <n v="1667"/>
    <x v="1"/>
    <x v="1"/>
    <x v="1"/>
    <x v="1"/>
    <x v="1"/>
    <x v="0"/>
    <n v="3.5"/>
    <x v="0"/>
    <n v="3.5"/>
    <x v="0"/>
    <n v="1"/>
    <n v="1"/>
    <n v="43.139344846721961"/>
    <n v="43.139344846721961"/>
    <m/>
    <s v=""/>
    <n v="0"/>
    <x v="0"/>
    <s v="N/A"/>
    <x v="0"/>
    <m/>
    <x v="0"/>
    <x v="4"/>
    <x v="0"/>
    <m/>
    <m/>
    <s v="TRR"/>
    <m/>
    <n v="126"/>
    <x v="124"/>
    <s v="KEVIN"/>
    <s v="THOMAS"/>
    <x v="126"/>
    <x v="126"/>
    <x v="0"/>
    <x v="0"/>
    <x v="0"/>
    <s v="N/A"/>
    <m/>
    <x v="119"/>
    <n v="43.139344846721961"/>
    <n v="3693"/>
    <s v="61.33"/>
    <s v="8.47"/>
    <n v="0"/>
    <m/>
    <m/>
    <m/>
    <m/>
    <m/>
    <m/>
    <m/>
    <m/>
    <x v="26"/>
    <x v="26"/>
    <x v="2"/>
    <x v="2"/>
    <m/>
    <x v="0"/>
    <n v="0"/>
    <m/>
    <m/>
    <m/>
    <m/>
    <m/>
    <m/>
    <m/>
    <m/>
    <m/>
    <m/>
    <m/>
    <m/>
    <m/>
    <m/>
    <m/>
    <m/>
    <m/>
    <m/>
    <m/>
    <m/>
    <m/>
    <m/>
    <x v="0"/>
    <x v="0"/>
    <m/>
    <x v="0"/>
    <m/>
    <m/>
    <x v="0"/>
    <x v="0"/>
    <m/>
    <m/>
    <m/>
    <m/>
    <m/>
  </r>
  <r>
    <n v="1668"/>
    <x v="1"/>
    <x v="1"/>
    <x v="1"/>
    <x v="1"/>
    <x v="1"/>
    <x v="0"/>
    <n v="3.5"/>
    <x v="0"/>
    <n v="3.5"/>
    <x v="0"/>
    <n v="4"/>
    <n v="4"/>
    <n v="43.15102622902544"/>
    <n v="40.212624176795316"/>
    <m/>
    <s v="Check"/>
    <n v="8"/>
    <x v="1"/>
    <n v="7"/>
    <x v="1"/>
    <m/>
    <x v="9"/>
    <x v="37"/>
    <x v="0"/>
    <m/>
    <m/>
    <s v="TRR"/>
    <m/>
    <n v="127"/>
    <x v="125"/>
    <s v="DAVID"/>
    <s v="BROOKE-TAYLOR"/>
    <x v="127"/>
    <x v="127"/>
    <x v="1"/>
    <x v="0"/>
    <x v="8"/>
    <n v="49"/>
    <m/>
    <x v="120"/>
    <n v="43.15102622902544"/>
    <n v="3694"/>
    <s v="61.34"/>
    <s v="8.47"/>
    <n v="0"/>
    <m/>
    <n v="0.39628257991458204"/>
    <m/>
    <m/>
    <m/>
    <m/>
    <m/>
    <m/>
    <x v="26"/>
    <x v="26"/>
    <x v="2"/>
    <x v="2"/>
    <m/>
    <x v="0"/>
    <n v="0"/>
    <m/>
    <m/>
    <m/>
    <m/>
    <m/>
    <m/>
    <m/>
    <m/>
    <m/>
    <m/>
    <m/>
    <m/>
    <m/>
    <m/>
    <m/>
    <m/>
    <m/>
    <m/>
    <m/>
    <m/>
    <m/>
    <m/>
    <x v="0"/>
    <x v="0"/>
    <m/>
    <x v="0"/>
    <m/>
    <m/>
    <x v="0"/>
    <x v="0"/>
    <m/>
    <m/>
    <m/>
    <m/>
    <m/>
  </r>
  <r>
    <n v="1454"/>
    <x v="2"/>
    <x v="2"/>
    <x v="2"/>
    <x v="1"/>
    <x v="2"/>
    <x v="0"/>
    <s v="N/A"/>
    <x v="1"/>
    <n v="0"/>
    <x v="0"/>
    <n v="5"/>
    <n v="12"/>
    <n v="17.266666666666666"/>
    <n v="17.79786557468519"/>
    <m/>
    <s v=""/>
    <n v="100"/>
    <x v="1"/>
    <n v="1"/>
    <x v="0"/>
    <s v="OT15"/>
    <x v="1"/>
    <x v="1"/>
    <x v="0"/>
    <m/>
    <m/>
    <s v="TRR"/>
    <m/>
    <n v="1"/>
    <x v="1"/>
    <s v="TONY"/>
    <s v="GORDON"/>
    <x v="1"/>
    <x v="1"/>
    <x v="1"/>
    <x v="0"/>
    <x v="1"/>
    <n v="1"/>
    <n v="1"/>
    <x v="121"/>
    <n v="17.266666666666666"/>
    <n v="1036"/>
    <m/>
    <s v="3.27"/>
    <n v="0"/>
    <n v="1"/>
    <n v="0.76061776061776065"/>
    <m/>
    <m/>
    <m/>
    <m/>
    <m/>
    <m/>
    <x v="26"/>
    <x v="26"/>
    <x v="2"/>
    <x v="2"/>
    <m/>
    <x v="0"/>
    <n v="0"/>
    <m/>
    <m/>
    <m/>
    <m/>
    <m/>
    <m/>
    <m/>
    <m/>
    <m/>
    <m/>
    <m/>
    <m/>
    <m/>
    <m/>
    <m/>
    <m/>
    <m/>
    <m/>
    <m/>
    <m/>
    <m/>
    <m/>
    <x v="0"/>
    <x v="0"/>
    <m/>
    <x v="0"/>
    <m/>
    <m/>
    <x v="0"/>
    <x v="0"/>
    <m/>
    <m/>
    <m/>
    <m/>
    <m/>
  </r>
  <r>
    <n v="1455"/>
    <x v="2"/>
    <x v="2"/>
    <x v="2"/>
    <x v="1"/>
    <x v="2"/>
    <x v="0"/>
    <s v="N/A"/>
    <x v="1"/>
    <n v="0"/>
    <x v="0"/>
    <n v="1"/>
    <n v="9"/>
    <n v="18.466666666666665"/>
    <n v="19.21232340753312"/>
    <m/>
    <s v=""/>
    <n v="99"/>
    <x v="1"/>
    <n v="6"/>
    <x v="1"/>
    <m/>
    <x v="1"/>
    <x v="3"/>
    <x v="1"/>
    <m/>
    <m/>
    <s v="TRR"/>
    <m/>
    <n v="2"/>
    <x v="3"/>
    <s v="MARCEL"/>
    <s v="ZEVENBERGEN"/>
    <x v="3"/>
    <x v="3"/>
    <x v="1"/>
    <x v="0"/>
    <x v="2"/>
    <n v="2"/>
    <n v="2"/>
    <x v="122"/>
    <n v="18.466666666666665"/>
    <n v="1108"/>
    <m/>
    <s v="3.41"/>
    <n v="0"/>
    <n v="2"/>
    <n v="0.76353790613718409"/>
    <m/>
    <m/>
    <m/>
    <m/>
    <m/>
    <m/>
    <x v="26"/>
    <x v="26"/>
    <x v="2"/>
    <x v="2"/>
    <m/>
    <x v="0"/>
    <n v="0"/>
    <m/>
    <m/>
    <m/>
    <m/>
    <m/>
    <m/>
    <m/>
    <m/>
    <m/>
    <m/>
    <m/>
    <m/>
    <m/>
    <m/>
    <m/>
    <m/>
    <m/>
    <m/>
    <m/>
    <m/>
    <m/>
    <m/>
    <x v="0"/>
    <x v="0"/>
    <m/>
    <x v="0"/>
    <m/>
    <m/>
    <x v="0"/>
    <x v="0"/>
    <m/>
    <m/>
    <m/>
    <m/>
    <m/>
  </r>
  <r>
    <n v="1456"/>
    <x v="2"/>
    <x v="2"/>
    <x v="2"/>
    <x v="1"/>
    <x v="2"/>
    <x v="0"/>
    <s v="N/A"/>
    <x v="1"/>
    <n v="0"/>
    <x v="0"/>
    <n v="5"/>
    <n v="10"/>
    <n v="19.216666666666665"/>
    <n v="19.26711310749895"/>
    <m/>
    <s v=""/>
    <n v="98"/>
    <x v="1"/>
    <n v="8"/>
    <x v="1"/>
    <m/>
    <x v="1"/>
    <x v="6"/>
    <x v="0"/>
    <m/>
    <m/>
    <s v="TRR"/>
    <m/>
    <n v="3"/>
    <x v="6"/>
    <s v="MARK"/>
    <s v="BUCHHOLZ"/>
    <x v="6"/>
    <x v="6"/>
    <x v="1"/>
    <x v="0"/>
    <x v="4"/>
    <n v="3"/>
    <n v="3"/>
    <x v="123"/>
    <n v="19.216666666666665"/>
    <n v="1153"/>
    <m/>
    <s v="3.50"/>
    <n v="0"/>
    <n v="3"/>
    <n v="0.79791847354726797"/>
    <m/>
    <m/>
    <m/>
    <m/>
    <m/>
    <m/>
    <x v="26"/>
    <x v="26"/>
    <x v="2"/>
    <x v="2"/>
    <m/>
    <x v="0"/>
    <n v="0"/>
    <m/>
    <m/>
    <m/>
    <m/>
    <m/>
    <m/>
    <m/>
    <m/>
    <m/>
    <m/>
    <m/>
    <m/>
    <m/>
    <m/>
    <m/>
    <m/>
    <m/>
    <m/>
    <m/>
    <m/>
    <m/>
    <m/>
    <x v="0"/>
    <x v="0"/>
    <m/>
    <x v="0"/>
    <m/>
    <m/>
    <x v="0"/>
    <x v="0"/>
    <m/>
    <m/>
    <m/>
    <m/>
    <m/>
  </r>
  <r>
    <n v="1457"/>
    <x v="2"/>
    <x v="2"/>
    <x v="2"/>
    <x v="1"/>
    <x v="2"/>
    <x v="0"/>
    <s v="N/A"/>
    <x v="1"/>
    <n v="0"/>
    <x v="0"/>
    <n v="2"/>
    <n v="11"/>
    <n v="19.216666666666665"/>
    <n v="19.754727511862797"/>
    <m/>
    <s v=""/>
    <n v="97"/>
    <x v="1"/>
    <n v="7"/>
    <x v="1"/>
    <m/>
    <x v="1"/>
    <x v="11"/>
    <x v="0"/>
    <m/>
    <m/>
    <s v="TRR"/>
    <m/>
    <n v="4"/>
    <x v="13"/>
    <s v="TIM"/>
    <s v="KELLY"/>
    <x v="13"/>
    <x v="13"/>
    <x v="1"/>
    <x v="0"/>
    <x v="1"/>
    <n v="4"/>
    <n v="4"/>
    <x v="123"/>
    <n v="19.216666666666665"/>
    <n v="1153"/>
    <m/>
    <s v="3.50"/>
    <n v="0"/>
    <n v="4"/>
    <n v="0.69384215091066781"/>
    <m/>
    <m/>
    <m/>
    <m/>
    <m/>
    <m/>
    <x v="26"/>
    <x v="26"/>
    <x v="2"/>
    <x v="2"/>
    <m/>
    <x v="0"/>
    <n v="0"/>
    <m/>
    <m/>
    <m/>
    <m/>
    <m/>
    <m/>
    <m/>
    <m/>
    <m/>
    <m/>
    <m/>
    <m/>
    <m/>
    <m/>
    <m/>
    <m/>
    <m/>
    <m/>
    <m/>
    <m/>
    <m/>
    <m/>
    <x v="0"/>
    <x v="0"/>
    <m/>
    <x v="0"/>
    <m/>
    <m/>
    <x v="0"/>
    <x v="0"/>
    <m/>
    <m/>
    <m/>
    <m/>
    <m/>
  </r>
  <r>
    <n v="1458"/>
    <x v="2"/>
    <x v="2"/>
    <x v="2"/>
    <x v="1"/>
    <x v="2"/>
    <x v="0"/>
    <s v="N/A"/>
    <x v="1"/>
    <n v="0"/>
    <x v="0"/>
    <n v="1"/>
    <n v="3"/>
    <n v="19.283333333333335"/>
    <n v="19.65597615830076"/>
    <m/>
    <s v=""/>
    <n v="96"/>
    <x v="1"/>
    <n v="1"/>
    <x v="1"/>
    <m/>
    <x v="14"/>
    <x v="43"/>
    <x v="1"/>
    <m/>
    <m/>
    <s v="TRR"/>
    <m/>
    <n v="5"/>
    <x v="126"/>
    <s v="DAMIEN"/>
    <s v="WOOLFE"/>
    <x v="128"/>
    <x v="128"/>
    <x v="1"/>
    <x v="0"/>
    <x v="1"/>
    <n v="5"/>
    <n v="5"/>
    <x v="124"/>
    <n v="19.283333333333335"/>
    <n v="1157"/>
    <m/>
    <s v="3.51"/>
    <n v="0"/>
    <n v="5"/>
    <n v="0.70095073465859981"/>
    <m/>
    <m/>
    <m/>
    <m/>
    <m/>
    <m/>
    <x v="26"/>
    <x v="26"/>
    <x v="2"/>
    <x v="2"/>
    <m/>
    <x v="0"/>
    <n v="0"/>
    <m/>
    <m/>
    <m/>
    <m/>
    <m/>
    <m/>
    <m/>
    <m/>
    <m/>
    <m/>
    <m/>
    <m/>
    <m/>
    <m/>
    <m/>
    <m/>
    <m/>
    <m/>
    <m/>
    <m/>
    <m/>
    <m/>
    <x v="0"/>
    <x v="0"/>
    <m/>
    <x v="0"/>
    <m/>
    <m/>
    <x v="0"/>
    <x v="0"/>
    <m/>
    <m/>
    <m/>
    <m/>
    <m/>
  </r>
  <r>
    <n v="1459"/>
    <x v="2"/>
    <x v="2"/>
    <x v="2"/>
    <x v="1"/>
    <x v="2"/>
    <x v="0"/>
    <s v="N/A"/>
    <x v="1"/>
    <n v="0"/>
    <x v="0"/>
    <n v="4"/>
    <n v="13"/>
    <n v="19.316666666666666"/>
    <n v="19.715127170357054"/>
    <m/>
    <s v=""/>
    <n v="95"/>
    <x v="1"/>
    <n v="22"/>
    <x v="0"/>
    <m/>
    <x v="1"/>
    <x v="1"/>
    <x v="0"/>
    <m/>
    <m/>
    <s v="TRR"/>
    <m/>
    <n v="6"/>
    <x v="10"/>
    <s v="DEON"/>
    <s v="STRIPP"/>
    <x v="10"/>
    <x v="10"/>
    <x v="1"/>
    <x v="0"/>
    <x v="1"/>
    <n v="6"/>
    <n v="6"/>
    <x v="125"/>
    <n v="19.316666666666666"/>
    <n v="1159"/>
    <m/>
    <s v="3.51"/>
    <n v="0"/>
    <n v="6"/>
    <n v="0.67989646246764457"/>
    <m/>
    <m/>
    <m/>
    <m/>
    <m/>
    <m/>
    <x v="26"/>
    <x v="26"/>
    <x v="2"/>
    <x v="2"/>
    <m/>
    <x v="0"/>
    <n v="0"/>
    <m/>
    <m/>
    <m/>
    <m/>
    <m/>
    <m/>
    <m/>
    <m/>
    <m/>
    <m/>
    <m/>
    <m/>
    <m/>
    <m/>
    <m/>
    <m/>
    <m/>
    <m/>
    <m/>
    <m/>
    <m/>
    <m/>
    <x v="0"/>
    <x v="0"/>
    <m/>
    <x v="0"/>
    <m/>
    <m/>
    <x v="0"/>
    <x v="0"/>
    <m/>
    <m/>
    <m/>
    <m/>
    <m/>
  </r>
  <r>
    <n v="1460"/>
    <x v="2"/>
    <x v="2"/>
    <x v="2"/>
    <x v="1"/>
    <x v="2"/>
    <x v="0"/>
    <s v="N/A"/>
    <x v="1"/>
    <n v="0"/>
    <x v="0"/>
    <n v="2"/>
    <n v="7"/>
    <n v="19.383333333333333"/>
    <n v="20.396677025040731"/>
    <m/>
    <s v=""/>
    <n v="94"/>
    <x v="1"/>
    <n v="12"/>
    <x v="1"/>
    <m/>
    <x v="1"/>
    <x v="7"/>
    <x v="0"/>
    <m/>
    <m/>
    <s v="TRR"/>
    <m/>
    <n v="7"/>
    <x v="8"/>
    <s v="DEAHNE"/>
    <s v="TURNBULL"/>
    <x v="8"/>
    <x v="8"/>
    <x v="1"/>
    <x v="1"/>
    <x v="1"/>
    <n v="1"/>
    <n v="7"/>
    <x v="126"/>
    <n v="19.383333333333333"/>
    <n v="1163"/>
    <m/>
    <s v="3.52"/>
    <n v="0"/>
    <n v="7"/>
    <n v="0.77815993121238181"/>
    <m/>
    <m/>
    <m/>
    <m/>
    <m/>
    <m/>
    <x v="26"/>
    <x v="26"/>
    <x v="2"/>
    <x v="2"/>
    <m/>
    <x v="0"/>
    <n v="0"/>
    <m/>
    <m/>
    <m/>
    <m/>
    <m/>
    <m/>
    <m/>
    <m/>
    <m/>
    <m/>
    <m/>
    <m/>
    <m/>
    <m/>
    <m/>
    <m/>
    <m/>
    <m/>
    <m/>
    <m/>
    <m/>
    <m/>
    <x v="0"/>
    <x v="0"/>
    <m/>
    <x v="0"/>
    <m/>
    <m/>
    <x v="0"/>
    <x v="0"/>
    <m/>
    <m/>
    <m/>
    <m/>
    <m/>
  </r>
  <r>
    <n v="1461"/>
    <x v="2"/>
    <x v="2"/>
    <x v="2"/>
    <x v="1"/>
    <x v="2"/>
    <x v="0"/>
    <s v="N/A"/>
    <x v="1"/>
    <n v="0"/>
    <x v="0"/>
    <n v="1"/>
    <n v="10"/>
    <n v="19.649999999999995"/>
    <n v="20.344391255986704"/>
    <m/>
    <s v=""/>
    <n v="93"/>
    <x v="1"/>
    <n v="11"/>
    <x v="1"/>
    <m/>
    <x v="1"/>
    <x v="10"/>
    <x v="0"/>
    <m/>
    <m/>
    <s v="TRR"/>
    <m/>
    <n v="8"/>
    <x v="12"/>
    <s v="JAMES"/>
    <s v="DUNSTAN"/>
    <x v="12"/>
    <x v="12"/>
    <x v="1"/>
    <x v="0"/>
    <x v="1"/>
    <n v="7"/>
    <n v="8"/>
    <x v="127"/>
    <n v="19.649999999999995"/>
    <n v="1179"/>
    <m/>
    <s v="3.55"/>
    <n v="0"/>
    <n v="8"/>
    <n v="0.66412213740458026"/>
    <m/>
    <m/>
    <m/>
    <m/>
    <m/>
    <m/>
    <x v="26"/>
    <x v="26"/>
    <x v="2"/>
    <x v="2"/>
    <m/>
    <x v="0"/>
    <n v="0"/>
    <m/>
    <m/>
    <m/>
    <m/>
    <m/>
    <m/>
    <m/>
    <m/>
    <m/>
    <m/>
    <m/>
    <m/>
    <m/>
    <m/>
    <m/>
    <m/>
    <m/>
    <m/>
    <m/>
    <m/>
    <m/>
    <m/>
    <x v="0"/>
    <x v="0"/>
    <m/>
    <x v="0"/>
    <m/>
    <m/>
    <x v="0"/>
    <x v="0"/>
    <m/>
    <m/>
    <m/>
    <m/>
    <m/>
  </r>
  <r>
    <n v="1462"/>
    <x v="2"/>
    <x v="2"/>
    <x v="2"/>
    <x v="1"/>
    <x v="2"/>
    <x v="0"/>
    <s v="N/A"/>
    <x v="1"/>
    <n v="0"/>
    <x v="0"/>
    <n v="2"/>
    <n v="4"/>
    <n v="19.783333333333335"/>
    <n v="20.048533862167183"/>
    <m/>
    <s v=""/>
    <n v="92"/>
    <x v="1"/>
    <n v="2"/>
    <x v="1"/>
    <m/>
    <x v="3"/>
    <x v="9"/>
    <x v="0"/>
    <m/>
    <m/>
    <s v="TRR"/>
    <m/>
    <n v="9"/>
    <x v="11"/>
    <s v="PHILIP"/>
    <s v="COPP"/>
    <x v="11"/>
    <x v="11"/>
    <x v="1"/>
    <x v="0"/>
    <x v="4"/>
    <n v="8"/>
    <n v="9"/>
    <x v="128"/>
    <n v="19.783333333333335"/>
    <n v="1187"/>
    <m/>
    <s v="3.57"/>
    <n v="0"/>
    <n v="9"/>
    <n v="0.76326874473462514"/>
    <m/>
    <m/>
    <m/>
    <m/>
    <m/>
    <m/>
    <x v="26"/>
    <x v="26"/>
    <x v="2"/>
    <x v="2"/>
    <m/>
    <x v="0"/>
    <n v="0"/>
    <m/>
    <m/>
    <m/>
    <m/>
    <m/>
    <m/>
    <m/>
    <m/>
    <m/>
    <m/>
    <m/>
    <m/>
    <m/>
    <m/>
    <m/>
    <m/>
    <m/>
    <m/>
    <m/>
    <m/>
    <m/>
    <m/>
    <x v="0"/>
    <x v="0"/>
    <m/>
    <x v="0"/>
    <m/>
    <m/>
    <x v="0"/>
    <x v="0"/>
    <m/>
    <m/>
    <m/>
    <m/>
    <m/>
  </r>
  <r>
    <n v="1463"/>
    <x v="2"/>
    <x v="2"/>
    <x v="2"/>
    <x v="1"/>
    <x v="2"/>
    <x v="0"/>
    <s v="N/A"/>
    <x v="1"/>
    <n v="0"/>
    <x v="0"/>
    <n v="1"/>
    <n v="6"/>
    <n v="19.95"/>
    <n v="20.403698562425372"/>
    <m/>
    <s v=""/>
    <n v="91"/>
    <x v="1"/>
    <n v="8"/>
    <x v="1"/>
    <m/>
    <x v="5"/>
    <x v="10"/>
    <x v="1"/>
    <m/>
    <m/>
    <s v="TRR"/>
    <m/>
    <n v="10"/>
    <x v="15"/>
    <s v="SIMON"/>
    <s v="DI GIACOMO"/>
    <x v="15"/>
    <x v="15"/>
    <x v="1"/>
    <x v="0"/>
    <x v="1"/>
    <n v="9"/>
    <n v="10"/>
    <x v="129"/>
    <n v="19.95"/>
    <n v="1197"/>
    <m/>
    <s v="3.59"/>
    <n v="0"/>
    <n v="10"/>
    <n v="0.65413533834586468"/>
    <m/>
    <m/>
    <m/>
    <m/>
    <m/>
    <m/>
    <x v="26"/>
    <x v="26"/>
    <x v="2"/>
    <x v="2"/>
    <m/>
    <x v="0"/>
    <n v="0"/>
    <m/>
    <m/>
    <m/>
    <m/>
    <m/>
    <m/>
    <m/>
    <m/>
    <m/>
    <m/>
    <m/>
    <m/>
    <m/>
    <m/>
    <m/>
    <m/>
    <m/>
    <m/>
    <m/>
    <m/>
    <m/>
    <m/>
    <x v="0"/>
    <x v="0"/>
    <m/>
    <x v="0"/>
    <m/>
    <m/>
    <x v="0"/>
    <x v="0"/>
    <m/>
    <m/>
    <m/>
    <m/>
    <m/>
  </r>
  <r>
    <n v="1464"/>
    <x v="2"/>
    <x v="2"/>
    <x v="2"/>
    <x v="1"/>
    <x v="2"/>
    <x v="0"/>
    <s v="N/A"/>
    <x v="1"/>
    <n v="0"/>
    <x v="0"/>
    <n v="2"/>
    <n v="13"/>
    <n v="20.033333333333335"/>
    <n v="21.35117080288742"/>
    <m/>
    <s v=""/>
    <n v="90"/>
    <x v="1"/>
    <n v="25"/>
    <x v="0"/>
    <m/>
    <x v="1"/>
    <x v="9"/>
    <x v="0"/>
    <m/>
    <m/>
    <s v="TRR"/>
    <m/>
    <n v="11"/>
    <x v="16"/>
    <s v="MICHAEL"/>
    <s v="FITZSIMMONS"/>
    <x v="16"/>
    <x v="16"/>
    <x v="1"/>
    <x v="0"/>
    <x v="4"/>
    <n v="10"/>
    <n v="11"/>
    <x v="130"/>
    <n v="20.033333333333335"/>
    <n v="1202"/>
    <m/>
    <s v="4.00"/>
    <n v="0"/>
    <n v="11"/>
    <n v="0.75374376039933444"/>
    <m/>
    <m/>
    <m/>
    <m/>
    <m/>
    <m/>
    <x v="26"/>
    <x v="26"/>
    <x v="2"/>
    <x v="2"/>
    <m/>
    <x v="0"/>
    <n v="0"/>
    <m/>
    <m/>
    <m/>
    <m/>
    <m/>
    <m/>
    <m/>
    <m/>
    <m/>
    <m/>
    <m/>
    <m/>
    <m/>
    <m/>
    <m/>
    <m/>
    <m/>
    <m/>
    <m/>
    <m/>
    <m/>
    <m/>
    <x v="0"/>
    <x v="0"/>
    <m/>
    <x v="0"/>
    <m/>
    <m/>
    <x v="0"/>
    <x v="0"/>
    <m/>
    <m/>
    <m/>
    <m/>
    <m/>
  </r>
  <r>
    <n v="1465"/>
    <x v="2"/>
    <x v="2"/>
    <x v="2"/>
    <x v="1"/>
    <x v="2"/>
    <x v="0"/>
    <s v="N/A"/>
    <x v="1"/>
    <n v="0"/>
    <x v="0"/>
    <n v="5"/>
    <n v="11"/>
    <n v="20.266666666666666"/>
    <n v="20.362222392422705"/>
    <m/>
    <s v=""/>
    <n v="89"/>
    <x v="1"/>
    <n v="11"/>
    <x v="1"/>
    <m/>
    <x v="6"/>
    <x v="12"/>
    <x v="0"/>
    <m/>
    <m/>
    <s v="TRR"/>
    <m/>
    <n v="12"/>
    <x v="17"/>
    <s v="BRIDGET"/>
    <s v="WEBBER"/>
    <x v="17"/>
    <x v="17"/>
    <x v="1"/>
    <x v="1"/>
    <x v="2"/>
    <n v="2"/>
    <n v="12"/>
    <x v="131"/>
    <n v="20.266666666666666"/>
    <n v="1216"/>
    <m/>
    <s v="4.03"/>
    <n v="0"/>
    <n v="12"/>
    <n v="0.74835526315789469"/>
    <m/>
    <m/>
    <m/>
    <m/>
    <m/>
    <m/>
    <x v="26"/>
    <x v="26"/>
    <x v="2"/>
    <x v="2"/>
    <m/>
    <x v="0"/>
    <n v="0"/>
    <m/>
    <m/>
    <m/>
    <m/>
    <m/>
    <m/>
    <m/>
    <m/>
    <m/>
    <m/>
    <m/>
    <m/>
    <m/>
    <m/>
    <m/>
    <m/>
    <m/>
    <m/>
    <m/>
    <m/>
    <m/>
    <m/>
    <x v="0"/>
    <x v="0"/>
    <m/>
    <x v="0"/>
    <m/>
    <m/>
    <x v="0"/>
    <x v="0"/>
    <m/>
    <m/>
    <m/>
    <m/>
    <m/>
  </r>
  <r>
    <n v="1466"/>
    <x v="2"/>
    <x v="2"/>
    <x v="2"/>
    <x v="1"/>
    <x v="2"/>
    <x v="0"/>
    <s v="N/A"/>
    <x v="1"/>
    <n v="0"/>
    <x v="0"/>
    <n v="1"/>
    <n v="12"/>
    <n v="20.466666666666665"/>
    <n v="21.012972117886758"/>
    <m/>
    <s v=""/>
    <n v="88"/>
    <x v="1"/>
    <n v="17"/>
    <x v="0"/>
    <m/>
    <x v="1"/>
    <x v="7"/>
    <x v="1"/>
    <m/>
    <m/>
    <s v="TRR"/>
    <m/>
    <n v="13"/>
    <x v="21"/>
    <s v="SONJA"/>
    <s v="SCHONFELDT-ROY"/>
    <x v="21"/>
    <x v="21"/>
    <x v="1"/>
    <x v="1"/>
    <x v="1"/>
    <n v="3"/>
    <n v="13"/>
    <x v="132"/>
    <n v="20.466666666666665"/>
    <n v="1228"/>
    <m/>
    <s v="4.05"/>
    <n v="0"/>
    <n v="13"/>
    <n v="0.73697068403908794"/>
    <m/>
    <m/>
    <m/>
    <m/>
    <m/>
    <m/>
    <x v="26"/>
    <x v="26"/>
    <x v="2"/>
    <x v="2"/>
    <m/>
    <x v="0"/>
    <n v="0"/>
    <m/>
    <m/>
    <m/>
    <m/>
    <m/>
    <m/>
    <m/>
    <m/>
    <m/>
    <m/>
    <m/>
    <m/>
    <m/>
    <m/>
    <m/>
    <m/>
    <m/>
    <m/>
    <m/>
    <m/>
    <m/>
    <m/>
    <x v="0"/>
    <x v="0"/>
    <m/>
    <x v="0"/>
    <m/>
    <m/>
    <x v="0"/>
    <x v="0"/>
    <m/>
    <m/>
    <m/>
    <m/>
    <m/>
  </r>
  <r>
    <n v="1467"/>
    <x v="2"/>
    <x v="2"/>
    <x v="2"/>
    <x v="1"/>
    <x v="2"/>
    <x v="0"/>
    <s v="N/A"/>
    <x v="1"/>
    <n v="0"/>
    <x v="0"/>
    <n v="4"/>
    <n v="11"/>
    <n v="20.566666666666666"/>
    <n v="20.924874667603749"/>
    <m/>
    <s v=""/>
    <n v="87"/>
    <x v="1"/>
    <n v="23"/>
    <x v="0"/>
    <m/>
    <x v="1"/>
    <x v="9"/>
    <x v="0"/>
    <m/>
    <m/>
    <s v="TRR"/>
    <m/>
    <n v="14"/>
    <x v="19"/>
    <s v="CAMERON"/>
    <s v="WALLIS"/>
    <x v="19"/>
    <x v="19"/>
    <x v="1"/>
    <x v="0"/>
    <x v="4"/>
    <n v="11"/>
    <n v="14"/>
    <x v="133"/>
    <n v="20.566666666666666"/>
    <n v="1234"/>
    <m/>
    <s v="4.06"/>
    <n v="0"/>
    <n v="15"/>
    <n v="0.73419773095623986"/>
    <m/>
    <m/>
    <m/>
    <m/>
    <m/>
    <m/>
    <x v="26"/>
    <x v="26"/>
    <x v="2"/>
    <x v="2"/>
    <m/>
    <x v="0"/>
    <n v="0"/>
    <m/>
    <m/>
    <m/>
    <m/>
    <m/>
    <m/>
    <m/>
    <m/>
    <m/>
    <m/>
    <m/>
    <m/>
    <m/>
    <m/>
    <m/>
    <m/>
    <m/>
    <m/>
    <m/>
    <m/>
    <m/>
    <m/>
    <x v="0"/>
    <x v="0"/>
    <m/>
    <x v="0"/>
    <m/>
    <m/>
    <x v="0"/>
    <x v="0"/>
    <m/>
    <m/>
    <m/>
    <m/>
    <m/>
  </r>
  <r>
    <n v="1468"/>
    <x v="2"/>
    <x v="2"/>
    <x v="2"/>
    <x v="1"/>
    <x v="2"/>
    <x v="0"/>
    <s v="N/A"/>
    <x v="1"/>
    <n v="0"/>
    <x v="0"/>
    <n v="2"/>
    <n v="3"/>
    <n v="20.7"/>
    <n v="21.202661462490138"/>
    <m/>
    <s v=""/>
    <n v="86"/>
    <x v="1"/>
    <n v="10"/>
    <x v="1"/>
    <m/>
    <x v="5"/>
    <x v="36"/>
    <x v="0"/>
    <m/>
    <m/>
    <s v="TRR"/>
    <m/>
    <n v="15"/>
    <x v="127"/>
    <s v="SAM"/>
    <s v="HATCHARD"/>
    <x v="129"/>
    <x v="129"/>
    <x v="1"/>
    <x v="0"/>
    <x v="1"/>
    <n v="12"/>
    <n v="15"/>
    <x v="134"/>
    <n v="20.7"/>
    <n v="1242"/>
    <m/>
    <s v="4.08"/>
    <n v="0"/>
    <n v="17"/>
    <n v="0.64814814814814814"/>
    <m/>
    <m/>
    <m/>
    <m/>
    <m/>
    <m/>
    <x v="26"/>
    <x v="26"/>
    <x v="2"/>
    <x v="2"/>
    <m/>
    <x v="0"/>
    <n v="0"/>
    <m/>
    <m/>
    <m/>
    <m/>
    <m/>
    <m/>
    <m/>
    <m/>
    <m/>
    <m/>
    <m/>
    <m/>
    <m/>
    <m/>
    <m/>
    <m/>
    <m/>
    <m/>
    <m/>
    <m/>
    <m/>
    <m/>
    <x v="0"/>
    <x v="0"/>
    <m/>
    <x v="0"/>
    <m/>
    <m/>
    <x v="0"/>
    <x v="0"/>
    <m/>
    <m/>
    <m/>
    <m/>
    <m/>
  </r>
  <r>
    <n v="1469"/>
    <x v="2"/>
    <x v="2"/>
    <x v="2"/>
    <x v="1"/>
    <x v="2"/>
    <x v="0"/>
    <s v="N/A"/>
    <x v="1"/>
    <n v="0"/>
    <x v="0"/>
    <n v="1"/>
    <n v="5"/>
    <n v="20.733333333333334"/>
    <n v="21.542438620261372"/>
    <m/>
    <s v=""/>
    <n v="85"/>
    <x v="1"/>
    <n v="7"/>
    <x v="1"/>
    <m/>
    <x v="4"/>
    <x v="44"/>
    <x v="1"/>
    <m/>
    <m/>
    <s v="TRR"/>
    <m/>
    <n v="16"/>
    <x v="128"/>
    <s v="MEREDITH"/>
    <s v="WATKINS"/>
    <x v="130"/>
    <x v="130"/>
    <x v="1"/>
    <x v="1"/>
    <x v="2"/>
    <n v="4"/>
    <n v="16"/>
    <x v="135"/>
    <n v="20.733333333333334"/>
    <n v="1244"/>
    <m/>
    <s v="4.08"/>
    <n v="0"/>
    <n v="18"/>
    <n v="0.73553054662379425"/>
    <m/>
    <m/>
    <m/>
    <m/>
    <m/>
    <m/>
    <x v="26"/>
    <x v="26"/>
    <x v="2"/>
    <x v="2"/>
    <m/>
    <x v="0"/>
    <n v="0"/>
    <m/>
    <m/>
    <m/>
    <m/>
    <m/>
    <m/>
    <m/>
    <m/>
    <m/>
    <m/>
    <m/>
    <m/>
    <m/>
    <m/>
    <m/>
    <m/>
    <m/>
    <m/>
    <m/>
    <m/>
    <m/>
    <m/>
    <x v="0"/>
    <x v="0"/>
    <m/>
    <x v="0"/>
    <m/>
    <m/>
    <x v="0"/>
    <x v="0"/>
    <m/>
    <m/>
    <m/>
    <m/>
    <m/>
  </r>
  <r>
    <n v="1470"/>
    <x v="2"/>
    <x v="2"/>
    <x v="2"/>
    <x v="1"/>
    <x v="2"/>
    <x v="0"/>
    <s v="N/A"/>
    <x v="1"/>
    <n v="0"/>
    <x v="0"/>
    <n v="1"/>
    <n v="7"/>
    <n v="20.883333333333336"/>
    <n v="22.381413285495682"/>
    <m/>
    <s v=""/>
    <n v="84"/>
    <x v="1"/>
    <n v="5"/>
    <x v="1"/>
    <m/>
    <x v="7"/>
    <x v="15"/>
    <x v="1"/>
    <m/>
    <m/>
    <s v="TRR"/>
    <m/>
    <n v="17"/>
    <x v="24"/>
    <s v="STUART"/>
    <s v="BORWICK"/>
    <x v="24"/>
    <x v="24"/>
    <x v="1"/>
    <x v="0"/>
    <x v="2"/>
    <n v="13"/>
    <n v="17"/>
    <x v="136"/>
    <n v="20.883333333333336"/>
    <n v="1253"/>
    <m/>
    <s v="4.10"/>
    <n v="0"/>
    <n v="21"/>
    <n v="0.69034317637669584"/>
    <m/>
    <m/>
    <m/>
    <m/>
    <m/>
    <m/>
    <x v="26"/>
    <x v="26"/>
    <x v="2"/>
    <x v="2"/>
    <m/>
    <x v="0"/>
    <n v="0"/>
    <m/>
    <m/>
    <m/>
    <m/>
    <m/>
    <m/>
    <m/>
    <m/>
    <m/>
    <m/>
    <m/>
    <m/>
    <m/>
    <m/>
    <m/>
    <m/>
    <m/>
    <m/>
    <m/>
    <m/>
    <m/>
    <m/>
    <x v="0"/>
    <x v="0"/>
    <m/>
    <x v="0"/>
    <m/>
    <m/>
    <x v="0"/>
    <x v="0"/>
    <m/>
    <m/>
    <m/>
    <m/>
    <m/>
  </r>
  <r>
    <n v="1471"/>
    <x v="2"/>
    <x v="2"/>
    <x v="2"/>
    <x v="1"/>
    <x v="2"/>
    <x v="0"/>
    <s v="N/A"/>
    <x v="1"/>
    <n v="0"/>
    <x v="0"/>
    <n v="2"/>
    <n v="9"/>
    <n v="20.916666666666668"/>
    <n v="21.432554924088134"/>
    <m/>
    <s v=""/>
    <n v="83"/>
    <x v="1"/>
    <n v="20"/>
    <x v="0"/>
    <m/>
    <x v="1"/>
    <x v="14"/>
    <x v="0"/>
    <m/>
    <m/>
    <s v="TRR"/>
    <m/>
    <n v="18"/>
    <x v="23"/>
    <s v="HAILEY"/>
    <s v="PELUCHETTI"/>
    <x v="23"/>
    <x v="23"/>
    <x v="1"/>
    <x v="1"/>
    <x v="1"/>
    <n v="5"/>
    <n v="18"/>
    <x v="137"/>
    <n v="20.916666666666668"/>
    <n v="1255"/>
    <m/>
    <s v="4.11"/>
    <n v="0"/>
    <n v="22"/>
    <n v="0.71075697211155375"/>
    <m/>
    <m/>
    <m/>
    <m/>
    <m/>
    <m/>
    <x v="26"/>
    <x v="26"/>
    <x v="2"/>
    <x v="2"/>
    <m/>
    <x v="0"/>
    <n v="0"/>
    <m/>
    <m/>
    <m/>
    <m/>
    <m/>
    <m/>
    <m/>
    <m/>
    <m/>
    <m/>
    <m/>
    <m/>
    <m/>
    <m/>
    <m/>
    <m/>
    <m/>
    <m/>
    <m/>
    <m/>
    <m/>
    <m/>
    <x v="0"/>
    <x v="0"/>
    <m/>
    <x v="0"/>
    <m/>
    <m/>
    <x v="0"/>
    <x v="0"/>
    <m/>
    <m/>
    <m/>
    <m/>
    <m/>
  </r>
  <r>
    <n v="1472"/>
    <x v="2"/>
    <x v="2"/>
    <x v="2"/>
    <x v="1"/>
    <x v="2"/>
    <x v="0"/>
    <s v="N/A"/>
    <x v="1"/>
    <n v="0"/>
    <x v="0"/>
    <n v="3"/>
    <n v="11"/>
    <n v="20.983333333333334"/>
    <n v="22.484522519457066"/>
    <m/>
    <s v=""/>
    <n v="82"/>
    <x v="1"/>
    <n v="24"/>
    <x v="0"/>
    <m/>
    <x v="1"/>
    <x v="13"/>
    <x v="0"/>
    <m/>
    <m/>
    <s v="TRR"/>
    <m/>
    <n v="19"/>
    <x v="18"/>
    <s v="ERIN"/>
    <s v="STAFFORD"/>
    <x v="18"/>
    <x v="18"/>
    <x v="1"/>
    <x v="1"/>
    <x v="2"/>
    <n v="6"/>
    <n v="19"/>
    <x v="138"/>
    <n v="20.983333333333334"/>
    <n v="1259"/>
    <m/>
    <s v="4.11"/>
    <n v="0"/>
    <n v="23"/>
    <n v="0.75536139793486889"/>
    <m/>
    <m/>
    <m/>
    <m/>
    <m/>
    <m/>
    <x v="26"/>
    <x v="26"/>
    <x v="2"/>
    <x v="2"/>
    <m/>
    <x v="0"/>
    <n v="0"/>
    <m/>
    <m/>
    <m/>
    <m/>
    <m/>
    <m/>
    <m/>
    <m/>
    <m/>
    <m/>
    <m/>
    <m/>
    <m/>
    <m/>
    <m/>
    <m/>
    <m/>
    <m/>
    <m/>
    <m/>
    <m/>
    <m/>
    <x v="0"/>
    <x v="0"/>
    <m/>
    <x v="0"/>
    <m/>
    <m/>
    <x v="0"/>
    <x v="0"/>
    <m/>
    <m/>
    <m/>
    <m/>
    <m/>
  </r>
  <r>
    <n v="1473"/>
    <x v="2"/>
    <x v="2"/>
    <x v="2"/>
    <x v="1"/>
    <x v="2"/>
    <x v="0"/>
    <s v="N/A"/>
    <x v="1"/>
    <n v="0"/>
    <x v="0"/>
    <n v="2"/>
    <n v="7"/>
    <n v="21.283333333333335"/>
    <n v="21.717892183878195"/>
    <m/>
    <s v=""/>
    <n v="81"/>
    <x v="1"/>
    <n v="11"/>
    <x v="1"/>
    <m/>
    <x v="15"/>
    <x v="23"/>
    <x v="0"/>
    <m/>
    <m/>
    <s v="TRR"/>
    <m/>
    <n v="20"/>
    <x v="129"/>
    <s v="GERRY"/>
    <s v="MAGUIRE"/>
    <x v="131"/>
    <x v="131"/>
    <x v="1"/>
    <x v="0"/>
    <x v="4"/>
    <n v="14"/>
    <n v="20"/>
    <x v="139"/>
    <n v="21.283333333333335"/>
    <n v="1277"/>
    <m/>
    <s v="4.15"/>
    <n v="0"/>
    <n v="24"/>
    <n v="0.7149569303054033"/>
    <m/>
    <m/>
    <m/>
    <m/>
    <m/>
    <m/>
    <x v="26"/>
    <x v="26"/>
    <x v="2"/>
    <x v="2"/>
    <m/>
    <x v="0"/>
    <n v="0"/>
    <m/>
    <m/>
    <m/>
    <m/>
    <m/>
    <m/>
    <m/>
    <m/>
    <m/>
    <m/>
    <m/>
    <m/>
    <m/>
    <m/>
    <m/>
    <m/>
    <m/>
    <m/>
    <m/>
    <m/>
    <m/>
    <m/>
    <x v="0"/>
    <x v="0"/>
    <m/>
    <x v="0"/>
    <m/>
    <m/>
    <x v="0"/>
    <x v="0"/>
    <m/>
    <m/>
    <m/>
    <m/>
    <m/>
  </r>
  <r>
    <n v="1474"/>
    <x v="2"/>
    <x v="2"/>
    <x v="2"/>
    <x v="1"/>
    <x v="2"/>
    <x v="0"/>
    <s v="N/A"/>
    <x v="1"/>
    <n v="0"/>
    <x v="0"/>
    <n v="1"/>
    <n v="11"/>
    <n v="21.283333333333335"/>
    <n v="23.236761553042911"/>
    <m/>
    <s v=""/>
    <n v="80"/>
    <x v="1"/>
    <n v="15"/>
    <x v="1"/>
    <m/>
    <x v="1"/>
    <x v="13"/>
    <x v="0"/>
    <m/>
    <m/>
    <s v="TRR"/>
    <m/>
    <n v="21"/>
    <x v="28"/>
    <s v="SCOTT"/>
    <s v="VOLLMERHAUSE"/>
    <x v="28"/>
    <x v="28"/>
    <x v="1"/>
    <x v="0"/>
    <x v="2"/>
    <n v="15"/>
    <n v="21"/>
    <x v="139"/>
    <n v="21.283333333333335"/>
    <n v="1277"/>
    <m/>
    <s v="4.15"/>
    <n v="0"/>
    <n v="25"/>
    <n v="0.67267032106499614"/>
    <m/>
    <m/>
    <m/>
    <m/>
    <m/>
    <m/>
    <x v="26"/>
    <x v="26"/>
    <x v="2"/>
    <x v="2"/>
    <m/>
    <x v="0"/>
    <n v="0"/>
    <m/>
    <m/>
    <m/>
    <m/>
    <m/>
    <m/>
    <m/>
    <m/>
    <m/>
    <m/>
    <m/>
    <m/>
    <m/>
    <m/>
    <m/>
    <m/>
    <m/>
    <m/>
    <m/>
    <m/>
    <m/>
    <m/>
    <x v="0"/>
    <x v="0"/>
    <m/>
    <x v="0"/>
    <m/>
    <m/>
    <x v="0"/>
    <x v="0"/>
    <m/>
    <m/>
    <m/>
    <m/>
    <m/>
  </r>
  <r>
    <n v="1475"/>
    <x v="2"/>
    <x v="2"/>
    <x v="2"/>
    <x v="1"/>
    <x v="2"/>
    <x v="0"/>
    <s v="N/A"/>
    <x v="1"/>
    <n v="0"/>
    <x v="0"/>
    <n v="1"/>
    <n v="2"/>
    <n v="21.65"/>
    <n v="21.95"/>
    <m/>
    <s v=""/>
    <n v="0"/>
    <x v="0"/>
    <s v="N/A"/>
    <x v="0"/>
    <m/>
    <x v="0"/>
    <x v="4"/>
    <x v="0"/>
    <m/>
    <m/>
    <s v="TRR"/>
    <m/>
    <n v="22"/>
    <x v="130"/>
    <s v="ISSIS"/>
    <s v="FLYNN-PITTAR"/>
    <x v="132"/>
    <x v="132"/>
    <x v="0"/>
    <x v="1"/>
    <x v="0"/>
    <n v="1"/>
    <n v="22"/>
    <x v="140"/>
    <n v="21.65"/>
    <n v="1299"/>
    <m/>
    <s v="4.19"/>
    <n v="0"/>
    <n v="26"/>
    <m/>
    <m/>
    <m/>
    <m/>
    <m/>
    <m/>
    <m/>
    <x v="26"/>
    <x v="26"/>
    <x v="2"/>
    <x v="2"/>
    <m/>
    <x v="0"/>
    <n v="0"/>
    <m/>
    <m/>
    <m/>
    <m/>
    <m/>
    <m/>
    <m/>
    <m/>
    <m/>
    <m/>
    <m/>
    <m/>
    <m/>
    <m/>
    <m/>
    <m/>
    <m/>
    <m/>
    <m/>
    <m/>
    <m/>
    <m/>
    <x v="0"/>
    <x v="0"/>
    <m/>
    <x v="0"/>
    <m/>
    <m/>
    <x v="0"/>
    <x v="0"/>
    <m/>
    <m/>
    <m/>
    <m/>
    <m/>
  </r>
  <r>
    <n v="1476"/>
    <x v="2"/>
    <x v="2"/>
    <x v="2"/>
    <x v="1"/>
    <x v="2"/>
    <x v="0"/>
    <s v="N/A"/>
    <x v="1"/>
    <n v="0"/>
    <x v="0"/>
    <n v="2"/>
    <n v="12"/>
    <n v="21.85"/>
    <n v="23.456389180778984"/>
    <m/>
    <s v=""/>
    <n v="79"/>
    <x v="1"/>
    <n v="16"/>
    <x v="0"/>
    <m/>
    <x v="1"/>
    <x v="9"/>
    <x v="0"/>
    <m/>
    <m/>
    <s v="TRR"/>
    <m/>
    <n v="23"/>
    <x v="25"/>
    <s v="BRENDAN"/>
    <s v="CARTER"/>
    <x v="25"/>
    <x v="25"/>
    <x v="1"/>
    <x v="0"/>
    <x v="4"/>
    <n v="16"/>
    <n v="23"/>
    <x v="141"/>
    <n v="21.85"/>
    <n v="1311"/>
    <m/>
    <s v="4.22"/>
    <n v="0"/>
    <n v="29"/>
    <n v="0.69107551487414187"/>
    <m/>
    <m/>
    <m/>
    <m/>
    <m/>
    <m/>
    <x v="26"/>
    <x v="26"/>
    <x v="2"/>
    <x v="2"/>
    <m/>
    <x v="0"/>
    <n v="0"/>
    <m/>
    <m/>
    <m/>
    <m/>
    <m/>
    <m/>
    <m/>
    <m/>
    <m/>
    <m/>
    <m/>
    <m/>
    <m/>
    <m/>
    <m/>
    <m/>
    <m/>
    <m/>
    <m/>
    <m/>
    <m/>
    <m/>
    <x v="0"/>
    <x v="0"/>
    <m/>
    <x v="0"/>
    <m/>
    <m/>
    <x v="0"/>
    <x v="0"/>
    <m/>
    <m/>
    <m/>
    <m/>
    <m/>
  </r>
  <r>
    <n v="1477"/>
    <x v="2"/>
    <x v="2"/>
    <x v="2"/>
    <x v="1"/>
    <x v="2"/>
    <x v="0"/>
    <s v="N/A"/>
    <x v="1"/>
    <n v="0"/>
    <x v="0"/>
    <n v="1"/>
    <n v="3"/>
    <n v="21.9"/>
    <n v="22.32017162953731"/>
    <m/>
    <s v=""/>
    <n v="0"/>
    <x v="0"/>
    <s v="N/A"/>
    <x v="0"/>
    <m/>
    <x v="0"/>
    <x v="4"/>
    <x v="0"/>
    <m/>
    <m/>
    <s v="TRR"/>
    <m/>
    <n v="24"/>
    <x v="130"/>
    <s v="CHARLOTTE"/>
    <s v="HIETTE"/>
    <x v="133"/>
    <x v="133"/>
    <x v="0"/>
    <x v="1"/>
    <x v="0"/>
    <s v="N/A"/>
    <n v="24"/>
    <x v="142"/>
    <n v="21.9"/>
    <n v="1314"/>
    <m/>
    <s v="4.22"/>
    <n v="0"/>
    <n v="30"/>
    <m/>
    <m/>
    <m/>
    <m/>
    <m/>
    <m/>
    <m/>
    <x v="26"/>
    <x v="26"/>
    <x v="2"/>
    <x v="2"/>
    <m/>
    <x v="0"/>
    <n v="0"/>
    <m/>
    <m/>
    <m/>
    <m/>
    <m/>
    <m/>
    <m/>
    <m/>
    <m/>
    <m/>
    <m/>
    <m/>
    <m/>
    <m/>
    <m/>
    <m/>
    <m/>
    <m/>
    <m/>
    <m/>
    <m/>
    <m/>
    <x v="0"/>
    <x v="0"/>
    <m/>
    <x v="0"/>
    <m/>
    <m/>
    <x v="0"/>
    <x v="0"/>
    <m/>
    <m/>
    <m/>
    <m/>
    <m/>
  </r>
  <r>
    <n v="1478"/>
    <x v="2"/>
    <x v="2"/>
    <x v="2"/>
    <x v="1"/>
    <x v="2"/>
    <x v="0"/>
    <s v="N/A"/>
    <x v="1"/>
    <n v="0"/>
    <x v="0"/>
    <n v="1"/>
    <n v="3"/>
    <n v="21.95"/>
    <n v="22.592768473530381"/>
    <m/>
    <s v=""/>
    <n v="0"/>
    <x v="0"/>
    <s v="N/A"/>
    <x v="0"/>
    <m/>
    <x v="0"/>
    <x v="4"/>
    <x v="0"/>
    <m/>
    <m/>
    <s v="TRR"/>
    <m/>
    <n v="25"/>
    <x v="130"/>
    <s v="TREVOR"/>
    <s v="NICHOLSON"/>
    <x v="134"/>
    <x v="134"/>
    <x v="0"/>
    <x v="0"/>
    <x v="0"/>
    <s v="N/A"/>
    <n v="25"/>
    <x v="143"/>
    <n v="21.95"/>
    <n v="1317"/>
    <m/>
    <s v="4.23"/>
    <n v="0"/>
    <n v="33"/>
    <m/>
    <m/>
    <m/>
    <m/>
    <m/>
    <m/>
    <m/>
    <x v="26"/>
    <x v="26"/>
    <x v="2"/>
    <x v="2"/>
    <m/>
    <x v="0"/>
    <n v="0"/>
    <m/>
    <m/>
    <m/>
    <m/>
    <m/>
    <m/>
    <m/>
    <m/>
    <m/>
    <m/>
    <m/>
    <m/>
    <m/>
    <m/>
    <m/>
    <m/>
    <m/>
    <m/>
    <m/>
    <m/>
    <m/>
    <m/>
    <x v="0"/>
    <x v="0"/>
    <m/>
    <x v="0"/>
    <m/>
    <m/>
    <x v="0"/>
    <x v="0"/>
    <m/>
    <m/>
    <m/>
    <m/>
    <m/>
  </r>
  <r>
    <n v="1479"/>
    <x v="2"/>
    <x v="2"/>
    <x v="2"/>
    <x v="1"/>
    <x v="2"/>
    <x v="0"/>
    <s v="N/A"/>
    <x v="1"/>
    <n v="0"/>
    <x v="0"/>
    <n v="9"/>
    <n v="11"/>
    <n v="21.983333333333334"/>
    <n v="21.496097211742356"/>
    <m/>
    <s v="Check"/>
    <n v="78"/>
    <x v="1"/>
    <n v="22"/>
    <x v="0"/>
    <m/>
    <x v="1"/>
    <x v="16"/>
    <x v="0"/>
    <m/>
    <m/>
    <s v="TRR"/>
    <m/>
    <n v="26"/>
    <x v="27"/>
    <s v="DERRICK"/>
    <s v="EVANS"/>
    <x v="27"/>
    <x v="27"/>
    <x v="1"/>
    <x v="0"/>
    <x v="4"/>
    <n v="18"/>
    <n v="26"/>
    <x v="144"/>
    <n v="21.983333333333334"/>
    <n v="1319"/>
    <m/>
    <s v="4.23"/>
    <n v="0"/>
    <n v="34"/>
    <n v="0.67096285064442762"/>
    <m/>
    <m/>
    <m/>
    <m/>
    <m/>
    <m/>
    <x v="26"/>
    <x v="26"/>
    <x v="2"/>
    <x v="2"/>
    <m/>
    <x v="0"/>
    <n v="0"/>
    <m/>
    <m/>
    <m/>
    <m/>
    <m/>
    <m/>
    <m/>
    <m/>
    <m/>
    <m/>
    <m/>
    <m/>
    <m/>
    <m/>
    <m/>
    <m/>
    <m/>
    <m/>
    <m/>
    <m/>
    <m/>
    <m/>
    <x v="0"/>
    <x v="0"/>
    <m/>
    <x v="0"/>
    <m/>
    <m/>
    <x v="0"/>
    <x v="0"/>
    <m/>
    <m/>
    <m/>
    <m/>
    <m/>
  </r>
  <r>
    <n v="1480"/>
    <x v="2"/>
    <x v="2"/>
    <x v="2"/>
    <x v="1"/>
    <x v="2"/>
    <x v="0"/>
    <s v="N/A"/>
    <x v="1"/>
    <n v="0"/>
    <x v="0"/>
    <n v="6"/>
    <n v="7"/>
    <n v="22.266666666666666"/>
    <n v="21.926220721864297"/>
    <m/>
    <s v="Check"/>
    <n v="77"/>
    <x v="1"/>
    <n v="16"/>
    <x v="0"/>
    <m/>
    <x v="1"/>
    <x v="2"/>
    <x v="0"/>
    <m/>
    <m/>
    <s v="TRR"/>
    <m/>
    <n v="27"/>
    <x v="131"/>
    <s v="NICHOLAS"/>
    <s v="KINBACHER"/>
    <x v="135"/>
    <x v="135"/>
    <x v="1"/>
    <x v="0"/>
    <x v="2"/>
    <n v="19"/>
    <n v="27"/>
    <x v="145"/>
    <n v="22.266666666666666"/>
    <n v="1336"/>
    <m/>
    <s v="4.27"/>
    <n v="0"/>
    <n v="35"/>
    <n v="0.63847305389221554"/>
    <m/>
    <m/>
    <m/>
    <m/>
    <m/>
    <m/>
    <x v="26"/>
    <x v="26"/>
    <x v="2"/>
    <x v="2"/>
    <m/>
    <x v="0"/>
    <n v="0"/>
    <m/>
    <m/>
    <m/>
    <m/>
    <m/>
    <m/>
    <m/>
    <m/>
    <m/>
    <m/>
    <m/>
    <m/>
    <m/>
    <m/>
    <m/>
    <m/>
    <m/>
    <m/>
    <m/>
    <m/>
    <m/>
    <m/>
    <x v="0"/>
    <x v="0"/>
    <m/>
    <x v="0"/>
    <m/>
    <m/>
    <x v="0"/>
    <x v="0"/>
    <m/>
    <m/>
    <m/>
    <m/>
    <m/>
  </r>
  <r>
    <n v="1481"/>
    <x v="2"/>
    <x v="2"/>
    <x v="2"/>
    <x v="1"/>
    <x v="2"/>
    <x v="0"/>
    <s v="N/A"/>
    <x v="1"/>
    <n v="0"/>
    <x v="0"/>
    <n v="4"/>
    <n v="9"/>
    <n v="22.4"/>
    <n v="22.602605390401397"/>
    <m/>
    <s v=""/>
    <n v="76"/>
    <x v="1"/>
    <n v="17"/>
    <x v="0"/>
    <m/>
    <x v="1"/>
    <x v="8"/>
    <x v="0"/>
    <m/>
    <m/>
    <s v="TRR"/>
    <m/>
    <n v="28"/>
    <x v="29"/>
    <s v="GAVIN"/>
    <s v="WERBELOFF"/>
    <x v="29"/>
    <x v="29"/>
    <x v="1"/>
    <x v="0"/>
    <x v="2"/>
    <n v="20"/>
    <n v="28"/>
    <x v="146"/>
    <n v="22.4"/>
    <n v="1344"/>
    <m/>
    <s v="4.28"/>
    <n v="0"/>
    <n v="38"/>
    <n v="0.65327380952380953"/>
    <m/>
    <m/>
    <m/>
    <m/>
    <m/>
    <m/>
    <x v="26"/>
    <x v="26"/>
    <x v="2"/>
    <x v="2"/>
    <m/>
    <x v="0"/>
    <n v="0"/>
    <m/>
    <m/>
    <m/>
    <m/>
    <m/>
    <m/>
    <m/>
    <m/>
    <m/>
    <m/>
    <m/>
    <m/>
    <m/>
    <m/>
    <m/>
    <m/>
    <m/>
    <m/>
    <m/>
    <m/>
    <m/>
    <m/>
    <x v="0"/>
    <x v="0"/>
    <m/>
    <x v="0"/>
    <m/>
    <m/>
    <x v="0"/>
    <x v="0"/>
    <m/>
    <m/>
    <m/>
    <m/>
    <m/>
  </r>
  <r>
    <n v="1482"/>
    <x v="2"/>
    <x v="2"/>
    <x v="2"/>
    <x v="1"/>
    <x v="2"/>
    <x v="0"/>
    <s v="N/A"/>
    <x v="1"/>
    <n v="0"/>
    <x v="0"/>
    <n v="1"/>
    <n v="3"/>
    <n v="22.6"/>
    <n v="23.84940931231321"/>
    <m/>
    <s v=""/>
    <n v="75"/>
    <x v="1"/>
    <n v="3"/>
    <x v="1"/>
    <m/>
    <x v="13"/>
    <x v="6"/>
    <x v="1"/>
    <m/>
    <m/>
    <s v="TRR"/>
    <m/>
    <n v="30"/>
    <x v="132"/>
    <s v="DEE"/>
    <s v="FLYNN-PITTAR"/>
    <x v="136"/>
    <x v="136"/>
    <x v="1"/>
    <x v="1"/>
    <x v="4"/>
    <n v="7"/>
    <n v="29"/>
    <x v="147"/>
    <n v="22.6"/>
    <n v="1356"/>
    <m/>
    <s v="4.31"/>
    <n v="0"/>
    <n v="43"/>
    <n v="0.77286135693215341"/>
    <m/>
    <m/>
    <m/>
    <m/>
    <m/>
    <m/>
    <x v="26"/>
    <x v="26"/>
    <x v="2"/>
    <x v="2"/>
    <m/>
    <x v="0"/>
    <n v="0"/>
    <m/>
    <m/>
    <m/>
    <m/>
    <m/>
    <m/>
    <m/>
    <m/>
    <m/>
    <m/>
    <m/>
    <m/>
    <m/>
    <m/>
    <m/>
    <m/>
    <m/>
    <m/>
    <m/>
    <m/>
    <m/>
    <m/>
    <x v="0"/>
    <x v="0"/>
    <m/>
    <x v="0"/>
    <m/>
    <m/>
    <x v="0"/>
    <x v="0"/>
    <m/>
    <m/>
    <m/>
    <m/>
    <m/>
  </r>
  <r>
    <n v="1483"/>
    <x v="2"/>
    <x v="2"/>
    <x v="2"/>
    <x v="1"/>
    <x v="2"/>
    <x v="0"/>
    <s v="N/A"/>
    <x v="1"/>
    <n v="0"/>
    <x v="0"/>
    <n v="5"/>
    <n v="8"/>
    <n v="22.633333333333333"/>
    <n v="23.045147873692326"/>
    <m/>
    <s v=""/>
    <n v="74"/>
    <x v="1"/>
    <n v="9"/>
    <x v="1"/>
    <m/>
    <x v="6"/>
    <x v="33"/>
    <x v="0"/>
    <m/>
    <m/>
    <s v="TRR"/>
    <m/>
    <n v="31"/>
    <x v="133"/>
    <s v="ANDRE"/>
    <s v="MENTOR"/>
    <x v="137"/>
    <x v="137"/>
    <x v="1"/>
    <x v="0"/>
    <x v="2"/>
    <n v="21"/>
    <n v="30"/>
    <x v="148"/>
    <n v="22.633333333333333"/>
    <n v="1358"/>
    <m/>
    <s v="4.31"/>
    <n v="0"/>
    <n v="44"/>
    <n v="0.61855670103092786"/>
    <m/>
    <m/>
    <m/>
    <m/>
    <m/>
    <m/>
    <x v="26"/>
    <x v="26"/>
    <x v="2"/>
    <x v="2"/>
    <m/>
    <x v="0"/>
    <n v="0"/>
    <m/>
    <m/>
    <m/>
    <m/>
    <m/>
    <m/>
    <m/>
    <m/>
    <m/>
    <m/>
    <m/>
    <m/>
    <m/>
    <m/>
    <m/>
    <m/>
    <m/>
    <m/>
    <m/>
    <m/>
    <m/>
    <m/>
    <x v="0"/>
    <x v="0"/>
    <m/>
    <x v="0"/>
    <m/>
    <m/>
    <x v="0"/>
    <x v="0"/>
    <m/>
    <m/>
    <m/>
    <m/>
    <m/>
  </r>
  <r>
    <n v="1484"/>
    <x v="2"/>
    <x v="2"/>
    <x v="2"/>
    <x v="1"/>
    <x v="2"/>
    <x v="0"/>
    <s v="N/A"/>
    <x v="1"/>
    <n v="0"/>
    <x v="0"/>
    <n v="2"/>
    <n v="6"/>
    <n v="22.666666666666671"/>
    <n v="24.204676031172358"/>
    <m/>
    <s v=""/>
    <n v="73"/>
    <x v="1"/>
    <n v="10"/>
    <x v="1"/>
    <m/>
    <x v="6"/>
    <x v="10"/>
    <x v="0"/>
    <m/>
    <m/>
    <s v="TRR"/>
    <m/>
    <n v="32"/>
    <x v="39"/>
    <s v="PATRICK"/>
    <s v="PEACOCK"/>
    <x v="39"/>
    <x v="39"/>
    <x v="1"/>
    <x v="0"/>
    <x v="1"/>
    <n v="22"/>
    <n v="31"/>
    <x v="149"/>
    <n v="22.666666666666671"/>
    <n v="1360"/>
    <m/>
    <s v="4.32"/>
    <n v="0"/>
    <n v="50"/>
    <n v="0.57573529411764701"/>
    <m/>
    <m/>
    <m/>
    <m/>
    <m/>
    <m/>
    <x v="26"/>
    <x v="26"/>
    <x v="2"/>
    <x v="2"/>
    <m/>
    <x v="0"/>
    <n v="0"/>
    <m/>
    <m/>
    <m/>
    <m/>
    <m/>
    <m/>
    <m/>
    <m/>
    <m/>
    <m/>
    <m/>
    <m/>
    <m/>
    <m/>
    <m/>
    <m/>
    <m/>
    <m/>
    <m/>
    <m/>
    <m/>
    <m/>
    <x v="0"/>
    <x v="0"/>
    <m/>
    <x v="0"/>
    <m/>
    <m/>
    <x v="0"/>
    <x v="0"/>
    <m/>
    <m/>
    <m/>
    <m/>
    <m/>
  </r>
  <r>
    <n v="1485"/>
    <x v="2"/>
    <x v="2"/>
    <x v="2"/>
    <x v="1"/>
    <x v="2"/>
    <x v="0"/>
    <s v="N/A"/>
    <x v="1"/>
    <n v="0"/>
    <x v="0"/>
    <n v="1"/>
    <n v="4"/>
    <n v="22.683333333333334"/>
    <n v="26.239475649577493"/>
    <m/>
    <s v=""/>
    <n v="72"/>
    <x v="1"/>
    <n v="7"/>
    <x v="1"/>
    <m/>
    <x v="5"/>
    <x v="27"/>
    <x v="0"/>
    <m/>
    <m/>
    <s v="TRR"/>
    <m/>
    <n v="33"/>
    <x v="53"/>
    <s v="JESSE"/>
    <s v="KINBACHER"/>
    <x v="53"/>
    <x v="53"/>
    <x v="1"/>
    <x v="0"/>
    <x v="6"/>
    <n v="23"/>
    <n v="32"/>
    <x v="150"/>
    <n v="22.683333333333334"/>
    <n v="1361"/>
    <m/>
    <s v="4.32"/>
    <n v="0"/>
    <n v="51"/>
    <n v="0.57237325495958857"/>
    <m/>
    <m/>
    <m/>
    <m/>
    <m/>
    <m/>
    <x v="26"/>
    <x v="26"/>
    <x v="2"/>
    <x v="2"/>
    <m/>
    <x v="0"/>
    <n v="0"/>
    <m/>
    <m/>
    <m/>
    <m/>
    <m/>
    <m/>
    <m/>
    <m/>
    <m/>
    <m/>
    <m/>
    <m/>
    <m/>
    <m/>
    <m/>
    <m/>
    <m/>
    <m/>
    <m/>
    <m/>
    <m/>
    <m/>
    <x v="0"/>
    <x v="0"/>
    <m/>
    <x v="0"/>
    <m/>
    <m/>
    <x v="0"/>
    <x v="0"/>
    <m/>
    <m/>
    <m/>
    <m/>
    <m/>
  </r>
  <r>
    <n v="1486"/>
    <x v="2"/>
    <x v="2"/>
    <x v="2"/>
    <x v="1"/>
    <x v="2"/>
    <x v="0"/>
    <s v="N/A"/>
    <x v="1"/>
    <n v="0"/>
    <x v="0"/>
    <n v="2"/>
    <n v="8"/>
    <n v="22.7"/>
    <n v="23.551208821377067"/>
    <m/>
    <s v=""/>
    <n v="71"/>
    <x v="1"/>
    <n v="13"/>
    <x v="1"/>
    <m/>
    <x v="1"/>
    <x v="14"/>
    <x v="0"/>
    <m/>
    <m/>
    <s v="TRR"/>
    <m/>
    <n v="34"/>
    <x v="48"/>
    <s v="BRIANNA"/>
    <s v="HUTCHINGS"/>
    <x v="48"/>
    <x v="48"/>
    <x v="1"/>
    <x v="1"/>
    <x v="1"/>
    <n v="8"/>
    <n v="33"/>
    <x v="151"/>
    <n v="22.7"/>
    <n v="1362"/>
    <m/>
    <s v="4.32"/>
    <n v="0"/>
    <n v="52"/>
    <n v="0.65491923641703376"/>
    <m/>
    <m/>
    <m/>
    <m/>
    <m/>
    <m/>
    <x v="26"/>
    <x v="26"/>
    <x v="2"/>
    <x v="2"/>
    <m/>
    <x v="0"/>
    <n v="0"/>
    <m/>
    <m/>
    <m/>
    <m/>
    <m/>
    <m/>
    <m/>
    <m/>
    <m/>
    <m/>
    <m/>
    <m/>
    <m/>
    <m/>
    <m/>
    <m/>
    <m/>
    <m/>
    <m/>
    <m/>
    <m/>
    <m/>
    <x v="0"/>
    <x v="0"/>
    <m/>
    <x v="0"/>
    <m/>
    <m/>
    <x v="0"/>
    <x v="0"/>
    <m/>
    <m/>
    <m/>
    <m/>
    <m/>
  </r>
  <r>
    <n v="1487"/>
    <x v="2"/>
    <x v="2"/>
    <x v="2"/>
    <x v="1"/>
    <x v="2"/>
    <x v="0"/>
    <s v="N/A"/>
    <x v="1"/>
    <n v="0"/>
    <x v="0"/>
    <n v="8"/>
    <n v="11"/>
    <n v="22.933333333333334"/>
    <n v="22.719160811418327"/>
    <m/>
    <s v="Check"/>
    <n v="70"/>
    <x v="1"/>
    <n v="25"/>
    <x v="0"/>
    <m/>
    <x v="1"/>
    <x v="6"/>
    <x v="0"/>
    <m/>
    <m/>
    <s v="TRR"/>
    <m/>
    <n v="35"/>
    <x v="32"/>
    <s v="BILL"/>
    <s v="DOHERTY"/>
    <x v="32"/>
    <x v="32"/>
    <x v="1"/>
    <x v="0"/>
    <x v="4"/>
    <n v="24"/>
    <n v="34"/>
    <x v="152"/>
    <n v="22.933333333333334"/>
    <n v="1376"/>
    <m/>
    <s v="4.35"/>
    <n v="0"/>
    <n v="54"/>
    <n v="0.66860465116279066"/>
    <m/>
    <m/>
    <m/>
    <m/>
    <m/>
    <m/>
    <x v="26"/>
    <x v="26"/>
    <x v="2"/>
    <x v="2"/>
    <m/>
    <x v="0"/>
    <n v="0"/>
    <m/>
    <m/>
    <m/>
    <m/>
    <m/>
    <m/>
    <m/>
    <m/>
    <m/>
    <m/>
    <m/>
    <m/>
    <m/>
    <m/>
    <m/>
    <m/>
    <m/>
    <m/>
    <m/>
    <m/>
    <m/>
    <m/>
    <x v="0"/>
    <x v="0"/>
    <m/>
    <x v="0"/>
    <m/>
    <m/>
    <x v="0"/>
    <x v="0"/>
    <m/>
    <m/>
    <m/>
    <m/>
    <m/>
  </r>
  <r>
    <n v="1488"/>
    <x v="2"/>
    <x v="2"/>
    <x v="2"/>
    <x v="1"/>
    <x v="2"/>
    <x v="0"/>
    <s v="N/A"/>
    <x v="1"/>
    <n v="0"/>
    <x v="0"/>
    <n v="8"/>
    <n v="13"/>
    <n v="23.016666666666666"/>
    <n v="23.125863377449132"/>
    <m/>
    <s v=""/>
    <n v="69"/>
    <x v="1"/>
    <n v="23"/>
    <x v="0"/>
    <m/>
    <x v="1"/>
    <x v="20"/>
    <x v="0"/>
    <m/>
    <m/>
    <s v="TRR"/>
    <m/>
    <n v="36"/>
    <x v="37"/>
    <s v="VIV"/>
    <s v="SCANDLYN"/>
    <x v="37"/>
    <x v="37"/>
    <x v="1"/>
    <x v="1"/>
    <x v="5"/>
    <n v="9"/>
    <n v="35"/>
    <x v="153"/>
    <n v="23.016666666666666"/>
    <n v="1381"/>
    <m/>
    <s v="4.36"/>
    <n v="0"/>
    <n v="55"/>
    <n v="0.81535119478638662"/>
    <m/>
    <m/>
    <m/>
    <m/>
    <m/>
    <m/>
    <x v="26"/>
    <x v="26"/>
    <x v="2"/>
    <x v="2"/>
    <m/>
    <x v="0"/>
    <n v="0"/>
    <m/>
    <m/>
    <m/>
    <m/>
    <m/>
    <m/>
    <m/>
    <m/>
    <m/>
    <m/>
    <m/>
    <m/>
    <m/>
    <m/>
    <m/>
    <m/>
    <m/>
    <m/>
    <m/>
    <m/>
    <m/>
    <m/>
    <x v="0"/>
    <x v="0"/>
    <m/>
    <x v="0"/>
    <m/>
    <m/>
    <x v="0"/>
    <x v="0"/>
    <m/>
    <m/>
    <m/>
    <m/>
    <m/>
  </r>
  <r>
    <n v="1489"/>
    <x v="2"/>
    <x v="2"/>
    <x v="2"/>
    <x v="1"/>
    <x v="2"/>
    <x v="0"/>
    <s v="N/A"/>
    <x v="1"/>
    <n v="0"/>
    <x v="0"/>
    <n v="1"/>
    <n v="7"/>
    <n v="23.366666666666667"/>
    <n v="24.014632701171053"/>
    <m/>
    <s v=""/>
    <n v="68"/>
    <x v="1"/>
    <n v="12"/>
    <x v="1"/>
    <m/>
    <x v="1"/>
    <x v="22"/>
    <x v="0"/>
    <m/>
    <m/>
    <s v="TRR"/>
    <m/>
    <n v="37"/>
    <x v="42"/>
    <s v="TERRY"/>
    <s v="HIETTE"/>
    <x v="42"/>
    <x v="42"/>
    <x v="1"/>
    <x v="0"/>
    <x v="5"/>
    <n v="25"/>
    <n v="36"/>
    <x v="154"/>
    <n v="23.366666666666667"/>
    <n v="1402"/>
    <m/>
    <s v="4.40"/>
    <n v="0"/>
    <n v="56"/>
    <n v="0.6947218259629101"/>
    <m/>
    <m/>
    <m/>
    <m/>
    <m/>
    <m/>
    <x v="26"/>
    <x v="26"/>
    <x v="2"/>
    <x v="2"/>
    <m/>
    <x v="0"/>
    <n v="0"/>
    <m/>
    <m/>
    <m/>
    <m/>
    <m/>
    <m/>
    <m/>
    <m/>
    <m/>
    <m/>
    <m/>
    <m/>
    <m/>
    <m/>
    <m/>
    <m/>
    <m/>
    <m/>
    <m/>
    <m/>
    <m/>
    <m/>
    <x v="0"/>
    <x v="0"/>
    <m/>
    <x v="0"/>
    <m/>
    <m/>
    <x v="0"/>
    <x v="0"/>
    <m/>
    <m/>
    <m/>
    <m/>
    <m/>
  </r>
  <r>
    <n v="1490"/>
    <x v="2"/>
    <x v="2"/>
    <x v="2"/>
    <x v="1"/>
    <x v="2"/>
    <x v="0"/>
    <s v="N/A"/>
    <x v="1"/>
    <n v="0"/>
    <x v="0"/>
    <n v="2"/>
    <n v="3"/>
    <n v="23.816666666666666"/>
    <n v="23.801567479472755"/>
    <m/>
    <s v="Check"/>
    <n v="67"/>
    <x v="1"/>
    <n v="6"/>
    <x v="1"/>
    <m/>
    <x v="9"/>
    <x v="14"/>
    <x v="0"/>
    <m/>
    <m/>
    <s v="TRR"/>
    <m/>
    <n v="38"/>
    <x v="40"/>
    <s v="BRENDA"/>
    <s v="CRONIN"/>
    <x v="40"/>
    <x v="40"/>
    <x v="1"/>
    <x v="1"/>
    <x v="1"/>
    <n v="10"/>
    <n v="37"/>
    <x v="155"/>
    <n v="23.816666666666666"/>
    <n v="1429"/>
    <m/>
    <s v="4.45"/>
    <n v="0"/>
    <n v="57"/>
    <n v="0.6242127361791463"/>
    <m/>
    <m/>
    <m/>
    <m/>
    <m/>
    <m/>
    <x v="26"/>
    <x v="26"/>
    <x v="2"/>
    <x v="2"/>
    <m/>
    <x v="0"/>
    <n v="0"/>
    <m/>
    <m/>
    <m/>
    <m/>
    <m/>
    <m/>
    <m/>
    <m/>
    <m/>
    <m/>
    <m/>
    <m/>
    <m/>
    <m/>
    <m/>
    <m/>
    <m/>
    <m/>
    <m/>
    <m/>
    <m/>
    <m/>
    <x v="0"/>
    <x v="0"/>
    <m/>
    <x v="0"/>
    <m/>
    <m/>
    <x v="0"/>
    <x v="0"/>
    <m/>
    <m/>
    <m/>
    <m/>
    <m/>
  </r>
  <r>
    <n v="1491"/>
    <x v="2"/>
    <x v="2"/>
    <x v="2"/>
    <x v="1"/>
    <x v="2"/>
    <x v="0"/>
    <s v="N/A"/>
    <x v="1"/>
    <n v="0"/>
    <x v="0"/>
    <n v="3"/>
    <n v="6"/>
    <n v="23.9"/>
    <n v="24.443626925752522"/>
    <m/>
    <s v=""/>
    <n v="66"/>
    <x v="1"/>
    <n v="11"/>
    <x v="1"/>
    <m/>
    <x v="11"/>
    <x v="16"/>
    <x v="0"/>
    <m/>
    <m/>
    <s v="TRR"/>
    <m/>
    <n v="39"/>
    <x v="51"/>
    <s v="LISA"/>
    <s v="JONES"/>
    <x v="51"/>
    <x v="51"/>
    <x v="1"/>
    <x v="1"/>
    <x v="4"/>
    <n v="11"/>
    <n v="38"/>
    <x v="156"/>
    <n v="23.9"/>
    <n v="1434"/>
    <m/>
    <s v="4.46"/>
    <n v="0"/>
    <n v="58"/>
    <n v="0.69107391910739191"/>
    <m/>
    <m/>
    <m/>
    <m/>
    <m/>
    <m/>
    <x v="26"/>
    <x v="26"/>
    <x v="2"/>
    <x v="2"/>
    <m/>
    <x v="0"/>
    <n v="0"/>
    <m/>
    <m/>
    <m/>
    <m/>
    <m/>
    <m/>
    <m/>
    <m/>
    <m/>
    <m/>
    <m/>
    <m/>
    <m/>
    <m/>
    <m/>
    <m/>
    <m/>
    <m/>
    <m/>
    <m/>
    <m/>
    <m/>
    <x v="0"/>
    <x v="0"/>
    <m/>
    <x v="0"/>
    <m/>
    <m/>
    <x v="0"/>
    <x v="0"/>
    <m/>
    <m/>
    <m/>
    <m/>
    <m/>
  </r>
  <r>
    <n v="1492"/>
    <x v="2"/>
    <x v="2"/>
    <x v="2"/>
    <x v="1"/>
    <x v="2"/>
    <x v="0"/>
    <s v="N/A"/>
    <x v="1"/>
    <n v="0"/>
    <x v="0"/>
    <n v="1"/>
    <n v="3"/>
    <n v="23.916666666666668"/>
    <n v="24.367331183561063"/>
    <m/>
    <s v=""/>
    <n v="65"/>
    <x v="1"/>
    <n v="2"/>
    <x v="1"/>
    <m/>
    <x v="10"/>
    <x v="25"/>
    <x v="1"/>
    <m/>
    <m/>
    <s v="TRR"/>
    <m/>
    <n v="40"/>
    <x v="47"/>
    <s v="MARIA"/>
    <s v="JAMES"/>
    <x v="47"/>
    <x v="47"/>
    <x v="1"/>
    <x v="1"/>
    <x v="4"/>
    <n v="12"/>
    <n v="39"/>
    <x v="157"/>
    <n v="23.916666666666668"/>
    <n v="1435"/>
    <m/>
    <s v="4.47"/>
    <n v="0"/>
    <n v="59"/>
    <n v="0.70592334494773523"/>
    <m/>
    <m/>
    <m/>
    <m/>
    <m/>
    <m/>
    <x v="26"/>
    <x v="26"/>
    <x v="2"/>
    <x v="2"/>
    <m/>
    <x v="0"/>
    <n v="0"/>
    <m/>
    <m/>
    <m/>
    <m/>
    <m/>
    <m/>
    <m/>
    <m/>
    <m/>
    <m/>
    <m/>
    <m/>
    <m/>
    <m/>
    <m/>
    <m/>
    <m/>
    <m/>
    <m/>
    <m/>
    <m/>
    <m/>
    <x v="0"/>
    <x v="0"/>
    <m/>
    <x v="0"/>
    <m/>
    <m/>
    <x v="0"/>
    <x v="0"/>
    <m/>
    <m/>
    <m/>
    <m/>
    <m/>
  </r>
  <r>
    <n v="1493"/>
    <x v="2"/>
    <x v="2"/>
    <x v="2"/>
    <x v="1"/>
    <x v="2"/>
    <x v="0"/>
    <s v="N/A"/>
    <x v="1"/>
    <n v="0"/>
    <x v="0"/>
    <n v="4"/>
    <n v="10"/>
    <n v="23.966666666666661"/>
    <n v="24.037354905257168"/>
    <m/>
    <s v=""/>
    <n v="64"/>
    <x v="1"/>
    <n v="22"/>
    <x v="0"/>
    <m/>
    <x v="1"/>
    <x v="23"/>
    <x v="0"/>
    <m/>
    <m/>
    <s v="TRR"/>
    <m/>
    <n v="41"/>
    <x v="44"/>
    <s v="DAN"/>
    <s v="REYNOLDS"/>
    <x v="44"/>
    <x v="44"/>
    <x v="1"/>
    <x v="0"/>
    <x v="4"/>
    <n v="26"/>
    <n v="40"/>
    <x v="158"/>
    <n v="23.966666666666661"/>
    <n v="1438"/>
    <m/>
    <s v="4.47"/>
    <n v="0"/>
    <n v="63"/>
    <n v="0.63490959666203073"/>
    <m/>
    <m/>
    <m/>
    <m/>
    <m/>
    <m/>
    <x v="26"/>
    <x v="26"/>
    <x v="2"/>
    <x v="2"/>
    <m/>
    <x v="0"/>
    <n v="0"/>
    <m/>
    <m/>
    <m/>
    <m/>
    <m/>
    <m/>
    <m/>
    <m/>
    <m/>
    <m/>
    <m/>
    <m/>
    <m/>
    <m/>
    <m/>
    <m/>
    <m/>
    <m/>
    <m/>
    <m/>
    <m/>
    <m/>
    <x v="0"/>
    <x v="0"/>
    <m/>
    <x v="0"/>
    <m/>
    <m/>
    <x v="0"/>
    <x v="0"/>
    <m/>
    <m/>
    <m/>
    <m/>
    <m/>
  </r>
  <r>
    <n v="1494"/>
    <x v="2"/>
    <x v="2"/>
    <x v="2"/>
    <x v="1"/>
    <x v="2"/>
    <x v="0"/>
    <s v="N/A"/>
    <x v="1"/>
    <n v="0"/>
    <x v="0"/>
    <n v="3"/>
    <n v="4"/>
    <n v="23.983333333333338"/>
    <n v="23.362198738879723"/>
    <m/>
    <s v="Check"/>
    <n v="63"/>
    <x v="1"/>
    <n v="7"/>
    <x v="1"/>
    <m/>
    <x v="9"/>
    <x v="45"/>
    <x v="0"/>
    <m/>
    <m/>
    <s v="TRR"/>
    <m/>
    <n v="42"/>
    <x v="134"/>
    <s v="MICHAEL"/>
    <s v="MARTINI"/>
    <x v="138"/>
    <x v="138"/>
    <x v="1"/>
    <x v="0"/>
    <x v="1"/>
    <n v="27"/>
    <n v="41"/>
    <x v="159"/>
    <n v="23.983333333333338"/>
    <n v="1439"/>
    <m/>
    <s v="4.47"/>
    <n v="0"/>
    <n v="64"/>
    <n v="0.54273801250868647"/>
    <m/>
    <m/>
    <m/>
    <m/>
    <m/>
    <m/>
    <x v="26"/>
    <x v="26"/>
    <x v="2"/>
    <x v="2"/>
    <m/>
    <x v="0"/>
    <n v="0"/>
    <m/>
    <m/>
    <m/>
    <m/>
    <m/>
    <m/>
    <m/>
    <m/>
    <m/>
    <m/>
    <m/>
    <m/>
    <m/>
    <m/>
    <m/>
    <m/>
    <m/>
    <m/>
    <m/>
    <m/>
    <m/>
    <m/>
    <x v="0"/>
    <x v="0"/>
    <m/>
    <x v="0"/>
    <m/>
    <m/>
    <x v="0"/>
    <x v="0"/>
    <m/>
    <m/>
    <m/>
    <m/>
    <m/>
  </r>
  <r>
    <n v="1495"/>
    <x v="2"/>
    <x v="2"/>
    <x v="2"/>
    <x v="1"/>
    <x v="2"/>
    <x v="0"/>
    <s v="N/A"/>
    <x v="1"/>
    <n v="0"/>
    <x v="0"/>
    <n v="9"/>
    <n v="12"/>
    <n v="24.25"/>
    <n v="23.387987663678729"/>
    <m/>
    <s v="Check"/>
    <n v="62"/>
    <x v="1"/>
    <n v="22"/>
    <x v="0"/>
    <m/>
    <x v="1"/>
    <x v="13"/>
    <x v="0"/>
    <m/>
    <m/>
    <s v="TRR"/>
    <m/>
    <n v="43"/>
    <x v="54"/>
    <s v="DAWN"/>
    <s v="KINBACHER"/>
    <x v="54"/>
    <x v="54"/>
    <x v="1"/>
    <x v="1"/>
    <x v="2"/>
    <n v="13"/>
    <n v="42"/>
    <x v="160"/>
    <n v="24.25"/>
    <n v="1455"/>
    <m/>
    <s v="4.51"/>
    <n v="0"/>
    <n v="65"/>
    <n v="0.65360824742268042"/>
    <m/>
    <m/>
    <m/>
    <m/>
    <m/>
    <m/>
    <x v="26"/>
    <x v="26"/>
    <x v="2"/>
    <x v="2"/>
    <m/>
    <x v="0"/>
    <n v="0"/>
    <m/>
    <m/>
    <m/>
    <m/>
    <m/>
    <m/>
    <m/>
    <m/>
    <m/>
    <m/>
    <m/>
    <m/>
    <m/>
    <m/>
    <m/>
    <m/>
    <m/>
    <m/>
    <m/>
    <m/>
    <m/>
    <m/>
    <x v="0"/>
    <x v="0"/>
    <m/>
    <x v="0"/>
    <m/>
    <m/>
    <x v="0"/>
    <x v="0"/>
    <m/>
    <m/>
    <m/>
    <m/>
    <m/>
  </r>
  <r>
    <n v="1496"/>
    <x v="2"/>
    <x v="2"/>
    <x v="2"/>
    <x v="1"/>
    <x v="2"/>
    <x v="0"/>
    <s v="N/A"/>
    <x v="1"/>
    <n v="0"/>
    <x v="0"/>
    <n v="1"/>
    <n v="2"/>
    <n v="24.316666666666666"/>
    <n v="26.380852154716841"/>
    <m/>
    <s v=""/>
    <n v="61"/>
    <x v="1"/>
    <n v="3"/>
    <x v="1"/>
    <m/>
    <x v="3"/>
    <x v="25"/>
    <x v="1"/>
    <m/>
    <m/>
    <s v="TRR"/>
    <m/>
    <n v="44"/>
    <x v="135"/>
    <s v="ALAN"/>
    <s v="MILDREN"/>
    <x v="139"/>
    <x v="139"/>
    <x v="1"/>
    <x v="0"/>
    <x v="4"/>
    <n v="28"/>
    <n v="43"/>
    <x v="161"/>
    <n v="24.316666666666666"/>
    <n v="1459"/>
    <m/>
    <s v="4.51"/>
    <n v="0"/>
    <n v="66"/>
    <n v="0.61617546264564771"/>
    <m/>
    <m/>
    <m/>
    <m/>
    <m/>
    <m/>
    <x v="26"/>
    <x v="26"/>
    <x v="2"/>
    <x v="2"/>
    <m/>
    <x v="0"/>
    <n v="0"/>
    <m/>
    <m/>
    <m/>
    <m/>
    <m/>
    <m/>
    <m/>
    <m/>
    <m/>
    <m/>
    <m/>
    <m/>
    <m/>
    <m/>
    <m/>
    <m/>
    <m/>
    <m/>
    <m/>
    <m/>
    <m/>
    <m/>
    <x v="0"/>
    <x v="0"/>
    <m/>
    <x v="0"/>
    <m/>
    <m/>
    <x v="0"/>
    <x v="0"/>
    <m/>
    <m/>
    <m/>
    <m/>
    <m/>
  </r>
  <r>
    <n v="1497"/>
    <x v="2"/>
    <x v="2"/>
    <x v="2"/>
    <x v="1"/>
    <x v="2"/>
    <x v="0"/>
    <s v="N/A"/>
    <x v="1"/>
    <n v="0"/>
    <x v="0"/>
    <n v="3"/>
    <n v="9"/>
    <n v="24.866666666666667"/>
    <n v="25.29965369293706"/>
    <m/>
    <s v=""/>
    <n v="60"/>
    <x v="1"/>
    <n v="12"/>
    <x v="1"/>
    <m/>
    <x v="1"/>
    <x v="28"/>
    <x v="0"/>
    <m/>
    <m/>
    <s v="TRR"/>
    <m/>
    <n v="45"/>
    <x v="55"/>
    <s v="ROBERT"/>
    <s v="ELLERSHAW"/>
    <x v="55"/>
    <x v="55"/>
    <x v="1"/>
    <x v="0"/>
    <x v="5"/>
    <n v="29"/>
    <n v="44"/>
    <x v="162"/>
    <n v="24.866666666666667"/>
    <n v="1492"/>
    <m/>
    <s v="4.58"/>
    <n v="0"/>
    <n v="68"/>
    <n v="0.6581769436997319"/>
    <m/>
    <m/>
    <m/>
    <m/>
    <m/>
    <m/>
    <x v="26"/>
    <x v="26"/>
    <x v="2"/>
    <x v="2"/>
    <m/>
    <x v="0"/>
    <n v="0"/>
    <m/>
    <m/>
    <m/>
    <m/>
    <m/>
    <m/>
    <m/>
    <m/>
    <m/>
    <m/>
    <m/>
    <m/>
    <m/>
    <m/>
    <m/>
    <m/>
    <m/>
    <m/>
    <m/>
    <m/>
    <m/>
    <m/>
    <x v="0"/>
    <x v="0"/>
    <m/>
    <x v="0"/>
    <m/>
    <m/>
    <x v="0"/>
    <x v="0"/>
    <m/>
    <m/>
    <m/>
    <m/>
    <m/>
  </r>
  <r>
    <n v="1498"/>
    <x v="2"/>
    <x v="2"/>
    <x v="2"/>
    <x v="1"/>
    <x v="2"/>
    <x v="0"/>
    <s v="N/A"/>
    <x v="1"/>
    <n v="0"/>
    <x v="0"/>
    <n v="3"/>
    <n v="4"/>
    <n v="25.45"/>
    <n v="25.37307726961377"/>
    <m/>
    <s v="Check"/>
    <n v="59"/>
    <x v="1"/>
    <n v="9"/>
    <x v="1"/>
    <m/>
    <x v="7"/>
    <x v="13"/>
    <x v="0"/>
    <m/>
    <m/>
    <s v="TRR"/>
    <m/>
    <n v="46"/>
    <x v="136"/>
    <s v="BERNIE"/>
    <s v="NORRIS"/>
    <x v="140"/>
    <x v="140"/>
    <x v="1"/>
    <x v="0"/>
    <x v="2"/>
    <n v="1"/>
    <n v="45"/>
    <x v="163"/>
    <n v="25.45"/>
    <n v="1527"/>
    <m/>
    <s v="5.05"/>
    <n v="0"/>
    <n v="69"/>
    <n v="0.56254092992796334"/>
    <m/>
    <m/>
    <m/>
    <m/>
    <m/>
    <m/>
    <x v="26"/>
    <x v="26"/>
    <x v="2"/>
    <x v="2"/>
    <m/>
    <x v="0"/>
    <n v="0"/>
    <m/>
    <m/>
    <m/>
    <m/>
    <m/>
    <m/>
    <m/>
    <m/>
    <m/>
    <m/>
    <m/>
    <m/>
    <m/>
    <m/>
    <m/>
    <m/>
    <m/>
    <m/>
    <m/>
    <m/>
    <m/>
    <m/>
    <x v="0"/>
    <x v="0"/>
    <m/>
    <x v="0"/>
    <m/>
    <m/>
    <x v="0"/>
    <x v="0"/>
    <m/>
    <m/>
    <m/>
    <m/>
    <m/>
  </r>
  <r>
    <n v="1499"/>
    <x v="2"/>
    <x v="2"/>
    <x v="2"/>
    <x v="1"/>
    <x v="2"/>
    <x v="0"/>
    <s v="N/A"/>
    <x v="1"/>
    <n v="0"/>
    <x v="0"/>
    <n v="4"/>
    <n v="11"/>
    <n v="25.666666666666664"/>
    <n v="25.628737803123418"/>
    <m/>
    <s v="Check"/>
    <n v="58"/>
    <x v="1"/>
    <n v="21"/>
    <x v="0"/>
    <m/>
    <x v="1"/>
    <x v="41"/>
    <x v="0"/>
    <m/>
    <m/>
    <s v="TRR"/>
    <m/>
    <n v="47"/>
    <x v="137"/>
    <s v="DAVID"/>
    <s v="WHARTON"/>
    <x v="141"/>
    <x v="141"/>
    <x v="1"/>
    <x v="0"/>
    <x v="8"/>
    <n v="30"/>
    <n v="46"/>
    <x v="164"/>
    <n v="25.666666666666664"/>
    <n v="1540"/>
    <m/>
    <s v="5.08"/>
    <n v="0"/>
    <n v="72"/>
    <n v="0.65454545454545465"/>
    <m/>
    <m/>
    <m/>
    <m/>
    <m/>
    <m/>
    <x v="26"/>
    <x v="26"/>
    <x v="2"/>
    <x v="2"/>
    <m/>
    <x v="0"/>
    <n v="0"/>
    <m/>
    <m/>
    <m/>
    <m/>
    <m/>
    <m/>
    <m/>
    <m/>
    <m/>
    <m/>
    <m/>
    <m/>
    <m/>
    <m/>
    <m/>
    <m/>
    <m/>
    <m/>
    <m/>
    <m/>
    <m/>
    <m/>
    <x v="0"/>
    <x v="0"/>
    <m/>
    <x v="0"/>
    <m/>
    <m/>
    <x v="0"/>
    <x v="0"/>
    <m/>
    <m/>
    <m/>
    <m/>
    <m/>
  </r>
  <r>
    <n v="1500"/>
    <x v="2"/>
    <x v="2"/>
    <x v="2"/>
    <x v="1"/>
    <x v="2"/>
    <x v="0"/>
    <s v="N/A"/>
    <x v="1"/>
    <n v="0"/>
    <x v="0"/>
    <n v="5"/>
    <n v="5"/>
    <n v="25.683333333333334"/>
    <n v="24.969880729477815"/>
    <m/>
    <s v="Check"/>
    <n v="57"/>
    <x v="1"/>
    <n v="10"/>
    <x v="1"/>
    <m/>
    <x v="15"/>
    <x v="15"/>
    <x v="0"/>
    <m/>
    <m/>
    <s v="TRR"/>
    <m/>
    <n v="48"/>
    <x v="138"/>
    <s v="BILLY"/>
    <s v="GUY"/>
    <x v="142"/>
    <x v="142"/>
    <x v="1"/>
    <x v="0"/>
    <x v="2"/>
    <n v="31"/>
    <n v="47"/>
    <x v="165"/>
    <n v="25.683333333333334"/>
    <n v="1541"/>
    <m/>
    <s v="5.08"/>
    <n v="0"/>
    <n v="73"/>
    <n v="0.56132381570408829"/>
    <m/>
    <m/>
    <m/>
    <m/>
    <m/>
    <m/>
    <x v="26"/>
    <x v="26"/>
    <x v="2"/>
    <x v="2"/>
    <m/>
    <x v="0"/>
    <n v="0"/>
    <m/>
    <m/>
    <m/>
    <m/>
    <m/>
    <m/>
    <m/>
    <m/>
    <m/>
    <m/>
    <m/>
    <m/>
    <m/>
    <m/>
    <m/>
    <m/>
    <m/>
    <m/>
    <m/>
    <m/>
    <m/>
    <m/>
    <x v="0"/>
    <x v="0"/>
    <m/>
    <x v="0"/>
    <m/>
    <m/>
    <x v="0"/>
    <x v="0"/>
    <m/>
    <m/>
    <m/>
    <m/>
    <m/>
  </r>
  <r>
    <n v="1501"/>
    <x v="2"/>
    <x v="2"/>
    <x v="2"/>
    <x v="1"/>
    <x v="2"/>
    <x v="0"/>
    <s v="N/A"/>
    <x v="1"/>
    <n v="0"/>
    <x v="0"/>
    <n v="5"/>
    <n v="8"/>
    <n v="26.55"/>
    <n v="26.997077057122823"/>
    <m/>
    <s v=""/>
    <n v="56"/>
    <x v="1"/>
    <n v="8"/>
    <x v="1"/>
    <m/>
    <x v="5"/>
    <x v="34"/>
    <x v="0"/>
    <m/>
    <m/>
    <s v="TRR"/>
    <m/>
    <n v="49"/>
    <x v="76"/>
    <s v="KATE"/>
    <s v="MURRY"/>
    <x v="77"/>
    <x v="77"/>
    <x v="1"/>
    <x v="1"/>
    <x v="1"/>
    <n v="14"/>
    <n v="48"/>
    <x v="166"/>
    <n v="26.55"/>
    <n v="1593"/>
    <m/>
    <s v="5.18"/>
    <n v="0"/>
    <n v="80"/>
    <n v="0.55869428750784678"/>
    <m/>
    <m/>
    <m/>
    <m/>
    <m/>
    <m/>
    <x v="26"/>
    <x v="26"/>
    <x v="2"/>
    <x v="2"/>
    <m/>
    <x v="0"/>
    <n v="0"/>
    <m/>
    <m/>
    <m/>
    <m/>
    <m/>
    <m/>
    <m/>
    <m/>
    <m/>
    <m/>
    <m/>
    <m/>
    <m/>
    <m/>
    <m/>
    <m/>
    <m/>
    <m/>
    <m/>
    <m/>
    <m/>
    <m/>
    <x v="0"/>
    <x v="0"/>
    <m/>
    <x v="0"/>
    <m/>
    <m/>
    <x v="0"/>
    <x v="0"/>
    <m/>
    <m/>
    <m/>
    <m/>
    <m/>
  </r>
  <r>
    <n v="1502"/>
    <x v="2"/>
    <x v="2"/>
    <x v="2"/>
    <x v="1"/>
    <x v="2"/>
    <x v="0"/>
    <s v="N/A"/>
    <x v="1"/>
    <n v="0"/>
    <x v="0"/>
    <n v="1"/>
    <n v="8"/>
    <n v="26.6"/>
    <n v="27.676872906748752"/>
    <m/>
    <s v=""/>
    <n v="55"/>
    <x v="1"/>
    <n v="12"/>
    <x v="1"/>
    <m/>
    <x v="1"/>
    <x v="16"/>
    <x v="1"/>
    <m/>
    <m/>
    <s v="TRR"/>
    <m/>
    <n v="50"/>
    <x v="66"/>
    <s v="COLLEEN"/>
    <s v="NEWNHAM"/>
    <x v="66"/>
    <x v="66"/>
    <x v="1"/>
    <x v="1"/>
    <x v="4"/>
    <n v="15"/>
    <n v="49"/>
    <x v="167"/>
    <n v="26.6"/>
    <n v="1596"/>
    <m/>
    <s v="5.19"/>
    <n v="0"/>
    <n v="81"/>
    <n v="0.62092731829573933"/>
    <m/>
    <m/>
    <m/>
    <m/>
    <m/>
    <m/>
    <x v="26"/>
    <x v="26"/>
    <x v="2"/>
    <x v="2"/>
    <m/>
    <x v="0"/>
    <n v="0"/>
    <m/>
    <m/>
    <m/>
    <m/>
    <m/>
    <m/>
    <m/>
    <m/>
    <m/>
    <m/>
    <m/>
    <m/>
    <m/>
    <m/>
    <m/>
    <m/>
    <m/>
    <m/>
    <m/>
    <m/>
    <m/>
    <m/>
    <x v="0"/>
    <x v="0"/>
    <m/>
    <x v="0"/>
    <m/>
    <m/>
    <x v="0"/>
    <x v="0"/>
    <m/>
    <m/>
    <m/>
    <m/>
    <m/>
  </r>
  <r>
    <n v="1503"/>
    <x v="2"/>
    <x v="2"/>
    <x v="2"/>
    <x v="1"/>
    <x v="2"/>
    <x v="0"/>
    <s v="N/A"/>
    <x v="1"/>
    <n v="0"/>
    <x v="0"/>
    <n v="2"/>
    <n v="10"/>
    <n v="26.716666666666665"/>
    <n v="28.996682509556699"/>
    <m/>
    <s v=""/>
    <n v="54"/>
    <x v="1"/>
    <n v="19"/>
    <x v="0"/>
    <m/>
    <x v="1"/>
    <x v="1"/>
    <x v="0"/>
    <m/>
    <m/>
    <s v="TRR"/>
    <m/>
    <n v="51"/>
    <x v="80"/>
    <s v="CELESTE"/>
    <s v="LABUSCHAGNE"/>
    <x v="81"/>
    <x v="81"/>
    <x v="1"/>
    <x v="1"/>
    <x v="1"/>
    <n v="16"/>
    <n v="50"/>
    <x v="168"/>
    <n v="26.716666666666665"/>
    <n v="1603"/>
    <m/>
    <s v="5.20"/>
    <n v="0"/>
    <n v="83"/>
    <n v="0.55396132252027452"/>
    <m/>
    <m/>
    <m/>
    <m/>
    <m/>
    <m/>
    <x v="26"/>
    <x v="26"/>
    <x v="2"/>
    <x v="2"/>
    <m/>
    <x v="0"/>
    <n v="0"/>
    <m/>
    <m/>
    <m/>
    <m/>
    <m/>
    <m/>
    <m/>
    <m/>
    <m/>
    <m/>
    <m/>
    <m/>
    <m/>
    <m/>
    <m/>
    <m/>
    <m/>
    <m/>
    <m/>
    <m/>
    <m/>
    <m/>
    <x v="0"/>
    <x v="0"/>
    <m/>
    <x v="0"/>
    <m/>
    <m/>
    <x v="0"/>
    <x v="0"/>
    <m/>
    <m/>
    <m/>
    <m/>
    <m/>
  </r>
  <r>
    <n v="1504"/>
    <x v="2"/>
    <x v="2"/>
    <x v="2"/>
    <x v="1"/>
    <x v="2"/>
    <x v="0"/>
    <s v="N/A"/>
    <x v="1"/>
    <n v="0"/>
    <x v="0"/>
    <n v="2"/>
    <n v="7"/>
    <n v="26.733333333333334"/>
    <n v="28.863467850283907"/>
    <m/>
    <s v=""/>
    <n v="53"/>
    <x v="1"/>
    <n v="15"/>
    <x v="1"/>
    <m/>
    <x v="1"/>
    <x v="7"/>
    <x v="0"/>
    <m/>
    <m/>
    <s v="TRR"/>
    <m/>
    <n v="52"/>
    <x v="79"/>
    <s v="MATHEW"/>
    <s v="SMITH"/>
    <x v="80"/>
    <x v="80"/>
    <x v="1"/>
    <x v="0"/>
    <x v="1"/>
    <n v="32"/>
    <n v="51"/>
    <x v="169"/>
    <n v="26.733333333333334"/>
    <n v="1604"/>
    <m/>
    <s v="5.20"/>
    <n v="0"/>
    <n v="84"/>
    <n v="0.50935162094763087"/>
    <m/>
    <m/>
    <m/>
    <m/>
    <m/>
    <m/>
    <x v="26"/>
    <x v="26"/>
    <x v="2"/>
    <x v="2"/>
    <m/>
    <x v="0"/>
    <n v="0"/>
    <m/>
    <m/>
    <m/>
    <m/>
    <m/>
    <m/>
    <m/>
    <m/>
    <m/>
    <m/>
    <m/>
    <m/>
    <m/>
    <m/>
    <m/>
    <m/>
    <m/>
    <m/>
    <m/>
    <m/>
    <m/>
    <m/>
    <x v="0"/>
    <x v="0"/>
    <m/>
    <x v="0"/>
    <m/>
    <m/>
    <x v="0"/>
    <x v="0"/>
    <m/>
    <m/>
    <m/>
    <m/>
    <m/>
  </r>
  <r>
    <n v="1505"/>
    <x v="2"/>
    <x v="2"/>
    <x v="2"/>
    <x v="1"/>
    <x v="2"/>
    <x v="0"/>
    <s v="N/A"/>
    <x v="1"/>
    <n v="0"/>
    <x v="0"/>
    <n v="5"/>
    <n v="11"/>
    <n v="26.933333333333334"/>
    <n v="26.976659770515798"/>
    <m/>
    <s v=""/>
    <n v="52"/>
    <x v="1"/>
    <n v="18"/>
    <x v="0"/>
    <m/>
    <x v="1"/>
    <x v="12"/>
    <x v="0"/>
    <m/>
    <m/>
    <s v="TRR"/>
    <m/>
    <n v="53"/>
    <x v="70"/>
    <s v="KATE"/>
    <s v="SARGENT"/>
    <x v="71"/>
    <x v="71"/>
    <x v="1"/>
    <x v="1"/>
    <x v="2"/>
    <n v="1"/>
    <n v="52"/>
    <x v="170"/>
    <n v="26.933333333333334"/>
    <n v="1616"/>
    <m/>
    <s v="5.23"/>
    <n v="0"/>
    <n v="88"/>
    <n v="0.56311881188118806"/>
    <m/>
    <m/>
    <m/>
    <m/>
    <m/>
    <m/>
    <x v="26"/>
    <x v="26"/>
    <x v="2"/>
    <x v="2"/>
    <m/>
    <x v="0"/>
    <n v="0"/>
    <m/>
    <m/>
    <m/>
    <m/>
    <m/>
    <m/>
    <m/>
    <m/>
    <m/>
    <m/>
    <m/>
    <m/>
    <m/>
    <m/>
    <m/>
    <m/>
    <m/>
    <m/>
    <m/>
    <m/>
    <m/>
    <m/>
    <x v="0"/>
    <x v="0"/>
    <m/>
    <x v="0"/>
    <m/>
    <m/>
    <x v="0"/>
    <x v="0"/>
    <m/>
    <m/>
    <m/>
    <m/>
    <m/>
  </r>
  <r>
    <n v="1506"/>
    <x v="2"/>
    <x v="2"/>
    <x v="2"/>
    <x v="1"/>
    <x v="2"/>
    <x v="0"/>
    <s v="N/A"/>
    <x v="1"/>
    <n v="0"/>
    <x v="0"/>
    <n v="3"/>
    <n v="11"/>
    <n v="27.083333333333332"/>
    <n v="27.720695533460869"/>
    <m/>
    <s v=""/>
    <n v="51"/>
    <x v="1"/>
    <n v="24"/>
    <x v="0"/>
    <m/>
    <x v="1"/>
    <x v="32"/>
    <x v="0"/>
    <m/>
    <m/>
    <s v="TRR"/>
    <m/>
    <n v="54"/>
    <x v="68"/>
    <s v="ROSEMARIE"/>
    <s v="LABUSCHAGNE"/>
    <x v="68"/>
    <x v="68"/>
    <x v="1"/>
    <x v="1"/>
    <x v="5"/>
    <n v="17"/>
    <n v="53"/>
    <x v="171"/>
    <n v="27.083333333333332"/>
    <n v="1625"/>
    <m/>
    <s v="5.25"/>
    <n v="0"/>
    <n v="93"/>
    <n v="0.68430769230769228"/>
    <m/>
    <m/>
    <m/>
    <m/>
    <m/>
    <m/>
    <x v="26"/>
    <x v="26"/>
    <x v="2"/>
    <x v="2"/>
    <m/>
    <x v="0"/>
    <n v="0"/>
    <m/>
    <m/>
    <m/>
    <m/>
    <m/>
    <m/>
    <m/>
    <m/>
    <m/>
    <m/>
    <m/>
    <m/>
    <m/>
    <m/>
    <m/>
    <m/>
    <m/>
    <m/>
    <m/>
    <m/>
    <m/>
    <m/>
    <x v="0"/>
    <x v="0"/>
    <m/>
    <x v="0"/>
    <m/>
    <m/>
    <x v="0"/>
    <x v="0"/>
    <m/>
    <m/>
    <m/>
    <m/>
    <m/>
  </r>
  <r>
    <n v="1507"/>
    <x v="2"/>
    <x v="2"/>
    <x v="2"/>
    <x v="1"/>
    <x v="2"/>
    <x v="0"/>
    <s v="N/A"/>
    <x v="1"/>
    <n v="0"/>
    <x v="0"/>
    <n v="2"/>
    <n v="5"/>
    <n v="27.25"/>
    <n v="27.557639806686343"/>
    <m/>
    <s v=""/>
    <n v="50"/>
    <x v="1"/>
    <n v="5"/>
    <x v="1"/>
    <m/>
    <x v="9"/>
    <x v="17"/>
    <x v="0"/>
    <m/>
    <m/>
    <s v="TRR"/>
    <m/>
    <n v="55"/>
    <x v="75"/>
    <s v="PAUL"/>
    <s v="DAY"/>
    <x v="76"/>
    <x v="76"/>
    <x v="1"/>
    <x v="0"/>
    <x v="4"/>
    <n v="33"/>
    <n v="54"/>
    <x v="172"/>
    <n v="27.25"/>
    <n v="1635"/>
    <m/>
    <s v="5.27"/>
    <n v="0"/>
    <n v="94"/>
    <n v="0.56697247706422016"/>
    <m/>
    <m/>
    <m/>
    <m/>
    <m/>
    <m/>
    <x v="26"/>
    <x v="26"/>
    <x v="2"/>
    <x v="2"/>
    <m/>
    <x v="0"/>
    <n v="0"/>
    <m/>
    <m/>
    <m/>
    <m/>
    <m/>
    <m/>
    <m/>
    <m/>
    <m/>
    <m/>
    <m/>
    <m/>
    <m/>
    <m/>
    <m/>
    <m/>
    <m/>
    <m/>
    <m/>
    <m/>
    <m/>
    <m/>
    <x v="0"/>
    <x v="0"/>
    <m/>
    <x v="0"/>
    <m/>
    <m/>
    <x v="0"/>
    <x v="0"/>
    <m/>
    <m/>
    <m/>
    <m/>
    <m/>
  </r>
  <r>
    <n v="1508"/>
    <x v="2"/>
    <x v="2"/>
    <x v="2"/>
    <x v="1"/>
    <x v="2"/>
    <x v="0"/>
    <s v="N/A"/>
    <x v="1"/>
    <n v="0"/>
    <x v="0"/>
    <n v="2"/>
    <n v="4"/>
    <n v="27.366666666666667"/>
    <n v="27.726031732250625"/>
    <m/>
    <s v=""/>
    <n v="49"/>
    <x v="1"/>
    <n v="4"/>
    <x v="1"/>
    <m/>
    <x v="2"/>
    <x v="31"/>
    <x v="0"/>
    <m/>
    <m/>
    <s v="TRR"/>
    <m/>
    <n v="56"/>
    <x v="67"/>
    <s v="MICHAEL"/>
    <s v="DONOGHUE"/>
    <x v="67"/>
    <x v="67"/>
    <x v="1"/>
    <x v="0"/>
    <x v="7"/>
    <n v="34"/>
    <n v="55"/>
    <x v="173"/>
    <n v="27.366666666666667"/>
    <n v="1642"/>
    <m/>
    <s v="5.28"/>
    <n v="0"/>
    <n v="95"/>
    <n v="0.63824604141291108"/>
    <m/>
    <m/>
    <m/>
    <m/>
    <m/>
    <m/>
    <x v="26"/>
    <x v="26"/>
    <x v="2"/>
    <x v="2"/>
    <m/>
    <x v="0"/>
    <n v="0"/>
    <m/>
    <m/>
    <m/>
    <m/>
    <m/>
    <m/>
    <m/>
    <m/>
    <m/>
    <m/>
    <m/>
    <m/>
    <m/>
    <m/>
    <m/>
    <m/>
    <m/>
    <m/>
    <m/>
    <m/>
    <m/>
    <m/>
    <x v="0"/>
    <x v="0"/>
    <m/>
    <x v="0"/>
    <m/>
    <m/>
    <x v="0"/>
    <x v="0"/>
    <m/>
    <m/>
    <m/>
    <m/>
    <m/>
  </r>
  <r>
    <n v="1509"/>
    <x v="2"/>
    <x v="2"/>
    <x v="2"/>
    <x v="1"/>
    <x v="2"/>
    <x v="0"/>
    <s v="N/A"/>
    <x v="1"/>
    <n v="0"/>
    <x v="0"/>
    <n v="1"/>
    <n v="5"/>
    <n v="27.583333333333332"/>
    <n v="29.53905400777807"/>
    <m/>
    <s v=""/>
    <n v="48"/>
    <x v="1"/>
    <n v="13"/>
    <x v="1"/>
    <m/>
    <x v="11"/>
    <x v="36"/>
    <x v="1"/>
    <m/>
    <m/>
    <s v="TRR"/>
    <m/>
    <n v="57"/>
    <x v="85"/>
    <s v="ANNE"/>
    <s v="MILLER"/>
    <x v="86"/>
    <x v="86"/>
    <x v="1"/>
    <x v="1"/>
    <x v="1"/>
    <n v="18"/>
    <n v="56"/>
    <x v="174"/>
    <n v="27.583333333333332"/>
    <n v="1655"/>
    <m/>
    <s v="5.31"/>
    <n v="0"/>
    <n v="108"/>
    <n v="0.54259818731117826"/>
    <m/>
    <m/>
    <m/>
    <m/>
    <m/>
    <m/>
    <x v="26"/>
    <x v="26"/>
    <x v="2"/>
    <x v="2"/>
    <m/>
    <x v="0"/>
    <n v="0"/>
    <m/>
    <m/>
    <m/>
    <m/>
    <m/>
    <m/>
    <m/>
    <m/>
    <m/>
    <m/>
    <m/>
    <m/>
    <m/>
    <m/>
    <m/>
    <m/>
    <m/>
    <m/>
    <m/>
    <m/>
    <m/>
    <m/>
    <x v="0"/>
    <x v="0"/>
    <m/>
    <x v="0"/>
    <m/>
    <m/>
    <x v="0"/>
    <x v="0"/>
    <m/>
    <m/>
    <m/>
    <m/>
    <m/>
  </r>
  <r>
    <n v="1510"/>
    <x v="2"/>
    <x v="2"/>
    <x v="2"/>
    <x v="1"/>
    <x v="2"/>
    <x v="0"/>
    <s v="N/A"/>
    <x v="1"/>
    <n v="0"/>
    <x v="0"/>
    <n v="1"/>
    <n v="6"/>
    <n v="27.583333333333332"/>
    <n v="30.027500857948866"/>
    <m/>
    <s v=""/>
    <n v="47"/>
    <x v="1"/>
    <n v="14"/>
    <x v="1"/>
    <m/>
    <x v="1"/>
    <x v="36"/>
    <x v="0"/>
    <m/>
    <m/>
    <s v="TRR"/>
    <m/>
    <n v="58"/>
    <x v="86"/>
    <s v="ANDREW"/>
    <s v="HANNAY"/>
    <x v="87"/>
    <x v="87"/>
    <x v="1"/>
    <x v="0"/>
    <x v="1"/>
    <n v="35"/>
    <n v="57"/>
    <x v="174"/>
    <n v="27.583333333333332"/>
    <n v="1655"/>
    <m/>
    <s v="5.31"/>
    <n v="0"/>
    <n v="110"/>
    <n v="0.48640483383685801"/>
    <m/>
    <m/>
    <m/>
    <m/>
    <m/>
    <m/>
    <x v="26"/>
    <x v="26"/>
    <x v="2"/>
    <x v="2"/>
    <m/>
    <x v="0"/>
    <n v="0"/>
    <m/>
    <m/>
    <m/>
    <m/>
    <m/>
    <m/>
    <m/>
    <m/>
    <m/>
    <m/>
    <m/>
    <m/>
    <m/>
    <m/>
    <m/>
    <m/>
    <m/>
    <m/>
    <m/>
    <m/>
    <m/>
    <m/>
    <x v="0"/>
    <x v="0"/>
    <m/>
    <x v="0"/>
    <m/>
    <m/>
    <x v="0"/>
    <x v="0"/>
    <m/>
    <m/>
    <m/>
    <m/>
    <m/>
  </r>
  <r>
    <n v="1511"/>
    <x v="2"/>
    <x v="2"/>
    <x v="2"/>
    <x v="1"/>
    <x v="2"/>
    <x v="0"/>
    <s v="N/A"/>
    <x v="1"/>
    <n v="0"/>
    <x v="0"/>
    <n v="1"/>
    <n v="2"/>
    <n v="28.183333333333334"/>
    <n v="29.289145043483693"/>
    <m/>
    <s v=""/>
    <n v="46"/>
    <x v="1"/>
    <n v="1"/>
    <x v="1"/>
    <m/>
    <x v="8"/>
    <x v="8"/>
    <x v="1"/>
    <m/>
    <m/>
    <s v="TRR"/>
    <m/>
    <n v="59"/>
    <x v="81"/>
    <s v="RACHEL"/>
    <s v="ALLAN"/>
    <x v="82"/>
    <x v="82"/>
    <x v="1"/>
    <x v="1"/>
    <x v="2"/>
    <n v="19"/>
    <n v="58"/>
    <x v="175"/>
    <n v="28.183333333333334"/>
    <n v="1691"/>
    <m/>
    <s v="5.38"/>
    <n v="0"/>
    <n v="111"/>
    <n v="0.58013010053222946"/>
    <m/>
    <m/>
    <m/>
    <m/>
    <m/>
    <m/>
    <x v="26"/>
    <x v="26"/>
    <x v="2"/>
    <x v="2"/>
    <m/>
    <x v="0"/>
    <n v="0"/>
    <m/>
    <m/>
    <m/>
    <m/>
    <m/>
    <m/>
    <m/>
    <m/>
    <m/>
    <m/>
    <m/>
    <m/>
    <m/>
    <m/>
    <m/>
    <m/>
    <m/>
    <m/>
    <m/>
    <m/>
    <m/>
    <m/>
    <x v="0"/>
    <x v="0"/>
    <m/>
    <x v="0"/>
    <m/>
    <m/>
    <x v="0"/>
    <x v="0"/>
    <m/>
    <m/>
    <m/>
    <m/>
    <m/>
  </r>
  <r>
    <n v="1512"/>
    <x v="2"/>
    <x v="2"/>
    <x v="2"/>
    <x v="1"/>
    <x v="2"/>
    <x v="0"/>
    <s v="N/A"/>
    <x v="1"/>
    <n v="0"/>
    <x v="0"/>
    <n v="4"/>
    <n v="5"/>
    <n v="28.200000000000003"/>
    <n v="27.413798891140676"/>
    <m/>
    <s v="Check"/>
    <n v="45"/>
    <x v="1"/>
    <n v="6"/>
    <x v="1"/>
    <m/>
    <x v="2"/>
    <x v="8"/>
    <x v="0"/>
    <m/>
    <m/>
    <s v="TRR"/>
    <m/>
    <n v="60"/>
    <x v="71"/>
    <s v="THORLEY"/>
    <s v="WATSON"/>
    <x v="72"/>
    <x v="72"/>
    <x v="1"/>
    <x v="0"/>
    <x v="2"/>
    <n v="36"/>
    <n v="59"/>
    <x v="8"/>
    <n v="28.200000000000003"/>
    <n v="1692"/>
    <m/>
    <s v="5.38"/>
    <n v="0"/>
    <n v="117"/>
    <n v="0.51891252955082734"/>
    <m/>
    <m/>
    <m/>
    <m/>
    <m/>
    <m/>
    <x v="26"/>
    <x v="26"/>
    <x v="2"/>
    <x v="2"/>
    <m/>
    <x v="0"/>
    <n v="0"/>
    <m/>
    <m/>
    <m/>
    <m/>
    <m/>
    <m/>
    <m/>
    <m/>
    <m/>
    <m/>
    <m/>
    <m/>
    <m/>
    <m/>
    <m/>
    <m/>
    <m/>
    <m/>
    <m/>
    <m/>
    <m/>
    <m/>
    <x v="0"/>
    <x v="0"/>
    <m/>
    <x v="0"/>
    <m/>
    <m/>
    <x v="0"/>
    <x v="0"/>
    <m/>
    <m/>
    <m/>
    <m/>
    <m/>
  </r>
  <r>
    <n v="1513"/>
    <x v="2"/>
    <x v="2"/>
    <x v="2"/>
    <x v="1"/>
    <x v="2"/>
    <x v="0"/>
    <s v="N/A"/>
    <x v="1"/>
    <n v="0"/>
    <x v="0"/>
    <n v="3"/>
    <n v="7"/>
    <n v="28.316666666666666"/>
    <n v="28.918194476951463"/>
    <m/>
    <s v=""/>
    <n v="44"/>
    <x v="1"/>
    <n v="8"/>
    <x v="1"/>
    <m/>
    <x v="7"/>
    <x v="44"/>
    <x v="0"/>
    <m/>
    <m/>
    <s v="TRR"/>
    <m/>
    <n v="61"/>
    <x v="139"/>
    <s v="CHRIS"/>
    <s v="ISEPY"/>
    <x v="143"/>
    <x v="143"/>
    <x v="1"/>
    <x v="0"/>
    <x v="2"/>
    <n v="37"/>
    <n v="60"/>
    <x v="176"/>
    <n v="28.316666666666666"/>
    <n v="1699"/>
    <m/>
    <s v="5.39"/>
    <n v="0"/>
    <n v="118"/>
    <n v="0.48734549735138316"/>
    <m/>
    <m/>
    <m/>
    <m/>
    <m/>
    <m/>
    <x v="26"/>
    <x v="26"/>
    <x v="2"/>
    <x v="2"/>
    <m/>
    <x v="0"/>
    <n v="0"/>
    <m/>
    <m/>
    <m/>
    <m/>
    <m/>
    <m/>
    <m/>
    <m/>
    <m/>
    <m/>
    <m/>
    <m/>
    <m/>
    <m/>
    <m/>
    <m/>
    <m/>
    <m/>
    <m/>
    <m/>
    <m/>
    <m/>
    <x v="0"/>
    <x v="0"/>
    <m/>
    <x v="0"/>
    <m/>
    <m/>
    <x v="0"/>
    <x v="0"/>
    <m/>
    <m/>
    <m/>
    <m/>
    <m/>
  </r>
  <r>
    <n v="1514"/>
    <x v="2"/>
    <x v="2"/>
    <x v="2"/>
    <x v="1"/>
    <x v="2"/>
    <x v="0"/>
    <s v="N/A"/>
    <x v="1"/>
    <n v="0"/>
    <x v="0"/>
    <n v="8"/>
    <n v="10"/>
    <n v="29.233333333333331"/>
    <n v="29.285049541628666"/>
    <m/>
    <s v=""/>
    <n v="43"/>
    <x v="1"/>
    <n v="11"/>
    <x v="1"/>
    <m/>
    <x v="11"/>
    <x v="22"/>
    <x v="0"/>
    <m/>
    <m/>
    <s v="TRR"/>
    <m/>
    <n v="62"/>
    <x v="91"/>
    <s v="ISA"/>
    <s v="MARRINAN"/>
    <x v="92"/>
    <x v="92"/>
    <x v="1"/>
    <x v="1"/>
    <x v="5"/>
    <n v="20"/>
    <n v="61"/>
    <x v="177"/>
    <n v="29.233333333333331"/>
    <n v="1754"/>
    <m/>
    <s v="5.50"/>
    <n v="0"/>
    <n v="119"/>
    <n v="0.64994298745724066"/>
    <m/>
    <m/>
    <m/>
    <m/>
    <m/>
    <m/>
    <x v="26"/>
    <x v="26"/>
    <x v="2"/>
    <x v="2"/>
    <m/>
    <x v="0"/>
    <n v="0"/>
    <m/>
    <m/>
    <m/>
    <m/>
    <m/>
    <m/>
    <m/>
    <m/>
    <m/>
    <m/>
    <m/>
    <m/>
    <m/>
    <m/>
    <m/>
    <m/>
    <m/>
    <m/>
    <m/>
    <m/>
    <m/>
    <m/>
    <x v="0"/>
    <x v="0"/>
    <m/>
    <x v="0"/>
    <m/>
    <m/>
    <x v="0"/>
    <x v="0"/>
    <m/>
    <m/>
    <m/>
    <m/>
    <m/>
  </r>
  <r>
    <n v="1515"/>
    <x v="2"/>
    <x v="2"/>
    <x v="2"/>
    <x v="1"/>
    <x v="2"/>
    <x v="0"/>
    <s v="N/A"/>
    <x v="1"/>
    <n v="0"/>
    <x v="0"/>
    <n v="4"/>
    <n v="8"/>
    <n v="29.9"/>
    <n v="30.031641831083611"/>
    <m/>
    <s v=""/>
    <n v="42"/>
    <x v="1"/>
    <n v="12"/>
    <x v="1"/>
    <m/>
    <x v="11"/>
    <x v="35"/>
    <x v="0"/>
    <m/>
    <m/>
    <s v="TRR"/>
    <m/>
    <n v="63"/>
    <x v="83"/>
    <s v="WILLIAM"/>
    <s v="SUE YEK"/>
    <x v="84"/>
    <x v="84"/>
    <x v="1"/>
    <x v="0"/>
    <x v="8"/>
    <n v="38"/>
    <n v="62"/>
    <x v="178"/>
    <n v="29.9"/>
    <n v="1794"/>
    <m/>
    <s v="5.58"/>
    <n v="0"/>
    <n v="133"/>
    <n v="0.55685618729096986"/>
    <m/>
    <m/>
    <m/>
    <m/>
    <m/>
    <m/>
    <x v="26"/>
    <x v="26"/>
    <x v="2"/>
    <x v="2"/>
    <m/>
    <x v="0"/>
    <n v="0"/>
    <m/>
    <m/>
    <m/>
    <m/>
    <m/>
    <m/>
    <m/>
    <m/>
    <m/>
    <m/>
    <m/>
    <m/>
    <m/>
    <m/>
    <m/>
    <m/>
    <m/>
    <m/>
    <m/>
    <m/>
    <m/>
    <m/>
    <x v="0"/>
    <x v="0"/>
    <m/>
    <x v="0"/>
    <m/>
    <m/>
    <x v="0"/>
    <x v="0"/>
    <m/>
    <m/>
    <m/>
    <m/>
    <m/>
  </r>
  <r>
    <n v="1516"/>
    <x v="2"/>
    <x v="2"/>
    <x v="2"/>
    <x v="1"/>
    <x v="2"/>
    <x v="0"/>
    <s v="N/A"/>
    <x v="1"/>
    <n v="0"/>
    <x v="0"/>
    <n v="1"/>
    <n v="2"/>
    <n v="30.316666666666666"/>
    <n v="30.659965196468679"/>
    <m/>
    <s v=""/>
    <n v="41"/>
    <x v="1"/>
    <n v="4"/>
    <x v="1"/>
    <m/>
    <x v="13"/>
    <x v="46"/>
    <x v="0"/>
    <m/>
    <m/>
    <s v="TRR"/>
    <m/>
    <n v="64"/>
    <x v="140"/>
    <s v="ROD"/>
    <s v="PARKER"/>
    <x v="144"/>
    <x v="144"/>
    <x v="1"/>
    <x v="0"/>
    <x v="8"/>
    <n v="39"/>
    <n v="63"/>
    <x v="179"/>
    <n v="30.316666666666666"/>
    <n v="1819"/>
    <m/>
    <s v="6.03"/>
    <n v="0"/>
    <n v="135"/>
    <n v="0.55909840571742719"/>
    <m/>
    <m/>
    <m/>
    <m/>
    <m/>
    <m/>
    <x v="26"/>
    <x v="26"/>
    <x v="2"/>
    <x v="2"/>
    <m/>
    <x v="0"/>
    <n v="0"/>
    <m/>
    <m/>
    <m/>
    <m/>
    <m/>
    <m/>
    <m/>
    <m/>
    <m/>
    <m/>
    <m/>
    <m/>
    <m/>
    <m/>
    <m/>
    <m/>
    <m/>
    <m/>
    <m/>
    <m/>
    <m/>
    <m/>
    <x v="0"/>
    <x v="0"/>
    <m/>
    <x v="0"/>
    <m/>
    <m/>
    <x v="0"/>
    <x v="0"/>
    <m/>
    <m/>
    <m/>
    <m/>
    <m/>
  </r>
  <r>
    <n v="1517"/>
    <x v="2"/>
    <x v="2"/>
    <x v="2"/>
    <x v="1"/>
    <x v="2"/>
    <x v="0"/>
    <s v="N/A"/>
    <x v="1"/>
    <n v="0"/>
    <x v="0"/>
    <n v="3"/>
    <n v="6"/>
    <n v="30.366666666666667"/>
    <n v="30.863940967077742"/>
    <m/>
    <s v=""/>
    <n v="40"/>
    <x v="1"/>
    <n v="11"/>
    <x v="1"/>
    <m/>
    <x v="1"/>
    <x v="28"/>
    <x v="0"/>
    <m/>
    <m/>
    <s v="TRR"/>
    <m/>
    <n v="65"/>
    <x v="94"/>
    <s v="CONNY"/>
    <s v="MUHLENBERG"/>
    <x v="95"/>
    <x v="95"/>
    <x v="1"/>
    <x v="1"/>
    <x v="5"/>
    <n v="21"/>
    <n v="64"/>
    <x v="180"/>
    <n v="30.366666666666667"/>
    <n v="1822"/>
    <m/>
    <s v="6.04"/>
    <n v="0"/>
    <n v="136"/>
    <n v="0.63391877058177826"/>
    <m/>
    <m/>
    <m/>
    <m/>
    <m/>
    <m/>
    <x v="26"/>
    <x v="26"/>
    <x v="2"/>
    <x v="2"/>
    <m/>
    <x v="0"/>
    <n v="0"/>
    <m/>
    <m/>
    <m/>
    <m/>
    <m/>
    <m/>
    <m/>
    <m/>
    <m/>
    <m/>
    <m/>
    <m/>
    <m/>
    <m/>
    <m/>
    <m/>
    <m/>
    <m/>
    <m/>
    <m/>
    <m/>
    <m/>
    <x v="0"/>
    <x v="0"/>
    <m/>
    <x v="0"/>
    <m/>
    <m/>
    <x v="0"/>
    <x v="0"/>
    <m/>
    <m/>
    <m/>
    <m/>
    <m/>
  </r>
  <r>
    <n v="1518"/>
    <x v="2"/>
    <x v="2"/>
    <x v="2"/>
    <x v="1"/>
    <x v="2"/>
    <x v="0"/>
    <s v="N/A"/>
    <x v="1"/>
    <n v="0"/>
    <x v="0"/>
    <n v="1"/>
    <n v="4"/>
    <n v="30.450000000000003"/>
    <n v="32.776130012499145"/>
    <m/>
    <s v=""/>
    <n v="39"/>
    <x v="1"/>
    <n v="4"/>
    <x v="1"/>
    <m/>
    <x v="13"/>
    <x v="12"/>
    <x v="1"/>
    <m/>
    <m/>
    <s v="TRR"/>
    <m/>
    <n v="66"/>
    <x v="90"/>
    <s v="JODI"/>
    <s v="TAMBLYN"/>
    <x v="91"/>
    <x v="91"/>
    <x v="1"/>
    <x v="1"/>
    <x v="2"/>
    <n v="22"/>
    <n v="65"/>
    <x v="181"/>
    <n v="30.450000000000003"/>
    <n v="1827"/>
    <m/>
    <s v="6.05"/>
    <n v="0"/>
    <n v="158"/>
    <n v="0.49808429118773939"/>
    <m/>
    <m/>
    <m/>
    <m/>
    <m/>
    <m/>
    <x v="26"/>
    <x v="26"/>
    <x v="2"/>
    <x v="2"/>
    <m/>
    <x v="0"/>
    <n v="0"/>
    <m/>
    <m/>
    <m/>
    <m/>
    <m/>
    <m/>
    <m/>
    <m/>
    <m/>
    <m/>
    <m/>
    <m/>
    <m/>
    <m/>
    <m/>
    <m/>
    <m/>
    <m/>
    <m/>
    <m/>
    <m/>
    <m/>
    <x v="0"/>
    <x v="0"/>
    <m/>
    <x v="0"/>
    <m/>
    <m/>
    <x v="0"/>
    <x v="0"/>
    <m/>
    <m/>
    <m/>
    <m/>
    <m/>
  </r>
  <r>
    <n v="1519"/>
    <x v="2"/>
    <x v="2"/>
    <x v="2"/>
    <x v="1"/>
    <x v="2"/>
    <x v="0"/>
    <s v="N/A"/>
    <x v="1"/>
    <n v="0"/>
    <x v="0"/>
    <n v="3"/>
    <n v="12"/>
    <n v="30.583333333333332"/>
    <n v="31.400632729413616"/>
    <m/>
    <s v=""/>
    <n v="38"/>
    <x v="1"/>
    <n v="20"/>
    <x v="0"/>
    <m/>
    <x v="1"/>
    <x v="35"/>
    <x v="0"/>
    <m/>
    <m/>
    <s v="TRR"/>
    <m/>
    <n v="67"/>
    <x v="93"/>
    <s v="MARY"/>
    <s v="DONOGHUE"/>
    <x v="94"/>
    <x v="94"/>
    <x v="1"/>
    <x v="1"/>
    <x v="8"/>
    <n v="23"/>
    <n v="66"/>
    <x v="21"/>
    <n v="30.583333333333332"/>
    <n v="1835"/>
    <m/>
    <s v="6.07"/>
    <n v="0"/>
    <n v="0"/>
    <n v="0.64523160762942777"/>
    <m/>
    <m/>
    <m/>
    <m/>
    <m/>
    <m/>
    <x v="26"/>
    <x v="26"/>
    <x v="2"/>
    <x v="2"/>
    <m/>
    <x v="0"/>
    <n v="0"/>
    <m/>
    <m/>
    <m/>
    <m/>
    <m/>
    <m/>
    <m/>
    <m/>
    <m/>
    <m/>
    <m/>
    <m/>
    <m/>
    <m/>
    <m/>
    <m/>
    <m/>
    <m/>
    <m/>
    <m/>
    <m/>
    <m/>
    <x v="0"/>
    <x v="0"/>
    <m/>
    <x v="0"/>
    <m/>
    <m/>
    <x v="0"/>
    <x v="0"/>
    <m/>
    <m/>
    <m/>
    <m/>
    <m/>
  </r>
  <r>
    <n v="1520"/>
    <x v="2"/>
    <x v="2"/>
    <x v="2"/>
    <x v="1"/>
    <x v="2"/>
    <x v="0"/>
    <s v="N/A"/>
    <x v="1"/>
    <n v="0"/>
    <x v="0"/>
    <n v="6"/>
    <n v="10"/>
    <n v="31.65"/>
    <n v="31.160110730481058"/>
    <m/>
    <s v="Check"/>
    <n v="37"/>
    <x v="1"/>
    <n v="19"/>
    <x v="0"/>
    <m/>
    <x v="1"/>
    <x v="6"/>
    <x v="0"/>
    <m/>
    <m/>
    <s v="TRR"/>
    <m/>
    <n v="68"/>
    <x v="97"/>
    <s v="SUSAN"/>
    <s v="DOHERTY"/>
    <x v="98"/>
    <x v="98"/>
    <x v="1"/>
    <x v="1"/>
    <x v="4"/>
    <n v="24"/>
    <n v="67"/>
    <x v="182"/>
    <n v="31.65"/>
    <n v="1899"/>
    <m/>
    <s v="6.19"/>
    <n v="0"/>
    <n v="0"/>
    <n v="0.55186940494997372"/>
    <m/>
    <m/>
    <m/>
    <m/>
    <m/>
    <m/>
    <x v="26"/>
    <x v="26"/>
    <x v="2"/>
    <x v="2"/>
    <m/>
    <x v="0"/>
    <n v="0"/>
    <m/>
    <m/>
    <m/>
    <m/>
    <m/>
    <m/>
    <m/>
    <m/>
    <m/>
    <m/>
    <m/>
    <m/>
    <m/>
    <m/>
    <m/>
    <m/>
    <m/>
    <m/>
    <m/>
    <m/>
    <m/>
    <m/>
    <x v="0"/>
    <x v="0"/>
    <m/>
    <x v="0"/>
    <m/>
    <m/>
    <x v="0"/>
    <x v="0"/>
    <m/>
    <m/>
    <m/>
    <m/>
    <m/>
  </r>
  <r>
    <n v="1521"/>
    <x v="2"/>
    <x v="2"/>
    <x v="2"/>
    <x v="1"/>
    <x v="2"/>
    <x v="0"/>
    <s v="N/A"/>
    <x v="1"/>
    <n v="0"/>
    <x v="0"/>
    <n v="5"/>
    <n v="7"/>
    <n v="31.983333333333334"/>
    <n v="31.991699270728841"/>
    <m/>
    <s v=""/>
    <n v="36"/>
    <x v="1"/>
    <n v="14"/>
    <x v="1"/>
    <m/>
    <x v="1"/>
    <x v="37"/>
    <x v="0"/>
    <m/>
    <m/>
    <s v="TRR"/>
    <m/>
    <n v="69"/>
    <x v="141"/>
    <s v="JENNY"/>
    <s v="BROWN"/>
    <x v="145"/>
    <x v="145"/>
    <x v="1"/>
    <x v="1"/>
    <x v="8"/>
    <n v="25"/>
    <n v="68"/>
    <x v="183"/>
    <n v="31.983333333333334"/>
    <n v="1919"/>
    <m/>
    <s v="6.23"/>
    <n v="0"/>
    <n v="0"/>
    <n v="0.64200104220948406"/>
    <m/>
    <m/>
    <m/>
    <m/>
    <m/>
    <m/>
    <x v="26"/>
    <x v="26"/>
    <x v="2"/>
    <x v="2"/>
    <m/>
    <x v="0"/>
    <n v="0"/>
    <m/>
    <m/>
    <m/>
    <m/>
    <m/>
    <m/>
    <m/>
    <m/>
    <m/>
    <m/>
    <m/>
    <m/>
    <m/>
    <m/>
    <m/>
    <m/>
    <m/>
    <m/>
    <m/>
    <m/>
    <m/>
    <m/>
    <x v="0"/>
    <x v="0"/>
    <m/>
    <x v="0"/>
    <m/>
    <m/>
    <x v="0"/>
    <x v="0"/>
    <m/>
    <m/>
    <m/>
    <m/>
    <m/>
  </r>
  <r>
    <n v="1522"/>
    <x v="2"/>
    <x v="2"/>
    <x v="2"/>
    <x v="1"/>
    <x v="2"/>
    <x v="0"/>
    <s v="N/A"/>
    <x v="1"/>
    <n v="0"/>
    <x v="0"/>
    <n v="3"/>
    <n v="4"/>
    <n v="32.233333333333334"/>
    <n v="31.973890852814218"/>
    <m/>
    <s v="Check"/>
    <n v="35"/>
    <x v="1"/>
    <n v="4"/>
    <x v="1"/>
    <m/>
    <x v="3"/>
    <x v="39"/>
    <x v="0"/>
    <m/>
    <m/>
    <s v="TRR"/>
    <m/>
    <n v="70"/>
    <x v="104"/>
    <s v="JOSEPH"/>
    <s v="SCOTT"/>
    <x v="105"/>
    <x v="105"/>
    <x v="1"/>
    <x v="0"/>
    <x v="9"/>
    <n v="40"/>
    <n v="69"/>
    <x v="184"/>
    <n v="32.233333333333334"/>
    <n v="1934"/>
    <m/>
    <s v="6.26"/>
    <n v="0"/>
    <n v="0"/>
    <n v="0.59203722854188212"/>
    <m/>
    <m/>
    <m/>
    <m/>
    <m/>
    <m/>
    <x v="26"/>
    <x v="26"/>
    <x v="2"/>
    <x v="2"/>
    <m/>
    <x v="0"/>
    <n v="0"/>
    <m/>
    <m/>
    <m/>
    <m/>
    <m/>
    <m/>
    <m/>
    <m/>
    <m/>
    <m/>
    <m/>
    <m/>
    <m/>
    <m/>
    <m/>
    <m/>
    <m/>
    <m/>
    <m/>
    <m/>
    <m/>
    <m/>
    <x v="0"/>
    <x v="0"/>
    <m/>
    <x v="0"/>
    <m/>
    <m/>
    <x v="0"/>
    <x v="0"/>
    <m/>
    <m/>
    <m/>
    <m/>
    <m/>
  </r>
  <r>
    <n v="1523"/>
    <x v="2"/>
    <x v="2"/>
    <x v="2"/>
    <x v="1"/>
    <x v="2"/>
    <x v="0"/>
    <s v="N/A"/>
    <x v="1"/>
    <n v="0"/>
    <x v="0"/>
    <n v="2"/>
    <n v="3"/>
    <n v="32.416666666666664"/>
    <n v="32.116399224949191"/>
    <m/>
    <s v="Check"/>
    <n v="0"/>
    <x v="0"/>
    <s v="N/A"/>
    <x v="0"/>
    <m/>
    <x v="0"/>
    <x v="4"/>
    <x v="0"/>
    <m/>
    <m/>
    <s v="TRR"/>
    <m/>
    <n v="71"/>
    <x v="130"/>
    <s v="SARAH"/>
    <s v="CLAYTON"/>
    <x v="64"/>
    <x v="64"/>
    <x v="0"/>
    <x v="1"/>
    <x v="0"/>
    <s v="N/A"/>
    <n v="70"/>
    <x v="185"/>
    <n v="32.416666666666664"/>
    <n v="1945"/>
    <m/>
    <s v="6.29"/>
    <n v="0"/>
    <n v="0"/>
    <m/>
    <m/>
    <m/>
    <m/>
    <m/>
    <m/>
    <m/>
    <x v="26"/>
    <x v="26"/>
    <x v="2"/>
    <x v="2"/>
    <m/>
    <x v="0"/>
    <n v="0"/>
    <m/>
    <m/>
    <m/>
    <m/>
    <m/>
    <m/>
    <m/>
    <m/>
    <m/>
    <m/>
    <m/>
    <m/>
    <m/>
    <m/>
    <m/>
    <m/>
    <m/>
    <m/>
    <m/>
    <m/>
    <m/>
    <m/>
    <x v="0"/>
    <x v="0"/>
    <m/>
    <x v="0"/>
    <m/>
    <m/>
    <x v="0"/>
    <x v="0"/>
    <m/>
    <m/>
    <m/>
    <m/>
    <m/>
  </r>
  <r>
    <n v="1524"/>
    <x v="2"/>
    <x v="2"/>
    <x v="2"/>
    <x v="1"/>
    <x v="2"/>
    <x v="0"/>
    <s v="N/A"/>
    <x v="1"/>
    <n v="0"/>
    <x v="0"/>
    <n v="1"/>
    <n v="3"/>
    <n v="32.5"/>
    <n v="34.755337273836084"/>
    <m/>
    <s v=""/>
    <n v="34"/>
    <x v="1"/>
    <n v="2"/>
    <x v="1"/>
    <m/>
    <x v="14"/>
    <x v="38"/>
    <x v="1"/>
    <m/>
    <m/>
    <s v="TRR"/>
    <m/>
    <n v="72"/>
    <x v="101"/>
    <s v="SCOTT"/>
    <s v="MCINNES"/>
    <x v="102"/>
    <x v="102"/>
    <x v="1"/>
    <x v="0"/>
    <x v="4"/>
    <n v="41"/>
    <n v="71"/>
    <x v="186"/>
    <n v="32.5"/>
    <n v="1950"/>
    <m/>
    <s v="6.30"/>
    <n v="0"/>
    <n v="0"/>
    <n v="0.4835897435897436"/>
    <m/>
    <m/>
    <m/>
    <m/>
    <m/>
    <m/>
    <x v="26"/>
    <x v="26"/>
    <x v="2"/>
    <x v="2"/>
    <m/>
    <x v="0"/>
    <n v="0"/>
    <m/>
    <m/>
    <m/>
    <m/>
    <m/>
    <m/>
    <m/>
    <m/>
    <m/>
    <m/>
    <m/>
    <m/>
    <m/>
    <m/>
    <m/>
    <m/>
    <m/>
    <m/>
    <m/>
    <m/>
    <m/>
    <m/>
    <x v="0"/>
    <x v="0"/>
    <m/>
    <x v="0"/>
    <m/>
    <m/>
    <x v="0"/>
    <x v="0"/>
    <m/>
    <m/>
    <m/>
    <m/>
    <m/>
  </r>
  <r>
    <n v="1525"/>
    <x v="2"/>
    <x v="2"/>
    <x v="2"/>
    <x v="1"/>
    <x v="2"/>
    <x v="0"/>
    <s v="N/A"/>
    <x v="1"/>
    <n v="0"/>
    <x v="0"/>
    <n v="3"/>
    <n v="3"/>
    <n v="32.81666666666667"/>
    <n v="29.926411094079167"/>
    <m/>
    <s v="Check"/>
    <n v="33"/>
    <x v="1"/>
    <n v="6"/>
    <x v="1"/>
    <m/>
    <x v="13"/>
    <x v="11"/>
    <x v="0"/>
    <m/>
    <m/>
    <s v="TRR"/>
    <m/>
    <n v="73"/>
    <x v="142"/>
    <s v="NANCY"/>
    <s v="NORTON"/>
    <x v="146"/>
    <x v="146"/>
    <x v="1"/>
    <x v="1"/>
    <x v="1"/>
    <n v="26"/>
    <n v="72"/>
    <x v="187"/>
    <n v="32.81666666666667"/>
    <n v="1969"/>
    <m/>
    <s v="6.33"/>
    <n v="0"/>
    <n v="0"/>
    <n v="0.45403758252920257"/>
    <m/>
    <m/>
    <m/>
    <m/>
    <m/>
    <m/>
    <x v="26"/>
    <x v="26"/>
    <x v="2"/>
    <x v="2"/>
    <m/>
    <x v="0"/>
    <n v="0"/>
    <m/>
    <m/>
    <m/>
    <m/>
    <m/>
    <m/>
    <m/>
    <m/>
    <m/>
    <m/>
    <m/>
    <m/>
    <m/>
    <m/>
    <m/>
    <m/>
    <m/>
    <m/>
    <m/>
    <m/>
    <m/>
    <m/>
    <x v="0"/>
    <x v="0"/>
    <m/>
    <x v="0"/>
    <m/>
    <m/>
    <x v="0"/>
    <x v="0"/>
    <m/>
    <m/>
    <m/>
    <m/>
    <m/>
  </r>
  <r>
    <n v="1526"/>
    <x v="2"/>
    <x v="2"/>
    <x v="2"/>
    <x v="1"/>
    <x v="2"/>
    <x v="0"/>
    <s v="N/A"/>
    <x v="1"/>
    <n v="0"/>
    <x v="0"/>
    <n v="5"/>
    <n v="6"/>
    <n v="33.366666666666667"/>
    <n v="32.875308373173766"/>
    <m/>
    <s v="Check"/>
    <n v="32"/>
    <x v="1"/>
    <n v="13"/>
    <x v="1"/>
    <m/>
    <x v="1"/>
    <x v="20"/>
    <x v="0"/>
    <m/>
    <m/>
    <s v="TRR"/>
    <m/>
    <n v="74"/>
    <x v="89"/>
    <s v="VIJAYA"/>
    <s v="STEWART"/>
    <x v="90"/>
    <x v="90"/>
    <x v="1"/>
    <x v="1"/>
    <x v="5"/>
    <n v="27"/>
    <n v="73"/>
    <x v="188"/>
    <n v="33.366666666666667"/>
    <n v="2002"/>
    <m/>
    <s v="6.40"/>
    <n v="0"/>
    <n v="0"/>
    <n v="0.56243756243756249"/>
    <m/>
    <m/>
    <m/>
    <m/>
    <m/>
    <m/>
    <x v="26"/>
    <x v="26"/>
    <x v="2"/>
    <x v="2"/>
    <m/>
    <x v="0"/>
    <n v="0"/>
    <m/>
    <m/>
    <m/>
    <m/>
    <m/>
    <m/>
    <m/>
    <m/>
    <m/>
    <m/>
    <m/>
    <m/>
    <m/>
    <m/>
    <m/>
    <m/>
    <m/>
    <m/>
    <m/>
    <m/>
    <m/>
    <m/>
    <x v="0"/>
    <x v="0"/>
    <m/>
    <x v="0"/>
    <m/>
    <m/>
    <x v="0"/>
    <x v="0"/>
    <m/>
    <m/>
    <m/>
    <m/>
    <m/>
  </r>
  <r>
    <n v="1527"/>
    <x v="2"/>
    <x v="2"/>
    <x v="2"/>
    <x v="1"/>
    <x v="2"/>
    <x v="0"/>
    <s v="N/A"/>
    <x v="1"/>
    <n v="0"/>
    <x v="0"/>
    <n v="1"/>
    <n v="3"/>
    <n v="33.9"/>
    <n v="35.45003574217197"/>
    <m/>
    <s v=""/>
    <n v="31"/>
    <x v="1"/>
    <n v="2"/>
    <x v="1"/>
    <m/>
    <x v="10"/>
    <x v="28"/>
    <x v="1"/>
    <m/>
    <m/>
    <s v="TRR"/>
    <m/>
    <n v="75"/>
    <x v="102"/>
    <s v="JOHN"/>
    <s v="OLSEN"/>
    <x v="103"/>
    <x v="103"/>
    <x v="1"/>
    <x v="0"/>
    <x v="5"/>
    <n v="42"/>
    <n v="74"/>
    <x v="189"/>
    <n v="33.9"/>
    <n v="2034"/>
    <m/>
    <s v="6.46"/>
    <n v="0"/>
    <n v="0"/>
    <n v="0.48279252704031467"/>
    <m/>
    <m/>
    <m/>
    <m/>
    <m/>
    <m/>
    <x v="26"/>
    <x v="26"/>
    <x v="2"/>
    <x v="2"/>
    <m/>
    <x v="0"/>
    <n v="0"/>
    <m/>
    <m/>
    <m/>
    <m/>
    <m/>
    <m/>
    <m/>
    <m/>
    <m/>
    <m/>
    <m/>
    <m/>
    <m/>
    <m/>
    <m/>
    <m/>
    <m/>
    <m/>
    <m/>
    <m/>
    <m/>
    <m/>
    <x v="0"/>
    <x v="0"/>
    <m/>
    <x v="0"/>
    <m/>
    <m/>
    <x v="0"/>
    <x v="0"/>
    <m/>
    <m/>
    <m/>
    <m/>
    <m/>
  </r>
  <r>
    <n v="1528"/>
    <x v="2"/>
    <x v="2"/>
    <x v="2"/>
    <x v="1"/>
    <x v="2"/>
    <x v="0"/>
    <s v="N/A"/>
    <x v="1"/>
    <n v="0"/>
    <x v="0"/>
    <n v="2"/>
    <n v="2"/>
    <n v="34.983333333333334"/>
    <n v="34.466666666666669"/>
    <m/>
    <s v="Check"/>
    <n v="30"/>
    <x v="1"/>
    <n v="2"/>
    <x v="1"/>
    <m/>
    <x v="8"/>
    <x v="30"/>
    <x v="0"/>
    <m/>
    <m/>
    <s v="TRR"/>
    <m/>
    <n v="76"/>
    <x v="143"/>
    <s v="KELLIE"/>
    <s v="HOPKINS"/>
    <x v="147"/>
    <x v="147"/>
    <x v="1"/>
    <x v="1"/>
    <x v="6"/>
    <n v="28"/>
    <n v="75"/>
    <x v="190"/>
    <n v="34.983333333333334"/>
    <n v="2099"/>
    <m/>
    <s v="6.59"/>
    <n v="0"/>
    <n v="0"/>
    <n v="0.42210576464983324"/>
    <m/>
    <m/>
    <m/>
    <m/>
    <m/>
    <m/>
    <x v="26"/>
    <x v="26"/>
    <x v="2"/>
    <x v="2"/>
    <m/>
    <x v="0"/>
    <n v="0"/>
    <m/>
    <m/>
    <m/>
    <m/>
    <m/>
    <m/>
    <m/>
    <m/>
    <m/>
    <m/>
    <m/>
    <m/>
    <m/>
    <m/>
    <m/>
    <m/>
    <m/>
    <m/>
    <m/>
    <m/>
    <m/>
    <m/>
    <x v="0"/>
    <x v="0"/>
    <m/>
    <x v="0"/>
    <m/>
    <m/>
    <x v="0"/>
    <x v="0"/>
    <m/>
    <m/>
    <m/>
    <m/>
    <m/>
  </r>
  <r>
    <n v="1529"/>
    <x v="2"/>
    <x v="2"/>
    <x v="2"/>
    <x v="1"/>
    <x v="2"/>
    <x v="0"/>
    <s v="N/A"/>
    <x v="1"/>
    <n v="0"/>
    <x v="0"/>
    <n v="2"/>
    <n v="4"/>
    <n v="36.049999999999997"/>
    <n v="37.403503496622697"/>
    <m/>
    <s v=""/>
    <n v="29"/>
    <x v="1"/>
    <n v="3"/>
    <x v="1"/>
    <m/>
    <x v="14"/>
    <x v="12"/>
    <x v="0"/>
    <m/>
    <m/>
    <s v="TRR"/>
    <m/>
    <n v="77"/>
    <x v="121"/>
    <s v="CHRISTINA"/>
    <s v="ZEVENBERGEN"/>
    <x v="123"/>
    <x v="123"/>
    <x v="1"/>
    <x v="1"/>
    <x v="2"/>
    <n v="29"/>
    <n v="76"/>
    <x v="191"/>
    <n v="36.049999999999997"/>
    <n v="2163"/>
    <m/>
    <s v="7.12"/>
    <n v="0"/>
    <n v="0"/>
    <n v="0.42071197411003236"/>
    <m/>
    <m/>
    <m/>
    <m/>
    <m/>
    <m/>
    <x v="26"/>
    <x v="26"/>
    <x v="2"/>
    <x v="2"/>
    <m/>
    <x v="0"/>
    <n v="0"/>
    <m/>
    <m/>
    <m/>
    <m/>
    <m/>
    <m/>
    <m/>
    <m/>
    <m/>
    <m/>
    <m/>
    <m/>
    <m/>
    <m/>
    <m/>
    <m/>
    <m/>
    <m/>
    <m/>
    <m/>
    <m/>
    <m/>
    <x v="0"/>
    <x v="0"/>
    <m/>
    <x v="0"/>
    <m/>
    <m/>
    <x v="0"/>
    <x v="0"/>
    <m/>
    <m/>
    <m/>
    <m/>
    <m/>
  </r>
  <r>
    <n v="1530"/>
    <x v="2"/>
    <x v="2"/>
    <x v="2"/>
    <x v="1"/>
    <x v="2"/>
    <x v="0"/>
    <s v="N/A"/>
    <x v="1"/>
    <n v="0"/>
    <x v="0"/>
    <n v="2"/>
    <n v="6"/>
    <n v="36.833333333333336"/>
    <n v="38.233707881208865"/>
    <m/>
    <s v=""/>
    <n v="28"/>
    <x v="1"/>
    <n v="9"/>
    <x v="1"/>
    <m/>
    <x v="15"/>
    <x v="31"/>
    <x v="0"/>
    <m/>
    <m/>
    <s v="TRR"/>
    <m/>
    <n v="78"/>
    <x v="115"/>
    <s v="JUDY"/>
    <s v="DAVIES"/>
    <x v="117"/>
    <x v="117"/>
    <x v="1"/>
    <x v="1"/>
    <x v="7"/>
    <n v="30"/>
    <n v="77"/>
    <x v="192"/>
    <n v="36.833333333333336"/>
    <n v="2210"/>
    <m/>
    <s v="7.22"/>
    <n v="0"/>
    <n v="0"/>
    <n v="0.57330316742081444"/>
    <m/>
    <m/>
    <m/>
    <m/>
    <m/>
    <m/>
    <x v="26"/>
    <x v="26"/>
    <x v="2"/>
    <x v="2"/>
    <m/>
    <x v="0"/>
    <n v="0"/>
    <m/>
    <m/>
    <m/>
    <m/>
    <m/>
    <m/>
    <m/>
    <m/>
    <m/>
    <m/>
    <m/>
    <m/>
    <m/>
    <m/>
    <m/>
    <m/>
    <m/>
    <m/>
    <m/>
    <m/>
    <m/>
    <m/>
    <x v="0"/>
    <x v="0"/>
    <m/>
    <x v="0"/>
    <m/>
    <m/>
    <x v="0"/>
    <x v="0"/>
    <m/>
    <m/>
    <m/>
    <m/>
    <m/>
  </r>
  <r>
    <n v="1531"/>
    <x v="2"/>
    <x v="2"/>
    <x v="2"/>
    <x v="1"/>
    <x v="2"/>
    <x v="0"/>
    <s v="N/A"/>
    <x v="1"/>
    <n v="0"/>
    <x v="0"/>
    <n v="5"/>
    <n v="5"/>
    <n v="37.75"/>
    <n v="34.835618030048728"/>
    <m/>
    <s v="Check"/>
    <n v="27"/>
    <x v="1"/>
    <n v="10"/>
    <x v="1"/>
    <m/>
    <x v="5"/>
    <x v="41"/>
    <x v="0"/>
    <m/>
    <m/>
    <s v="TRR"/>
    <m/>
    <n v="79"/>
    <x v="106"/>
    <s v="CAM"/>
    <s v="LEITCH"/>
    <x v="107"/>
    <x v="107"/>
    <x v="1"/>
    <x v="0"/>
    <x v="8"/>
    <n v="43"/>
    <n v="78"/>
    <x v="193"/>
    <n v="37.75"/>
    <n v="2265"/>
    <m/>
    <s v="7.33"/>
    <n v="0"/>
    <n v="0"/>
    <n v="0.44503311258278144"/>
    <m/>
    <m/>
    <m/>
    <m/>
    <m/>
    <m/>
    <x v="26"/>
    <x v="26"/>
    <x v="2"/>
    <x v="2"/>
    <m/>
    <x v="0"/>
    <n v="0"/>
    <m/>
    <m/>
    <m/>
    <m/>
    <m/>
    <m/>
    <m/>
    <m/>
    <m/>
    <m/>
    <m/>
    <m/>
    <m/>
    <m/>
    <m/>
    <m/>
    <m/>
    <m/>
    <m/>
    <m/>
    <m/>
    <m/>
    <x v="0"/>
    <x v="0"/>
    <m/>
    <x v="0"/>
    <m/>
    <m/>
    <x v="0"/>
    <x v="0"/>
    <m/>
    <m/>
    <m/>
    <m/>
    <m/>
  </r>
  <r>
    <n v="1532"/>
    <x v="2"/>
    <x v="2"/>
    <x v="2"/>
    <x v="1"/>
    <x v="2"/>
    <x v="0"/>
    <s v="N/A"/>
    <x v="1"/>
    <n v="0"/>
    <x v="0"/>
    <n v="1"/>
    <n v="1"/>
    <n v="38.333333333333336"/>
    <n v="38.333333333333336"/>
    <m/>
    <s v=""/>
    <n v="26"/>
    <x v="1"/>
    <n v="1"/>
    <x v="1"/>
    <m/>
    <x v="12"/>
    <x v="47"/>
    <x v="1"/>
    <m/>
    <m/>
    <s v="TRR"/>
    <m/>
    <n v="80"/>
    <x v="144"/>
    <s v="KATRINA"/>
    <s v="PUMP"/>
    <x v="148"/>
    <x v="148"/>
    <x v="1"/>
    <x v="1"/>
    <x v="1"/>
    <n v="31"/>
    <n v="79"/>
    <x v="194"/>
    <n v="38.333333333333336"/>
    <n v="2300"/>
    <m/>
    <s v="7.40"/>
    <n v="0"/>
    <n v="0"/>
    <n v="0.38565217391304346"/>
    <m/>
    <m/>
    <m/>
    <m/>
    <m/>
    <m/>
    <x v="26"/>
    <x v="26"/>
    <x v="2"/>
    <x v="2"/>
    <m/>
    <x v="0"/>
    <n v="0"/>
    <m/>
    <m/>
    <m/>
    <m/>
    <m/>
    <m/>
    <m/>
    <m/>
    <m/>
    <m/>
    <m/>
    <m/>
    <m/>
    <m/>
    <m/>
    <m/>
    <m/>
    <m/>
    <m/>
    <m/>
    <m/>
    <m/>
    <x v="0"/>
    <x v="0"/>
    <m/>
    <x v="0"/>
    <m/>
    <m/>
    <x v="0"/>
    <x v="0"/>
    <m/>
    <m/>
    <m/>
    <m/>
    <m/>
  </r>
  <r>
    <n v="1533"/>
    <x v="2"/>
    <x v="2"/>
    <x v="2"/>
    <x v="1"/>
    <x v="2"/>
    <x v="0"/>
    <s v="N/A"/>
    <x v="1"/>
    <n v="0"/>
    <x v="0"/>
    <n v="2"/>
    <n v="3"/>
    <n v="38.866666666666667"/>
    <n v="39.964875320063392"/>
    <m/>
    <s v=""/>
    <n v="25"/>
    <x v="1"/>
    <n v="4"/>
    <x v="1"/>
    <m/>
    <x v="13"/>
    <x v="31"/>
    <x v="0"/>
    <m/>
    <m/>
    <s v="TRR"/>
    <m/>
    <n v="81"/>
    <x v="123"/>
    <s v="BOB"/>
    <s v="JAMES"/>
    <x v="125"/>
    <x v="125"/>
    <x v="1"/>
    <x v="0"/>
    <x v="7"/>
    <n v="44"/>
    <n v="80"/>
    <x v="195"/>
    <n v="38.866666666666667"/>
    <n v="2332"/>
    <m/>
    <s v="7.46"/>
    <n v="0"/>
    <n v="0"/>
    <n v="0.44939965694682676"/>
    <m/>
    <m/>
    <m/>
    <m/>
    <m/>
    <m/>
    <x v="26"/>
    <x v="26"/>
    <x v="2"/>
    <x v="2"/>
    <m/>
    <x v="0"/>
    <n v="0"/>
    <m/>
    <m/>
    <m/>
    <m/>
    <m/>
    <m/>
    <m/>
    <m/>
    <m/>
    <m/>
    <m/>
    <m/>
    <m/>
    <m/>
    <m/>
    <m/>
    <m/>
    <m/>
    <m/>
    <m/>
    <m/>
    <m/>
    <x v="0"/>
    <x v="0"/>
    <m/>
    <x v="0"/>
    <m/>
    <m/>
    <x v="0"/>
    <x v="0"/>
    <m/>
    <m/>
    <m/>
    <m/>
    <m/>
  </r>
  <r>
    <n v="1534"/>
    <x v="2"/>
    <x v="2"/>
    <x v="2"/>
    <x v="1"/>
    <x v="2"/>
    <x v="0"/>
    <s v="N/A"/>
    <x v="1"/>
    <n v="0"/>
    <x v="0"/>
    <n v="2"/>
    <n v="3"/>
    <n v="39.216666666666669"/>
    <n v="39.096199659213035"/>
    <m/>
    <s v="Check"/>
    <n v="24"/>
    <x v="1"/>
    <n v="5"/>
    <x v="1"/>
    <m/>
    <x v="3"/>
    <x v="42"/>
    <x v="0"/>
    <m/>
    <m/>
    <s v="TRR"/>
    <m/>
    <n v="82"/>
    <x v="145"/>
    <s v="CHERYL"/>
    <s v="HOBSON"/>
    <x v="149"/>
    <x v="149"/>
    <x v="1"/>
    <x v="1"/>
    <x v="8"/>
    <n v="32"/>
    <n v="81"/>
    <x v="196"/>
    <n v="39.216666666666669"/>
    <n v="2353"/>
    <m/>
    <s v="7.50"/>
    <n v="0"/>
    <n v="0"/>
    <n v="0.53081172970675738"/>
    <m/>
    <m/>
    <m/>
    <m/>
    <m/>
    <m/>
    <x v="26"/>
    <x v="26"/>
    <x v="2"/>
    <x v="2"/>
    <m/>
    <x v="0"/>
    <n v="0"/>
    <m/>
    <m/>
    <m/>
    <m/>
    <m/>
    <m/>
    <m/>
    <m/>
    <m/>
    <m/>
    <m/>
    <m/>
    <m/>
    <m/>
    <m/>
    <m/>
    <m/>
    <m/>
    <m/>
    <m/>
    <m/>
    <m/>
    <x v="0"/>
    <x v="0"/>
    <m/>
    <x v="0"/>
    <m/>
    <m/>
    <x v="0"/>
    <x v="0"/>
    <m/>
    <m/>
    <m/>
    <m/>
    <m/>
  </r>
  <r>
    <n v="1535"/>
    <x v="2"/>
    <x v="2"/>
    <x v="2"/>
    <x v="1"/>
    <x v="2"/>
    <x v="0"/>
    <s v="N/A"/>
    <x v="1"/>
    <n v="0"/>
    <x v="0"/>
    <n v="7"/>
    <n v="7"/>
    <n v="40.68333333333333"/>
    <n v="27.082658967360452"/>
    <m/>
    <s v="Check"/>
    <n v="23"/>
    <x v="1"/>
    <n v="18"/>
    <x v="0"/>
    <m/>
    <x v="1"/>
    <x v="18"/>
    <x v="0"/>
    <m/>
    <m/>
    <s v="TRR"/>
    <m/>
    <n v="83"/>
    <x v="35"/>
    <s v="ALAN"/>
    <s v="GRAHAM"/>
    <x v="35"/>
    <x v="35"/>
    <x v="1"/>
    <x v="0"/>
    <x v="4"/>
    <n v="45"/>
    <n v="82"/>
    <x v="197"/>
    <n v="40.68333333333333"/>
    <n v="2441"/>
    <m/>
    <s v="8.08"/>
    <n v="0"/>
    <n v="0"/>
    <n v="0.36542400655469071"/>
    <m/>
    <m/>
    <m/>
    <m/>
    <m/>
    <m/>
    <x v="26"/>
    <x v="26"/>
    <x v="2"/>
    <x v="2"/>
    <m/>
    <x v="0"/>
    <n v="0"/>
    <m/>
    <m/>
    <m/>
    <m/>
    <m/>
    <m/>
    <m/>
    <m/>
    <m/>
    <m/>
    <m/>
    <m/>
    <m/>
    <m/>
    <m/>
    <m/>
    <m/>
    <m/>
    <m/>
    <m/>
    <m/>
    <m/>
    <x v="0"/>
    <x v="0"/>
    <m/>
    <x v="0"/>
    <m/>
    <m/>
    <x v="0"/>
    <x v="0"/>
    <m/>
    <m/>
    <m/>
    <m/>
    <m/>
  </r>
  <r>
    <n v="1536"/>
    <x v="2"/>
    <x v="2"/>
    <x v="2"/>
    <x v="1"/>
    <x v="2"/>
    <x v="0"/>
    <s v="N/A"/>
    <x v="1"/>
    <n v="0"/>
    <x v="0"/>
    <n v="2"/>
    <n v="2"/>
    <n v="40.68333333333333"/>
    <n v="38.691666666666663"/>
    <m/>
    <s v="Check"/>
    <n v="22"/>
    <x v="1"/>
    <n v="2"/>
    <x v="1"/>
    <m/>
    <x v="8"/>
    <x v="38"/>
    <x v="0"/>
    <m/>
    <m/>
    <s v="TRR"/>
    <m/>
    <n v="84"/>
    <x v="146"/>
    <s v="HEATHER"/>
    <s v="HUMPHRIES"/>
    <x v="150"/>
    <x v="150"/>
    <x v="1"/>
    <x v="1"/>
    <x v="4"/>
    <n v="33"/>
    <n v="83"/>
    <x v="197"/>
    <n v="40.68333333333333"/>
    <n v="2441"/>
    <m/>
    <s v="8.08"/>
    <n v="0"/>
    <n v="0"/>
    <n v="0.44489963129864807"/>
    <m/>
    <m/>
    <m/>
    <m/>
    <m/>
    <m/>
    <x v="26"/>
    <x v="26"/>
    <x v="2"/>
    <x v="2"/>
    <m/>
    <x v="0"/>
    <n v="0"/>
    <m/>
    <m/>
    <m/>
    <m/>
    <m/>
    <m/>
    <m/>
    <m/>
    <m/>
    <m/>
    <m/>
    <m/>
    <m/>
    <m/>
    <m/>
    <m/>
    <m/>
    <m/>
    <m/>
    <m/>
    <m/>
    <m/>
    <x v="0"/>
    <x v="0"/>
    <m/>
    <x v="0"/>
    <m/>
    <m/>
    <x v="0"/>
    <x v="0"/>
    <m/>
    <m/>
    <m/>
    <m/>
    <m/>
  </r>
  <r>
    <n v="1537"/>
    <x v="2"/>
    <x v="2"/>
    <x v="2"/>
    <x v="1"/>
    <x v="2"/>
    <x v="0"/>
    <s v="N/A"/>
    <x v="1"/>
    <n v="0"/>
    <x v="0"/>
    <n v="3"/>
    <n v="4"/>
    <n v="42.483333333333334"/>
    <n v="40.212624176795316"/>
    <m/>
    <s v="Check"/>
    <n v="21"/>
    <x v="1"/>
    <n v="6"/>
    <x v="1"/>
    <m/>
    <x v="9"/>
    <x v="37"/>
    <x v="0"/>
    <m/>
    <m/>
    <s v="TRR"/>
    <m/>
    <n v="85"/>
    <x v="125"/>
    <s v="DAVID"/>
    <s v="BROOKE-TAYLOR"/>
    <x v="127"/>
    <x v="127"/>
    <x v="1"/>
    <x v="0"/>
    <x v="8"/>
    <n v="46"/>
    <n v="84"/>
    <x v="198"/>
    <n v="42.483333333333334"/>
    <n v="2549"/>
    <m/>
    <s v="8.29"/>
    <n v="0"/>
    <n v="0"/>
    <n v="0.40251078854452726"/>
    <m/>
    <m/>
    <m/>
    <m/>
    <m/>
    <m/>
    <x v="26"/>
    <x v="26"/>
    <x v="2"/>
    <x v="2"/>
    <m/>
    <x v="0"/>
    <n v="0"/>
    <m/>
    <m/>
    <m/>
    <m/>
    <m/>
    <m/>
    <m/>
    <m/>
    <m/>
    <m/>
    <m/>
    <m/>
    <m/>
    <m/>
    <m/>
    <m/>
    <m/>
    <m/>
    <m/>
    <m/>
    <m/>
    <m/>
    <x v="0"/>
    <x v="0"/>
    <m/>
    <x v="0"/>
    <m/>
    <m/>
    <x v="0"/>
    <x v="0"/>
    <m/>
    <m/>
    <m/>
    <m/>
    <m/>
  </r>
  <r>
    <n v="1538"/>
    <x v="2"/>
    <x v="2"/>
    <x v="2"/>
    <x v="1"/>
    <x v="2"/>
    <x v="0"/>
    <s v="N/A"/>
    <x v="1"/>
    <n v="0"/>
    <x v="0"/>
    <n v="1"/>
    <n v="2"/>
    <n v="46.6"/>
    <n v="46.916666666666671"/>
    <m/>
    <s v=""/>
    <n v="20"/>
    <x v="1"/>
    <n v="2"/>
    <x v="1"/>
    <m/>
    <x v="8"/>
    <x v="32"/>
    <x v="1"/>
    <m/>
    <m/>
    <s v="TRR"/>
    <m/>
    <n v="86"/>
    <x v="147"/>
    <s v="CHRIS"/>
    <s v="LAUREN"/>
    <x v="151"/>
    <x v="151"/>
    <x v="1"/>
    <x v="0"/>
    <x v="5"/>
    <n v="47"/>
    <n v="85"/>
    <x v="199"/>
    <n v="46.6"/>
    <n v="2796"/>
    <m/>
    <s v="9.19"/>
    <n v="0"/>
    <n v="0"/>
    <n v="0.34263233190271819"/>
    <m/>
    <m/>
    <m/>
    <m/>
    <m/>
    <m/>
    <x v="26"/>
    <x v="26"/>
    <x v="2"/>
    <x v="2"/>
    <m/>
    <x v="0"/>
    <n v="0"/>
    <m/>
    <m/>
    <m/>
    <m/>
    <m/>
    <m/>
    <m/>
    <m/>
    <m/>
    <m/>
    <m/>
    <m/>
    <m/>
    <m/>
    <m/>
    <m/>
    <m/>
    <m/>
    <m/>
    <m/>
    <m/>
    <m/>
    <x v="0"/>
    <x v="0"/>
    <m/>
    <x v="0"/>
    <m/>
    <m/>
    <x v="0"/>
    <x v="0"/>
    <m/>
    <m/>
    <m/>
    <m/>
    <m/>
  </r>
  <r>
    <n v="1539"/>
    <x v="2"/>
    <x v="2"/>
    <x v="2"/>
    <x v="1"/>
    <x v="2"/>
    <x v="0"/>
    <s v="N/A"/>
    <x v="1"/>
    <n v="0"/>
    <x v="0"/>
    <n v="1"/>
    <n v="1"/>
    <n v="59.766666666666659"/>
    <n v="59.766666666666659"/>
    <m/>
    <s v=""/>
    <n v="19"/>
    <x v="1"/>
    <n v="1"/>
    <x v="1"/>
    <m/>
    <x v="12"/>
    <x v="5"/>
    <x v="1"/>
    <m/>
    <m/>
    <s v="TRR"/>
    <m/>
    <n v="87"/>
    <x v="148"/>
    <s v="JESSIE"/>
    <s v="ZEVENBERGEN"/>
    <x v="152"/>
    <x v="152"/>
    <x v="1"/>
    <x v="1"/>
    <x v="3"/>
    <n v="2"/>
    <n v="86"/>
    <x v="200"/>
    <n v="59.766666666666659"/>
    <n v="3586"/>
    <m/>
    <s v="11.57"/>
    <n v="0"/>
    <n v="0"/>
    <n v="0.25515895147796991"/>
    <m/>
    <m/>
    <m/>
    <m/>
    <m/>
    <m/>
    <x v="26"/>
    <x v="26"/>
    <x v="2"/>
    <x v="2"/>
    <m/>
    <x v="0"/>
    <n v="0"/>
    <m/>
    <m/>
    <m/>
    <m/>
    <m/>
    <m/>
    <m/>
    <m/>
    <m/>
    <m/>
    <m/>
    <m/>
    <m/>
    <m/>
    <m/>
    <m/>
    <m/>
    <m/>
    <m/>
    <m/>
    <m/>
    <m/>
    <x v="0"/>
    <x v="0"/>
    <m/>
    <x v="0"/>
    <m/>
    <m/>
    <x v="0"/>
    <x v="0"/>
    <m/>
    <m/>
    <m/>
    <m/>
    <m/>
  </r>
  <r>
    <n v="1540"/>
    <x v="2"/>
    <x v="2"/>
    <x v="2"/>
    <x v="1"/>
    <x v="2"/>
    <x v="0"/>
    <s v="N/A"/>
    <x v="1"/>
    <n v="0"/>
    <x v="0"/>
    <n v="1"/>
    <n v="1"/>
    <n v="59.766666666666659"/>
    <n v="59.766666666666659"/>
    <m/>
    <s v=""/>
    <n v="18"/>
    <x v="1"/>
    <n v="1"/>
    <x v="1"/>
    <m/>
    <x v="12"/>
    <x v="48"/>
    <x v="1"/>
    <m/>
    <m/>
    <s v="TRR"/>
    <m/>
    <n v="88"/>
    <x v="149"/>
    <s v="MYLES"/>
    <s v="ZEVENBERGEN"/>
    <x v="153"/>
    <x v="153"/>
    <x v="1"/>
    <x v="0"/>
    <x v="11"/>
    <n v="1"/>
    <n v="87"/>
    <x v="200"/>
    <n v="59.766666666666659"/>
    <n v="3586"/>
    <m/>
    <s v="11.57"/>
    <n v="0"/>
    <n v="0"/>
    <n v="0.24149470161740103"/>
    <m/>
    <m/>
    <m/>
    <m/>
    <m/>
    <m/>
    <x v="26"/>
    <x v="26"/>
    <x v="2"/>
    <x v="2"/>
    <m/>
    <x v="0"/>
    <n v="0"/>
    <m/>
    <m/>
    <m/>
    <m/>
    <m/>
    <m/>
    <m/>
    <m/>
    <m/>
    <m/>
    <m/>
    <m/>
    <m/>
    <m/>
    <m/>
    <m/>
    <m/>
    <m/>
    <m/>
    <m/>
    <m/>
    <m/>
    <x v="0"/>
    <x v="0"/>
    <m/>
    <x v="0"/>
    <m/>
    <m/>
    <x v="0"/>
    <x v="0"/>
    <m/>
    <m/>
    <m/>
    <m/>
    <m/>
  </r>
  <r>
    <n v="1541"/>
    <x v="2"/>
    <x v="2"/>
    <x v="2"/>
    <x v="1"/>
    <x v="2"/>
    <x v="0"/>
    <s v="N/A"/>
    <x v="1"/>
    <n v="0"/>
    <x v="0"/>
    <n v="1"/>
    <n v="1"/>
    <n v="59.783333333333331"/>
    <n v="59.783333333333331"/>
    <m/>
    <s v=""/>
    <n v="17"/>
    <x v="1"/>
    <n v="1"/>
    <x v="1"/>
    <m/>
    <x v="12"/>
    <x v="49"/>
    <x v="1"/>
    <m/>
    <m/>
    <s v="TRR"/>
    <m/>
    <n v="89"/>
    <x v="150"/>
    <s v="NICOLA"/>
    <s v="ZEVENBERGEN"/>
    <x v="154"/>
    <x v="154"/>
    <x v="1"/>
    <x v="1"/>
    <x v="12"/>
    <n v="3"/>
    <n v="88"/>
    <x v="201"/>
    <n v="59.783333333333331"/>
    <n v="3587"/>
    <m/>
    <s v="11.57"/>
    <n v="0"/>
    <n v="0"/>
    <n v="0.2640089211039866"/>
    <m/>
    <m/>
    <m/>
    <m/>
    <m/>
    <m/>
    <x v="26"/>
    <x v="26"/>
    <x v="2"/>
    <x v="2"/>
    <m/>
    <x v="0"/>
    <n v="0"/>
    <m/>
    <m/>
    <m/>
    <m/>
    <m/>
    <m/>
    <m/>
    <m/>
    <m/>
    <m/>
    <m/>
    <m/>
    <m/>
    <m/>
    <m/>
    <m/>
    <m/>
    <m/>
    <m/>
    <m/>
    <m/>
    <m/>
    <x v="0"/>
    <x v="0"/>
    <m/>
    <x v="0"/>
    <m/>
    <m/>
    <x v="0"/>
    <x v="0"/>
    <m/>
    <m/>
    <m/>
    <m/>
    <m/>
  </r>
  <r>
    <n v="1363"/>
    <x v="3"/>
    <x v="3"/>
    <x v="3"/>
    <x v="1"/>
    <x v="3"/>
    <x v="0"/>
    <n v="4"/>
    <x v="0"/>
    <n v="4"/>
    <x v="0"/>
    <n v="10"/>
    <n v="12"/>
    <n v="18.658807704284719"/>
    <n v="17.79786557468519"/>
    <m/>
    <s v="Check"/>
    <n v="100"/>
    <x v="1"/>
    <n v="1"/>
    <x v="0"/>
    <s v="OT15"/>
    <x v="1"/>
    <x v="1"/>
    <x v="0"/>
    <m/>
    <m/>
    <s v="TRR"/>
    <m/>
    <n v="1"/>
    <x v="1"/>
    <s v="TONY"/>
    <s v="GORDON"/>
    <x v="1"/>
    <x v="1"/>
    <x v="1"/>
    <x v="0"/>
    <x v="1"/>
    <n v="1"/>
    <n v="1"/>
    <x v="202"/>
    <n v="18.658807704284719"/>
    <n v="1838"/>
    <s v="30.38"/>
    <s v="3.49"/>
    <n v="0"/>
    <m/>
    <n v="0.70386776805237439"/>
    <n v="1"/>
    <s v=""/>
    <n v="1"/>
    <n v="1076359"/>
    <s v="MAX"/>
    <s v="SCHICK"/>
    <x v="2"/>
    <x v="2"/>
    <x v="1"/>
    <x v="0"/>
    <s v="X"/>
    <x v="1"/>
    <n v="0"/>
    <m/>
    <m/>
    <n v="1"/>
    <s v="18.52"/>
    <m/>
    <m/>
    <m/>
    <m/>
    <m/>
    <m/>
    <m/>
    <m/>
    <m/>
    <m/>
    <m/>
    <m/>
    <m/>
    <m/>
    <m/>
    <m/>
    <m/>
    <m/>
    <x v="0"/>
    <x v="0"/>
    <m/>
    <x v="0"/>
    <m/>
    <m/>
    <x v="0"/>
    <x v="0"/>
    <m/>
    <m/>
    <m/>
    <m/>
    <m/>
  </r>
  <r>
    <n v="1364"/>
    <x v="3"/>
    <x v="3"/>
    <x v="3"/>
    <x v="1"/>
    <x v="3"/>
    <x v="0"/>
    <n v="4"/>
    <x v="0"/>
    <n v="4"/>
    <x v="0"/>
    <n v="4"/>
    <n v="9"/>
    <n v="19.166392244662429"/>
    <n v="19.21232340753312"/>
    <m/>
    <s v=""/>
    <n v="99"/>
    <x v="1"/>
    <n v="6"/>
    <x v="1"/>
    <m/>
    <x v="1"/>
    <x v="3"/>
    <x v="0"/>
    <m/>
    <m/>
    <s v="TRR"/>
    <m/>
    <n v="2"/>
    <x v="3"/>
    <s v="MARCEL"/>
    <s v="ZEVENBERGEN"/>
    <x v="3"/>
    <x v="3"/>
    <x v="1"/>
    <x v="0"/>
    <x v="2"/>
    <n v="2"/>
    <n v="2"/>
    <x v="203"/>
    <n v="19.166392244662429"/>
    <n v="1888"/>
    <s v="31.28"/>
    <s v="3.56"/>
    <n v="0"/>
    <m/>
    <n v="0.73566270688875479"/>
    <n v="2"/>
    <s v=""/>
    <n v="2"/>
    <n v="1077516"/>
    <s v="ASHLEY"/>
    <s v="ONSLOW"/>
    <x v="3"/>
    <x v="3"/>
    <x v="1"/>
    <x v="0"/>
    <s v="1 - to 11 years"/>
    <x v="1"/>
    <n v="0"/>
    <m/>
    <m/>
    <n v="1"/>
    <s v="19.01"/>
    <m/>
    <m/>
    <m/>
    <m/>
    <m/>
    <m/>
    <m/>
    <m/>
    <m/>
    <m/>
    <m/>
    <m/>
    <s v=""/>
    <m/>
    <m/>
    <m/>
    <m/>
    <m/>
    <x v="0"/>
    <x v="0"/>
    <m/>
    <x v="0"/>
    <m/>
    <m/>
    <x v="0"/>
    <x v="0"/>
    <m/>
    <m/>
    <m/>
    <m/>
    <m/>
  </r>
  <r>
    <n v="1365"/>
    <x v="3"/>
    <x v="3"/>
    <x v="3"/>
    <x v="1"/>
    <x v="3"/>
    <x v="0"/>
    <n v="4"/>
    <x v="0"/>
    <n v="4"/>
    <x v="0"/>
    <n v="8"/>
    <n v="10"/>
    <n v="19.450639587273947"/>
    <n v="19.26711310749895"/>
    <m/>
    <s v="Check"/>
    <n v="98"/>
    <x v="1"/>
    <n v="8"/>
    <x v="1"/>
    <m/>
    <x v="1"/>
    <x v="6"/>
    <x v="0"/>
    <m/>
    <m/>
    <s v="TRR"/>
    <m/>
    <n v="3"/>
    <x v="6"/>
    <s v="MARK"/>
    <s v="BUCHHOLZ"/>
    <x v="6"/>
    <x v="6"/>
    <x v="1"/>
    <x v="0"/>
    <x v="4"/>
    <n v="3"/>
    <n v="3"/>
    <x v="204"/>
    <n v="19.450639587273947"/>
    <n v="1916"/>
    <s v="31.56"/>
    <s v="3.59"/>
    <n v="0"/>
    <m/>
    <n v="0.78832026394471566"/>
    <n v="3"/>
    <n v="1"/>
    <s v=""/>
    <s v="N014"/>
    <s v="DAVID"/>
    <s v="ANDERSEN"/>
    <x v="27"/>
    <x v="27"/>
    <x v="0"/>
    <x v="0"/>
    <s v="N/A"/>
    <x v="2"/>
    <n v="0"/>
    <m/>
    <m/>
    <n v="1"/>
    <s v="20.49"/>
    <m/>
    <m/>
    <m/>
    <m/>
    <m/>
    <m/>
    <m/>
    <m/>
    <m/>
    <m/>
    <m/>
    <m/>
    <s v=""/>
    <m/>
    <m/>
    <m/>
    <m/>
    <m/>
    <x v="0"/>
    <x v="0"/>
    <m/>
    <x v="0"/>
    <m/>
    <m/>
    <x v="0"/>
    <x v="0"/>
    <m/>
    <m/>
    <m/>
    <m/>
    <m/>
  </r>
  <r>
    <n v="1366"/>
    <x v="3"/>
    <x v="3"/>
    <x v="3"/>
    <x v="1"/>
    <x v="3"/>
    <x v="0"/>
    <n v="4"/>
    <x v="0"/>
    <n v="4"/>
    <x v="0"/>
    <n v="4"/>
    <n v="7"/>
    <n v="20.161257943802749"/>
    <n v="20.396677025040731"/>
    <m/>
    <s v=""/>
    <n v="97"/>
    <x v="1"/>
    <n v="4"/>
    <x v="1"/>
    <m/>
    <x v="1"/>
    <x v="7"/>
    <x v="0"/>
    <m/>
    <m/>
    <s v="TRR"/>
    <m/>
    <n v="4"/>
    <x v="8"/>
    <s v="DEAHNE"/>
    <s v="TURNBULL"/>
    <x v="8"/>
    <x v="8"/>
    <x v="1"/>
    <x v="1"/>
    <x v="1"/>
    <n v="1"/>
    <n v="4"/>
    <x v="205"/>
    <n v="20.161257943802749"/>
    <n v="1986"/>
    <s v="33.06"/>
    <s v="4.08"/>
    <n v="0"/>
    <m/>
    <n v="0.74813453482795755"/>
    <n v="4"/>
    <s v=""/>
    <n v="3"/>
    <s v="J_017"/>
    <s v="WILLIAM"/>
    <s v="SARGENT"/>
    <x v="4"/>
    <x v="4"/>
    <x v="0"/>
    <x v="0"/>
    <s v="N/A"/>
    <x v="1"/>
    <n v="0"/>
    <m/>
    <m/>
    <n v="1"/>
    <s v="22.03"/>
    <m/>
    <m/>
    <m/>
    <m/>
    <m/>
    <m/>
    <m/>
    <m/>
    <m/>
    <m/>
    <m/>
    <m/>
    <s v=""/>
    <m/>
    <m/>
    <m/>
    <m/>
    <m/>
    <x v="0"/>
    <x v="0"/>
    <m/>
    <x v="0"/>
    <m/>
    <m/>
    <x v="0"/>
    <x v="0"/>
    <m/>
    <m/>
    <m/>
    <m/>
    <m/>
  </r>
  <r>
    <n v="1367"/>
    <x v="3"/>
    <x v="3"/>
    <x v="3"/>
    <x v="1"/>
    <x v="3"/>
    <x v="0"/>
    <n v="4"/>
    <x v="0"/>
    <n v="4"/>
    <x v="0"/>
    <n v="9"/>
    <n v="11"/>
    <n v="20.232319779455629"/>
    <n v="19.754727511862797"/>
    <m/>
    <s v="Check"/>
    <n v="96"/>
    <x v="1"/>
    <n v="13"/>
    <x v="1"/>
    <m/>
    <x v="1"/>
    <x v="11"/>
    <x v="0"/>
    <m/>
    <m/>
    <s v="TRR"/>
    <m/>
    <n v="5"/>
    <x v="13"/>
    <s v="TIM"/>
    <s v="KELLY"/>
    <x v="13"/>
    <x v="13"/>
    <x v="1"/>
    <x v="0"/>
    <x v="1"/>
    <n v="4"/>
    <n v="5"/>
    <x v="206"/>
    <n v="20.232319779455629"/>
    <n v="1993"/>
    <s v="33.13"/>
    <s v="4.09"/>
    <n v="0"/>
    <m/>
    <n v="0.65901159524338437"/>
    <n v="5"/>
    <s v=""/>
    <n v="4"/>
    <n v="941714"/>
    <s v="BELLA"/>
    <s v="NORRIS"/>
    <x v="7"/>
    <x v="7"/>
    <x v="1"/>
    <x v="1"/>
    <s v="X"/>
    <x v="1"/>
    <n v="0"/>
    <m/>
    <m/>
    <n v="1"/>
    <s v="23.25"/>
    <m/>
    <m/>
    <m/>
    <m/>
    <m/>
    <m/>
    <m/>
    <m/>
    <m/>
    <m/>
    <m/>
    <m/>
    <s v=""/>
    <m/>
    <m/>
    <m/>
    <m/>
    <m/>
    <x v="0"/>
    <x v="0"/>
    <m/>
    <x v="0"/>
    <m/>
    <m/>
    <x v="0"/>
    <x v="0"/>
    <m/>
    <m/>
    <m/>
    <m/>
    <m/>
  </r>
  <r>
    <n v="1368"/>
    <x v="3"/>
    <x v="3"/>
    <x v="3"/>
    <x v="1"/>
    <x v="3"/>
    <x v="0"/>
    <n v="4"/>
    <x v="0"/>
    <n v="4"/>
    <x v="0"/>
    <n v="12"/>
    <n v="13"/>
    <n v="20.323684996723618"/>
    <n v="19.715127170357054"/>
    <m/>
    <s v="Check"/>
    <n v="95"/>
    <x v="1"/>
    <n v="22"/>
    <x v="0"/>
    <m/>
    <x v="1"/>
    <x v="1"/>
    <x v="0"/>
    <m/>
    <m/>
    <s v="TRR"/>
    <m/>
    <n v="6"/>
    <x v="10"/>
    <s v="DEON"/>
    <s v="STRIPP"/>
    <x v="10"/>
    <x v="10"/>
    <x v="1"/>
    <x v="0"/>
    <x v="1"/>
    <n v="5"/>
    <n v="6"/>
    <x v="188"/>
    <n v="20.323684996723618"/>
    <n v="2002"/>
    <s v="33.22"/>
    <s v="4.10"/>
    <n v="0"/>
    <m/>
    <n v="0.64620827056956254"/>
    <n v="6"/>
    <n v="2"/>
    <s v=""/>
    <s v="N021"/>
    <s v="SHERIEN"/>
    <s v="GILMORE"/>
    <x v="28"/>
    <x v="28"/>
    <x v="0"/>
    <x v="3"/>
    <s v="N/A"/>
    <x v="2"/>
    <n v="0"/>
    <m/>
    <m/>
    <n v="1"/>
    <s v="23.33"/>
    <m/>
    <m/>
    <m/>
    <m/>
    <m/>
    <m/>
    <m/>
    <m/>
    <m/>
    <m/>
    <m/>
    <m/>
    <s v=""/>
    <m/>
    <m/>
    <m/>
    <m/>
    <m/>
    <x v="0"/>
    <x v="0"/>
    <m/>
    <x v="0"/>
    <m/>
    <m/>
    <x v="0"/>
    <x v="0"/>
    <m/>
    <m/>
    <m/>
    <m/>
    <m/>
  </r>
  <r>
    <n v="1369"/>
    <x v="3"/>
    <x v="3"/>
    <x v="3"/>
    <x v="1"/>
    <x v="3"/>
    <x v="0"/>
    <n v="4"/>
    <x v="0"/>
    <n v="4"/>
    <x v="0"/>
    <n v="3"/>
    <n v="3"/>
    <n v="20.384595141568944"/>
    <n v="19.65597615830076"/>
    <m/>
    <s v="Check"/>
    <n v="94"/>
    <x v="1"/>
    <n v="3"/>
    <x v="1"/>
    <m/>
    <x v="14"/>
    <x v="43"/>
    <x v="0"/>
    <m/>
    <m/>
    <s v="TRR"/>
    <m/>
    <n v="7"/>
    <x v="126"/>
    <s v="DAMIEN"/>
    <s v="WOOLFE"/>
    <x v="128"/>
    <x v="128"/>
    <x v="1"/>
    <x v="0"/>
    <x v="1"/>
    <n v="6"/>
    <n v="7"/>
    <x v="207"/>
    <n v="20.384595141568944"/>
    <n v="2008"/>
    <s v="33.28"/>
    <s v="4.11"/>
    <n v="0"/>
    <m/>
    <n v="0.66308241948367319"/>
    <n v="7"/>
    <n v="3"/>
    <s v=""/>
    <s v="N013"/>
    <s v="YAHYE"/>
    <s v="HLEDINIZAL"/>
    <x v="29"/>
    <x v="29"/>
    <x v="0"/>
    <x v="0"/>
    <s v="N/A"/>
    <x v="2"/>
    <n v="0"/>
    <m/>
    <m/>
    <n v="1"/>
    <s v="24.24"/>
    <m/>
    <m/>
    <m/>
    <m/>
    <m/>
    <m/>
    <m/>
    <m/>
    <m/>
    <m/>
    <m/>
    <m/>
    <s v=""/>
    <m/>
    <m/>
    <m/>
    <m/>
    <m/>
    <x v="0"/>
    <x v="0"/>
    <m/>
    <x v="0"/>
    <m/>
    <m/>
    <x v="0"/>
    <x v="0"/>
    <m/>
    <m/>
    <m/>
    <m/>
    <m/>
  </r>
  <r>
    <n v="1370"/>
    <x v="3"/>
    <x v="3"/>
    <x v="3"/>
    <x v="1"/>
    <x v="3"/>
    <x v="0"/>
    <n v="4"/>
    <x v="0"/>
    <n v="4"/>
    <x v="0"/>
    <n v="4"/>
    <n v="6"/>
    <n v="20.455656977221821"/>
    <n v="20.403698562425372"/>
    <m/>
    <s v="Check"/>
    <n v="93"/>
    <x v="1"/>
    <n v="7"/>
    <x v="1"/>
    <m/>
    <x v="5"/>
    <x v="10"/>
    <x v="0"/>
    <m/>
    <m/>
    <s v="TRR"/>
    <m/>
    <n v="8"/>
    <x v="15"/>
    <s v="SIMON"/>
    <s v="DI GIACOMO"/>
    <x v="15"/>
    <x v="15"/>
    <x v="1"/>
    <x v="0"/>
    <x v="1"/>
    <n v="7"/>
    <n v="8"/>
    <x v="208"/>
    <n v="20.455656977221821"/>
    <n v="2015"/>
    <s v="33.35"/>
    <s v="4.11"/>
    <n v="0"/>
    <m/>
    <n v="0.63796533225658247"/>
    <n v="8"/>
    <n v="4"/>
    <s v=""/>
    <n v="402880"/>
    <s v="NANCY"/>
    <s v="NORTON"/>
    <x v="30"/>
    <x v="30"/>
    <x v="1"/>
    <x v="1"/>
    <s v=""/>
    <x v="2"/>
    <n v="50"/>
    <m/>
    <m/>
    <n v="1"/>
    <s v="24.47"/>
    <m/>
    <m/>
    <m/>
    <m/>
    <m/>
    <m/>
    <m/>
    <m/>
    <m/>
    <m/>
    <m/>
    <m/>
    <s v=""/>
    <m/>
    <m/>
    <m/>
    <m/>
    <m/>
    <x v="0"/>
    <x v="0"/>
    <m/>
    <x v="0"/>
    <m/>
    <m/>
    <x v="0"/>
    <x v="0"/>
    <m/>
    <m/>
    <m/>
    <m/>
    <m/>
  </r>
  <r>
    <n v="1371"/>
    <x v="3"/>
    <x v="3"/>
    <x v="3"/>
    <x v="1"/>
    <x v="3"/>
    <x v="0"/>
    <n v="4"/>
    <x v="0"/>
    <n v="4"/>
    <x v="0"/>
    <n v="7"/>
    <n v="10"/>
    <n v="20.455656977221821"/>
    <n v="20.344391255986704"/>
    <m/>
    <s v="Check"/>
    <n v="92"/>
    <x v="1"/>
    <n v="14"/>
    <x v="1"/>
    <m/>
    <x v="1"/>
    <x v="10"/>
    <x v="0"/>
    <m/>
    <m/>
    <s v="TRR"/>
    <m/>
    <n v="9"/>
    <x v="12"/>
    <s v="JAMES"/>
    <s v="DUNSTAN"/>
    <x v="12"/>
    <x v="12"/>
    <x v="1"/>
    <x v="0"/>
    <x v="1"/>
    <n v="8"/>
    <n v="9"/>
    <x v="208"/>
    <n v="20.455656977221821"/>
    <n v="2015"/>
    <s v="33.35"/>
    <s v="4.11"/>
    <n v="0"/>
    <m/>
    <n v="0.63796533225658247"/>
    <n v="9"/>
    <n v="5"/>
    <s v=""/>
    <s v="N012"/>
    <s v="POLLY"/>
    <s v="ADAMS"/>
    <x v="31"/>
    <x v="31"/>
    <x v="0"/>
    <x v="1"/>
    <s v="N/A"/>
    <x v="2"/>
    <n v="0"/>
    <m/>
    <m/>
    <n v="1"/>
    <s v="25.05"/>
    <m/>
    <m/>
    <m/>
    <m/>
    <m/>
    <m/>
    <m/>
    <m/>
    <m/>
    <m/>
    <m/>
    <m/>
    <s v=""/>
    <m/>
    <m/>
    <m/>
    <m/>
    <m/>
    <x v="0"/>
    <x v="0"/>
    <m/>
    <x v="0"/>
    <m/>
    <m/>
    <x v="0"/>
    <x v="0"/>
    <m/>
    <m/>
    <m/>
    <m/>
    <m/>
  </r>
  <r>
    <n v="1372"/>
    <x v="3"/>
    <x v="3"/>
    <x v="3"/>
    <x v="1"/>
    <x v="3"/>
    <x v="0"/>
    <n v="4"/>
    <x v="0"/>
    <n v="4"/>
    <x v="0"/>
    <n v="8"/>
    <n v="13"/>
    <n v="20.587628957720025"/>
    <n v="21.35117080288742"/>
    <m/>
    <s v=""/>
    <n v="91"/>
    <x v="1"/>
    <n v="22"/>
    <x v="0"/>
    <m/>
    <x v="1"/>
    <x v="9"/>
    <x v="0"/>
    <m/>
    <m/>
    <s v="TRR"/>
    <m/>
    <n v="10"/>
    <x v="16"/>
    <s v="MICHAEL"/>
    <s v="FITZSIMMONS"/>
    <x v="16"/>
    <x v="16"/>
    <x v="1"/>
    <x v="0"/>
    <x v="4"/>
    <n v="9"/>
    <n v="10"/>
    <x v="38"/>
    <n v="20.587628957720025"/>
    <n v="2028"/>
    <s v="33.48"/>
    <s v="4.13"/>
    <n v="0"/>
    <m/>
    <n v="0.73345017199456308"/>
    <n v="10"/>
    <s v=""/>
    <n v="5"/>
    <n v="868061"/>
    <s v="MYLES"/>
    <s v="ZEVENBERGEN"/>
    <x v="16"/>
    <x v="16"/>
    <x v="1"/>
    <x v="0"/>
    <s v="X"/>
    <x v="1"/>
    <n v="0"/>
    <m/>
    <m/>
    <n v="1"/>
    <s v="26.16"/>
    <m/>
    <m/>
    <m/>
    <m/>
    <m/>
    <m/>
    <m/>
    <m/>
    <m/>
    <m/>
    <m/>
    <m/>
    <s v=""/>
    <m/>
    <m/>
    <m/>
    <m/>
    <m/>
    <x v="0"/>
    <x v="0"/>
    <m/>
    <x v="0"/>
    <m/>
    <m/>
    <x v="0"/>
    <x v="0"/>
    <m/>
    <m/>
    <m/>
    <m/>
    <m/>
  </r>
  <r>
    <n v="1373"/>
    <x v="3"/>
    <x v="3"/>
    <x v="3"/>
    <x v="1"/>
    <x v="3"/>
    <x v="0"/>
    <n v="4"/>
    <x v="0"/>
    <n v="4"/>
    <x v="0"/>
    <n v="8"/>
    <n v="11"/>
    <n v="20.709449247410678"/>
    <n v="20.362222392422705"/>
    <m/>
    <s v="Check"/>
    <n v="90"/>
    <x v="1"/>
    <n v="10"/>
    <x v="1"/>
    <m/>
    <x v="6"/>
    <x v="12"/>
    <x v="0"/>
    <m/>
    <m/>
    <s v="TRR"/>
    <m/>
    <n v="11"/>
    <x v="17"/>
    <s v="BRIDGET"/>
    <s v="WEBBER"/>
    <x v="17"/>
    <x v="17"/>
    <x v="1"/>
    <x v="1"/>
    <x v="2"/>
    <n v="2"/>
    <n v="11"/>
    <x v="209"/>
    <n v="20.709449247410678"/>
    <n v="2040"/>
    <s v="34.00"/>
    <s v="4.15"/>
    <n v="0"/>
    <m/>
    <n v="0.7323549016429286"/>
    <n v="11"/>
    <s v=""/>
    <n v="6"/>
    <n v="1077555"/>
    <s v="EMERSON"/>
    <s v="PUMP"/>
    <x v="32"/>
    <x v="32"/>
    <x v="1"/>
    <x v="0"/>
    <s v="X"/>
    <x v="1"/>
    <n v="0"/>
    <m/>
    <m/>
    <n v="1"/>
    <s v="26.20"/>
    <m/>
    <m/>
    <m/>
    <m/>
    <m/>
    <m/>
    <m/>
    <m/>
    <m/>
    <m/>
    <m/>
    <m/>
    <s v=""/>
    <m/>
    <m/>
    <m/>
    <m/>
    <m/>
    <x v="0"/>
    <x v="0"/>
    <m/>
    <x v="0"/>
    <m/>
    <m/>
    <x v="0"/>
    <x v="0"/>
    <m/>
    <m/>
    <m/>
    <m/>
    <m/>
  </r>
  <r>
    <n v="1374"/>
    <x v="3"/>
    <x v="3"/>
    <x v="3"/>
    <x v="1"/>
    <x v="3"/>
    <x v="0"/>
    <n v="4"/>
    <x v="0"/>
    <n v="4"/>
    <x v="0"/>
    <n v="7"/>
    <n v="11"/>
    <n v="20.770359392256005"/>
    <n v="20.924874667603749"/>
    <m/>
    <s v=""/>
    <n v="89"/>
    <x v="1"/>
    <n v="21"/>
    <x v="0"/>
    <m/>
    <x v="1"/>
    <x v="9"/>
    <x v="0"/>
    <m/>
    <m/>
    <s v="TRR"/>
    <m/>
    <n v="12"/>
    <x v="19"/>
    <s v="CAMERON"/>
    <s v="WALLIS"/>
    <x v="19"/>
    <x v="19"/>
    <x v="1"/>
    <x v="0"/>
    <x v="4"/>
    <n v="10"/>
    <n v="12"/>
    <x v="210"/>
    <n v="20.770359392256005"/>
    <n v="2046"/>
    <s v="34.06"/>
    <s v="4.15"/>
    <n v="0"/>
    <m/>
    <n v="0.7269975311852267"/>
    <n v="12"/>
    <n v="6"/>
    <s v=""/>
    <n v="402996"/>
    <s v="WARREN"/>
    <s v="MCDONALD"/>
    <x v="33"/>
    <x v="33"/>
    <x v="1"/>
    <x v="0"/>
    <s v=""/>
    <x v="2"/>
    <n v="49"/>
    <m/>
    <m/>
    <n v="1"/>
    <s v="26.28"/>
    <m/>
    <m/>
    <m/>
    <m/>
    <m/>
    <m/>
    <m/>
    <m/>
    <m/>
    <m/>
    <m/>
    <m/>
    <s v=""/>
    <m/>
    <m/>
    <m/>
    <m/>
    <m/>
    <x v="0"/>
    <x v="0"/>
    <m/>
    <x v="0"/>
    <m/>
    <m/>
    <x v="0"/>
    <x v="0"/>
    <m/>
    <m/>
    <m/>
    <m/>
    <m/>
  </r>
  <r>
    <n v="1375"/>
    <x v="3"/>
    <x v="3"/>
    <x v="3"/>
    <x v="1"/>
    <x v="3"/>
    <x v="0"/>
    <n v="4"/>
    <x v="0"/>
    <n v="4"/>
    <x v="0"/>
    <n v="8"/>
    <n v="12"/>
    <n v="21.156123642943069"/>
    <n v="21.012972117886758"/>
    <m/>
    <s v="Check"/>
    <n v="88"/>
    <x v="1"/>
    <n v="17"/>
    <x v="0"/>
    <m/>
    <x v="1"/>
    <x v="7"/>
    <x v="0"/>
    <m/>
    <m/>
    <s v="TRR"/>
    <m/>
    <n v="13"/>
    <x v="21"/>
    <s v="SONJA"/>
    <s v="SCHONFELDT-ROY"/>
    <x v="21"/>
    <x v="21"/>
    <x v="1"/>
    <x v="1"/>
    <x v="1"/>
    <n v="3"/>
    <n v="13"/>
    <x v="211"/>
    <n v="21.156123642943069"/>
    <n v="2084"/>
    <s v="34.44"/>
    <s v="4.20"/>
    <n v="0"/>
    <m/>
    <n v="0.7129535442266427"/>
    <n v="13"/>
    <n v="7"/>
    <s v=""/>
    <n v="1069328"/>
    <s v="KELLIE"/>
    <s v="HOPKINS"/>
    <x v="12"/>
    <x v="12"/>
    <x v="1"/>
    <x v="1"/>
    <s v=""/>
    <x v="2"/>
    <n v="48"/>
    <m/>
    <m/>
    <n v="1"/>
    <s v="26.32"/>
    <m/>
    <m/>
    <m/>
    <m/>
    <m/>
    <m/>
    <m/>
    <m/>
    <m/>
    <m/>
    <m/>
    <m/>
    <s v=""/>
    <m/>
    <m/>
    <m/>
    <m/>
    <m/>
    <x v="0"/>
    <x v="0"/>
    <m/>
    <x v="0"/>
    <m/>
    <m/>
    <x v="0"/>
    <x v="0"/>
    <m/>
    <m/>
    <m/>
    <m/>
    <m/>
  </r>
  <r>
    <n v="1376"/>
    <x v="3"/>
    <x v="3"/>
    <x v="3"/>
    <x v="1"/>
    <x v="3"/>
    <x v="0"/>
    <n v="4"/>
    <x v="0"/>
    <n v="4"/>
    <x v="0"/>
    <n v="3"/>
    <n v="3"/>
    <n v="21.237337169403499"/>
    <n v="20.524167358153701"/>
    <m/>
    <s v="Check"/>
    <n v="87"/>
    <x v="1"/>
    <n v="7"/>
    <x v="1"/>
    <m/>
    <x v="2"/>
    <x v="9"/>
    <x v="0"/>
    <m/>
    <m/>
    <s v="TRR"/>
    <m/>
    <n v="14"/>
    <x v="151"/>
    <s v="JOSH"/>
    <s v="BARTON"/>
    <x v="155"/>
    <x v="155"/>
    <x v="1"/>
    <x v="0"/>
    <x v="4"/>
    <n v="11"/>
    <n v="14"/>
    <x v="212"/>
    <n v="21.237337169403499"/>
    <n v="2092"/>
    <s v="34.52"/>
    <s v="4.21"/>
    <n v="0"/>
    <m/>
    <n v="0.71101192581499695"/>
    <n v="14"/>
    <s v=""/>
    <n v="7"/>
    <n v="1102326"/>
    <s v="ELSBETH"/>
    <s v="NORRIS"/>
    <x v="10"/>
    <x v="10"/>
    <x v="1"/>
    <x v="1"/>
    <s v="X"/>
    <x v="1"/>
    <n v="0"/>
    <m/>
    <m/>
    <n v="1"/>
    <s v="26.49"/>
    <m/>
    <m/>
    <m/>
    <m/>
    <m/>
    <m/>
    <m/>
    <m/>
    <m/>
    <m/>
    <m/>
    <m/>
    <s v=""/>
    <m/>
    <m/>
    <m/>
    <m/>
    <m/>
    <x v="0"/>
    <x v="0"/>
    <m/>
    <x v="0"/>
    <m/>
    <m/>
    <x v="0"/>
    <x v="0"/>
    <m/>
    <m/>
    <m/>
    <m/>
    <m/>
  </r>
  <r>
    <n v="1377"/>
    <x v="3"/>
    <x v="3"/>
    <x v="3"/>
    <x v="1"/>
    <x v="3"/>
    <x v="0"/>
    <n v="4"/>
    <x v="0"/>
    <n v="4"/>
    <x v="0"/>
    <n v="4"/>
    <n v="7"/>
    <n v="21.399764222324364"/>
    <n v="21.717892183878195"/>
    <m/>
    <s v=""/>
    <n v="86"/>
    <x v="1"/>
    <n v="8"/>
    <x v="1"/>
    <m/>
    <x v="15"/>
    <x v="23"/>
    <x v="0"/>
    <m/>
    <m/>
    <s v="TRR"/>
    <m/>
    <n v="15"/>
    <x v="129"/>
    <s v="GERRY"/>
    <s v="MAGUIRE"/>
    <x v="131"/>
    <x v="131"/>
    <x v="1"/>
    <x v="0"/>
    <x v="4"/>
    <n v="12"/>
    <n v="15"/>
    <x v="213"/>
    <n v="21.399764222324364"/>
    <n v="2108"/>
    <s v="35.08"/>
    <s v="4.23"/>
    <n v="0"/>
    <m/>
    <n v="0.71106702431761137"/>
    <n v="15"/>
    <n v="8"/>
    <s v=""/>
    <n v="870043"/>
    <s v="BERNIE"/>
    <s v="NORRIS"/>
    <x v="11"/>
    <x v="11"/>
    <x v="1"/>
    <x v="0"/>
    <s v=""/>
    <x v="2"/>
    <n v="47"/>
    <m/>
    <m/>
    <n v="1"/>
    <s v="26.51"/>
    <m/>
    <m/>
    <m/>
    <m/>
    <m/>
    <m/>
    <m/>
    <m/>
    <m/>
    <m/>
    <m/>
    <m/>
    <s v=""/>
    <m/>
    <m/>
    <m/>
    <m/>
    <m/>
    <x v="0"/>
    <x v="0"/>
    <m/>
    <x v="0"/>
    <m/>
    <m/>
    <x v="0"/>
    <x v="0"/>
    <m/>
    <m/>
    <m/>
    <m/>
    <m/>
  </r>
  <r>
    <n v="1378"/>
    <x v="3"/>
    <x v="3"/>
    <x v="3"/>
    <x v="1"/>
    <x v="3"/>
    <x v="0"/>
    <n v="4"/>
    <x v="0"/>
    <n v="4"/>
    <x v="0"/>
    <n v="3"/>
    <n v="5"/>
    <n v="21.460674367169695"/>
    <n v="21.542438620261372"/>
    <m/>
    <s v=""/>
    <n v="85"/>
    <x v="1"/>
    <n v="7"/>
    <x v="1"/>
    <m/>
    <x v="4"/>
    <x v="44"/>
    <x v="0"/>
    <m/>
    <m/>
    <s v="TRR"/>
    <m/>
    <n v="16"/>
    <x v="128"/>
    <s v="MEREDITH"/>
    <s v="WATKINS"/>
    <x v="130"/>
    <x v="130"/>
    <x v="1"/>
    <x v="1"/>
    <x v="2"/>
    <n v="4"/>
    <n v="16"/>
    <x v="214"/>
    <n v="21.460674367169695"/>
    <n v="2114"/>
    <s v="35.14"/>
    <s v="4.24"/>
    <n v="0"/>
    <m/>
    <n v="0.71060208729178076"/>
    <n v="16"/>
    <n v="9"/>
    <s v=""/>
    <n v="868058"/>
    <s v="CHRISTINA"/>
    <s v="ZEVENBERGEN"/>
    <x v="34"/>
    <x v="34"/>
    <x v="1"/>
    <x v="1"/>
    <s v=""/>
    <x v="2"/>
    <n v="46"/>
    <m/>
    <m/>
    <n v="1"/>
    <s v="27.02"/>
    <m/>
    <m/>
    <m/>
    <m/>
    <m/>
    <m/>
    <m/>
    <m/>
    <m/>
    <m/>
    <m/>
    <m/>
    <s v=""/>
    <m/>
    <m/>
    <m/>
    <m/>
    <m/>
    <x v="0"/>
    <x v="0"/>
    <m/>
    <x v="0"/>
    <m/>
    <m/>
    <x v="0"/>
    <x v="0"/>
    <m/>
    <m/>
    <m/>
    <m/>
    <m/>
  </r>
  <r>
    <n v="1379"/>
    <x v="3"/>
    <x v="3"/>
    <x v="3"/>
    <x v="1"/>
    <x v="3"/>
    <x v="0"/>
    <n v="4"/>
    <x v="0"/>
    <n v="4"/>
    <x v="0"/>
    <n v="8"/>
    <n v="11"/>
    <n v="21.785528473011425"/>
    <n v="22.484522519457066"/>
    <m/>
    <s v=""/>
    <n v="84"/>
    <x v="1"/>
    <n v="23"/>
    <x v="0"/>
    <m/>
    <x v="1"/>
    <x v="13"/>
    <x v="0"/>
    <m/>
    <m/>
    <s v="TRR"/>
    <m/>
    <n v="17"/>
    <x v="18"/>
    <s v="ERIN"/>
    <s v="STAFFORD"/>
    <x v="18"/>
    <x v="18"/>
    <x v="1"/>
    <x v="1"/>
    <x v="2"/>
    <n v="5"/>
    <n v="17"/>
    <x v="215"/>
    <n v="21.785528473011425"/>
    <n v="2146"/>
    <s v="35.46"/>
    <s v="4.28"/>
    <n v="0"/>
    <m/>
    <n v="0.72754718893486847"/>
    <n v="17"/>
    <n v="10"/>
    <s v=""/>
    <n v="1069424"/>
    <s v="KATRINA"/>
    <s v="PUMP"/>
    <x v="25"/>
    <x v="25"/>
    <x v="1"/>
    <x v="1"/>
    <s v=""/>
    <x v="2"/>
    <n v="45"/>
    <m/>
    <m/>
    <n v="1"/>
    <s v="28.54"/>
    <m/>
    <m/>
    <m/>
    <m/>
    <m/>
    <m/>
    <m/>
    <m/>
    <m/>
    <m/>
    <m/>
    <m/>
    <s v=""/>
    <m/>
    <m/>
    <m/>
    <m/>
    <m/>
    <x v="0"/>
    <x v="0"/>
    <m/>
    <x v="0"/>
    <m/>
    <m/>
    <x v="0"/>
    <x v="0"/>
    <m/>
    <m/>
    <m/>
    <m/>
    <m/>
  </r>
  <r>
    <n v="1380"/>
    <x v="3"/>
    <x v="3"/>
    <x v="3"/>
    <x v="1"/>
    <x v="3"/>
    <x v="0"/>
    <n v="4"/>
    <x v="0"/>
    <n v="4"/>
    <x v="0"/>
    <n v="10"/>
    <n v="11"/>
    <n v="22.577360356000661"/>
    <n v="21.496097211742356"/>
    <m/>
    <s v="Check"/>
    <n v="83"/>
    <x v="1"/>
    <n v="18"/>
    <x v="0"/>
    <m/>
    <x v="1"/>
    <x v="16"/>
    <x v="0"/>
    <m/>
    <m/>
    <s v="TRR"/>
    <m/>
    <n v="18"/>
    <x v="27"/>
    <s v="DERRICK"/>
    <s v="EVANS"/>
    <x v="27"/>
    <x v="27"/>
    <x v="1"/>
    <x v="0"/>
    <x v="4"/>
    <n v="13"/>
    <n v="18"/>
    <x v="216"/>
    <n v="22.577360356000661"/>
    <n v="2224"/>
    <s v="37.04"/>
    <s v="4.38"/>
    <n v="0"/>
    <m/>
    <n v="0.6533093225878247"/>
    <n v="18"/>
    <n v="11"/>
    <s v=""/>
    <n v="513282"/>
    <s v="KAREN"/>
    <s v="ERNEST"/>
    <x v="35"/>
    <x v="35"/>
    <x v="1"/>
    <x v="1"/>
    <s v=""/>
    <x v="2"/>
    <n v="44"/>
    <m/>
    <m/>
    <n v="1"/>
    <s v="28.55"/>
    <m/>
    <m/>
    <m/>
    <m/>
    <m/>
    <m/>
    <m/>
    <m/>
    <m/>
    <m/>
    <m/>
    <m/>
    <s v=""/>
    <m/>
    <m/>
    <m/>
    <m/>
    <m/>
    <x v="0"/>
    <x v="0"/>
    <m/>
    <x v="0"/>
    <m/>
    <m/>
    <x v="0"/>
    <x v="0"/>
    <m/>
    <m/>
    <m/>
    <m/>
    <m/>
  </r>
  <r>
    <n v="1381"/>
    <x v="3"/>
    <x v="3"/>
    <x v="3"/>
    <x v="1"/>
    <x v="3"/>
    <x v="0"/>
    <n v="4"/>
    <x v="0"/>
    <n v="4"/>
    <x v="0"/>
    <n v="3"/>
    <n v="7"/>
    <n v="22.678877264076206"/>
    <n v="27.082658967360452"/>
    <m/>
    <s v=""/>
    <n v="82"/>
    <x v="1"/>
    <n v="12"/>
    <x v="1"/>
    <m/>
    <x v="1"/>
    <x v="18"/>
    <x v="0"/>
    <m/>
    <m/>
    <s v="TRR"/>
    <m/>
    <n v="19"/>
    <x v="35"/>
    <s v="ALAN"/>
    <s v="GRAHAM"/>
    <x v="35"/>
    <x v="35"/>
    <x v="1"/>
    <x v="0"/>
    <x v="4"/>
    <n v="14"/>
    <n v="19"/>
    <x v="217"/>
    <n v="22.678877264076206"/>
    <n v="2234"/>
    <s v="37.14"/>
    <s v="4.39"/>
    <n v="0"/>
    <m/>
    <n v="0.65552921749860005"/>
    <n v="19"/>
    <s v=""/>
    <n v="8"/>
    <n v="868065"/>
    <s v="NICOLA"/>
    <s v="ZEVENBERGEN"/>
    <x v="36"/>
    <x v="36"/>
    <x v="1"/>
    <x v="1"/>
    <s v="X"/>
    <x v="1"/>
    <n v="0"/>
    <m/>
    <m/>
    <n v="1"/>
    <s v="29.38"/>
    <m/>
    <m/>
    <m/>
    <m/>
    <m/>
    <m/>
    <m/>
    <m/>
    <m/>
    <m/>
    <m/>
    <m/>
    <s v=""/>
    <m/>
    <m/>
    <m/>
    <m/>
    <m/>
    <x v="0"/>
    <x v="0"/>
    <m/>
    <x v="0"/>
    <m/>
    <m/>
    <x v="0"/>
    <x v="0"/>
    <m/>
    <m/>
    <m/>
    <m/>
    <m/>
  </r>
  <r>
    <n v="1382"/>
    <x v="3"/>
    <x v="3"/>
    <x v="3"/>
    <x v="1"/>
    <x v="3"/>
    <x v="0"/>
    <n v="4"/>
    <x v="0"/>
    <n v="4"/>
    <x v="0"/>
    <n v="3"/>
    <n v="4"/>
    <n v="22.699180645691307"/>
    <n v="22.20865068497374"/>
    <m/>
    <s v="Check"/>
    <n v="81"/>
    <x v="1"/>
    <n v="3"/>
    <x v="1"/>
    <m/>
    <x v="3"/>
    <x v="21"/>
    <x v="0"/>
    <m/>
    <m/>
    <s v="TRR"/>
    <m/>
    <n v="20"/>
    <x v="38"/>
    <s v="ELENA"/>
    <s v="JAMES"/>
    <x v="38"/>
    <x v="38"/>
    <x v="1"/>
    <x v="1"/>
    <x v="3"/>
    <n v="1"/>
    <n v="20"/>
    <x v="218"/>
    <n v="22.699180645691307"/>
    <n v="2236"/>
    <s v="37.16"/>
    <s v="4.39"/>
    <n v="0"/>
    <m/>
    <n v="0.66081680366058748"/>
    <n v="20"/>
    <n v="12"/>
    <s v=""/>
    <s v="N022"/>
    <s v="DASHA"/>
    <s v="SOLDATOB"/>
    <x v="37"/>
    <x v="37"/>
    <x v="0"/>
    <x v="3"/>
    <s v="N/A"/>
    <x v="2"/>
    <n v="0"/>
    <m/>
    <m/>
    <n v="1"/>
    <s v="29.59"/>
    <m/>
    <m/>
    <m/>
    <m/>
    <m/>
    <m/>
    <m/>
    <m/>
    <m/>
    <m/>
    <m/>
    <m/>
    <s v=""/>
    <m/>
    <m/>
    <m/>
    <m/>
    <m/>
    <x v="0"/>
    <x v="0"/>
    <m/>
    <x v="0"/>
    <m/>
    <m/>
    <x v="0"/>
    <x v="0"/>
    <m/>
    <m/>
    <m/>
    <m/>
    <m/>
  </r>
  <r>
    <n v="1383"/>
    <x v="3"/>
    <x v="3"/>
    <x v="3"/>
    <x v="1"/>
    <x v="3"/>
    <x v="0"/>
    <n v="4"/>
    <x v="0"/>
    <n v="4"/>
    <x v="0"/>
    <n v="7"/>
    <n v="11"/>
    <n v="22.709332336498864"/>
    <n v="22.719160811418327"/>
    <m/>
    <s v=""/>
    <n v="80"/>
    <x v="1"/>
    <n v="18"/>
    <x v="0"/>
    <m/>
    <x v="1"/>
    <x v="6"/>
    <x v="0"/>
    <m/>
    <m/>
    <s v="TRR"/>
    <m/>
    <n v="21"/>
    <x v="32"/>
    <s v="BILL"/>
    <s v="DOHERTY"/>
    <x v="32"/>
    <x v="32"/>
    <x v="1"/>
    <x v="0"/>
    <x v="4"/>
    <n v="15"/>
    <n v="21"/>
    <x v="219"/>
    <n v="22.709332336498864"/>
    <n v="2237"/>
    <s v="37.17"/>
    <s v="4.39"/>
    <n v="0"/>
    <m/>
    <n v="0.67519965387486591"/>
    <n v="21"/>
    <n v="13"/>
    <s v=""/>
    <s v="N998"/>
    <s v="MARIE"/>
    <s v="DE TAIT"/>
    <x v="18"/>
    <x v="18"/>
    <x v="0"/>
    <x v="1"/>
    <s v="N/A"/>
    <x v="2"/>
    <n v="0"/>
    <m/>
    <m/>
    <n v="1"/>
    <s v="30.00"/>
    <m/>
    <m/>
    <m/>
    <m/>
    <m/>
    <m/>
    <m/>
    <m/>
    <m/>
    <m/>
    <m/>
    <m/>
    <s v=""/>
    <m/>
    <m/>
    <m/>
    <m/>
    <m/>
    <x v="0"/>
    <x v="0"/>
    <m/>
    <x v="0"/>
    <m/>
    <m/>
    <x v="0"/>
    <x v="0"/>
    <m/>
    <m/>
    <m/>
    <m/>
    <m/>
  </r>
  <r>
    <n v="1384"/>
    <x v="3"/>
    <x v="3"/>
    <x v="3"/>
    <x v="1"/>
    <x v="3"/>
    <x v="0"/>
    <n v="4"/>
    <x v="0"/>
    <n v="4"/>
    <x v="0"/>
    <n v="7"/>
    <n v="7"/>
    <n v="22.831152626189521"/>
    <n v="22.270163152764958"/>
    <m/>
    <s v="Check"/>
    <n v="0"/>
    <x v="0"/>
    <s v="N/A"/>
    <x v="0"/>
    <m/>
    <x v="0"/>
    <x v="4"/>
    <x v="0"/>
    <m/>
    <m/>
    <s v="TRR"/>
    <m/>
    <n v="22"/>
    <x v="152"/>
    <s v="JOSEPH"/>
    <s v="KEMEI"/>
    <x v="156"/>
    <x v="156"/>
    <x v="0"/>
    <x v="0"/>
    <x v="0"/>
    <s v="N/A"/>
    <s v=""/>
    <x v="220"/>
    <n v="22.831152626189521"/>
    <n v="2249"/>
    <s v="37.29"/>
    <s v="4.41"/>
    <n v="0"/>
    <m/>
    <m/>
    <n v="22"/>
    <s v=""/>
    <n v="9"/>
    <n v="868067"/>
    <s v="JESSIE"/>
    <s v="ZEVENBERGEN"/>
    <x v="38"/>
    <x v="38"/>
    <x v="1"/>
    <x v="1"/>
    <s v="X"/>
    <x v="1"/>
    <n v="0"/>
    <m/>
    <m/>
    <n v="1"/>
    <s v="30.19"/>
    <m/>
    <m/>
    <m/>
    <m/>
    <m/>
    <m/>
    <m/>
    <m/>
    <m/>
    <m/>
    <m/>
    <m/>
    <s v=""/>
    <m/>
    <m/>
    <m/>
    <m/>
    <m/>
    <x v="0"/>
    <x v="0"/>
    <m/>
    <x v="0"/>
    <m/>
    <m/>
    <x v="0"/>
    <x v="0"/>
    <m/>
    <m/>
    <m/>
    <m/>
    <m/>
  </r>
  <r>
    <n v="1385"/>
    <x v="3"/>
    <x v="3"/>
    <x v="3"/>
    <x v="1"/>
    <x v="3"/>
    <x v="0"/>
    <n v="4"/>
    <x v="0"/>
    <n v="4"/>
    <x v="0"/>
    <n v="2"/>
    <n v="5"/>
    <n v="22.892062771034848"/>
    <n v="23.684412572664197"/>
    <m/>
    <s v=""/>
    <n v="0"/>
    <x v="0"/>
    <s v="N/A"/>
    <x v="0"/>
    <m/>
    <x v="0"/>
    <x v="4"/>
    <x v="0"/>
    <m/>
    <m/>
    <s v="TRR"/>
    <m/>
    <n v="23"/>
    <x v="73"/>
    <s v="LEE"/>
    <s v="KIRBY"/>
    <x v="41"/>
    <x v="41"/>
    <x v="0"/>
    <x v="0"/>
    <x v="0"/>
    <s v="N/A"/>
    <s v=""/>
    <x v="221"/>
    <n v="22.892062771034848"/>
    <n v="2255"/>
    <s v="37.35"/>
    <s v="4.41"/>
    <n v="0"/>
    <m/>
    <m/>
    <n v="23"/>
    <n v="14"/>
    <s v=""/>
    <n v="403026"/>
    <s v="BETTY"/>
    <s v="BECK"/>
    <x v="39"/>
    <x v="39"/>
    <x v="1"/>
    <x v="1"/>
    <s v=""/>
    <x v="2"/>
    <n v="43"/>
    <m/>
    <m/>
    <n v="1"/>
    <s v="32.10"/>
    <m/>
    <m/>
    <m/>
    <m/>
    <m/>
    <m/>
    <m/>
    <m/>
    <m/>
    <m/>
    <m/>
    <m/>
    <s v=""/>
    <m/>
    <m/>
    <m/>
    <m/>
    <m/>
    <x v="0"/>
    <x v="0"/>
    <m/>
    <x v="0"/>
    <m/>
    <m/>
    <x v="0"/>
    <x v="0"/>
    <m/>
    <m/>
    <m/>
    <m/>
    <m/>
  </r>
  <r>
    <n v="1386"/>
    <x v="3"/>
    <x v="3"/>
    <x v="3"/>
    <x v="1"/>
    <x v="3"/>
    <x v="0"/>
    <n v="4"/>
    <x v="0"/>
    <n v="4"/>
    <x v="0"/>
    <n v="8"/>
    <n v="9"/>
    <n v="23.115399968801036"/>
    <n v="22.602605390401397"/>
    <m/>
    <s v="Check"/>
    <n v="79"/>
    <x v="1"/>
    <n v="13"/>
    <x v="1"/>
    <m/>
    <x v="1"/>
    <x v="8"/>
    <x v="0"/>
    <m/>
    <m/>
    <s v="TRR"/>
    <m/>
    <n v="24"/>
    <x v="29"/>
    <s v="GAVIN"/>
    <s v="WERBELOFF"/>
    <x v="29"/>
    <x v="29"/>
    <x v="1"/>
    <x v="0"/>
    <x v="2"/>
    <n v="16"/>
    <n v="22"/>
    <x v="222"/>
    <n v="23.115399968801036"/>
    <n v="2277"/>
    <s v="37.57"/>
    <s v="4.44"/>
    <n v="0"/>
    <m/>
    <n v="0.63305559726779603"/>
    <n v="24"/>
    <n v="15"/>
    <s v=""/>
    <n v="402943"/>
    <s v="BOB"/>
    <s v="DOWN"/>
    <x v="24"/>
    <x v="24"/>
    <x v="1"/>
    <x v="0"/>
    <s v=""/>
    <x v="2"/>
    <n v="42"/>
    <m/>
    <m/>
    <n v="1"/>
    <s v="33.04"/>
    <m/>
    <m/>
    <m/>
    <m/>
    <m/>
    <m/>
    <m/>
    <m/>
    <m/>
    <m/>
    <m/>
    <m/>
    <s v=""/>
    <m/>
    <m/>
    <m/>
    <m/>
    <m/>
    <x v="0"/>
    <x v="0"/>
    <m/>
    <x v="0"/>
    <m/>
    <m/>
    <x v="0"/>
    <x v="0"/>
    <m/>
    <m/>
    <m/>
    <m/>
    <m/>
  </r>
  <r>
    <n v="1387"/>
    <x v="3"/>
    <x v="3"/>
    <x v="3"/>
    <x v="1"/>
    <x v="3"/>
    <x v="0"/>
    <n v="4"/>
    <x v="0"/>
    <n v="4"/>
    <x v="0"/>
    <n v="2"/>
    <n v="2"/>
    <n v="23.369192238989893"/>
    <n v="23.202439070718306"/>
    <m/>
    <s v="Check"/>
    <n v="78"/>
    <x v="1"/>
    <n v="1"/>
    <x v="1"/>
    <m/>
    <x v="8"/>
    <x v="13"/>
    <x v="0"/>
    <m/>
    <m/>
    <s v="TRR"/>
    <m/>
    <n v="25"/>
    <x v="30"/>
    <s v="JAMES"/>
    <s v="PUMP"/>
    <x v="30"/>
    <x v="30"/>
    <x v="1"/>
    <x v="0"/>
    <x v="2"/>
    <n v="17"/>
    <n v="23"/>
    <x v="223"/>
    <n v="23.369192238989893"/>
    <n v="2302"/>
    <s v="38.22"/>
    <s v="4.47"/>
    <n v="0"/>
    <m/>
    <n v="0.6126299326161686"/>
    <n v="25"/>
    <n v="16"/>
    <s v=""/>
    <s v="N009"/>
    <s v="SYLVIA"/>
    <s v="KELSO"/>
    <x v="22"/>
    <x v="22"/>
    <x v="0"/>
    <x v="1"/>
    <s v="N/A"/>
    <x v="2"/>
    <n v="0"/>
    <m/>
    <m/>
    <n v="1"/>
    <s v="34.01"/>
    <m/>
    <m/>
    <m/>
    <m/>
    <m/>
    <m/>
    <m/>
    <m/>
    <m/>
    <m/>
    <m/>
    <m/>
    <s v=""/>
    <m/>
    <m/>
    <m/>
    <m/>
    <m/>
    <x v="0"/>
    <x v="0"/>
    <m/>
    <x v="0"/>
    <m/>
    <m/>
    <x v="0"/>
    <x v="0"/>
    <m/>
    <m/>
    <m/>
    <m/>
    <m/>
  </r>
  <r>
    <n v="1388"/>
    <x v="3"/>
    <x v="3"/>
    <x v="3"/>
    <x v="1"/>
    <x v="3"/>
    <x v="0"/>
    <n v="4"/>
    <x v="0"/>
    <n v="4"/>
    <x v="0"/>
    <n v="1"/>
    <n v="1"/>
    <n v="23.582377745948534"/>
    <n v="23.582377745948534"/>
    <m/>
    <s v=""/>
    <n v="0"/>
    <x v="0"/>
    <s v="N/A"/>
    <x v="0"/>
    <m/>
    <x v="0"/>
    <x v="4"/>
    <x v="0"/>
    <m/>
    <m/>
    <s v="TRR"/>
    <m/>
    <n v="26"/>
    <x v="153"/>
    <s v="ANOUSHKA"/>
    <s v="VINCENT"/>
    <x v="157"/>
    <x v="157"/>
    <x v="0"/>
    <x v="1"/>
    <x v="0"/>
    <s v="N/A"/>
    <s v=""/>
    <x v="224"/>
    <n v="23.582377745948534"/>
    <n v="2323"/>
    <s v="38.43"/>
    <s v="4.50"/>
    <n v="0"/>
    <m/>
    <m/>
    <n v="26"/>
    <n v="17"/>
    <s v=""/>
    <n v="1069302"/>
    <s v="MIKE"/>
    <s v="RUBENACH"/>
    <x v="40"/>
    <x v="40"/>
    <x v="1"/>
    <x v="0"/>
    <s v=""/>
    <x v="2"/>
    <n v="41"/>
    <m/>
    <m/>
    <n v="1"/>
    <s v="40.01"/>
    <m/>
    <m/>
    <m/>
    <m/>
    <m/>
    <m/>
    <m/>
    <m/>
    <m/>
    <m/>
    <m/>
    <m/>
    <s v=""/>
    <m/>
    <m/>
    <m/>
    <m/>
    <m/>
    <x v="0"/>
    <x v="0"/>
    <m/>
    <x v="0"/>
    <m/>
    <m/>
    <x v="0"/>
    <x v="0"/>
    <m/>
    <m/>
    <m/>
    <m/>
    <m/>
  </r>
  <r>
    <n v="1389"/>
    <x v="3"/>
    <x v="3"/>
    <x v="3"/>
    <x v="1"/>
    <x v="3"/>
    <x v="0"/>
    <n v="4"/>
    <x v="0"/>
    <n v="4"/>
    <x v="0"/>
    <n v="1"/>
    <n v="1"/>
    <n v="23.582377745948534"/>
    <n v="23.582377745948534"/>
    <m/>
    <s v=""/>
    <n v="0"/>
    <x v="0"/>
    <s v="N/A"/>
    <x v="0"/>
    <m/>
    <x v="0"/>
    <x v="4"/>
    <x v="0"/>
    <m/>
    <m/>
    <s v="TRR"/>
    <m/>
    <n v="27"/>
    <x v="113"/>
    <s v="GRAHAM"/>
    <s v="COYLE"/>
    <x v="158"/>
    <x v="158"/>
    <x v="0"/>
    <x v="0"/>
    <x v="0"/>
    <s v="N/A"/>
    <s v=""/>
    <x v="224"/>
    <n v="23.582377745948534"/>
    <n v="2323"/>
    <s v="38.43"/>
    <s v="4.50"/>
    <n v="0"/>
    <m/>
    <m/>
    <m/>
    <m/>
    <m/>
    <m/>
    <m/>
    <m/>
    <x v="26"/>
    <x v="26"/>
    <x v="2"/>
    <x v="2"/>
    <m/>
    <x v="0"/>
    <n v="0"/>
    <m/>
    <m/>
    <m/>
    <m/>
    <m/>
    <m/>
    <m/>
    <m/>
    <m/>
    <m/>
    <m/>
    <m/>
    <m/>
    <m/>
    <m/>
    <m/>
    <s v=""/>
    <m/>
    <m/>
    <m/>
    <m/>
    <m/>
    <x v="0"/>
    <x v="0"/>
    <m/>
    <x v="0"/>
    <m/>
    <m/>
    <x v="0"/>
    <x v="0"/>
    <m/>
    <m/>
    <m/>
    <m/>
    <m/>
  </r>
  <r>
    <n v="1390"/>
    <x v="3"/>
    <x v="3"/>
    <x v="3"/>
    <x v="1"/>
    <x v="3"/>
    <x v="0"/>
    <n v="4"/>
    <x v="0"/>
    <n v="4"/>
    <x v="0"/>
    <n v="1"/>
    <n v="3"/>
    <n v="23.734653108061845"/>
    <n v="23.801567479472755"/>
    <m/>
    <s v=""/>
    <n v="77"/>
    <x v="1"/>
    <n v="2"/>
    <x v="1"/>
    <m/>
    <x v="9"/>
    <x v="14"/>
    <x v="0"/>
    <m/>
    <m/>
    <s v="TRR"/>
    <m/>
    <n v="28"/>
    <x v="40"/>
    <s v="BRENDA"/>
    <s v="CRONIN"/>
    <x v="40"/>
    <x v="40"/>
    <x v="1"/>
    <x v="1"/>
    <x v="1"/>
    <n v="6"/>
    <n v="24"/>
    <x v="225"/>
    <n v="23.734653108061845"/>
    <n v="2338"/>
    <s v="38.58"/>
    <s v="4.52"/>
    <n v="0"/>
    <m/>
    <n v="0.6263696629135469"/>
    <m/>
    <m/>
    <m/>
    <m/>
    <m/>
    <m/>
    <x v="26"/>
    <x v="26"/>
    <x v="2"/>
    <x v="2"/>
    <m/>
    <x v="0"/>
    <n v="0"/>
    <m/>
    <m/>
    <m/>
    <m/>
    <m/>
    <m/>
    <m/>
    <m/>
    <m/>
    <m/>
    <m/>
    <m/>
    <m/>
    <m/>
    <m/>
    <m/>
    <s v=""/>
    <m/>
    <m/>
    <m/>
    <m/>
    <m/>
    <x v="0"/>
    <x v="0"/>
    <m/>
    <x v="0"/>
    <m/>
    <m/>
    <x v="0"/>
    <x v="0"/>
    <m/>
    <m/>
    <m/>
    <m/>
    <m/>
  </r>
  <r>
    <n v="1391"/>
    <x v="3"/>
    <x v="3"/>
    <x v="3"/>
    <x v="1"/>
    <x v="3"/>
    <x v="0"/>
    <n v="4"/>
    <x v="0"/>
    <n v="4"/>
    <x v="0"/>
    <n v="11"/>
    <n v="13"/>
    <n v="23.744804798869403"/>
    <n v="23.125863377449132"/>
    <m/>
    <s v="Check"/>
    <n v="76"/>
    <x v="1"/>
    <n v="14"/>
    <x v="1"/>
    <m/>
    <x v="1"/>
    <x v="20"/>
    <x v="0"/>
    <m/>
    <m/>
    <s v="TRR"/>
    <m/>
    <n v="29"/>
    <x v="37"/>
    <s v="VIV"/>
    <s v="SCANDLYN"/>
    <x v="37"/>
    <x v="37"/>
    <x v="1"/>
    <x v="1"/>
    <x v="5"/>
    <n v="7"/>
    <n v="25"/>
    <x v="60"/>
    <n v="23.744804798869403"/>
    <n v="2339"/>
    <s v="38.59"/>
    <s v="4.52"/>
    <n v="0"/>
    <m/>
    <n v="0.79034832358614426"/>
    <m/>
    <m/>
    <m/>
    <m/>
    <m/>
    <m/>
    <x v="26"/>
    <x v="26"/>
    <x v="2"/>
    <x v="2"/>
    <m/>
    <x v="0"/>
    <n v="0"/>
    <m/>
    <m/>
    <m/>
    <m/>
    <m/>
    <m/>
    <m/>
    <m/>
    <m/>
    <m/>
    <m/>
    <m/>
    <m/>
    <m/>
    <m/>
    <m/>
    <s v=""/>
    <m/>
    <m/>
    <m/>
    <m/>
    <m/>
    <x v="0"/>
    <x v="0"/>
    <m/>
    <x v="0"/>
    <m/>
    <m/>
    <x v="0"/>
    <x v="0"/>
    <m/>
    <m/>
    <m/>
    <m/>
    <m/>
  </r>
  <r>
    <n v="1392"/>
    <x v="3"/>
    <x v="3"/>
    <x v="3"/>
    <x v="1"/>
    <x v="3"/>
    <x v="0"/>
    <n v="4"/>
    <x v="0"/>
    <n v="4"/>
    <x v="0"/>
    <n v="7"/>
    <n v="7"/>
    <n v="23.846321706944941"/>
    <n v="22.692335992483823"/>
    <m/>
    <s v="Check"/>
    <n v="75"/>
    <x v="1"/>
    <n v="16"/>
    <x v="0"/>
    <m/>
    <x v="1"/>
    <x v="19"/>
    <x v="0"/>
    <m/>
    <m/>
    <s v="TRR"/>
    <m/>
    <n v="30"/>
    <x v="36"/>
    <s v="GERARD"/>
    <s v="SCHICK"/>
    <x v="36"/>
    <x v="36"/>
    <x v="1"/>
    <x v="0"/>
    <x v="2"/>
    <n v="18"/>
    <n v="26"/>
    <x v="226"/>
    <n v="23.846321706944941"/>
    <n v="2349"/>
    <s v="39.09"/>
    <s v="4.53"/>
    <n v="0"/>
    <m/>
    <n v="0.60945807541884678"/>
    <m/>
    <m/>
    <m/>
    <m/>
    <m/>
    <m/>
    <x v="26"/>
    <x v="26"/>
    <x v="2"/>
    <x v="2"/>
    <m/>
    <x v="0"/>
    <n v="0"/>
    <m/>
    <m/>
    <m/>
    <m/>
    <m/>
    <m/>
    <m/>
    <m/>
    <m/>
    <m/>
    <m/>
    <m/>
    <m/>
    <m/>
    <m/>
    <m/>
    <s v=""/>
    <m/>
    <m/>
    <m/>
    <m/>
    <m/>
    <x v="0"/>
    <x v="0"/>
    <m/>
    <x v="0"/>
    <m/>
    <m/>
    <x v="0"/>
    <x v="0"/>
    <m/>
    <m/>
    <m/>
    <m/>
    <m/>
  </r>
  <r>
    <n v="1393"/>
    <x v="3"/>
    <x v="3"/>
    <x v="3"/>
    <x v="1"/>
    <x v="3"/>
    <x v="0"/>
    <n v="4"/>
    <x v="0"/>
    <n v="4"/>
    <x v="0"/>
    <n v="7"/>
    <n v="8"/>
    <n v="23.978293687443148"/>
    <n v="23.551208821377067"/>
    <m/>
    <s v="Check"/>
    <n v="74"/>
    <x v="1"/>
    <n v="12"/>
    <x v="1"/>
    <m/>
    <x v="1"/>
    <x v="14"/>
    <x v="0"/>
    <m/>
    <m/>
    <s v="TRR"/>
    <m/>
    <n v="31"/>
    <x v="48"/>
    <s v="BRIANNA"/>
    <s v="HUTCHINGS"/>
    <x v="48"/>
    <x v="48"/>
    <x v="1"/>
    <x v="1"/>
    <x v="1"/>
    <n v="8"/>
    <n v="27"/>
    <x v="227"/>
    <n v="23.978293687443148"/>
    <n v="2362"/>
    <s v="39.22"/>
    <s v="4.55"/>
    <n v="0"/>
    <m/>
    <n v="0.62000519555117384"/>
    <m/>
    <m/>
    <m/>
    <m/>
    <m/>
    <m/>
    <x v="26"/>
    <x v="26"/>
    <x v="2"/>
    <x v="2"/>
    <m/>
    <x v="0"/>
    <n v="0"/>
    <m/>
    <m/>
    <m/>
    <m/>
    <m/>
    <m/>
    <m/>
    <m/>
    <m/>
    <m/>
    <m/>
    <m/>
    <m/>
    <m/>
    <m/>
    <m/>
    <m/>
    <m/>
    <m/>
    <m/>
    <m/>
    <m/>
    <x v="0"/>
    <x v="0"/>
    <m/>
    <x v="0"/>
    <m/>
    <m/>
    <x v="0"/>
    <x v="0"/>
    <m/>
    <m/>
    <m/>
    <m/>
    <m/>
  </r>
  <r>
    <n v="1394"/>
    <x v="3"/>
    <x v="3"/>
    <x v="3"/>
    <x v="1"/>
    <x v="3"/>
    <x v="0"/>
    <n v="4"/>
    <x v="0"/>
    <n v="4"/>
    <x v="0"/>
    <n v="5"/>
    <n v="5"/>
    <n v="24.130569049556463"/>
    <n v="23.339857074141893"/>
    <m/>
    <s v="Check"/>
    <n v="73"/>
    <x v="1"/>
    <n v="7"/>
    <x v="1"/>
    <m/>
    <x v="4"/>
    <x v="14"/>
    <x v="0"/>
    <m/>
    <m/>
    <s v="TRR"/>
    <m/>
    <n v="32"/>
    <x v="154"/>
    <s v="LARA"/>
    <s v="SEWELL"/>
    <x v="159"/>
    <x v="159"/>
    <x v="1"/>
    <x v="1"/>
    <x v="1"/>
    <n v="9"/>
    <n v="28"/>
    <x v="228"/>
    <n v="24.130569049556463"/>
    <n v="2377"/>
    <s v="39.37"/>
    <s v="4.57"/>
    <n v="0"/>
    <m/>
    <n v="0.61609266802350549"/>
    <m/>
    <m/>
    <m/>
    <m/>
    <m/>
    <m/>
    <x v="26"/>
    <x v="26"/>
    <x v="2"/>
    <x v="2"/>
    <m/>
    <x v="0"/>
    <n v="0"/>
    <m/>
    <m/>
    <m/>
    <m/>
    <m/>
    <m/>
    <m/>
    <m/>
    <m/>
    <m/>
    <m/>
    <m/>
    <m/>
    <m/>
    <m/>
    <m/>
    <m/>
    <m/>
    <m/>
    <m/>
    <m/>
    <m/>
    <x v="0"/>
    <x v="0"/>
    <m/>
    <x v="0"/>
    <m/>
    <m/>
    <x v="0"/>
    <x v="0"/>
    <m/>
    <m/>
    <m/>
    <m/>
    <m/>
  </r>
  <r>
    <n v="1395"/>
    <x v="3"/>
    <x v="3"/>
    <x v="3"/>
    <x v="1"/>
    <x v="3"/>
    <x v="0"/>
    <n v="4"/>
    <x v="0"/>
    <n v="4"/>
    <x v="0"/>
    <n v="9"/>
    <n v="12"/>
    <n v="24.181327503594233"/>
    <n v="23.456389180778984"/>
    <m/>
    <s v="Check"/>
    <n v="72"/>
    <x v="1"/>
    <n v="20"/>
    <x v="0"/>
    <m/>
    <x v="1"/>
    <x v="9"/>
    <x v="0"/>
    <m/>
    <m/>
    <s v="TRR"/>
    <m/>
    <n v="33"/>
    <x v="25"/>
    <s v="BRENDAN"/>
    <s v="CARTER"/>
    <x v="25"/>
    <x v="25"/>
    <x v="1"/>
    <x v="0"/>
    <x v="4"/>
    <n v="19"/>
    <n v="29"/>
    <x v="229"/>
    <n v="24.181327503594233"/>
    <n v="2382"/>
    <s v="39.42"/>
    <s v="4.57"/>
    <n v="0"/>
    <m/>
    <n v="0.62444876104322999"/>
    <m/>
    <m/>
    <m/>
    <m/>
    <m/>
    <m/>
    <x v="26"/>
    <x v="26"/>
    <x v="2"/>
    <x v="2"/>
    <m/>
    <x v="0"/>
    <n v="0"/>
    <m/>
    <m/>
    <m/>
    <m/>
    <m/>
    <m/>
    <m/>
    <m/>
    <m/>
    <m/>
    <m/>
    <m/>
    <m/>
    <m/>
    <m/>
    <m/>
    <m/>
    <m/>
    <m/>
    <m/>
    <m/>
    <m/>
    <x v="0"/>
    <x v="0"/>
    <m/>
    <x v="0"/>
    <m/>
    <m/>
    <x v="0"/>
    <x v="0"/>
    <m/>
    <m/>
    <m/>
    <m/>
    <m/>
  </r>
  <r>
    <n v="1396"/>
    <x v="3"/>
    <x v="3"/>
    <x v="3"/>
    <x v="1"/>
    <x v="3"/>
    <x v="0"/>
    <n v="4"/>
    <x v="0"/>
    <n v="4"/>
    <x v="0"/>
    <n v="6"/>
    <n v="7"/>
    <n v="24.211782576016894"/>
    <n v="24.014632701171053"/>
    <m/>
    <s v="Check"/>
    <n v="71"/>
    <x v="1"/>
    <n v="11"/>
    <x v="1"/>
    <m/>
    <x v="1"/>
    <x v="22"/>
    <x v="0"/>
    <m/>
    <m/>
    <s v="TRR"/>
    <m/>
    <n v="34"/>
    <x v="42"/>
    <s v="TERRY"/>
    <s v="HIETTE"/>
    <x v="42"/>
    <x v="42"/>
    <x v="1"/>
    <x v="0"/>
    <x v="5"/>
    <n v="20"/>
    <n v="30"/>
    <x v="230"/>
    <n v="24.211782576016894"/>
    <n v="2385"/>
    <s v="39.45"/>
    <s v="4.58"/>
    <n v="0"/>
    <m/>
    <n v="0.67047245622523244"/>
    <m/>
    <m/>
    <m/>
    <m/>
    <m/>
    <m/>
    <x v="26"/>
    <x v="26"/>
    <x v="2"/>
    <x v="2"/>
    <m/>
    <x v="0"/>
    <n v="0"/>
    <m/>
    <m/>
    <m/>
    <m/>
    <m/>
    <m/>
    <m/>
    <m/>
    <m/>
    <m/>
    <m/>
    <m/>
    <m/>
    <m/>
    <m/>
    <m/>
    <m/>
    <m/>
    <m/>
    <m/>
    <m/>
    <m/>
    <x v="0"/>
    <x v="0"/>
    <m/>
    <x v="0"/>
    <m/>
    <m/>
    <x v="0"/>
    <x v="0"/>
    <m/>
    <m/>
    <m/>
    <m/>
    <m/>
  </r>
  <r>
    <n v="1397"/>
    <x v="3"/>
    <x v="3"/>
    <x v="3"/>
    <x v="1"/>
    <x v="3"/>
    <x v="0"/>
    <n v="4"/>
    <x v="0"/>
    <n v="4"/>
    <x v="0"/>
    <n v="8"/>
    <n v="10"/>
    <n v="24.221934266824444"/>
    <n v="24.037354905257168"/>
    <m/>
    <s v="Check"/>
    <n v="70"/>
    <x v="1"/>
    <n v="21"/>
    <x v="0"/>
    <m/>
    <x v="1"/>
    <x v="23"/>
    <x v="0"/>
    <m/>
    <m/>
    <s v="TRR"/>
    <m/>
    <n v="35"/>
    <x v="44"/>
    <s v="DAN"/>
    <s v="REYNOLDS"/>
    <x v="44"/>
    <x v="44"/>
    <x v="1"/>
    <x v="0"/>
    <x v="4"/>
    <n v="21"/>
    <n v="31"/>
    <x v="231"/>
    <n v="24.221934266824444"/>
    <n v="2386"/>
    <s v="39.46"/>
    <s v="4.58"/>
    <n v="0"/>
    <m/>
    <n v="0.62821847747758797"/>
    <m/>
    <m/>
    <m/>
    <m/>
    <m/>
    <m/>
    <x v="26"/>
    <x v="26"/>
    <x v="2"/>
    <x v="2"/>
    <m/>
    <x v="0"/>
    <n v="0"/>
    <m/>
    <m/>
    <m/>
    <m/>
    <m/>
    <m/>
    <m/>
    <m/>
    <m/>
    <m/>
    <m/>
    <m/>
    <m/>
    <m/>
    <m/>
    <m/>
    <m/>
    <m/>
    <m/>
    <m/>
    <m/>
    <m/>
    <x v="0"/>
    <x v="0"/>
    <m/>
    <x v="0"/>
    <m/>
    <m/>
    <x v="0"/>
    <x v="0"/>
    <m/>
    <m/>
    <m/>
    <m/>
    <m/>
  </r>
  <r>
    <n v="1398"/>
    <x v="3"/>
    <x v="3"/>
    <x v="3"/>
    <x v="1"/>
    <x v="3"/>
    <x v="0"/>
    <n v="4"/>
    <x v="0"/>
    <n v="4"/>
    <x v="0"/>
    <n v="4"/>
    <n v="7"/>
    <n v="24.353906247322659"/>
    <n v="24.370565677957284"/>
    <m/>
    <s v=""/>
    <n v="69"/>
    <x v="1"/>
    <n v="14"/>
    <x v="1"/>
    <m/>
    <x v="1"/>
    <x v="24"/>
    <x v="0"/>
    <m/>
    <m/>
    <s v="TRR"/>
    <m/>
    <n v="36"/>
    <x v="46"/>
    <s v="FRASER"/>
    <s v="BRADLEY"/>
    <x v="46"/>
    <x v="46"/>
    <x v="1"/>
    <x v="0"/>
    <x v="2"/>
    <n v="22"/>
    <n v="32"/>
    <x v="64"/>
    <n v="24.353906247322659"/>
    <n v="2399"/>
    <s v="39.59"/>
    <s v="4.59"/>
    <n v="0"/>
    <m/>
    <n v="0.57075032887293364"/>
    <m/>
    <m/>
    <m/>
    <m/>
    <m/>
    <m/>
    <x v="26"/>
    <x v="26"/>
    <x v="2"/>
    <x v="2"/>
    <m/>
    <x v="0"/>
    <n v="0"/>
    <m/>
    <m/>
    <m/>
    <m/>
    <m/>
    <m/>
    <m/>
    <m/>
    <m/>
    <m/>
    <m/>
    <m/>
    <m/>
    <m/>
    <m/>
    <m/>
    <m/>
    <m/>
    <m/>
    <m/>
    <m/>
    <m/>
    <x v="0"/>
    <x v="0"/>
    <m/>
    <x v="0"/>
    <m/>
    <m/>
    <x v="0"/>
    <x v="0"/>
    <m/>
    <m/>
    <m/>
    <m/>
    <m/>
  </r>
  <r>
    <n v="1399"/>
    <x v="3"/>
    <x v="3"/>
    <x v="3"/>
    <x v="1"/>
    <x v="3"/>
    <x v="0"/>
    <n v="4"/>
    <x v="0"/>
    <n v="4"/>
    <x v="0"/>
    <n v="8"/>
    <n v="8"/>
    <n v="24.496029918628416"/>
    <n v="22.159685468080514"/>
    <m/>
    <s v="Check"/>
    <n v="68"/>
    <x v="1"/>
    <n v="15"/>
    <x v="1"/>
    <m/>
    <x v="1"/>
    <x v="7"/>
    <x v="0"/>
    <m/>
    <m/>
    <s v="TRR"/>
    <m/>
    <n v="37"/>
    <x v="155"/>
    <s v="STUART"/>
    <s v="ILLMAN"/>
    <x v="160"/>
    <x v="160"/>
    <x v="1"/>
    <x v="0"/>
    <x v="1"/>
    <n v="23"/>
    <n v="33"/>
    <x v="232"/>
    <n v="24.496029918628416"/>
    <n v="2413"/>
    <s v="40.13"/>
    <s v="5.01"/>
    <n v="0"/>
    <m/>
    <n v="0.55587238878703549"/>
    <m/>
    <m/>
    <m/>
    <m/>
    <m/>
    <m/>
    <x v="26"/>
    <x v="26"/>
    <x v="2"/>
    <x v="2"/>
    <m/>
    <x v="0"/>
    <n v="0"/>
    <m/>
    <m/>
    <m/>
    <m/>
    <m/>
    <m/>
    <m/>
    <m/>
    <m/>
    <m/>
    <m/>
    <m/>
    <m/>
    <m/>
    <m/>
    <m/>
    <m/>
    <m/>
    <m/>
    <m/>
    <m/>
    <m/>
    <x v="0"/>
    <x v="0"/>
    <m/>
    <x v="0"/>
    <m/>
    <m/>
    <x v="0"/>
    <x v="0"/>
    <m/>
    <m/>
    <m/>
    <m/>
    <m/>
  </r>
  <r>
    <n v="1400"/>
    <x v="3"/>
    <x v="3"/>
    <x v="3"/>
    <x v="1"/>
    <x v="3"/>
    <x v="0"/>
    <n v="4"/>
    <x v="0"/>
    <n v="4"/>
    <x v="0"/>
    <n v="2"/>
    <n v="2"/>
    <n v="24.516333300243524"/>
    <n v="24.392019870126482"/>
    <m/>
    <s v="Check"/>
    <n v="0"/>
    <x v="0"/>
    <s v="N/A"/>
    <x v="0"/>
    <m/>
    <x v="0"/>
    <x v="4"/>
    <x v="0"/>
    <m/>
    <m/>
    <s v="TRR"/>
    <m/>
    <n v="38"/>
    <x v="156"/>
    <s v="DANIEL"/>
    <s v="HOGAN"/>
    <x v="161"/>
    <x v="161"/>
    <x v="0"/>
    <x v="0"/>
    <x v="0"/>
    <s v="N/A"/>
    <s v=""/>
    <x v="65"/>
    <n v="24.516333300243524"/>
    <n v="2415"/>
    <s v="40.15"/>
    <s v="5.01"/>
    <n v="0"/>
    <m/>
    <m/>
    <m/>
    <m/>
    <m/>
    <m/>
    <m/>
    <m/>
    <x v="26"/>
    <x v="26"/>
    <x v="2"/>
    <x v="2"/>
    <m/>
    <x v="0"/>
    <n v="0"/>
    <m/>
    <m/>
    <m/>
    <m/>
    <m/>
    <m/>
    <m/>
    <m/>
    <m/>
    <m/>
    <m/>
    <m/>
    <m/>
    <m/>
    <m/>
    <m/>
    <m/>
    <m/>
    <m/>
    <m/>
    <m/>
    <m/>
    <x v="0"/>
    <x v="0"/>
    <m/>
    <x v="0"/>
    <m/>
    <m/>
    <x v="0"/>
    <x v="0"/>
    <m/>
    <m/>
    <m/>
    <m/>
    <m/>
  </r>
  <r>
    <n v="1401"/>
    <x v="3"/>
    <x v="3"/>
    <x v="3"/>
    <x v="1"/>
    <x v="3"/>
    <x v="0"/>
    <n v="4"/>
    <x v="0"/>
    <n v="4"/>
    <x v="0"/>
    <n v="3"/>
    <n v="3"/>
    <n v="24.607698517511508"/>
    <n v="24.367331183561063"/>
    <m/>
    <s v="Check"/>
    <n v="67"/>
    <x v="1"/>
    <n v="1"/>
    <x v="1"/>
    <m/>
    <x v="10"/>
    <x v="25"/>
    <x v="0"/>
    <m/>
    <m/>
    <s v="TRR"/>
    <m/>
    <n v="39"/>
    <x v="47"/>
    <s v="MARIA"/>
    <s v="JAMES"/>
    <x v="47"/>
    <x v="47"/>
    <x v="1"/>
    <x v="1"/>
    <x v="4"/>
    <n v="10"/>
    <n v="34"/>
    <x v="233"/>
    <n v="24.607698517511508"/>
    <n v="2424"/>
    <s v="40.24"/>
    <s v="5.03"/>
    <n v="0"/>
    <m/>
    <n v="0.68609964972216697"/>
    <m/>
    <m/>
    <m/>
    <m/>
    <m/>
    <m/>
    <x v="26"/>
    <x v="26"/>
    <x v="2"/>
    <x v="2"/>
    <m/>
    <x v="0"/>
    <n v="0"/>
    <m/>
    <m/>
    <m/>
    <m/>
    <m/>
    <m/>
    <m/>
    <m/>
    <m/>
    <m/>
    <m/>
    <m/>
    <m/>
    <m/>
    <m/>
    <m/>
    <m/>
    <m/>
    <m/>
    <m/>
    <m/>
    <m/>
    <x v="0"/>
    <x v="0"/>
    <m/>
    <x v="0"/>
    <m/>
    <m/>
    <x v="0"/>
    <x v="0"/>
    <m/>
    <m/>
    <m/>
    <m/>
    <m/>
  </r>
  <r>
    <n v="1402"/>
    <x v="3"/>
    <x v="3"/>
    <x v="3"/>
    <x v="1"/>
    <x v="3"/>
    <x v="0"/>
    <n v="4"/>
    <x v="0"/>
    <n v="4"/>
    <x v="0"/>
    <n v="10"/>
    <n v="12"/>
    <n v="24.739670498009719"/>
    <n v="23.387987663678729"/>
    <m/>
    <s v="Check"/>
    <n v="66"/>
    <x v="1"/>
    <n v="20"/>
    <x v="0"/>
    <m/>
    <x v="1"/>
    <x v="13"/>
    <x v="0"/>
    <m/>
    <m/>
    <s v="TRR"/>
    <m/>
    <n v="40"/>
    <x v="54"/>
    <s v="DAWN"/>
    <s v="KINBACHER"/>
    <x v="54"/>
    <x v="54"/>
    <x v="1"/>
    <x v="1"/>
    <x v="2"/>
    <n v="11"/>
    <n v="35"/>
    <x v="234"/>
    <n v="24.739670498009719"/>
    <n v="2437"/>
    <s v="40.37"/>
    <s v="5.04"/>
    <n v="0"/>
    <m/>
    <n v="0.64067142694059387"/>
    <m/>
    <m/>
    <m/>
    <m/>
    <m/>
    <m/>
    <x v="26"/>
    <x v="26"/>
    <x v="2"/>
    <x v="2"/>
    <m/>
    <x v="0"/>
    <n v="0"/>
    <m/>
    <m/>
    <m/>
    <m/>
    <m/>
    <m/>
    <m/>
    <m/>
    <m/>
    <m/>
    <m/>
    <m/>
    <m/>
    <m/>
    <m/>
    <m/>
    <m/>
    <m/>
    <m/>
    <m/>
    <m/>
    <m/>
    <x v="0"/>
    <x v="0"/>
    <m/>
    <x v="0"/>
    <m/>
    <m/>
    <x v="0"/>
    <x v="0"/>
    <m/>
    <m/>
    <m/>
    <m/>
    <m/>
  </r>
  <r>
    <n v="1403"/>
    <x v="3"/>
    <x v="3"/>
    <x v="3"/>
    <x v="1"/>
    <x v="3"/>
    <x v="0"/>
    <n v="4"/>
    <x v="0"/>
    <n v="4"/>
    <x v="0"/>
    <n v="6"/>
    <n v="6"/>
    <n v="25.308165183232756"/>
    <n v="24.443626925752522"/>
    <m/>
    <s v="Check"/>
    <n v="65"/>
    <x v="1"/>
    <n v="13"/>
    <x v="1"/>
    <m/>
    <x v="11"/>
    <x v="16"/>
    <x v="0"/>
    <m/>
    <m/>
    <s v="TRR"/>
    <m/>
    <n v="41"/>
    <x v="51"/>
    <s v="LISA"/>
    <s v="JONES"/>
    <x v="51"/>
    <x v="51"/>
    <x v="1"/>
    <x v="1"/>
    <x v="4"/>
    <n v="12"/>
    <n v="36"/>
    <x v="235"/>
    <n v="25.308165183232756"/>
    <n v="2493"/>
    <s v="41.33"/>
    <s v="5.11"/>
    <n v="0"/>
    <m/>
    <n v="0.65262205091064207"/>
    <m/>
    <m/>
    <m/>
    <m/>
    <m/>
    <m/>
    <x v="26"/>
    <x v="26"/>
    <x v="2"/>
    <x v="2"/>
    <m/>
    <x v="0"/>
    <n v="0"/>
    <m/>
    <m/>
    <m/>
    <m/>
    <m/>
    <m/>
    <m/>
    <m/>
    <m/>
    <m/>
    <m/>
    <m/>
    <m/>
    <m/>
    <m/>
    <m/>
    <m/>
    <m/>
    <m/>
    <m/>
    <m/>
    <m/>
    <x v="0"/>
    <x v="0"/>
    <m/>
    <x v="0"/>
    <m/>
    <m/>
    <x v="0"/>
    <x v="0"/>
    <m/>
    <m/>
    <m/>
    <m/>
    <m/>
  </r>
  <r>
    <n v="1404"/>
    <x v="3"/>
    <x v="3"/>
    <x v="3"/>
    <x v="1"/>
    <x v="3"/>
    <x v="0"/>
    <n v="4"/>
    <x v="0"/>
    <n v="4"/>
    <x v="0"/>
    <n v="2"/>
    <n v="4"/>
    <n v="25.429985472923406"/>
    <n v="25.42795310815367"/>
    <m/>
    <s v="Check"/>
    <n v="64"/>
    <x v="1"/>
    <n v="3"/>
    <x v="1"/>
    <m/>
    <x v="9"/>
    <x v="26"/>
    <x v="0"/>
    <m/>
    <m/>
    <s v="TRR"/>
    <m/>
    <n v="42"/>
    <x v="52"/>
    <s v="LYN"/>
    <s v="NEWMAN"/>
    <x v="52"/>
    <x v="52"/>
    <x v="1"/>
    <x v="1"/>
    <x v="4"/>
    <n v="13"/>
    <n v="37"/>
    <x v="236"/>
    <n v="25.429985472923406"/>
    <n v="2505"/>
    <s v="41.45"/>
    <s v="5.13"/>
    <n v="0"/>
    <m/>
    <n v="0.70323804755510477"/>
    <m/>
    <m/>
    <m/>
    <m/>
    <m/>
    <m/>
    <x v="26"/>
    <x v="26"/>
    <x v="2"/>
    <x v="2"/>
    <m/>
    <x v="0"/>
    <n v="0"/>
    <m/>
    <m/>
    <m/>
    <m/>
    <m/>
    <m/>
    <m/>
    <m/>
    <m/>
    <m/>
    <m/>
    <m/>
    <m/>
    <m/>
    <m/>
    <m/>
    <m/>
    <m/>
    <m/>
    <m/>
    <m/>
    <m/>
    <x v="0"/>
    <x v="0"/>
    <m/>
    <x v="0"/>
    <m/>
    <m/>
    <x v="0"/>
    <x v="0"/>
    <m/>
    <m/>
    <m/>
    <m/>
    <m/>
  </r>
  <r>
    <n v="1405"/>
    <x v="3"/>
    <x v="3"/>
    <x v="3"/>
    <x v="1"/>
    <x v="3"/>
    <x v="0"/>
    <n v="4"/>
    <x v="0"/>
    <n v="4"/>
    <x v="0"/>
    <n v="8"/>
    <n v="9"/>
    <n v="26.130452138644646"/>
    <n v="25.29965369293706"/>
    <m/>
    <s v="Check"/>
    <n v="63"/>
    <x v="1"/>
    <n v="11"/>
    <x v="1"/>
    <m/>
    <x v="1"/>
    <x v="28"/>
    <x v="0"/>
    <m/>
    <m/>
    <s v="TRR"/>
    <m/>
    <n v="43"/>
    <x v="55"/>
    <s v="ROBERT"/>
    <s v="ELLERSHAW"/>
    <x v="55"/>
    <x v="55"/>
    <x v="1"/>
    <x v="0"/>
    <x v="5"/>
    <n v="24"/>
    <n v="38"/>
    <x v="237"/>
    <n v="26.130452138644646"/>
    <n v="2574"/>
    <s v="42.54"/>
    <s v="5.21"/>
    <n v="0"/>
    <m/>
    <n v="0.6263445645650273"/>
    <m/>
    <m/>
    <m/>
    <m/>
    <m/>
    <m/>
    <x v="26"/>
    <x v="26"/>
    <x v="2"/>
    <x v="2"/>
    <m/>
    <x v="0"/>
    <n v="0"/>
    <m/>
    <m/>
    <m/>
    <m/>
    <m/>
    <m/>
    <m/>
    <m/>
    <m/>
    <m/>
    <m/>
    <m/>
    <m/>
    <m/>
    <m/>
    <m/>
    <m/>
    <m/>
    <m/>
    <m/>
    <m/>
    <m/>
    <x v="0"/>
    <x v="0"/>
    <m/>
    <x v="0"/>
    <m/>
    <m/>
    <x v="0"/>
    <x v="0"/>
    <m/>
    <m/>
    <m/>
    <m/>
    <m/>
  </r>
  <r>
    <n v="1406"/>
    <x v="3"/>
    <x v="3"/>
    <x v="3"/>
    <x v="1"/>
    <x v="3"/>
    <x v="0"/>
    <n v="4"/>
    <x v="0"/>
    <n v="4"/>
    <x v="0"/>
    <n v="3"/>
    <n v="3"/>
    <n v="26.455306244486383"/>
    <n v="25.881042968422786"/>
    <m/>
    <s v="Check"/>
    <n v="62"/>
    <x v="1"/>
    <n v="12"/>
    <x v="1"/>
    <m/>
    <x v="6"/>
    <x v="20"/>
    <x v="0"/>
    <m/>
    <m/>
    <s v="TRR"/>
    <m/>
    <n v="44"/>
    <x v="157"/>
    <s v="GEOFF"/>
    <s v="STANTON"/>
    <x v="162"/>
    <x v="162"/>
    <x v="1"/>
    <x v="0"/>
    <x v="5"/>
    <n v="25"/>
    <n v="39"/>
    <x v="238"/>
    <n v="26.455306244486383"/>
    <n v="2606"/>
    <s v="43.26"/>
    <s v="5.25"/>
    <n v="0"/>
    <m/>
    <n v="0.60857356370068261"/>
    <m/>
    <m/>
    <m/>
    <m/>
    <m/>
    <m/>
    <x v="26"/>
    <x v="26"/>
    <x v="2"/>
    <x v="2"/>
    <m/>
    <x v="0"/>
    <n v="0"/>
    <m/>
    <m/>
    <m/>
    <m/>
    <m/>
    <m/>
    <m/>
    <m/>
    <m/>
    <m/>
    <m/>
    <m/>
    <m/>
    <m/>
    <m/>
    <m/>
    <m/>
    <m/>
    <m/>
    <m/>
    <m/>
    <m/>
    <x v="0"/>
    <x v="0"/>
    <m/>
    <x v="0"/>
    <m/>
    <m/>
    <x v="0"/>
    <x v="0"/>
    <m/>
    <m/>
    <m/>
    <m/>
    <m/>
  </r>
  <r>
    <n v="1407"/>
    <x v="3"/>
    <x v="3"/>
    <x v="3"/>
    <x v="1"/>
    <x v="3"/>
    <x v="0"/>
    <n v="4"/>
    <x v="0"/>
    <n v="4"/>
    <x v="0"/>
    <n v="11"/>
    <n v="11"/>
    <n v="26.506064698524153"/>
    <n v="25.628737803123418"/>
    <m/>
    <s v="Check"/>
    <n v="61"/>
    <x v="1"/>
    <n v="20"/>
    <x v="0"/>
    <m/>
    <x v="1"/>
    <x v="41"/>
    <x v="0"/>
    <m/>
    <m/>
    <s v="TRR"/>
    <m/>
    <n v="45"/>
    <x v="137"/>
    <s v="DAVID"/>
    <s v="WHARTON"/>
    <x v="141"/>
    <x v="141"/>
    <x v="1"/>
    <x v="0"/>
    <x v="8"/>
    <n v="26"/>
    <n v="40"/>
    <x v="239"/>
    <n v="26.506064698524153"/>
    <n v="2611"/>
    <s v="43.31"/>
    <s v="5.26"/>
    <n v="0"/>
    <m/>
    <n v="0.63381721093193499"/>
    <m/>
    <m/>
    <m/>
    <m/>
    <m/>
    <m/>
    <x v="26"/>
    <x v="26"/>
    <x v="2"/>
    <x v="2"/>
    <m/>
    <x v="0"/>
    <n v="0"/>
    <m/>
    <m/>
    <m/>
    <m/>
    <m/>
    <m/>
    <m/>
    <m/>
    <m/>
    <m/>
    <m/>
    <m/>
    <m/>
    <m/>
    <m/>
    <m/>
    <m/>
    <m/>
    <m/>
    <m/>
    <m/>
    <m/>
    <x v="0"/>
    <x v="0"/>
    <m/>
    <x v="0"/>
    <m/>
    <m/>
    <x v="0"/>
    <x v="0"/>
    <m/>
    <m/>
    <m/>
    <m/>
    <m/>
  </r>
  <r>
    <n v="1408"/>
    <x v="3"/>
    <x v="3"/>
    <x v="3"/>
    <x v="1"/>
    <x v="3"/>
    <x v="0"/>
    <n v="4"/>
    <x v="0"/>
    <n v="4"/>
    <x v="0"/>
    <n v="1"/>
    <n v="1"/>
    <n v="26.648188369829914"/>
    <n v="26.648188369829914"/>
    <m/>
    <s v=""/>
    <n v="0"/>
    <x v="0"/>
    <s v="N/A"/>
    <x v="0"/>
    <m/>
    <x v="0"/>
    <x v="4"/>
    <x v="0"/>
    <m/>
    <m/>
    <s v="TRR"/>
    <m/>
    <n v="46"/>
    <x v="158"/>
    <s v="ALEX"/>
    <s v="TAN"/>
    <x v="163"/>
    <x v="163"/>
    <x v="0"/>
    <x v="2"/>
    <x v="0"/>
    <s v="N/A"/>
    <s v=""/>
    <x v="81"/>
    <n v="26.648188369829914"/>
    <n v="2625"/>
    <s v="43.45"/>
    <s v="5.28"/>
    <n v="0"/>
    <m/>
    <m/>
    <m/>
    <m/>
    <m/>
    <m/>
    <m/>
    <m/>
    <x v="26"/>
    <x v="26"/>
    <x v="2"/>
    <x v="2"/>
    <m/>
    <x v="0"/>
    <n v="0"/>
    <m/>
    <m/>
    <m/>
    <m/>
    <m/>
    <m/>
    <m/>
    <m/>
    <m/>
    <m/>
    <m/>
    <m/>
    <m/>
    <m/>
    <m/>
    <m/>
    <m/>
    <m/>
    <m/>
    <m/>
    <m/>
    <m/>
    <x v="0"/>
    <x v="0"/>
    <m/>
    <x v="0"/>
    <m/>
    <m/>
    <x v="0"/>
    <x v="0"/>
    <m/>
    <m/>
    <m/>
    <m/>
    <m/>
  </r>
  <r>
    <n v="1409"/>
    <x v="3"/>
    <x v="3"/>
    <x v="3"/>
    <x v="1"/>
    <x v="3"/>
    <x v="0"/>
    <n v="4"/>
    <x v="0"/>
    <n v="4"/>
    <x v="0"/>
    <n v="2"/>
    <n v="4"/>
    <n v="26.658340060637467"/>
    <n v="26.699368867793908"/>
    <m/>
    <s v=""/>
    <n v="60"/>
    <x v="1"/>
    <n v="7"/>
    <x v="1"/>
    <m/>
    <x v="2"/>
    <x v="33"/>
    <x v="0"/>
    <m/>
    <m/>
    <s v="TRR"/>
    <m/>
    <n v="47"/>
    <x v="72"/>
    <s v="RAEWYN"/>
    <s v="MCDOWELL"/>
    <x v="73"/>
    <x v="73"/>
    <x v="1"/>
    <x v="1"/>
    <x v="2"/>
    <n v="14"/>
    <n v="41"/>
    <x v="240"/>
    <n v="26.658340060637467"/>
    <n v="2626"/>
    <s v="43.46"/>
    <s v="5.28"/>
    <n v="0"/>
    <m/>
    <n v="0.58018116024801059"/>
    <m/>
    <m/>
    <m/>
    <m/>
    <m/>
    <m/>
    <x v="26"/>
    <x v="26"/>
    <x v="2"/>
    <x v="2"/>
    <m/>
    <x v="0"/>
    <n v="0"/>
    <m/>
    <m/>
    <m/>
    <m/>
    <m/>
    <m/>
    <m/>
    <m/>
    <m/>
    <m/>
    <m/>
    <m/>
    <m/>
    <m/>
    <m/>
    <m/>
    <m/>
    <m/>
    <m/>
    <m/>
    <m/>
    <m/>
    <x v="0"/>
    <x v="0"/>
    <m/>
    <x v="0"/>
    <m/>
    <m/>
    <x v="0"/>
    <x v="0"/>
    <m/>
    <m/>
    <m/>
    <m/>
    <m/>
  </r>
  <r>
    <n v="1410"/>
    <x v="3"/>
    <x v="3"/>
    <x v="3"/>
    <x v="1"/>
    <x v="3"/>
    <x v="0"/>
    <n v="4"/>
    <x v="0"/>
    <n v="4"/>
    <x v="0"/>
    <n v="2"/>
    <n v="3"/>
    <n v="26.90198064001877"/>
    <n v="26.545279539763822"/>
    <m/>
    <s v="Check"/>
    <n v="59"/>
    <x v="1"/>
    <n v="5"/>
    <x v="1"/>
    <m/>
    <x v="2"/>
    <x v="29"/>
    <x v="0"/>
    <m/>
    <m/>
    <s v="TRR"/>
    <m/>
    <n v="48"/>
    <x v="59"/>
    <s v="JOHN"/>
    <s v="WALSH"/>
    <x v="59"/>
    <x v="59"/>
    <x v="1"/>
    <x v="0"/>
    <x v="5"/>
    <n v="27"/>
    <n v="42"/>
    <x v="241"/>
    <n v="26.90198064001877"/>
    <n v="2650"/>
    <s v="44.10"/>
    <s v="5.31"/>
    <n v="0"/>
    <m/>
    <n v="0.61395727280008716"/>
    <m/>
    <m/>
    <m/>
    <m/>
    <m/>
    <m/>
    <x v="26"/>
    <x v="26"/>
    <x v="2"/>
    <x v="2"/>
    <m/>
    <x v="0"/>
    <n v="0"/>
    <m/>
    <m/>
    <m/>
    <m/>
    <m/>
    <m/>
    <m/>
    <m/>
    <m/>
    <m/>
    <m/>
    <m/>
    <m/>
    <m/>
    <m/>
    <m/>
    <m/>
    <m/>
    <m/>
    <m/>
    <m/>
    <m/>
    <x v="0"/>
    <x v="0"/>
    <m/>
    <x v="0"/>
    <m/>
    <m/>
    <x v="0"/>
    <x v="0"/>
    <m/>
    <m/>
    <m/>
    <m/>
    <m/>
  </r>
  <r>
    <n v="1411"/>
    <x v="3"/>
    <x v="3"/>
    <x v="3"/>
    <x v="1"/>
    <x v="3"/>
    <x v="0"/>
    <n v="4"/>
    <x v="0"/>
    <n v="4"/>
    <x v="0"/>
    <n v="3"/>
    <n v="3"/>
    <n v="27.033952620516974"/>
    <n v="26.653323748222409"/>
    <m/>
    <s v="Check"/>
    <n v="58"/>
    <x v="1"/>
    <n v="3"/>
    <x v="1"/>
    <m/>
    <x v="3"/>
    <x v="8"/>
    <x v="0"/>
    <m/>
    <m/>
    <s v="TRR"/>
    <m/>
    <n v="49"/>
    <x v="57"/>
    <s v="TERENCE"/>
    <s v="FANNING"/>
    <x v="57"/>
    <x v="57"/>
    <x v="1"/>
    <x v="0"/>
    <x v="2"/>
    <n v="6"/>
    <s v=""/>
    <x v="82"/>
    <n v="27.033952620516974"/>
    <n v="2663"/>
    <s v="44.23"/>
    <s v="5.32"/>
    <n v="0"/>
    <m/>
    <n v="0.54129462823085683"/>
    <m/>
    <m/>
    <m/>
    <m/>
    <m/>
    <m/>
    <x v="26"/>
    <x v="26"/>
    <x v="2"/>
    <x v="2"/>
    <m/>
    <x v="0"/>
    <n v="0"/>
    <m/>
    <m/>
    <m/>
    <m/>
    <m/>
    <m/>
    <m/>
    <m/>
    <m/>
    <m/>
    <m/>
    <m/>
    <m/>
    <m/>
    <m/>
    <m/>
    <m/>
    <m/>
    <m/>
    <m/>
    <m/>
    <m/>
    <x v="0"/>
    <x v="0"/>
    <m/>
    <x v="0"/>
    <m/>
    <m/>
    <x v="0"/>
    <x v="0"/>
    <m/>
    <m/>
    <m/>
    <m/>
    <m/>
  </r>
  <r>
    <n v="1412"/>
    <x v="3"/>
    <x v="3"/>
    <x v="3"/>
    <x v="1"/>
    <x v="3"/>
    <x v="0"/>
    <n v="4"/>
    <x v="0"/>
    <n v="4"/>
    <x v="0"/>
    <n v="1"/>
    <n v="1"/>
    <n v="27.155772910207631"/>
    <n v="27.155772910207631"/>
    <m/>
    <s v=""/>
    <n v="57"/>
    <x v="1"/>
    <n v="1"/>
    <x v="1"/>
    <m/>
    <x v="12"/>
    <x v="20"/>
    <x v="1"/>
    <m/>
    <m/>
    <s v="TRR"/>
    <m/>
    <n v="50"/>
    <x v="159"/>
    <s v="WILLIAM"/>
    <s v="DAWSON"/>
    <x v="164"/>
    <x v="164"/>
    <x v="1"/>
    <x v="0"/>
    <x v="5"/>
    <n v="28"/>
    <n v="43"/>
    <x v="242"/>
    <n v="27.155772910207631"/>
    <n v="2675"/>
    <s v="44.35"/>
    <s v="5.34"/>
    <n v="0"/>
    <m/>
    <n v="0.59287577831924432"/>
    <m/>
    <m/>
    <m/>
    <m/>
    <m/>
    <m/>
    <x v="26"/>
    <x v="26"/>
    <x v="2"/>
    <x v="2"/>
    <m/>
    <x v="0"/>
    <n v="0"/>
    <m/>
    <m/>
    <m/>
    <m/>
    <m/>
    <m/>
    <m/>
    <m/>
    <m/>
    <m/>
    <m/>
    <m/>
    <m/>
    <m/>
    <m/>
    <m/>
    <m/>
    <m/>
    <m/>
    <m/>
    <m/>
    <m/>
    <x v="0"/>
    <x v="0"/>
    <m/>
    <x v="0"/>
    <m/>
    <m/>
    <x v="0"/>
    <x v="0"/>
    <m/>
    <m/>
    <m/>
    <m/>
    <m/>
  </r>
  <r>
    <n v="1413"/>
    <x v="3"/>
    <x v="3"/>
    <x v="3"/>
    <x v="1"/>
    <x v="3"/>
    <x v="0"/>
    <n v="4"/>
    <x v="0"/>
    <n v="4"/>
    <x v="0"/>
    <n v="3"/>
    <n v="5"/>
    <n v="27.277593199898281"/>
    <n v="27.557639806686343"/>
    <m/>
    <s v=""/>
    <n v="56"/>
    <x v="1"/>
    <n v="3"/>
    <x v="1"/>
    <m/>
    <x v="9"/>
    <x v="17"/>
    <x v="0"/>
    <m/>
    <m/>
    <s v="TRR"/>
    <m/>
    <n v="51"/>
    <x v="75"/>
    <s v="PAUL"/>
    <s v="DAY"/>
    <x v="76"/>
    <x v="76"/>
    <x v="1"/>
    <x v="0"/>
    <x v="4"/>
    <n v="29"/>
    <n v="44"/>
    <x v="243"/>
    <n v="27.277593199898281"/>
    <n v="2687"/>
    <s v="44.47"/>
    <s v="5.35"/>
    <n v="0"/>
    <m/>
    <n v="0.56639894461281182"/>
    <m/>
    <m/>
    <m/>
    <m/>
    <m/>
    <m/>
    <x v="26"/>
    <x v="26"/>
    <x v="2"/>
    <x v="2"/>
    <m/>
    <x v="0"/>
    <n v="0"/>
    <m/>
    <m/>
    <m/>
    <m/>
    <m/>
    <m/>
    <m/>
    <m/>
    <m/>
    <m/>
    <m/>
    <m/>
    <m/>
    <m/>
    <m/>
    <m/>
    <m/>
    <m/>
    <m/>
    <m/>
    <m/>
    <m/>
    <x v="0"/>
    <x v="0"/>
    <m/>
    <x v="0"/>
    <m/>
    <m/>
    <x v="0"/>
    <x v="0"/>
    <m/>
    <m/>
    <m/>
    <m/>
    <m/>
  </r>
  <r>
    <n v="1414"/>
    <x v="3"/>
    <x v="3"/>
    <x v="3"/>
    <x v="1"/>
    <x v="3"/>
    <x v="0"/>
    <n v="4"/>
    <x v="0"/>
    <n v="4"/>
    <x v="0"/>
    <n v="3"/>
    <n v="3"/>
    <n v="27.592295614932464"/>
    <n v="26.182654489792849"/>
    <m/>
    <s v="Check"/>
    <n v="55"/>
    <x v="1"/>
    <n v="6"/>
    <x v="1"/>
    <m/>
    <x v="9"/>
    <x v="12"/>
    <x v="0"/>
    <m/>
    <m/>
    <s v="TRR"/>
    <m/>
    <n v="52"/>
    <x v="160"/>
    <s v="MEEGAN"/>
    <s v="EDE"/>
    <x v="165"/>
    <x v="165"/>
    <x v="1"/>
    <x v="1"/>
    <x v="2"/>
    <n v="15"/>
    <n v="45"/>
    <x v="244"/>
    <n v="27.592295614932464"/>
    <n v="2718"/>
    <s v="45.18"/>
    <s v="5.39"/>
    <n v="0"/>
    <m/>
    <n v="0.54967034560396399"/>
    <m/>
    <m/>
    <m/>
    <m/>
    <m/>
    <m/>
    <x v="26"/>
    <x v="26"/>
    <x v="2"/>
    <x v="2"/>
    <m/>
    <x v="0"/>
    <n v="0"/>
    <m/>
    <m/>
    <m/>
    <m/>
    <m/>
    <m/>
    <m/>
    <m/>
    <m/>
    <m/>
    <m/>
    <m/>
    <m/>
    <m/>
    <m/>
    <m/>
    <m/>
    <m/>
    <m/>
    <m/>
    <m/>
    <m/>
    <x v="0"/>
    <x v="0"/>
    <m/>
    <x v="0"/>
    <m/>
    <m/>
    <x v="0"/>
    <x v="0"/>
    <m/>
    <m/>
    <m/>
    <m/>
    <m/>
  </r>
  <r>
    <n v="1415"/>
    <x v="3"/>
    <x v="3"/>
    <x v="3"/>
    <x v="1"/>
    <x v="3"/>
    <x v="0"/>
    <n v="4"/>
    <x v="0"/>
    <n v="4"/>
    <x v="0"/>
    <n v="4"/>
    <n v="6"/>
    <n v="27.683660832200449"/>
    <n v="27.161872164895499"/>
    <m/>
    <s v="Check"/>
    <n v="0"/>
    <x v="0"/>
    <s v="N/A"/>
    <x v="0"/>
    <m/>
    <x v="0"/>
    <x v="4"/>
    <x v="0"/>
    <m/>
    <m/>
    <s v="TRR"/>
    <m/>
    <n v="53"/>
    <x v="111"/>
    <s v="EAMON"/>
    <s v="KENNY"/>
    <x v="166"/>
    <x v="166"/>
    <x v="0"/>
    <x v="0"/>
    <x v="0"/>
    <s v="N/A"/>
    <s v=""/>
    <x v="88"/>
    <n v="27.683660832200449"/>
    <n v="2727"/>
    <s v="45.27"/>
    <s v="5.40"/>
    <n v="0"/>
    <m/>
    <m/>
    <m/>
    <m/>
    <m/>
    <m/>
    <m/>
    <m/>
    <x v="26"/>
    <x v="26"/>
    <x v="2"/>
    <x v="2"/>
    <m/>
    <x v="0"/>
    <n v="0"/>
    <m/>
    <m/>
    <m/>
    <m/>
    <m/>
    <m/>
    <m/>
    <m/>
    <m/>
    <m/>
    <m/>
    <m/>
    <m/>
    <m/>
    <m/>
    <m/>
    <m/>
    <m/>
    <m/>
    <m/>
    <m/>
    <m/>
    <x v="0"/>
    <x v="0"/>
    <m/>
    <x v="0"/>
    <m/>
    <m/>
    <x v="0"/>
    <x v="0"/>
    <m/>
    <m/>
    <m/>
    <m/>
    <m/>
  </r>
  <r>
    <n v="1416"/>
    <x v="3"/>
    <x v="3"/>
    <x v="3"/>
    <x v="1"/>
    <x v="3"/>
    <x v="0"/>
    <n v="4"/>
    <x v="0"/>
    <n v="4"/>
    <x v="0"/>
    <n v="5"/>
    <n v="8"/>
    <n v="27.906998029966644"/>
    <n v="27.676872906748752"/>
    <m/>
    <s v="Check"/>
    <n v="54"/>
    <x v="1"/>
    <n v="13"/>
    <x v="1"/>
    <m/>
    <x v="1"/>
    <x v="16"/>
    <x v="0"/>
    <m/>
    <m/>
    <s v="TRR"/>
    <m/>
    <n v="54"/>
    <x v="66"/>
    <s v="COLLEEN"/>
    <s v="NEWNHAM"/>
    <x v="66"/>
    <x v="66"/>
    <x v="1"/>
    <x v="1"/>
    <x v="4"/>
    <n v="16"/>
    <n v="46"/>
    <x v="245"/>
    <n v="27.906998029966644"/>
    <n v="2749"/>
    <s v="45.49"/>
    <s v="5.43"/>
    <n v="0"/>
    <m/>
    <n v="0.59184677079673731"/>
    <m/>
    <m/>
    <m/>
    <m/>
    <m/>
    <m/>
    <x v="26"/>
    <x v="26"/>
    <x v="2"/>
    <x v="2"/>
    <m/>
    <x v="0"/>
    <n v="0"/>
    <m/>
    <m/>
    <m/>
    <m/>
    <m/>
    <m/>
    <m/>
    <m/>
    <m/>
    <m/>
    <m/>
    <m/>
    <m/>
    <m/>
    <m/>
    <m/>
    <m/>
    <m/>
    <m/>
    <m/>
    <m/>
    <m/>
    <x v="0"/>
    <x v="0"/>
    <m/>
    <x v="0"/>
    <m/>
    <m/>
    <x v="0"/>
    <x v="0"/>
    <m/>
    <m/>
    <m/>
    <m/>
    <m/>
  </r>
  <r>
    <n v="1417"/>
    <x v="3"/>
    <x v="3"/>
    <x v="3"/>
    <x v="1"/>
    <x v="3"/>
    <x v="0"/>
    <n v="4"/>
    <x v="0"/>
    <n v="4"/>
    <x v="0"/>
    <n v="3"/>
    <n v="4"/>
    <n v="27.917149720774201"/>
    <n v="26.239475649577493"/>
    <m/>
    <s v="Check"/>
    <n v="53"/>
    <x v="1"/>
    <n v="10"/>
    <x v="1"/>
    <m/>
    <x v="5"/>
    <x v="27"/>
    <x v="0"/>
    <m/>
    <m/>
    <s v="TRR"/>
    <m/>
    <n v="55"/>
    <x v="53"/>
    <s v="JESSE"/>
    <s v="KINBACHER"/>
    <x v="53"/>
    <x v="53"/>
    <x v="1"/>
    <x v="0"/>
    <x v="6"/>
    <n v="30"/>
    <n v="47"/>
    <x v="246"/>
    <n v="27.917149720774201"/>
    <n v="2750"/>
    <s v="45.50"/>
    <s v="5.43"/>
    <n v="0"/>
    <m/>
    <n v="0.46506657961833214"/>
    <m/>
    <m/>
    <m/>
    <m/>
    <m/>
    <m/>
    <x v="26"/>
    <x v="26"/>
    <x v="2"/>
    <x v="2"/>
    <m/>
    <x v="0"/>
    <n v="0"/>
    <m/>
    <m/>
    <m/>
    <m/>
    <m/>
    <m/>
    <m/>
    <m/>
    <m/>
    <m/>
    <m/>
    <m/>
    <m/>
    <m/>
    <m/>
    <m/>
    <m/>
    <m/>
    <m/>
    <m/>
    <m/>
    <m/>
    <x v="0"/>
    <x v="0"/>
    <m/>
    <x v="0"/>
    <m/>
    <m/>
    <x v="0"/>
    <x v="0"/>
    <m/>
    <m/>
    <m/>
    <m/>
    <m/>
  </r>
  <r>
    <n v="1418"/>
    <x v="3"/>
    <x v="3"/>
    <x v="3"/>
    <x v="1"/>
    <x v="3"/>
    <x v="0"/>
    <n v="4"/>
    <x v="0"/>
    <n v="4"/>
    <x v="0"/>
    <n v="4"/>
    <n v="5"/>
    <n v="27.988211556427078"/>
    <n v="24.331799359650727"/>
    <m/>
    <s v="Check"/>
    <n v="52"/>
    <x v="1"/>
    <n v="7"/>
    <x v="1"/>
    <m/>
    <x v="2"/>
    <x v="18"/>
    <x v="0"/>
    <m/>
    <m/>
    <s v="TRR"/>
    <m/>
    <n v="56"/>
    <x v="34"/>
    <s v="ANDREW"/>
    <s v="KINBACHER"/>
    <x v="34"/>
    <x v="34"/>
    <x v="1"/>
    <x v="0"/>
    <x v="4"/>
    <n v="31"/>
    <n v="48"/>
    <x v="90"/>
    <n v="27.988211556427078"/>
    <n v="2757"/>
    <s v="45.57"/>
    <s v="5.44"/>
    <n v="0"/>
    <m/>
    <n v="0.53117601446930451"/>
    <m/>
    <m/>
    <m/>
    <m/>
    <m/>
    <m/>
    <x v="26"/>
    <x v="26"/>
    <x v="2"/>
    <x v="2"/>
    <m/>
    <x v="0"/>
    <n v="0"/>
    <m/>
    <m/>
    <m/>
    <m/>
    <m/>
    <m/>
    <m/>
    <m/>
    <m/>
    <m/>
    <m/>
    <m/>
    <m/>
    <m/>
    <m/>
    <m/>
    <m/>
    <m/>
    <m/>
    <m/>
    <m/>
    <m/>
    <x v="0"/>
    <x v="0"/>
    <m/>
    <x v="0"/>
    <m/>
    <m/>
    <x v="0"/>
    <x v="0"/>
    <m/>
    <m/>
    <m/>
    <m/>
    <m/>
  </r>
  <r>
    <n v="1419"/>
    <x v="3"/>
    <x v="3"/>
    <x v="3"/>
    <x v="1"/>
    <x v="3"/>
    <x v="0"/>
    <n v="4"/>
    <x v="0"/>
    <n v="4"/>
    <x v="0"/>
    <n v="4"/>
    <n v="5"/>
    <n v="27.998363247234632"/>
    <n v="27.489094028631094"/>
    <m/>
    <s v="Check"/>
    <n v="51"/>
    <x v="1"/>
    <n v="7"/>
    <x v="1"/>
    <m/>
    <x v="4"/>
    <x v="25"/>
    <x v="0"/>
    <m/>
    <m/>
    <s v="TRR"/>
    <m/>
    <n v="57"/>
    <x v="63"/>
    <s v="IAN"/>
    <s v="MEADE"/>
    <x v="63"/>
    <x v="63"/>
    <x v="1"/>
    <x v="0"/>
    <x v="4"/>
    <n v="32"/>
    <n v="49"/>
    <x v="247"/>
    <n v="27.998363247234632"/>
    <n v="2758"/>
    <s v="45.58"/>
    <s v="5.44"/>
    <n v="0"/>
    <m/>
    <n v="0.53515033007557045"/>
    <m/>
    <m/>
    <m/>
    <m/>
    <m/>
    <m/>
    <x v="26"/>
    <x v="26"/>
    <x v="2"/>
    <x v="2"/>
    <m/>
    <x v="0"/>
    <n v="0"/>
    <m/>
    <m/>
    <m/>
    <m/>
    <m/>
    <m/>
    <m/>
    <m/>
    <m/>
    <m/>
    <m/>
    <m/>
    <m/>
    <m/>
    <m/>
    <m/>
    <m/>
    <m/>
    <m/>
    <m/>
    <m/>
    <m/>
    <x v="0"/>
    <x v="0"/>
    <m/>
    <x v="0"/>
    <m/>
    <m/>
    <x v="0"/>
    <x v="0"/>
    <m/>
    <m/>
    <m/>
    <m/>
    <m/>
  </r>
  <r>
    <n v="1420"/>
    <x v="3"/>
    <x v="3"/>
    <x v="3"/>
    <x v="1"/>
    <x v="3"/>
    <x v="0"/>
    <n v="4"/>
    <x v="0"/>
    <n v="4"/>
    <x v="0"/>
    <n v="3"/>
    <n v="5"/>
    <n v="28.069425082887513"/>
    <n v="27.413798891140676"/>
    <m/>
    <s v="Check"/>
    <n v="50"/>
    <x v="1"/>
    <n v="4"/>
    <x v="1"/>
    <m/>
    <x v="2"/>
    <x v="8"/>
    <x v="0"/>
    <m/>
    <m/>
    <s v="TRR"/>
    <m/>
    <n v="58"/>
    <x v="71"/>
    <s v="THORLEY"/>
    <s v="WATSON"/>
    <x v="72"/>
    <x v="72"/>
    <x v="1"/>
    <x v="0"/>
    <x v="2"/>
    <n v="33"/>
    <n v="50"/>
    <x v="91"/>
    <n v="28.069425082887513"/>
    <n v="2765"/>
    <s v="46.05"/>
    <s v="5.45"/>
    <n v="0"/>
    <m/>
    <n v="0.52132643579702409"/>
    <m/>
    <m/>
    <m/>
    <m/>
    <m/>
    <m/>
    <x v="26"/>
    <x v="26"/>
    <x v="2"/>
    <x v="2"/>
    <m/>
    <x v="0"/>
    <n v="0"/>
    <m/>
    <m/>
    <m/>
    <m/>
    <m/>
    <m/>
    <m/>
    <m/>
    <m/>
    <m/>
    <m/>
    <m/>
    <m/>
    <m/>
    <m/>
    <m/>
    <m/>
    <m/>
    <m/>
    <m/>
    <m/>
    <m/>
    <x v="0"/>
    <x v="0"/>
    <m/>
    <x v="0"/>
    <m/>
    <m/>
    <x v="0"/>
    <x v="0"/>
    <m/>
    <m/>
    <m/>
    <m/>
    <m/>
  </r>
  <r>
    <n v="1421"/>
    <x v="3"/>
    <x v="3"/>
    <x v="3"/>
    <x v="1"/>
    <x v="3"/>
    <x v="0"/>
    <n v="4"/>
    <x v="0"/>
    <n v="4"/>
    <x v="0"/>
    <n v="9"/>
    <n v="11"/>
    <n v="28.099880155310171"/>
    <n v="26.976659770515798"/>
    <m/>
    <s v="Check"/>
    <n v="49"/>
    <x v="1"/>
    <n v="19"/>
    <x v="0"/>
    <m/>
    <x v="1"/>
    <x v="12"/>
    <x v="0"/>
    <m/>
    <m/>
    <s v="TRR"/>
    <m/>
    <n v="59"/>
    <x v="70"/>
    <s v="KATE"/>
    <s v="SARGENT"/>
    <x v="71"/>
    <x v="71"/>
    <x v="1"/>
    <x v="1"/>
    <x v="2"/>
    <s v="N/A"/>
    <s v=""/>
    <x v="248"/>
    <n v="28.099880155310171"/>
    <n v="2768"/>
    <s v="46.08"/>
    <s v="5.46"/>
    <n v="0"/>
    <m/>
    <n v="0.53974132924551099"/>
    <m/>
    <m/>
    <m/>
    <m/>
    <m/>
    <m/>
    <x v="26"/>
    <x v="26"/>
    <x v="2"/>
    <x v="2"/>
    <m/>
    <x v="0"/>
    <n v="0"/>
    <m/>
    <m/>
    <m/>
    <m/>
    <m/>
    <m/>
    <m/>
    <m/>
    <m/>
    <m/>
    <m/>
    <m/>
    <m/>
    <m/>
    <m/>
    <m/>
    <m/>
    <m/>
    <m/>
    <m/>
    <m/>
    <m/>
    <x v="0"/>
    <x v="0"/>
    <m/>
    <x v="0"/>
    <m/>
    <m/>
    <x v="0"/>
    <x v="0"/>
    <m/>
    <m/>
    <m/>
    <m/>
    <m/>
  </r>
  <r>
    <n v="1422"/>
    <x v="3"/>
    <x v="3"/>
    <x v="3"/>
    <x v="1"/>
    <x v="3"/>
    <x v="0"/>
    <n v="4"/>
    <x v="0"/>
    <n v="4"/>
    <x v="0"/>
    <n v="4"/>
    <n v="4"/>
    <n v="28.282610589846151"/>
    <n v="26.927592935319165"/>
    <m/>
    <s v="Check"/>
    <n v="48"/>
    <x v="1"/>
    <n v="11"/>
    <x v="1"/>
    <m/>
    <x v="15"/>
    <x v="14"/>
    <x v="0"/>
    <m/>
    <m/>
    <s v="TRR"/>
    <m/>
    <n v="60"/>
    <x v="161"/>
    <s v="SEAN"/>
    <s v="EVANS"/>
    <x v="167"/>
    <x v="167"/>
    <x v="1"/>
    <x v="0"/>
    <x v="1"/>
    <n v="34"/>
    <n v="51"/>
    <x v="249"/>
    <n v="28.282610589846151"/>
    <n v="2786"/>
    <s v="46.26"/>
    <s v="5.48"/>
    <n v="0"/>
    <m/>
    <n v="0.46907503904288045"/>
    <m/>
    <m/>
    <m/>
    <m/>
    <m/>
    <m/>
    <x v="26"/>
    <x v="26"/>
    <x v="2"/>
    <x v="2"/>
    <m/>
    <x v="0"/>
    <n v="0"/>
    <m/>
    <m/>
    <m/>
    <m/>
    <m/>
    <m/>
    <m/>
    <m/>
    <m/>
    <m/>
    <m/>
    <m/>
    <m/>
    <m/>
    <m/>
    <m/>
    <m/>
    <m/>
    <m/>
    <m/>
    <m/>
    <m/>
    <x v="0"/>
    <x v="0"/>
    <m/>
    <x v="0"/>
    <m/>
    <m/>
    <x v="0"/>
    <x v="0"/>
    <m/>
    <m/>
    <m/>
    <m/>
    <m/>
  </r>
  <r>
    <n v="1423"/>
    <x v="3"/>
    <x v="3"/>
    <x v="3"/>
    <x v="1"/>
    <x v="3"/>
    <x v="0"/>
    <n v="4"/>
    <x v="0"/>
    <n v="4"/>
    <x v="0"/>
    <n v="4"/>
    <n v="4"/>
    <n v="28.363824116306589"/>
    <n v="27.726031732250625"/>
    <m/>
    <s v="Check"/>
    <n v="47"/>
    <x v="1"/>
    <n v="5"/>
    <x v="1"/>
    <m/>
    <x v="2"/>
    <x v="31"/>
    <x v="0"/>
    <m/>
    <m/>
    <s v="TRR"/>
    <m/>
    <n v="61"/>
    <x v="67"/>
    <s v="MICHAEL"/>
    <s v="DONOGHUE"/>
    <x v="67"/>
    <x v="67"/>
    <x v="1"/>
    <x v="0"/>
    <x v="7"/>
    <n v="35"/>
    <n v="52"/>
    <x v="250"/>
    <n v="28.363824116306589"/>
    <n v="2794"/>
    <s v="46.34"/>
    <s v="5.49"/>
    <n v="0"/>
    <m/>
    <n v="0.61580788948077492"/>
    <m/>
    <m/>
    <m/>
    <m/>
    <m/>
    <m/>
    <x v="26"/>
    <x v="26"/>
    <x v="2"/>
    <x v="2"/>
    <m/>
    <x v="0"/>
    <n v="0"/>
    <m/>
    <m/>
    <m/>
    <m/>
    <m/>
    <m/>
    <m/>
    <m/>
    <m/>
    <m/>
    <m/>
    <m/>
    <m/>
    <m/>
    <m/>
    <m/>
    <m/>
    <m/>
    <m/>
    <m/>
    <m/>
    <m/>
    <x v="0"/>
    <x v="0"/>
    <m/>
    <x v="0"/>
    <m/>
    <m/>
    <x v="0"/>
    <x v="0"/>
    <m/>
    <m/>
    <m/>
    <m/>
    <m/>
  </r>
  <r>
    <n v="1424"/>
    <x v="3"/>
    <x v="3"/>
    <x v="3"/>
    <x v="1"/>
    <x v="3"/>
    <x v="0"/>
    <n v="4"/>
    <x v="0"/>
    <n v="4"/>
    <x v="0"/>
    <n v="2"/>
    <n v="2"/>
    <n v="28.445037642767019"/>
    <n v="26.380852154716841"/>
    <m/>
    <s v="Check"/>
    <n v="46"/>
    <x v="1"/>
    <n v="5"/>
    <x v="1"/>
    <m/>
    <x v="3"/>
    <x v="25"/>
    <x v="0"/>
    <m/>
    <m/>
    <s v="TRR"/>
    <m/>
    <n v="62"/>
    <x v="135"/>
    <s v="ALAN"/>
    <s v="MILDREN"/>
    <x v="139"/>
    <x v="139"/>
    <x v="1"/>
    <x v="0"/>
    <x v="4"/>
    <n v="36"/>
    <n v="53"/>
    <x v="251"/>
    <n v="28.445037642767019"/>
    <n v="2802"/>
    <s v="46.42"/>
    <s v="5.50"/>
    <n v="0"/>
    <m/>
    <n v="0.52674682739058643"/>
    <m/>
    <m/>
    <m/>
    <m/>
    <m/>
    <m/>
    <x v="26"/>
    <x v="26"/>
    <x v="2"/>
    <x v="2"/>
    <m/>
    <x v="0"/>
    <n v="0"/>
    <m/>
    <m/>
    <m/>
    <m/>
    <m/>
    <m/>
    <m/>
    <m/>
    <m/>
    <m/>
    <m/>
    <m/>
    <m/>
    <m/>
    <m/>
    <m/>
    <m/>
    <m/>
    <m/>
    <m/>
    <m/>
    <m/>
    <x v="0"/>
    <x v="0"/>
    <m/>
    <x v="0"/>
    <m/>
    <m/>
    <x v="0"/>
    <x v="0"/>
    <m/>
    <m/>
    <m/>
    <m/>
    <m/>
  </r>
  <r>
    <n v="1425"/>
    <x v="3"/>
    <x v="3"/>
    <x v="3"/>
    <x v="1"/>
    <x v="3"/>
    <x v="0"/>
    <n v="4"/>
    <x v="0"/>
    <n v="4"/>
    <x v="0"/>
    <n v="5"/>
    <n v="5"/>
    <n v="28.546554550842561"/>
    <n v="27.846125627225955"/>
    <m/>
    <s v="Check"/>
    <n v="45"/>
    <x v="1"/>
    <n v="7"/>
    <x v="1"/>
    <m/>
    <x v="4"/>
    <x v="19"/>
    <x v="0"/>
    <m/>
    <m/>
    <s v="TRR"/>
    <m/>
    <n v="63"/>
    <x v="62"/>
    <s v="SALLY"/>
    <s v="MEADE"/>
    <x v="62"/>
    <x v="62"/>
    <x v="1"/>
    <x v="1"/>
    <x v="2"/>
    <n v="17"/>
    <n v="54"/>
    <x v="252"/>
    <n v="28.546554550842561"/>
    <n v="2812"/>
    <s v="46.52"/>
    <s v="5.51"/>
    <n v="0"/>
    <m/>
    <n v="0.56632637181741796"/>
    <m/>
    <m/>
    <m/>
    <m/>
    <m/>
    <m/>
    <x v="26"/>
    <x v="26"/>
    <x v="2"/>
    <x v="2"/>
    <m/>
    <x v="0"/>
    <n v="0"/>
    <m/>
    <m/>
    <m/>
    <m/>
    <m/>
    <m/>
    <m/>
    <m/>
    <m/>
    <m/>
    <m/>
    <m/>
    <m/>
    <m/>
    <m/>
    <m/>
    <m/>
    <m/>
    <m/>
    <m/>
    <m/>
    <m/>
    <x v="0"/>
    <x v="0"/>
    <m/>
    <x v="0"/>
    <m/>
    <m/>
    <x v="0"/>
    <x v="0"/>
    <m/>
    <m/>
    <m/>
    <m/>
    <m/>
  </r>
  <r>
    <n v="1426"/>
    <x v="3"/>
    <x v="3"/>
    <x v="3"/>
    <x v="1"/>
    <x v="3"/>
    <x v="0"/>
    <n v="4"/>
    <x v="0"/>
    <n v="4"/>
    <x v="0"/>
    <n v="3"/>
    <n v="4"/>
    <n v="29.876426046632169"/>
    <n v="29.606009158637761"/>
    <m/>
    <s v="Check"/>
    <n v="44"/>
    <x v="1"/>
    <n v="4"/>
    <x v="1"/>
    <m/>
    <x v="13"/>
    <x v="23"/>
    <x v="0"/>
    <m/>
    <m/>
    <s v="TRR"/>
    <m/>
    <n v="64"/>
    <x v="82"/>
    <s v="DALE"/>
    <s v="ERIKSEN"/>
    <x v="83"/>
    <x v="83"/>
    <x v="1"/>
    <x v="1"/>
    <x v="4"/>
    <n v="18"/>
    <n v="55"/>
    <x v="253"/>
    <n v="29.876426046632169"/>
    <n v="2943"/>
    <s v="49.03"/>
    <s v="6.07"/>
    <n v="0"/>
    <m/>
    <n v="0.57793615072017823"/>
    <m/>
    <m/>
    <m/>
    <m/>
    <m/>
    <m/>
    <x v="26"/>
    <x v="26"/>
    <x v="2"/>
    <x v="2"/>
    <m/>
    <x v="0"/>
    <n v="0"/>
    <m/>
    <m/>
    <m/>
    <m/>
    <m/>
    <m/>
    <m/>
    <m/>
    <m/>
    <m/>
    <m/>
    <m/>
    <m/>
    <m/>
    <m/>
    <m/>
    <m/>
    <m/>
    <m/>
    <m/>
    <m/>
    <m/>
    <x v="0"/>
    <x v="0"/>
    <m/>
    <x v="0"/>
    <m/>
    <m/>
    <x v="0"/>
    <x v="0"/>
    <m/>
    <m/>
    <m/>
    <m/>
    <m/>
  </r>
  <r>
    <n v="1427"/>
    <x v="3"/>
    <x v="3"/>
    <x v="3"/>
    <x v="1"/>
    <x v="3"/>
    <x v="0"/>
    <n v="4"/>
    <x v="0"/>
    <n v="4"/>
    <x v="0"/>
    <n v="3"/>
    <n v="8"/>
    <n v="29.89672942824728"/>
    <n v="30.031641831083611"/>
    <m/>
    <s v=""/>
    <n v="43"/>
    <x v="1"/>
    <n v="11"/>
    <x v="1"/>
    <m/>
    <x v="11"/>
    <x v="35"/>
    <x v="0"/>
    <m/>
    <m/>
    <s v="TRR"/>
    <m/>
    <n v="65"/>
    <x v="83"/>
    <s v="WILLIAM"/>
    <s v="SUE YEK"/>
    <x v="84"/>
    <x v="84"/>
    <x v="1"/>
    <x v="0"/>
    <x v="8"/>
    <n v="37"/>
    <n v="56"/>
    <x v="254"/>
    <n v="29.89672942824728"/>
    <n v="2945"/>
    <s v="49.05"/>
    <s v="6.08"/>
    <n v="0"/>
    <m/>
    <n v="0.55691710492816004"/>
    <m/>
    <m/>
    <m/>
    <m/>
    <m/>
    <m/>
    <x v="26"/>
    <x v="26"/>
    <x v="2"/>
    <x v="2"/>
    <m/>
    <x v="0"/>
    <n v="0"/>
    <m/>
    <m/>
    <m/>
    <m/>
    <m/>
    <m/>
    <m/>
    <m/>
    <m/>
    <m/>
    <m/>
    <m/>
    <m/>
    <m/>
    <m/>
    <m/>
    <m/>
    <m/>
    <m/>
    <m/>
    <m/>
    <m/>
    <x v="0"/>
    <x v="0"/>
    <m/>
    <x v="0"/>
    <m/>
    <m/>
    <x v="0"/>
    <x v="0"/>
    <m/>
    <m/>
    <m/>
    <m/>
    <m/>
  </r>
  <r>
    <n v="1428"/>
    <x v="3"/>
    <x v="3"/>
    <x v="3"/>
    <x v="1"/>
    <x v="3"/>
    <x v="0"/>
    <n v="4"/>
    <x v="0"/>
    <n v="4"/>
    <x v="0"/>
    <n v="2"/>
    <n v="2"/>
    <n v="29.977942954707711"/>
    <n v="28.512006114800585"/>
    <m/>
    <s v="Check"/>
    <n v="42"/>
    <x v="1"/>
    <n v="2"/>
    <x v="1"/>
    <m/>
    <x v="10"/>
    <x v="13"/>
    <x v="0"/>
    <m/>
    <m/>
    <s v="TRR"/>
    <m/>
    <n v="66"/>
    <x v="162"/>
    <s v="FIONA"/>
    <s v="MURAKAMI"/>
    <x v="168"/>
    <x v="168"/>
    <x v="1"/>
    <x v="1"/>
    <x v="2"/>
    <n v="19"/>
    <n v="57"/>
    <x v="255"/>
    <n v="29.977942954707711"/>
    <n v="2953"/>
    <s v="49.13"/>
    <s v="6.09"/>
    <n v="0"/>
    <m/>
    <n v="0.52872206822019219"/>
    <m/>
    <m/>
    <m/>
    <m/>
    <m/>
    <m/>
    <x v="26"/>
    <x v="26"/>
    <x v="2"/>
    <x v="2"/>
    <m/>
    <x v="0"/>
    <n v="0"/>
    <m/>
    <m/>
    <m/>
    <m/>
    <m/>
    <m/>
    <m/>
    <m/>
    <m/>
    <m/>
    <m/>
    <m/>
    <m/>
    <m/>
    <m/>
    <m/>
    <m/>
    <m/>
    <m/>
    <m/>
    <m/>
    <m/>
    <x v="0"/>
    <x v="0"/>
    <m/>
    <x v="0"/>
    <m/>
    <m/>
    <x v="0"/>
    <x v="0"/>
    <m/>
    <m/>
    <m/>
    <m/>
    <m/>
  </r>
  <r>
    <n v="1429"/>
    <x v="3"/>
    <x v="3"/>
    <x v="3"/>
    <x v="1"/>
    <x v="3"/>
    <x v="0"/>
    <n v="4"/>
    <x v="0"/>
    <n v="4"/>
    <x v="0"/>
    <n v="9"/>
    <n v="10"/>
    <n v="30.028701408745484"/>
    <n v="29.285049541628666"/>
    <m/>
    <s v="Check"/>
    <n v="41"/>
    <x v="1"/>
    <n v="12"/>
    <x v="1"/>
    <m/>
    <x v="11"/>
    <x v="22"/>
    <x v="0"/>
    <m/>
    <m/>
    <s v="TRR"/>
    <m/>
    <n v="67"/>
    <x v="91"/>
    <s v="ISA"/>
    <s v="MARRINAN"/>
    <x v="92"/>
    <x v="92"/>
    <x v="1"/>
    <x v="1"/>
    <x v="5"/>
    <n v="20"/>
    <n v="58"/>
    <x v="256"/>
    <n v="30.028701408745484"/>
    <n v="2958"/>
    <s v="49.18"/>
    <s v="6.09"/>
    <n v="0"/>
    <m/>
    <n v="0.63272799384080214"/>
    <m/>
    <m/>
    <m/>
    <m/>
    <m/>
    <m/>
    <x v="26"/>
    <x v="26"/>
    <x v="2"/>
    <x v="2"/>
    <m/>
    <x v="0"/>
    <n v="0"/>
    <m/>
    <m/>
    <m/>
    <m/>
    <m/>
    <m/>
    <m/>
    <m/>
    <m/>
    <m/>
    <m/>
    <m/>
    <m/>
    <m/>
    <m/>
    <m/>
    <m/>
    <m/>
    <m/>
    <m/>
    <m/>
    <m/>
    <x v="0"/>
    <x v="0"/>
    <m/>
    <x v="0"/>
    <m/>
    <m/>
    <x v="0"/>
    <x v="0"/>
    <m/>
    <m/>
    <m/>
    <m/>
    <m/>
  </r>
  <r>
    <n v="1430"/>
    <x v="3"/>
    <x v="3"/>
    <x v="3"/>
    <x v="1"/>
    <x v="3"/>
    <x v="0"/>
    <n v="4"/>
    <x v="0"/>
    <n v="4"/>
    <x v="0"/>
    <n v="6"/>
    <n v="6"/>
    <n v="30.668257929621401"/>
    <n v="28.836518750711665"/>
    <m/>
    <s v="Check"/>
    <n v="0"/>
    <x v="0"/>
    <s v="N/A"/>
    <x v="0"/>
    <m/>
    <x v="0"/>
    <x v="4"/>
    <x v="0"/>
    <m/>
    <m/>
    <s v="TRR"/>
    <m/>
    <n v="68"/>
    <x v="124"/>
    <s v="ZONIKA"/>
    <s v="KENNY (SMITH)"/>
    <x v="169"/>
    <x v="169"/>
    <x v="0"/>
    <x v="1"/>
    <x v="0"/>
    <s v="N/A"/>
    <s v=""/>
    <x v="257"/>
    <n v="30.668257929621401"/>
    <n v="3021"/>
    <s v="50.21"/>
    <s v="6.17"/>
    <n v="0"/>
    <m/>
    <m/>
    <m/>
    <m/>
    <m/>
    <m/>
    <m/>
    <m/>
    <x v="26"/>
    <x v="26"/>
    <x v="2"/>
    <x v="2"/>
    <m/>
    <x v="0"/>
    <n v="0"/>
    <m/>
    <m/>
    <m/>
    <m/>
    <m/>
    <m/>
    <m/>
    <m/>
    <m/>
    <m/>
    <m/>
    <m/>
    <m/>
    <m/>
    <m/>
    <m/>
    <m/>
    <m/>
    <m/>
    <m/>
    <m/>
    <m/>
    <x v="0"/>
    <x v="0"/>
    <m/>
    <x v="0"/>
    <m/>
    <m/>
    <x v="0"/>
    <x v="0"/>
    <m/>
    <m/>
    <m/>
    <m/>
    <m/>
  </r>
  <r>
    <n v="1431"/>
    <x v="3"/>
    <x v="3"/>
    <x v="3"/>
    <x v="1"/>
    <x v="3"/>
    <x v="0"/>
    <n v="4"/>
    <x v="0"/>
    <n v="4"/>
    <x v="0"/>
    <n v="2"/>
    <n v="2"/>
    <n v="31.003263726270692"/>
    <n v="30.659965196468679"/>
    <m/>
    <s v="Check"/>
    <n v="40"/>
    <x v="1"/>
    <n v="5"/>
    <x v="1"/>
    <m/>
    <x v="13"/>
    <x v="46"/>
    <x v="0"/>
    <m/>
    <m/>
    <s v="TRR"/>
    <m/>
    <n v="69"/>
    <x v="140"/>
    <s v="ROD"/>
    <s v="PARKER"/>
    <x v="144"/>
    <x v="144"/>
    <x v="1"/>
    <x v="0"/>
    <x v="8"/>
    <n v="38"/>
    <n v="59"/>
    <x v="258"/>
    <n v="31.003263726270692"/>
    <n v="3054"/>
    <s v="50.54"/>
    <s v="6.21"/>
    <n v="0"/>
    <m/>
    <n v="0.546716634405086"/>
    <m/>
    <m/>
    <m/>
    <m/>
    <m/>
    <m/>
    <x v="26"/>
    <x v="26"/>
    <x v="2"/>
    <x v="2"/>
    <m/>
    <x v="0"/>
    <n v="0"/>
    <m/>
    <m/>
    <m/>
    <m/>
    <m/>
    <m/>
    <m/>
    <m/>
    <m/>
    <m/>
    <m/>
    <m/>
    <m/>
    <m/>
    <m/>
    <m/>
    <m/>
    <m/>
    <m/>
    <m/>
    <m/>
    <m/>
    <x v="0"/>
    <x v="0"/>
    <m/>
    <x v="0"/>
    <m/>
    <m/>
    <x v="0"/>
    <x v="0"/>
    <m/>
    <m/>
    <m/>
    <m/>
    <m/>
  </r>
  <r>
    <n v="1432"/>
    <x v="3"/>
    <x v="3"/>
    <x v="3"/>
    <x v="1"/>
    <x v="3"/>
    <x v="0"/>
    <n v="4"/>
    <x v="0"/>
    <n v="4"/>
    <x v="0"/>
    <n v="1"/>
    <n v="1"/>
    <n v="31.663123628761717"/>
    <n v="31.663123628761717"/>
    <m/>
    <s v=""/>
    <n v="0"/>
    <x v="0"/>
    <s v="N/A"/>
    <x v="0"/>
    <m/>
    <x v="0"/>
    <x v="4"/>
    <x v="0"/>
    <m/>
    <m/>
    <s v="TRR"/>
    <m/>
    <n v="70"/>
    <x v="163"/>
    <s v="ROSIE"/>
    <s v="DOHERTY"/>
    <x v="170"/>
    <x v="170"/>
    <x v="0"/>
    <x v="1"/>
    <x v="0"/>
    <s v="N/A"/>
    <s v=""/>
    <x v="259"/>
    <n v="31.663123628761717"/>
    <n v="3119"/>
    <s v="51.59"/>
    <s v="6.29"/>
    <n v="0"/>
    <m/>
    <m/>
    <m/>
    <m/>
    <m/>
    <m/>
    <m/>
    <m/>
    <x v="26"/>
    <x v="26"/>
    <x v="2"/>
    <x v="2"/>
    <m/>
    <x v="0"/>
    <n v="0"/>
    <m/>
    <m/>
    <m/>
    <m/>
    <m/>
    <m/>
    <m/>
    <m/>
    <m/>
    <m/>
    <m/>
    <m/>
    <m/>
    <m/>
    <m/>
    <m/>
    <m/>
    <m/>
    <m/>
    <m/>
    <m/>
    <m/>
    <x v="0"/>
    <x v="0"/>
    <m/>
    <x v="0"/>
    <m/>
    <m/>
    <x v="0"/>
    <x v="0"/>
    <m/>
    <m/>
    <m/>
    <m/>
    <m/>
  </r>
  <r>
    <n v="1433"/>
    <x v="3"/>
    <x v="3"/>
    <x v="3"/>
    <x v="1"/>
    <x v="3"/>
    <x v="0"/>
    <n v="4"/>
    <x v="0"/>
    <n v="4"/>
    <x v="0"/>
    <n v="7"/>
    <n v="7"/>
    <n v="31.876309135720359"/>
    <n v="28.918194476951463"/>
    <m/>
    <s v="Check"/>
    <n v="39"/>
    <x v="1"/>
    <n v="9"/>
    <x v="1"/>
    <m/>
    <x v="7"/>
    <x v="44"/>
    <x v="0"/>
    <m/>
    <m/>
    <s v="TRR"/>
    <m/>
    <n v="71"/>
    <x v="139"/>
    <s v="CHRIS"/>
    <s v="ISEPY"/>
    <x v="143"/>
    <x v="143"/>
    <x v="1"/>
    <x v="0"/>
    <x v="2"/>
    <n v="39"/>
    <n v="60"/>
    <x v="260"/>
    <n v="31.876309135720359"/>
    <n v="3140"/>
    <s v="52.20"/>
    <s v="6.32"/>
    <n v="0"/>
    <m/>
    <n v="0.43292339590645457"/>
    <m/>
    <m/>
    <m/>
    <m/>
    <m/>
    <m/>
    <x v="26"/>
    <x v="26"/>
    <x v="2"/>
    <x v="2"/>
    <m/>
    <x v="0"/>
    <n v="0"/>
    <m/>
    <m/>
    <m/>
    <m/>
    <m/>
    <m/>
    <m/>
    <m/>
    <m/>
    <m/>
    <m/>
    <m/>
    <m/>
    <m/>
    <m/>
    <m/>
    <m/>
    <m/>
    <m/>
    <m/>
    <m/>
    <m/>
    <x v="0"/>
    <x v="0"/>
    <m/>
    <x v="0"/>
    <m/>
    <m/>
    <x v="0"/>
    <x v="0"/>
    <m/>
    <m/>
    <m/>
    <m/>
    <m/>
  </r>
  <r>
    <n v="1434"/>
    <x v="3"/>
    <x v="3"/>
    <x v="3"/>
    <x v="1"/>
    <x v="3"/>
    <x v="0"/>
    <n v="4"/>
    <x v="0"/>
    <n v="4"/>
    <x v="0"/>
    <n v="4"/>
    <n v="4"/>
    <n v="31.886460826527909"/>
    <n v="31.227812396810155"/>
    <m/>
    <s v="Check"/>
    <n v="38"/>
    <x v="1"/>
    <n v="7"/>
    <x v="1"/>
    <m/>
    <x v="4"/>
    <x v="15"/>
    <x v="0"/>
    <m/>
    <m/>
    <s v="TRR"/>
    <m/>
    <n v="72"/>
    <x v="87"/>
    <s v="SHERRY"/>
    <s v="COX"/>
    <x v="88"/>
    <x v="88"/>
    <x v="1"/>
    <x v="1"/>
    <x v="2"/>
    <n v="21"/>
    <n v="61"/>
    <x v="261"/>
    <n v="31.886460826527909"/>
    <n v="3141"/>
    <s v="52.21"/>
    <s v="6.32"/>
    <n v="0"/>
    <m/>
    <n v="0.50178036650241276"/>
    <m/>
    <m/>
    <m/>
    <m/>
    <m/>
    <m/>
    <x v="26"/>
    <x v="26"/>
    <x v="2"/>
    <x v="2"/>
    <m/>
    <x v="0"/>
    <n v="0"/>
    <m/>
    <m/>
    <m/>
    <m/>
    <m/>
    <m/>
    <m/>
    <m/>
    <m/>
    <m/>
    <m/>
    <m/>
    <m/>
    <m/>
    <m/>
    <m/>
    <m/>
    <m/>
    <m/>
    <m/>
    <m/>
    <m/>
    <x v="0"/>
    <x v="0"/>
    <m/>
    <x v="0"/>
    <m/>
    <m/>
    <x v="0"/>
    <x v="0"/>
    <m/>
    <m/>
    <m/>
    <m/>
    <m/>
  </r>
  <r>
    <n v="1435"/>
    <x v="3"/>
    <x v="3"/>
    <x v="3"/>
    <x v="1"/>
    <x v="3"/>
    <x v="0"/>
    <n v="4"/>
    <x v="0"/>
    <n v="4"/>
    <x v="0"/>
    <n v="5"/>
    <n v="6"/>
    <n v="31.916915898950574"/>
    <n v="30.863940967077742"/>
    <m/>
    <s v="Check"/>
    <n v="37"/>
    <x v="1"/>
    <n v="12"/>
    <x v="1"/>
    <m/>
    <x v="1"/>
    <x v="28"/>
    <x v="0"/>
    <m/>
    <m/>
    <s v="TRR"/>
    <m/>
    <n v="73"/>
    <x v="94"/>
    <s v="CONNY"/>
    <s v="MUHLENBERG"/>
    <x v="95"/>
    <x v="95"/>
    <x v="1"/>
    <x v="1"/>
    <x v="5"/>
    <n v="22"/>
    <n v="62"/>
    <x v="262"/>
    <n v="31.916915898950574"/>
    <n v="3144"/>
    <s v="52.24"/>
    <s v="6.33"/>
    <n v="0"/>
    <m/>
    <n v="0.60312844953271116"/>
    <m/>
    <m/>
    <m/>
    <m/>
    <m/>
    <m/>
    <x v="26"/>
    <x v="26"/>
    <x v="2"/>
    <x v="2"/>
    <m/>
    <x v="0"/>
    <n v="0"/>
    <m/>
    <m/>
    <m/>
    <m/>
    <m/>
    <m/>
    <m/>
    <m/>
    <m/>
    <m/>
    <m/>
    <m/>
    <m/>
    <m/>
    <m/>
    <m/>
    <m/>
    <m/>
    <m/>
    <m/>
    <m/>
    <m/>
    <x v="0"/>
    <x v="0"/>
    <m/>
    <x v="0"/>
    <m/>
    <m/>
    <x v="0"/>
    <x v="0"/>
    <m/>
    <m/>
    <m/>
    <m/>
    <m/>
  </r>
  <r>
    <n v="1436"/>
    <x v="3"/>
    <x v="3"/>
    <x v="3"/>
    <x v="1"/>
    <x v="3"/>
    <x v="0"/>
    <n v="4"/>
    <x v="0"/>
    <n v="4"/>
    <x v="0"/>
    <n v="9"/>
    <n v="10"/>
    <n v="32.048887879448777"/>
    <n v="31.160110730481058"/>
    <m/>
    <s v="Check"/>
    <n v="36"/>
    <x v="1"/>
    <n v="20"/>
    <x v="0"/>
    <m/>
    <x v="1"/>
    <x v="6"/>
    <x v="0"/>
    <m/>
    <m/>
    <s v="TRR"/>
    <m/>
    <n v="74"/>
    <x v="97"/>
    <s v="SUSAN"/>
    <s v="DOHERTY"/>
    <x v="98"/>
    <x v="98"/>
    <x v="1"/>
    <x v="1"/>
    <x v="4"/>
    <n v="23"/>
    <n v="63"/>
    <x v="263"/>
    <n v="32.048887879448777"/>
    <n v="3157"/>
    <s v="52.37"/>
    <s v="6.34"/>
    <n v="0"/>
    <m/>
    <n v="0.5450007105509298"/>
    <m/>
    <m/>
    <m/>
    <m/>
    <m/>
    <m/>
    <x v="26"/>
    <x v="26"/>
    <x v="2"/>
    <x v="2"/>
    <m/>
    <x v="0"/>
    <n v="0"/>
    <m/>
    <m/>
    <m/>
    <m/>
    <m/>
    <m/>
    <m/>
    <m/>
    <m/>
    <m/>
    <m/>
    <m/>
    <m/>
    <m/>
    <m/>
    <m/>
    <m/>
    <m/>
    <m/>
    <m/>
    <m/>
    <m/>
    <x v="0"/>
    <x v="0"/>
    <m/>
    <x v="0"/>
    <m/>
    <m/>
    <x v="0"/>
    <x v="0"/>
    <m/>
    <m/>
    <m/>
    <m/>
    <m/>
  </r>
  <r>
    <n v="1437"/>
    <x v="3"/>
    <x v="3"/>
    <x v="3"/>
    <x v="1"/>
    <x v="3"/>
    <x v="0"/>
    <n v="4"/>
    <x v="0"/>
    <n v="4"/>
    <x v="0"/>
    <n v="12"/>
    <n v="12"/>
    <n v="32.688444400324698"/>
    <n v="31.400632729413616"/>
    <m/>
    <s v="Check"/>
    <n v="35"/>
    <x v="1"/>
    <n v="21"/>
    <x v="0"/>
    <m/>
    <x v="1"/>
    <x v="35"/>
    <x v="0"/>
    <m/>
    <m/>
    <s v="TRR"/>
    <m/>
    <n v="75"/>
    <x v="93"/>
    <s v="MARY"/>
    <s v="DONOGHUE"/>
    <x v="94"/>
    <x v="94"/>
    <x v="1"/>
    <x v="1"/>
    <x v="8"/>
    <n v="24"/>
    <n v="64"/>
    <x v="264"/>
    <n v="32.688444400324698"/>
    <n v="3220"/>
    <s v="53.40"/>
    <s v="6.42"/>
    <n v="0"/>
    <m/>
    <n v="0.60367918068127213"/>
    <m/>
    <m/>
    <m/>
    <m/>
    <m/>
    <m/>
    <x v="26"/>
    <x v="26"/>
    <x v="2"/>
    <x v="2"/>
    <m/>
    <x v="0"/>
    <n v="0"/>
    <m/>
    <m/>
    <m/>
    <m/>
    <m/>
    <m/>
    <m/>
    <m/>
    <m/>
    <m/>
    <m/>
    <m/>
    <m/>
    <m/>
    <m/>
    <m/>
    <m/>
    <m/>
    <m/>
    <m/>
    <m/>
    <m/>
    <x v="0"/>
    <x v="0"/>
    <m/>
    <x v="0"/>
    <m/>
    <m/>
    <x v="0"/>
    <x v="0"/>
    <m/>
    <m/>
    <m/>
    <m/>
    <m/>
  </r>
  <r>
    <n v="1438"/>
    <x v="3"/>
    <x v="3"/>
    <x v="3"/>
    <x v="1"/>
    <x v="3"/>
    <x v="0"/>
    <n v="4"/>
    <x v="0"/>
    <n v="4"/>
    <x v="0"/>
    <n v="7"/>
    <n v="7"/>
    <n v="33.297545848777951"/>
    <n v="31.991699270728841"/>
    <m/>
    <s v="Check"/>
    <n v="34"/>
    <x v="1"/>
    <n v="15"/>
    <x v="1"/>
    <m/>
    <x v="1"/>
    <x v="37"/>
    <x v="0"/>
    <m/>
    <m/>
    <s v="TRR"/>
    <m/>
    <n v="76"/>
    <x v="141"/>
    <s v="JENNY"/>
    <s v="BROWN"/>
    <x v="145"/>
    <x v="145"/>
    <x v="1"/>
    <x v="1"/>
    <x v="8"/>
    <n v="25"/>
    <n v="65"/>
    <x v="265"/>
    <n v="33.297545848777951"/>
    <n v="3280"/>
    <s v="54.40"/>
    <s v="6.50"/>
    <n v="0"/>
    <m/>
    <n v="0.61666206352222575"/>
    <m/>
    <m/>
    <m/>
    <m/>
    <m/>
    <m/>
    <x v="26"/>
    <x v="26"/>
    <x v="2"/>
    <x v="2"/>
    <m/>
    <x v="0"/>
    <n v="0"/>
    <m/>
    <m/>
    <m/>
    <m/>
    <m/>
    <m/>
    <m/>
    <m/>
    <m/>
    <m/>
    <m/>
    <m/>
    <m/>
    <m/>
    <m/>
    <m/>
    <m/>
    <m/>
    <m/>
    <m/>
    <m/>
    <m/>
    <x v="0"/>
    <x v="0"/>
    <m/>
    <x v="0"/>
    <m/>
    <m/>
    <x v="0"/>
    <x v="0"/>
    <m/>
    <m/>
    <m/>
    <m/>
    <m/>
  </r>
  <r>
    <n v="1439"/>
    <x v="3"/>
    <x v="3"/>
    <x v="3"/>
    <x v="1"/>
    <x v="3"/>
    <x v="0"/>
    <n v="4"/>
    <x v="0"/>
    <n v="4"/>
    <x v="0"/>
    <n v="3"/>
    <n v="4"/>
    <n v="34.150287876612516"/>
    <n v="32.776130012499145"/>
    <m/>
    <s v="Check"/>
    <n v="33"/>
    <x v="1"/>
    <n v="5"/>
    <x v="1"/>
    <m/>
    <x v="13"/>
    <x v="12"/>
    <x v="0"/>
    <m/>
    <m/>
    <s v="TRR"/>
    <m/>
    <n v="77"/>
    <x v="90"/>
    <s v="JODI"/>
    <s v="TAMBLYN"/>
    <x v="91"/>
    <x v="91"/>
    <x v="1"/>
    <x v="1"/>
    <x v="2"/>
    <n v="26"/>
    <n v="66"/>
    <x v="266"/>
    <n v="34.150287876612516"/>
    <n v="3364"/>
    <s v="56.04"/>
    <s v="7.00"/>
    <n v="0"/>
    <m/>
    <n v="0.44411533868952852"/>
    <m/>
    <m/>
    <m/>
    <m/>
    <m/>
    <m/>
    <x v="26"/>
    <x v="26"/>
    <x v="2"/>
    <x v="2"/>
    <m/>
    <x v="0"/>
    <n v="0"/>
    <m/>
    <m/>
    <m/>
    <m/>
    <m/>
    <m/>
    <m/>
    <m/>
    <m/>
    <m/>
    <m/>
    <m/>
    <m/>
    <m/>
    <m/>
    <m/>
    <m/>
    <m/>
    <m/>
    <m/>
    <m/>
    <m/>
    <x v="0"/>
    <x v="0"/>
    <m/>
    <x v="0"/>
    <m/>
    <m/>
    <x v="0"/>
    <x v="0"/>
    <m/>
    <m/>
    <m/>
    <m/>
    <m/>
  </r>
  <r>
    <n v="1440"/>
    <x v="3"/>
    <x v="3"/>
    <x v="3"/>
    <x v="1"/>
    <x v="3"/>
    <x v="0"/>
    <n v="4"/>
    <x v="0"/>
    <n v="4"/>
    <x v="0"/>
    <n v="1"/>
    <n v="2"/>
    <n v="35.541069517247443"/>
    <n v="37.792016097403632"/>
    <m/>
    <s v=""/>
    <n v="32"/>
    <x v="1"/>
    <n v="1"/>
    <x v="1"/>
    <m/>
    <x v="8"/>
    <x v="26"/>
    <x v="1"/>
    <m/>
    <m/>
    <s v="TRR"/>
    <m/>
    <n v="78"/>
    <x v="164"/>
    <s v="ANTONY"/>
    <s v="DAAMEN"/>
    <x v="171"/>
    <x v="171"/>
    <x v="1"/>
    <x v="0"/>
    <x v="4"/>
    <n v="40"/>
    <n v="67"/>
    <x v="267"/>
    <n v="35.541069517247443"/>
    <n v="3501"/>
    <s v="58.21"/>
    <s v="7.17"/>
    <n v="0"/>
    <m/>
    <n v="0.43845988725159274"/>
    <m/>
    <m/>
    <m/>
    <m/>
    <m/>
    <m/>
    <x v="26"/>
    <x v="26"/>
    <x v="2"/>
    <x v="2"/>
    <m/>
    <x v="0"/>
    <n v="0"/>
    <m/>
    <m/>
    <m/>
    <m/>
    <m/>
    <m/>
    <m/>
    <m/>
    <m/>
    <m/>
    <m/>
    <m/>
    <m/>
    <m/>
    <m/>
    <m/>
    <m/>
    <m/>
    <m/>
    <m/>
    <m/>
    <m/>
    <x v="0"/>
    <x v="0"/>
    <m/>
    <x v="0"/>
    <m/>
    <m/>
    <x v="0"/>
    <x v="0"/>
    <m/>
    <m/>
    <m/>
    <m/>
    <m/>
  </r>
  <r>
    <n v="1441"/>
    <x v="3"/>
    <x v="3"/>
    <x v="3"/>
    <x v="1"/>
    <x v="3"/>
    <x v="0"/>
    <n v="4"/>
    <x v="0"/>
    <n v="4"/>
    <x v="0"/>
    <n v="2"/>
    <n v="3"/>
    <n v="35.825316859858965"/>
    <n v="35.159947743946738"/>
    <m/>
    <s v="Check"/>
    <n v="0"/>
    <x v="0"/>
    <s v="N/A"/>
    <x v="0"/>
    <m/>
    <x v="0"/>
    <x v="4"/>
    <x v="0"/>
    <m/>
    <m/>
    <s v="TRR"/>
    <m/>
    <n v="79"/>
    <x v="165"/>
    <s v="TINA"/>
    <s v="MILLS"/>
    <x v="115"/>
    <x v="115"/>
    <x v="0"/>
    <x v="1"/>
    <x v="0"/>
    <s v="N/A"/>
    <s v=""/>
    <x v="268"/>
    <n v="35.825316859858965"/>
    <n v="3529"/>
    <s v="58.49"/>
    <s v="7.21"/>
    <n v="0"/>
    <m/>
    <m/>
    <m/>
    <m/>
    <m/>
    <m/>
    <m/>
    <m/>
    <x v="26"/>
    <x v="26"/>
    <x v="2"/>
    <x v="2"/>
    <m/>
    <x v="0"/>
    <n v="0"/>
    <m/>
    <m/>
    <m/>
    <m/>
    <m/>
    <m/>
    <m/>
    <m/>
    <m/>
    <m/>
    <m/>
    <m/>
    <m/>
    <m/>
    <m/>
    <m/>
    <m/>
    <m/>
    <m/>
    <m/>
    <m/>
    <m/>
    <x v="0"/>
    <x v="0"/>
    <m/>
    <x v="0"/>
    <m/>
    <m/>
    <x v="0"/>
    <x v="0"/>
    <m/>
    <m/>
    <m/>
    <m/>
    <m/>
  </r>
  <r>
    <n v="1442"/>
    <x v="3"/>
    <x v="3"/>
    <x v="3"/>
    <x v="1"/>
    <x v="3"/>
    <x v="0"/>
    <n v="4"/>
    <x v="0"/>
    <n v="4"/>
    <x v="0"/>
    <n v="3"/>
    <n v="5"/>
    <n v="35.835468550666519"/>
    <n v="34.835618030048728"/>
    <m/>
    <s v="Check"/>
    <n v="31"/>
    <x v="1"/>
    <n v="9"/>
    <x v="1"/>
    <m/>
    <x v="5"/>
    <x v="41"/>
    <x v="0"/>
    <m/>
    <m/>
    <s v="TRR"/>
    <m/>
    <n v="80"/>
    <x v="106"/>
    <s v="CAM"/>
    <s v="LEITCH"/>
    <x v="107"/>
    <x v="107"/>
    <x v="1"/>
    <x v="0"/>
    <x v="8"/>
    <n v="41"/>
    <n v="68"/>
    <x v="269"/>
    <n v="35.835468550666519"/>
    <n v="3530"/>
    <s v="58.50"/>
    <s v="7.21"/>
    <n v="0"/>
    <m/>
    <n v="0.46880927414823853"/>
    <m/>
    <m/>
    <m/>
    <m/>
    <m/>
    <m/>
    <x v="26"/>
    <x v="26"/>
    <x v="2"/>
    <x v="2"/>
    <m/>
    <x v="0"/>
    <n v="0"/>
    <m/>
    <m/>
    <m/>
    <m/>
    <m/>
    <m/>
    <m/>
    <m/>
    <m/>
    <m/>
    <m/>
    <m/>
    <m/>
    <m/>
    <m/>
    <m/>
    <m/>
    <m/>
    <m/>
    <m/>
    <m/>
    <m/>
    <x v="0"/>
    <x v="0"/>
    <m/>
    <x v="0"/>
    <m/>
    <m/>
    <x v="0"/>
    <x v="0"/>
    <m/>
    <m/>
    <m/>
    <m/>
    <m/>
  </r>
  <r>
    <n v="1443"/>
    <x v="3"/>
    <x v="3"/>
    <x v="3"/>
    <x v="1"/>
    <x v="3"/>
    <x v="0"/>
    <n v="4"/>
    <x v="0"/>
    <n v="4"/>
    <x v="0"/>
    <n v="3"/>
    <n v="4"/>
    <n v="36.190777728930911"/>
    <n v="35.125901224872138"/>
    <m/>
    <s v="Check"/>
    <n v="0"/>
    <x v="0"/>
    <s v="N/A"/>
    <x v="0"/>
    <m/>
    <x v="0"/>
    <x v="4"/>
    <x v="0"/>
    <m/>
    <m/>
    <s v="TRR"/>
    <m/>
    <n v="81"/>
    <x v="4"/>
    <s v="MIRANDA"/>
    <s v="KELLY"/>
    <x v="114"/>
    <x v="114"/>
    <x v="0"/>
    <x v="1"/>
    <x v="0"/>
    <s v="N/A"/>
    <s v=""/>
    <x v="270"/>
    <n v="36.190777728930911"/>
    <n v="3565"/>
    <s v="59.25"/>
    <s v="7.25"/>
    <n v="0"/>
    <m/>
    <m/>
    <m/>
    <m/>
    <m/>
    <m/>
    <m/>
    <m/>
    <x v="26"/>
    <x v="26"/>
    <x v="2"/>
    <x v="2"/>
    <m/>
    <x v="0"/>
    <n v="0"/>
    <m/>
    <m/>
    <m/>
    <m/>
    <m/>
    <m/>
    <m/>
    <m/>
    <m/>
    <m/>
    <m/>
    <m/>
    <m/>
    <m/>
    <m/>
    <m/>
    <m/>
    <m/>
    <m/>
    <m/>
    <m/>
    <m/>
    <x v="0"/>
    <x v="0"/>
    <m/>
    <x v="0"/>
    <m/>
    <m/>
    <x v="0"/>
    <x v="0"/>
    <m/>
    <m/>
    <m/>
    <m/>
    <m/>
  </r>
  <r>
    <n v="1444"/>
    <x v="3"/>
    <x v="3"/>
    <x v="3"/>
    <x v="1"/>
    <x v="3"/>
    <x v="0"/>
    <n v="4"/>
    <x v="0"/>
    <n v="4"/>
    <x v="0"/>
    <n v="3"/>
    <n v="3"/>
    <n v="36.200929419738465"/>
    <n v="32.116399224949191"/>
    <m/>
    <s v="Check"/>
    <n v="0"/>
    <x v="0"/>
    <s v="N/A"/>
    <x v="0"/>
    <m/>
    <x v="0"/>
    <x v="4"/>
    <x v="0"/>
    <m/>
    <m/>
    <s v="TRR"/>
    <m/>
    <n v="82"/>
    <x v="0"/>
    <s v="SARAH"/>
    <s v="CLAYTON"/>
    <x v="64"/>
    <x v="64"/>
    <x v="0"/>
    <x v="1"/>
    <x v="0"/>
    <s v="N/A"/>
    <s v=""/>
    <x v="271"/>
    <n v="36.200929419738465"/>
    <n v="3566"/>
    <s v="59.26"/>
    <s v="7.25"/>
    <n v="0"/>
    <m/>
    <m/>
    <m/>
    <m/>
    <m/>
    <m/>
    <m/>
    <m/>
    <x v="26"/>
    <x v="26"/>
    <x v="2"/>
    <x v="2"/>
    <m/>
    <x v="0"/>
    <n v="0"/>
    <m/>
    <m/>
    <m/>
    <m/>
    <m/>
    <m/>
    <m/>
    <m/>
    <m/>
    <m/>
    <m/>
    <m/>
    <m/>
    <m/>
    <m/>
    <m/>
    <m/>
    <m/>
    <m/>
    <m/>
    <m/>
    <m/>
    <x v="0"/>
    <x v="0"/>
    <m/>
    <x v="0"/>
    <m/>
    <m/>
    <x v="0"/>
    <x v="0"/>
    <m/>
    <m/>
    <m/>
    <m/>
    <m/>
  </r>
  <r>
    <n v="1445"/>
    <x v="3"/>
    <x v="3"/>
    <x v="3"/>
    <x v="1"/>
    <x v="3"/>
    <x v="0"/>
    <n v="4"/>
    <x v="0"/>
    <n v="4"/>
    <x v="0"/>
    <n v="3"/>
    <n v="3"/>
    <n v="37.317615408569438"/>
    <n v="34.755337273836084"/>
    <m/>
    <s v="Check"/>
    <n v="30"/>
    <x v="1"/>
    <n v="3"/>
    <x v="1"/>
    <m/>
    <x v="14"/>
    <x v="38"/>
    <x v="0"/>
    <m/>
    <m/>
    <s v="TRR"/>
    <m/>
    <n v="83"/>
    <x v="101"/>
    <s v="SCOTT"/>
    <s v="MCINNES"/>
    <x v="102"/>
    <x v="102"/>
    <x v="1"/>
    <x v="0"/>
    <x v="4"/>
    <n v="42"/>
    <n v="69"/>
    <x v="272"/>
    <n v="37.317615408569438"/>
    <n v="3676"/>
    <s v="61.16"/>
    <s v="7.39"/>
    <n v="0"/>
    <m/>
    <n v="0.42115945766077983"/>
    <m/>
    <m/>
    <m/>
    <m/>
    <m/>
    <m/>
    <x v="26"/>
    <x v="26"/>
    <x v="2"/>
    <x v="2"/>
    <m/>
    <x v="0"/>
    <n v="0"/>
    <m/>
    <m/>
    <m/>
    <m/>
    <m/>
    <m/>
    <m/>
    <m/>
    <m/>
    <m/>
    <m/>
    <m/>
    <m/>
    <m/>
    <m/>
    <m/>
    <m/>
    <m/>
    <m/>
    <m/>
    <m/>
    <m/>
    <x v="0"/>
    <x v="0"/>
    <m/>
    <x v="0"/>
    <m/>
    <m/>
    <x v="0"/>
    <x v="0"/>
    <m/>
    <m/>
    <m/>
    <m/>
    <m/>
  </r>
  <r>
    <n v="1446"/>
    <x v="3"/>
    <x v="3"/>
    <x v="3"/>
    <x v="1"/>
    <x v="3"/>
    <x v="0"/>
    <n v="4"/>
    <x v="0"/>
    <n v="4"/>
    <x v="0"/>
    <n v="1"/>
    <n v="3"/>
    <n v="38.799762266472364"/>
    <n v="39.964875320063392"/>
    <m/>
    <s v=""/>
    <n v="29"/>
    <x v="1"/>
    <n v="3"/>
    <x v="1"/>
    <m/>
    <x v="13"/>
    <x v="31"/>
    <x v="0"/>
    <m/>
    <m/>
    <s v="TRR"/>
    <m/>
    <n v="84"/>
    <x v="123"/>
    <s v="BOB"/>
    <s v="JAMES"/>
    <x v="125"/>
    <x v="125"/>
    <x v="1"/>
    <x v="0"/>
    <x v="7"/>
    <n v="43"/>
    <n v="70"/>
    <x v="273"/>
    <n v="38.799762266472364"/>
    <n v="3822"/>
    <s v="63.42"/>
    <s v="7.57"/>
    <n v="0"/>
    <m/>
    <n v="0.45017457959426616"/>
    <m/>
    <m/>
    <m/>
    <m/>
    <m/>
    <m/>
    <x v="26"/>
    <x v="26"/>
    <x v="2"/>
    <x v="2"/>
    <m/>
    <x v="0"/>
    <n v="0"/>
    <m/>
    <m/>
    <m/>
    <m/>
    <m/>
    <m/>
    <m/>
    <m/>
    <m/>
    <m/>
    <m/>
    <m/>
    <m/>
    <m/>
    <m/>
    <m/>
    <m/>
    <m/>
    <m/>
    <m/>
    <m/>
    <m/>
    <x v="0"/>
    <x v="0"/>
    <m/>
    <x v="0"/>
    <m/>
    <m/>
    <x v="0"/>
    <x v="0"/>
    <m/>
    <m/>
    <m/>
    <m/>
    <m/>
  </r>
  <r>
    <n v="1447"/>
    <x v="3"/>
    <x v="3"/>
    <x v="3"/>
    <x v="1"/>
    <x v="3"/>
    <x v="0"/>
    <n v="4"/>
    <x v="0"/>
    <n v="4"/>
    <x v="0"/>
    <n v="2"/>
    <n v="4"/>
    <n v="39.449470478155824"/>
    <n v="40.212624176795316"/>
    <m/>
    <s v=""/>
    <n v="28"/>
    <x v="1"/>
    <n v="5"/>
    <x v="1"/>
    <m/>
    <x v="9"/>
    <x v="37"/>
    <x v="0"/>
    <m/>
    <m/>
    <s v="TRR"/>
    <m/>
    <n v="85"/>
    <x v="125"/>
    <s v="DAVID"/>
    <s v="BROOKE-TAYLOR"/>
    <x v="127"/>
    <x v="127"/>
    <x v="1"/>
    <x v="0"/>
    <x v="8"/>
    <n v="44"/>
    <n v="71"/>
    <x v="274"/>
    <n v="39.449470478155824"/>
    <n v="3886"/>
    <s v="64.46"/>
    <s v="8.05"/>
    <n v="0"/>
    <m/>
    <n v="0.43346589428795262"/>
    <m/>
    <m/>
    <m/>
    <m/>
    <m/>
    <m/>
    <x v="26"/>
    <x v="26"/>
    <x v="2"/>
    <x v="2"/>
    <m/>
    <x v="0"/>
    <n v="0"/>
    <m/>
    <m/>
    <m/>
    <m/>
    <m/>
    <m/>
    <m/>
    <m/>
    <m/>
    <m/>
    <m/>
    <m/>
    <m/>
    <m/>
    <m/>
    <m/>
    <m/>
    <m/>
    <m/>
    <m/>
    <m/>
    <m/>
    <x v="0"/>
    <x v="0"/>
    <m/>
    <x v="0"/>
    <m/>
    <m/>
    <x v="0"/>
    <x v="0"/>
    <m/>
    <m/>
    <m/>
    <m/>
    <m/>
  </r>
  <r>
    <n v="1448"/>
    <x v="3"/>
    <x v="3"/>
    <x v="3"/>
    <x v="1"/>
    <x v="3"/>
    <x v="0"/>
    <n v="4"/>
    <x v="0"/>
    <n v="4"/>
    <x v="0"/>
    <n v="7"/>
    <n v="7"/>
    <n v="39.845386419650453"/>
    <n v="36.224071917850587"/>
    <m/>
    <s v="Check"/>
    <n v="27"/>
    <x v="1"/>
    <n v="12"/>
    <x v="1"/>
    <m/>
    <x v="6"/>
    <x v="38"/>
    <x v="0"/>
    <m/>
    <m/>
    <s v="TRR"/>
    <m/>
    <n v="86"/>
    <x v="166"/>
    <s v="CHERYL"/>
    <s v="OATS"/>
    <x v="172"/>
    <x v="172"/>
    <x v="1"/>
    <x v="1"/>
    <x v="4"/>
    <n v="27"/>
    <n v="72"/>
    <x v="275"/>
    <n v="39.845386419650453"/>
    <n v="3925"/>
    <s v="65.25"/>
    <s v="8.10"/>
    <n v="0"/>
    <m/>
    <n v="0.45425585309604799"/>
    <m/>
    <m/>
    <m/>
    <m/>
    <m/>
    <m/>
    <x v="26"/>
    <x v="26"/>
    <x v="2"/>
    <x v="2"/>
    <m/>
    <x v="0"/>
    <n v="0"/>
    <m/>
    <m/>
    <m/>
    <m/>
    <m/>
    <m/>
    <m/>
    <m/>
    <m/>
    <m/>
    <m/>
    <m/>
    <m/>
    <m/>
    <m/>
    <m/>
    <m/>
    <m/>
    <m/>
    <m/>
    <m/>
    <m/>
    <x v="0"/>
    <x v="0"/>
    <m/>
    <x v="0"/>
    <m/>
    <m/>
    <x v="0"/>
    <x v="0"/>
    <m/>
    <m/>
    <m/>
    <m/>
    <m/>
  </r>
  <r>
    <n v="1449"/>
    <x v="3"/>
    <x v="3"/>
    <x v="3"/>
    <x v="1"/>
    <x v="3"/>
    <x v="0"/>
    <n v="4"/>
    <x v="0"/>
    <n v="4"/>
    <x v="0"/>
    <n v="2"/>
    <n v="2"/>
    <n v="39.865689801265553"/>
    <n v="39.154559480995893"/>
    <m/>
    <s v="Check"/>
    <n v="26"/>
    <x v="1"/>
    <n v="1"/>
    <x v="1"/>
    <m/>
    <x v="8"/>
    <x v="24"/>
    <x v="0"/>
    <m/>
    <m/>
    <s v="TRR"/>
    <m/>
    <n v="87"/>
    <x v="120"/>
    <s v="SANDRA"/>
    <s v="KNOWLES"/>
    <x v="122"/>
    <x v="122"/>
    <x v="1"/>
    <x v="1"/>
    <x v="2"/>
    <n v="28"/>
    <n v="73"/>
    <x v="276"/>
    <n v="39.865689801265553"/>
    <n v="3927"/>
    <s v="65.27"/>
    <s v="8.10"/>
    <n v="0"/>
    <m/>
    <n v="0.38504287964215056"/>
    <m/>
    <m/>
    <m/>
    <m/>
    <m/>
    <m/>
    <x v="26"/>
    <x v="26"/>
    <x v="2"/>
    <x v="2"/>
    <m/>
    <x v="0"/>
    <n v="0"/>
    <m/>
    <m/>
    <m/>
    <m/>
    <m/>
    <m/>
    <m/>
    <m/>
    <m/>
    <m/>
    <m/>
    <m/>
    <m/>
    <m/>
    <m/>
    <m/>
    <m/>
    <m/>
    <m/>
    <m/>
    <m/>
    <m/>
    <x v="0"/>
    <x v="0"/>
    <m/>
    <x v="0"/>
    <m/>
    <m/>
    <x v="0"/>
    <x v="0"/>
    <m/>
    <m/>
    <m/>
    <m/>
    <m/>
  </r>
  <r>
    <n v="1450"/>
    <x v="3"/>
    <x v="3"/>
    <x v="3"/>
    <x v="1"/>
    <x v="3"/>
    <x v="0"/>
    <n v="4"/>
    <x v="0"/>
    <n v="4"/>
    <x v="0"/>
    <n v="3"/>
    <n v="3"/>
    <n v="41.621932310972433"/>
    <n v="39.096199659213035"/>
    <m/>
    <s v="Check"/>
    <n v="25"/>
    <x v="1"/>
    <n v="4"/>
    <x v="1"/>
    <m/>
    <x v="3"/>
    <x v="42"/>
    <x v="0"/>
    <m/>
    <m/>
    <s v="TRR"/>
    <m/>
    <n v="88"/>
    <x v="145"/>
    <s v="CHERYL"/>
    <s v="HOBSON"/>
    <x v="149"/>
    <x v="149"/>
    <x v="1"/>
    <x v="1"/>
    <x v="8"/>
    <n v="29"/>
    <n v="74"/>
    <x v="277"/>
    <n v="41.621932310972433"/>
    <n v="4100"/>
    <s v="68.20"/>
    <s v="8.32"/>
    <n v="0"/>
    <m/>
    <n v="0.50013695931120783"/>
    <m/>
    <m/>
    <m/>
    <m/>
    <m/>
    <m/>
    <x v="26"/>
    <x v="26"/>
    <x v="2"/>
    <x v="2"/>
    <m/>
    <x v="0"/>
    <n v="0"/>
    <m/>
    <m/>
    <m/>
    <m/>
    <m/>
    <m/>
    <m/>
    <m/>
    <m/>
    <m/>
    <m/>
    <m/>
    <m/>
    <m/>
    <m/>
    <m/>
    <m/>
    <m/>
    <m/>
    <m/>
    <m/>
    <m/>
    <x v="0"/>
    <x v="0"/>
    <m/>
    <x v="0"/>
    <m/>
    <m/>
    <x v="0"/>
    <x v="0"/>
    <m/>
    <m/>
    <m/>
    <m/>
    <m/>
  </r>
  <r>
    <n v="1451"/>
    <x v="3"/>
    <x v="3"/>
    <x v="3"/>
    <x v="1"/>
    <x v="3"/>
    <x v="0"/>
    <n v="4"/>
    <x v="0"/>
    <n v="4"/>
    <x v="0"/>
    <n v="6"/>
    <n v="6"/>
    <n v="41.94678641681417"/>
    <n v="38.233707881208865"/>
    <m/>
    <s v="Check"/>
    <n v="24"/>
    <x v="1"/>
    <n v="10"/>
    <x v="1"/>
    <m/>
    <x v="15"/>
    <x v="31"/>
    <x v="0"/>
    <m/>
    <m/>
    <s v="TRR"/>
    <m/>
    <n v="89"/>
    <x v="115"/>
    <s v="JUDY"/>
    <s v="DAVIES"/>
    <x v="117"/>
    <x v="117"/>
    <x v="1"/>
    <x v="1"/>
    <x v="7"/>
    <n v="30"/>
    <n v="75"/>
    <x v="278"/>
    <n v="41.94678641681417"/>
    <n v="4132"/>
    <s v="68.52"/>
    <s v="8.36"/>
    <n v="0"/>
    <m/>
    <n v="0.50341560034744759"/>
    <m/>
    <m/>
    <m/>
    <m/>
    <m/>
    <m/>
    <x v="26"/>
    <x v="26"/>
    <x v="2"/>
    <x v="2"/>
    <m/>
    <x v="0"/>
    <n v="0"/>
    <m/>
    <m/>
    <m/>
    <m/>
    <m/>
    <m/>
    <m/>
    <m/>
    <m/>
    <m/>
    <m/>
    <m/>
    <m/>
    <m/>
    <m/>
    <m/>
    <m/>
    <m/>
    <m/>
    <m/>
    <m/>
    <m/>
    <x v="0"/>
    <x v="0"/>
    <m/>
    <x v="0"/>
    <m/>
    <m/>
    <x v="0"/>
    <x v="0"/>
    <m/>
    <m/>
    <m/>
    <m/>
    <m/>
  </r>
  <r>
    <n v="1452"/>
    <x v="3"/>
    <x v="3"/>
    <x v="3"/>
    <x v="1"/>
    <x v="3"/>
    <x v="0"/>
    <n v="4"/>
    <x v="0"/>
    <n v="4"/>
    <x v="0"/>
    <n v="2"/>
    <n v="2"/>
    <n v="42.596494628497652"/>
    <n v="40.005981073259179"/>
    <m/>
    <s v="Check"/>
    <n v="0"/>
    <x v="0"/>
    <s v="N/A"/>
    <x v="0"/>
    <m/>
    <x v="0"/>
    <x v="4"/>
    <x v="0"/>
    <m/>
    <m/>
    <s v="TRR"/>
    <m/>
    <n v="90"/>
    <x v="167"/>
    <s v="JACK"/>
    <s v="SIBLEY"/>
    <x v="119"/>
    <x v="119"/>
    <x v="0"/>
    <x v="0"/>
    <x v="0"/>
    <s v="N/A"/>
    <s v=""/>
    <x v="279"/>
    <n v="42.596494628497652"/>
    <n v="4196"/>
    <s v="69.56"/>
    <s v="8.44"/>
    <n v="0"/>
    <m/>
    <m/>
    <m/>
    <m/>
    <m/>
    <m/>
    <m/>
    <m/>
    <x v="26"/>
    <x v="26"/>
    <x v="2"/>
    <x v="2"/>
    <m/>
    <x v="0"/>
    <n v="0"/>
    <m/>
    <m/>
    <m/>
    <m/>
    <m/>
    <m/>
    <m/>
    <m/>
    <m/>
    <m/>
    <m/>
    <m/>
    <m/>
    <m/>
    <m/>
    <m/>
    <m/>
    <m/>
    <m/>
    <m/>
    <m/>
    <m/>
    <x v="0"/>
    <x v="0"/>
    <m/>
    <x v="0"/>
    <m/>
    <m/>
    <x v="0"/>
    <x v="0"/>
    <m/>
    <m/>
    <m/>
    <m/>
    <m/>
  </r>
  <r>
    <n v="1453"/>
    <x v="3"/>
    <x v="3"/>
    <x v="3"/>
    <x v="1"/>
    <x v="3"/>
    <x v="0"/>
    <n v="4"/>
    <x v="0"/>
    <n v="4"/>
    <x v="0"/>
    <n v="7"/>
    <n v="7"/>
    <n v="42.637101391727867"/>
    <n v="36.954067677688741"/>
    <m/>
    <s v="Check"/>
    <n v="23"/>
    <x v="1"/>
    <n v="6"/>
    <x v="1"/>
    <m/>
    <x v="9"/>
    <x v="39"/>
    <x v="0"/>
    <m/>
    <m/>
    <s v="TRR"/>
    <m/>
    <n v="91"/>
    <x v="116"/>
    <s v="JAAP"/>
    <s v="DE JONG"/>
    <x v="118"/>
    <x v="118"/>
    <x v="1"/>
    <x v="0"/>
    <x v="9"/>
    <n v="45"/>
    <n v="76"/>
    <x v="280"/>
    <n v="42.637101391727867"/>
    <n v="4200"/>
    <s v="70.00"/>
    <s v="8.45"/>
    <n v="0"/>
    <m/>
    <n v="0.44757576642008168"/>
    <m/>
    <m/>
    <m/>
    <m/>
    <m/>
    <m/>
    <x v="26"/>
    <x v="26"/>
    <x v="2"/>
    <x v="2"/>
    <m/>
    <x v="0"/>
    <n v="0"/>
    <m/>
    <m/>
    <m/>
    <m/>
    <m/>
    <m/>
    <m/>
    <m/>
    <m/>
    <m/>
    <m/>
    <m/>
    <m/>
    <m/>
    <m/>
    <m/>
    <m/>
    <m/>
    <m/>
    <m/>
    <m/>
    <m/>
    <x v="0"/>
    <x v="0"/>
    <m/>
    <x v="0"/>
    <m/>
    <m/>
    <x v="0"/>
    <x v="0"/>
    <m/>
    <m/>
    <m/>
    <m/>
    <m/>
  </r>
  <r>
    <n v="1266"/>
    <x v="4"/>
    <x v="4"/>
    <x v="4"/>
    <x v="1"/>
    <x v="4"/>
    <x v="0"/>
    <n v="4"/>
    <x v="1"/>
    <n v="0"/>
    <x v="0"/>
    <s v=""/>
    <n v="12"/>
    <n v="19.259464065164767"/>
    <n v="17.79786557468519"/>
    <s v="Y"/>
    <s v="Check"/>
    <n v="100"/>
    <x v="1"/>
    <n v="1"/>
    <x v="0"/>
    <s v="OT15"/>
    <x v="1"/>
    <x v="1"/>
    <x v="0"/>
    <m/>
    <m/>
    <s v="TRR"/>
    <m/>
    <n v="1"/>
    <x v="1"/>
    <s v="TONY"/>
    <s v="GORDON"/>
    <x v="1"/>
    <x v="1"/>
    <x v="1"/>
    <x v="0"/>
    <x v="1"/>
    <n v="1"/>
    <n v="1"/>
    <x v="281"/>
    <n v="19.259464065164767"/>
    <n v="1947"/>
    <s v="32.27"/>
    <s v="3.57"/>
    <n v="0"/>
    <m/>
    <n v="0.68191582532600326"/>
    <n v="1"/>
    <n v="1"/>
    <s v=""/>
    <s v="N002"/>
    <s v="KERRY"/>
    <s v="SENSE"/>
    <x v="41"/>
    <x v="41"/>
    <x v="0"/>
    <x v="0"/>
    <s v="N/A"/>
    <x v="2"/>
    <n v="0"/>
    <m/>
    <m/>
    <n v="1"/>
    <s v="20.26"/>
    <m/>
    <m/>
    <m/>
    <m/>
    <m/>
    <m/>
    <m/>
    <m/>
    <m/>
    <m/>
    <m/>
    <m/>
    <m/>
    <m/>
    <m/>
    <m/>
    <m/>
    <m/>
    <x v="0"/>
    <x v="0"/>
    <m/>
    <x v="0"/>
    <m/>
    <m/>
    <x v="0"/>
    <x v="0"/>
    <m/>
    <m/>
    <m/>
    <m/>
    <m/>
  </r>
  <r>
    <n v="1267"/>
    <x v="4"/>
    <x v="4"/>
    <x v="4"/>
    <x v="1"/>
    <x v="4"/>
    <x v="0"/>
    <n v="4"/>
    <x v="1"/>
    <n v="0"/>
    <x v="0"/>
    <s v=""/>
    <n v="9"/>
    <n v="19.566111926500209"/>
    <n v="19.21232340753312"/>
    <s v="Y"/>
    <s v="Check"/>
    <n v="99"/>
    <x v="1"/>
    <n v="6"/>
    <x v="1"/>
    <m/>
    <x v="1"/>
    <x v="3"/>
    <x v="0"/>
    <m/>
    <m/>
    <s v="TRR"/>
    <m/>
    <n v="2"/>
    <x v="3"/>
    <s v="MARCEL"/>
    <s v="ZEVENBERGEN"/>
    <x v="3"/>
    <x v="3"/>
    <x v="1"/>
    <x v="0"/>
    <x v="2"/>
    <n v="2"/>
    <n v="2"/>
    <x v="30"/>
    <n v="19.566111926500209"/>
    <n v="1978"/>
    <s v="32.58"/>
    <s v="4.01"/>
    <n v="0"/>
    <m/>
    <n v="0.72063371879739957"/>
    <n v="2"/>
    <n v="2"/>
    <s v=""/>
    <n v="402852"/>
    <s v="JUSTIN"/>
    <s v="SMITH"/>
    <x v="42"/>
    <x v="42"/>
    <x v="1"/>
    <x v="0"/>
    <s v=""/>
    <x v="2"/>
    <n v="50"/>
    <m/>
    <m/>
    <n v="1"/>
    <s v="23.48"/>
    <m/>
    <m/>
    <m/>
    <m/>
    <m/>
    <m/>
    <m/>
    <m/>
    <m/>
    <m/>
    <m/>
    <m/>
    <m/>
    <m/>
    <m/>
    <m/>
    <m/>
    <m/>
    <x v="0"/>
    <x v="0"/>
    <m/>
    <x v="0"/>
    <m/>
    <m/>
    <x v="0"/>
    <x v="0"/>
    <m/>
    <m/>
    <m/>
    <m/>
    <m/>
  </r>
  <r>
    <n v="1268"/>
    <x v="4"/>
    <x v="4"/>
    <x v="4"/>
    <x v="1"/>
    <x v="4"/>
    <x v="0"/>
    <n v="4"/>
    <x v="1"/>
    <n v="0"/>
    <x v="0"/>
    <s v=""/>
    <n v="10"/>
    <n v="19.645246858457742"/>
    <n v="19.26711310749895"/>
    <s v="Y"/>
    <s v="Check"/>
    <n v="98"/>
    <x v="1"/>
    <n v="8"/>
    <x v="1"/>
    <m/>
    <x v="1"/>
    <x v="6"/>
    <x v="0"/>
    <m/>
    <m/>
    <s v="TRR"/>
    <m/>
    <n v="3"/>
    <x v="6"/>
    <s v="MARK"/>
    <s v="BUCHHOLZ"/>
    <x v="6"/>
    <x v="6"/>
    <x v="1"/>
    <x v="0"/>
    <x v="4"/>
    <n v="3"/>
    <n v="3"/>
    <x v="205"/>
    <n v="19.645246858457742"/>
    <n v="1986"/>
    <s v="33.06"/>
    <s v="4.02"/>
    <n v="0"/>
    <m/>
    <n v="0.78051110499189136"/>
    <n v="3"/>
    <n v="3"/>
    <s v=""/>
    <n v="1057337"/>
    <s v="JASMIN"/>
    <s v="O'DONOVAN"/>
    <x v="9"/>
    <x v="9"/>
    <x v="1"/>
    <x v="1"/>
    <s v=""/>
    <x v="2"/>
    <n v="49"/>
    <m/>
    <m/>
    <n v="1"/>
    <s v="27.36"/>
    <m/>
    <m/>
    <m/>
    <m/>
    <m/>
    <m/>
    <m/>
    <m/>
    <m/>
    <m/>
    <m/>
    <m/>
    <m/>
    <m/>
    <m/>
    <m/>
    <m/>
    <m/>
    <x v="0"/>
    <x v="0"/>
    <m/>
    <x v="0"/>
    <m/>
    <m/>
    <x v="0"/>
    <x v="0"/>
    <m/>
    <m/>
    <m/>
    <m/>
    <m/>
  </r>
  <r>
    <n v="1269"/>
    <x v="4"/>
    <x v="4"/>
    <x v="4"/>
    <x v="1"/>
    <x v="4"/>
    <x v="0"/>
    <n v="4"/>
    <x v="1"/>
    <n v="0"/>
    <x v="0"/>
    <s v=""/>
    <n v="4"/>
    <n v="19.922219120309112"/>
    <n v="18.618930794265911"/>
    <s v="Y"/>
    <s v="Check"/>
    <n v="97"/>
    <x v="1"/>
    <n v="4"/>
    <x v="1"/>
    <m/>
    <x v="3"/>
    <x v="5"/>
    <x v="0"/>
    <m/>
    <m/>
    <s v="TRR"/>
    <m/>
    <n v="4"/>
    <x v="5"/>
    <s v="DECLAN"/>
    <s v="MARCHIONI"/>
    <x v="5"/>
    <x v="5"/>
    <x v="1"/>
    <x v="0"/>
    <x v="3"/>
    <n v="1"/>
    <n v="4"/>
    <x v="282"/>
    <n v="19.922219120309112"/>
    <n v="2014"/>
    <s v="33.34"/>
    <s v="4.05"/>
    <n v="0"/>
    <m/>
    <n v="0.66508655084978374"/>
    <n v="4"/>
    <n v="4"/>
    <s v=""/>
    <s v="N006"/>
    <s v="TEAGAN"/>
    <s v="KIRBY"/>
    <x v="13"/>
    <x v="13"/>
    <x v="0"/>
    <x v="1"/>
    <s v="N/A"/>
    <x v="2"/>
    <n v="0"/>
    <m/>
    <m/>
    <n v="1"/>
    <s v="28.58"/>
    <m/>
    <m/>
    <m/>
    <m/>
    <m/>
    <m/>
    <m/>
    <m/>
    <m/>
    <m/>
    <m/>
    <m/>
    <m/>
    <m/>
    <m/>
    <m/>
    <m/>
    <m/>
    <x v="0"/>
    <x v="0"/>
    <m/>
    <x v="0"/>
    <m/>
    <m/>
    <x v="0"/>
    <x v="0"/>
    <m/>
    <m/>
    <m/>
    <m/>
    <m/>
  </r>
  <r>
    <n v="1270"/>
    <x v="4"/>
    <x v="4"/>
    <x v="4"/>
    <x v="1"/>
    <x v="4"/>
    <x v="0"/>
    <n v="4"/>
    <x v="1"/>
    <n v="0"/>
    <x v="0"/>
    <s v=""/>
    <n v="7"/>
    <n v="19.971678452782569"/>
    <n v="20.396677025040731"/>
    <s v="Y"/>
    <s v=""/>
    <n v="96"/>
    <x v="1"/>
    <n v="7"/>
    <x v="1"/>
    <m/>
    <x v="1"/>
    <x v="7"/>
    <x v="0"/>
    <m/>
    <m/>
    <s v="TRR"/>
    <m/>
    <n v="5"/>
    <x v="8"/>
    <s v="DEAHNE"/>
    <s v="TURNBULL"/>
    <x v="8"/>
    <x v="8"/>
    <x v="1"/>
    <x v="1"/>
    <x v="1"/>
    <n v="1"/>
    <n v="5"/>
    <x v="283"/>
    <n v="19.971678452782569"/>
    <n v="2019"/>
    <s v="33.39"/>
    <s v="4.06"/>
    <n v="0"/>
    <m/>
    <n v="0.75523613946587631"/>
    <n v="5"/>
    <n v="5"/>
    <s v=""/>
    <n v="1069328"/>
    <s v="KELLIE"/>
    <s v="HOPKINS"/>
    <x v="12"/>
    <x v="12"/>
    <x v="1"/>
    <x v="1"/>
    <s v=""/>
    <x v="2"/>
    <n v="48"/>
    <m/>
    <m/>
    <n v="1"/>
    <s v="30.24"/>
    <m/>
    <m/>
    <m/>
    <m/>
    <m/>
    <m/>
    <m/>
    <m/>
    <m/>
    <m/>
    <m/>
    <m/>
    <m/>
    <m/>
    <m/>
    <m/>
    <m/>
    <m/>
    <x v="0"/>
    <x v="0"/>
    <m/>
    <x v="0"/>
    <m/>
    <m/>
    <x v="0"/>
    <x v="0"/>
    <m/>
    <m/>
    <m/>
    <m/>
    <m/>
  </r>
  <r>
    <n v="1271"/>
    <x v="4"/>
    <x v="4"/>
    <x v="4"/>
    <x v="1"/>
    <x v="4"/>
    <x v="0"/>
    <n v="4"/>
    <x v="1"/>
    <n v="0"/>
    <x v="0"/>
    <s v=""/>
    <n v="13"/>
    <n v="20.288218180612699"/>
    <n v="19.715127170357054"/>
    <s v="Y"/>
    <s v="Check"/>
    <n v="95"/>
    <x v="1"/>
    <n v="22"/>
    <x v="0"/>
    <m/>
    <x v="1"/>
    <x v="1"/>
    <x v="0"/>
    <m/>
    <m/>
    <s v="TRR"/>
    <m/>
    <n v="6"/>
    <x v="10"/>
    <s v="DEON"/>
    <s v="STRIPP"/>
    <x v="10"/>
    <x v="10"/>
    <x v="1"/>
    <x v="0"/>
    <x v="1"/>
    <n v="4"/>
    <n v="6"/>
    <x v="284"/>
    <n v="20.288218180612699"/>
    <n v="2051"/>
    <s v="34.11"/>
    <s v="4.10"/>
    <n v="0"/>
    <m/>
    <n v="0.64733793852253962"/>
    <n v="6"/>
    <n v="6"/>
    <s v=""/>
    <n v="868058"/>
    <s v="CHRISTINA"/>
    <s v="ZEVENBERGEN"/>
    <x v="34"/>
    <x v="34"/>
    <x v="1"/>
    <x v="1"/>
    <s v=""/>
    <x v="2"/>
    <n v="47"/>
    <m/>
    <m/>
    <n v="1"/>
    <s v="30.33"/>
    <m/>
    <m/>
    <m/>
    <m/>
    <m/>
    <m/>
    <m/>
    <m/>
    <m/>
    <m/>
    <m/>
    <m/>
    <m/>
    <m/>
    <m/>
    <m/>
    <m/>
    <m/>
    <x v="0"/>
    <x v="0"/>
    <m/>
    <x v="0"/>
    <m/>
    <m/>
    <x v="0"/>
    <x v="0"/>
    <m/>
    <m/>
    <m/>
    <m/>
    <m/>
  </r>
  <r>
    <n v="1272"/>
    <x v="4"/>
    <x v="4"/>
    <x v="4"/>
    <x v="1"/>
    <x v="4"/>
    <x v="0"/>
    <n v="4"/>
    <x v="1"/>
    <n v="0"/>
    <x v="0"/>
    <s v=""/>
    <n v="11"/>
    <n v="20.426704311538387"/>
    <n v="19.754727511862797"/>
    <s v="Y"/>
    <s v="Check"/>
    <n v="94"/>
    <x v="1"/>
    <n v="19"/>
    <x v="0"/>
    <m/>
    <x v="1"/>
    <x v="11"/>
    <x v="0"/>
    <m/>
    <m/>
    <s v="TRR"/>
    <m/>
    <n v="7"/>
    <x v="13"/>
    <s v="TIM"/>
    <s v="KELLY"/>
    <x v="13"/>
    <x v="13"/>
    <x v="1"/>
    <x v="0"/>
    <x v="1"/>
    <n v="5"/>
    <n v="7"/>
    <x v="42"/>
    <n v="20.426704311538387"/>
    <n v="2065"/>
    <s v="34.25"/>
    <s v="4.11"/>
    <n v="0"/>
    <m/>
    <n v="0.6527403114070518"/>
    <n v="7"/>
    <n v="7"/>
    <s v=""/>
    <n v="847748"/>
    <s v="SCOTT"/>
    <s v="MCINNES"/>
    <x v="43"/>
    <x v="43"/>
    <x v="1"/>
    <x v="0"/>
    <s v=""/>
    <x v="2"/>
    <n v="46"/>
    <m/>
    <m/>
    <n v="1"/>
    <s v="30.34"/>
    <m/>
    <m/>
    <m/>
    <m/>
    <m/>
    <m/>
    <m/>
    <m/>
    <m/>
    <m/>
    <m/>
    <m/>
    <m/>
    <m/>
    <m/>
    <m/>
    <m/>
    <m/>
    <x v="0"/>
    <x v="0"/>
    <m/>
    <x v="0"/>
    <m/>
    <m/>
    <x v="0"/>
    <x v="0"/>
    <m/>
    <m/>
    <m/>
    <m/>
    <m/>
  </r>
  <r>
    <n v="1273"/>
    <x v="4"/>
    <x v="4"/>
    <x v="4"/>
    <x v="1"/>
    <x v="4"/>
    <x v="0"/>
    <n v="4"/>
    <x v="1"/>
    <n v="0"/>
    <x v="0"/>
    <s v=""/>
    <n v="3"/>
    <n v="20.446488044527772"/>
    <n v="19.65597615830076"/>
    <s v="Y"/>
    <s v="Check"/>
    <n v="93"/>
    <x v="1"/>
    <n v="4"/>
    <x v="1"/>
    <m/>
    <x v="14"/>
    <x v="43"/>
    <x v="0"/>
    <m/>
    <m/>
    <s v="TRR"/>
    <m/>
    <n v="8"/>
    <x v="126"/>
    <s v="DAMIEN"/>
    <s v="WOOLFE"/>
    <x v="128"/>
    <x v="128"/>
    <x v="1"/>
    <x v="0"/>
    <x v="1"/>
    <n v="6"/>
    <n v="8"/>
    <x v="43"/>
    <n v="20.446488044527772"/>
    <n v="2067"/>
    <s v="34.27"/>
    <s v="4.12"/>
    <n v="0"/>
    <m/>
    <n v="0.66107522412799991"/>
    <n v="8"/>
    <n v="8"/>
    <s v=""/>
    <n v="1057539"/>
    <s v="HEATHER"/>
    <s v="HUMPHRIES"/>
    <x v="20"/>
    <x v="20"/>
    <x v="1"/>
    <x v="1"/>
    <s v=""/>
    <x v="2"/>
    <n v="45"/>
    <m/>
    <m/>
    <n v="1"/>
    <s v="31.03"/>
    <m/>
    <m/>
    <m/>
    <m/>
    <m/>
    <m/>
    <m/>
    <m/>
    <m/>
    <m/>
    <m/>
    <m/>
    <m/>
    <m/>
    <m/>
    <m/>
    <m/>
    <m/>
    <x v="0"/>
    <x v="0"/>
    <m/>
    <x v="0"/>
    <m/>
    <m/>
    <x v="0"/>
    <x v="0"/>
    <m/>
    <m/>
    <m/>
    <m/>
    <m/>
  </r>
  <r>
    <n v="1274"/>
    <x v="4"/>
    <x v="4"/>
    <x v="4"/>
    <x v="1"/>
    <x v="4"/>
    <x v="0"/>
    <n v="4"/>
    <x v="1"/>
    <n v="0"/>
    <x v="0"/>
    <s v=""/>
    <n v="1"/>
    <n v="21.020216301219889"/>
    <n v="17.783333333333335"/>
    <s v="Y"/>
    <s v="Check"/>
    <n v="92"/>
    <x v="1"/>
    <n v="4"/>
    <x v="1"/>
    <m/>
    <x v="14"/>
    <x v="50"/>
    <x v="0"/>
    <m/>
    <m/>
    <s v="TRR"/>
    <m/>
    <n v="9"/>
    <x v="168"/>
    <s v="LEO"/>
    <s v="FAIRLEY"/>
    <x v="173"/>
    <x v="173"/>
    <x v="1"/>
    <x v="0"/>
    <x v="12"/>
    <n v="2"/>
    <n v="9"/>
    <x v="285"/>
    <n v="21.020216301219889"/>
    <n v="2125"/>
    <s v="35.25"/>
    <s v="4.19"/>
    <n v="0"/>
    <m/>
    <n v="0.63986020920343434"/>
    <n v="9"/>
    <n v="9"/>
    <s v=""/>
    <s v="N007"/>
    <s v="FERN"/>
    <s v="KIRBY"/>
    <x v="23"/>
    <x v="23"/>
    <x v="0"/>
    <x v="1"/>
    <s v="N/A"/>
    <x v="2"/>
    <n v="0"/>
    <m/>
    <m/>
    <n v="1"/>
    <s v="34.15"/>
    <m/>
    <m/>
    <m/>
    <m/>
    <m/>
    <m/>
    <m/>
    <m/>
    <m/>
    <m/>
    <m/>
    <m/>
    <m/>
    <m/>
    <m/>
    <m/>
    <m/>
    <m/>
    <x v="0"/>
    <x v="0"/>
    <m/>
    <x v="0"/>
    <m/>
    <m/>
    <x v="0"/>
    <x v="0"/>
    <m/>
    <m/>
    <m/>
    <m/>
    <m/>
  </r>
  <r>
    <n v="1275"/>
    <x v="4"/>
    <x v="4"/>
    <x v="4"/>
    <x v="1"/>
    <x v="4"/>
    <x v="0"/>
    <n v="4"/>
    <x v="1"/>
    <n v="0"/>
    <x v="0"/>
    <s v=""/>
    <n v="11"/>
    <n v="21.03010816771458"/>
    <n v="20.924874667603749"/>
    <s v="Y"/>
    <s v="Check"/>
    <n v="91"/>
    <x v="1"/>
    <n v="18"/>
    <x v="0"/>
    <m/>
    <x v="1"/>
    <x v="9"/>
    <x v="0"/>
    <m/>
    <m/>
    <s v="TRR"/>
    <m/>
    <n v="10"/>
    <x v="19"/>
    <s v="CAMERON"/>
    <s v="WALLIS"/>
    <x v="19"/>
    <x v="19"/>
    <x v="1"/>
    <x v="0"/>
    <x v="4"/>
    <n v="7"/>
    <n v="10"/>
    <x v="286"/>
    <n v="21.03010816771458"/>
    <n v="2126"/>
    <s v="35.26"/>
    <s v="4.19"/>
    <n v="0"/>
    <m/>
    <n v="0.71801818039060383"/>
    <n v="10"/>
    <n v="10"/>
    <s v=""/>
    <n v="402841"/>
    <s v="JOSEPH"/>
    <s v="SCOTT"/>
    <x v="44"/>
    <x v="44"/>
    <x v="1"/>
    <x v="0"/>
    <s v=""/>
    <x v="2"/>
    <n v="44"/>
    <m/>
    <m/>
    <n v="1"/>
    <s v="35.07"/>
    <m/>
    <m/>
    <m/>
    <m/>
    <m/>
    <m/>
    <m/>
    <m/>
    <m/>
    <m/>
    <m/>
    <m/>
    <m/>
    <m/>
    <m/>
    <m/>
    <m/>
    <m/>
    <x v="0"/>
    <x v="0"/>
    <m/>
    <x v="0"/>
    <m/>
    <m/>
    <x v="0"/>
    <x v="0"/>
    <m/>
    <m/>
    <m/>
    <m/>
    <m/>
  </r>
  <r>
    <n v="1276"/>
    <x v="4"/>
    <x v="4"/>
    <x v="4"/>
    <x v="1"/>
    <x v="4"/>
    <x v="0"/>
    <n v="4"/>
    <x v="1"/>
    <n v="0"/>
    <x v="0"/>
    <s v=""/>
    <n v="3"/>
    <n v="21.040000034209275"/>
    <n v="20.524167358153701"/>
    <s v="Y"/>
    <s v="Check"/>
    <n v="90"/>
    <x v="1"/>
    <n v="4"/>
    <x v="1"/>
    <m/>
    <x v="2"/>
    <x v="9"/>
    <x v="0"/>
    <m/>
    <m/>
    <s v="TRR"/>
    <m/>
    <n v="11"/>
    <x v="151"/>
    <s v="JOSH"/>
    <s v="BARTON"/>
    <x v="155"/>
    <x v="155"/>
    <x v="1"/>
    <x v="0"/>
    <x v="4"/>
    <n v="8"/>
    <n v="11"/>
    <x v="287"/>
    <n v="21.040000034209275"/>
    <n v="2127"/>
    <s v="35.27"/>
    <s v="4.19"/>
    <n v="0"/>
    <m/>
    <n v="0.71768060719813065"/>
    <n v="11"/>
    <n v="11"/>
    <s v=""/>
    <n v="694185"/>
    <s v="JAAP"/>
    <s v="DE JONG"/>
    <x v="45"/>
    <x v="45"/>
    <x v="1"/>
    <x v="0"/>
    <s v=""/>
    <x v="2"/>
    <n v="43"/>
    <m/>
    <m/>
    <n v="1"/>
    <s v="35.13"/>
    <m/>
    <m/>
    <m/>
    <m/>
    <m/>
    <m/>
    <m/>
    <m/>
    <m/>
    <m/>
    <m/>
    <m/>
    <m/>
    <m/>
    <m/>
    <m/>
    <m/>
    <m/>
    <x v="0"/>
    <x v="0"/>
    <m/>
    <x v="0"/>
    <m/>
    <m/>
    <x v="0"/>
    <x v="0"/>
    <m/>
    <m/>
    <m/>
    <m/>
    <m/>
  </r>
  <r>
    <n v="1277"/>
    <x v="4"/>
    <x v="4"/>
    <x v="4"/>
    <x v="1"/>
    <x v="4"/>
    <x v="0"/>
    <n v="4"/>
    <x v="1"/>
    <n v="0"/>
    <x v="0"/>
    <s v=""/>
    <n v="0"/>
    <n v="21.257621097092493"/>
    <s v=""/>
    <s v="Y"/>
    <s v=""/>
    <n v="0"/>
    <x v="0"/>
    <s v="N/A"/>
    <x v="0"/>
    <m/>
    <x v="0"/>
    <x v="4"/>
    <x v="0"/>
    <m/>
    <m/>
    <s v="TRR"/>
    <m/>
    <n v="12"/>
    <x v="169"/>
    <s v="PETER"/>
    <s v="GODFREY"/>
    <x v="174"/>
    <x v="174"/>
    <x v="0"/>
    <x v="0"/>
    <x v="0"/>
    <s v="N/A"/>
    <s v=""/>
    <x v="288"/>
    <n v="21.257621097092493"/>
    <n v="2149"/>
    <s v="35.49"/>
    <s v="4.22"/>
    <n v="0"/>
    <m/>
    <m/>
    <n v="12"/>
    <n v="12"/>
    <s v=""/>
    <n v="402992"/>
    <s v="TOM"/>
    <s v="RYAN"/>
    <x v="46"/>
    <x v="46"/>
    <x v="1"/>
    <x v="0"/>
    <s v=""/>
    <x v="2"/>
    <n v="42"/>
    <m/>
    <m/>
    <n v="1"/>
    <s v="35.38"/>
    <m/>
    <m/>
    <m/>
    <m/>
    <m/>
    <m/>
    <m/>
    <m/>
    <m/>
    <m/>
    <m/>
    <m/>
    <m/>
    <m/>
    <m/>
    <m/>
    <m/>
    <m/>
    <x v="0"/>
    <x v="0"/>
    <m/>
    <x v="0"/>
    <m/>
    <m/>
    <x v="0"/>
    <x v="0"/>
    <m/>
    <m/>
    <m/>
    <m/>
    <m/>
  </r>
  <r>
    <n v="1278"/>
    <x v="4"/>
    <x v="4"/>
    <x v="4"/>
    <x v="1"/>
    <x v="4"/>
    <x v="0"/>
    <n v="4"/>
    <x v="1"/>
    <n v="0"/>
    <x v="0"/>
    <s v=""/>
    <n v="12"/>
    <n v="21.316972296060641"/>
    <n v="21.012972117886758"/>
    <s v="Y"/>
    <s v="Check"/>
    <n v="89"/>
    <x v="1"/>
    <n v="13"/>
    <x v="1"/>
    <m/>
    <x v="1"/>
    <x v="7"/>
    <x v="0"/>
    <m/>
    <m/>
    <s v="TRR"/>
    <m/>
    <n v="13"/>
    <x v="21"/>
    <s v="SONJA"/>
    <s v="SCHONFELDT-ROY"/>
    <x v="21"/>
    <x v="21"/>
    <x v="1"/>
    <x v="1"/>
    <x v="1"/>
    <n v="2"/>
    <n v="12"/>
    <x v="289"/>
    <n v="21.316972296060641"/>
    <n v="2155"/>
    <s v="35.55"/>
    <s v="4.22"/>
    <n v="0"/>
    <m/>
    <n v="0.70757390514227581"/>
    <n v="13"/>
    <n v="13"/>
    <s v=""/>
    <n v="402943"/>
    <s v="BOB"/>
    <s v="DOWN"/>
    <x v="24"/>
    <x v="24"/>
    <x v="1"/>
    <x v="0"/>
    <s v=""/>
    <x v="2"/>
    <n v="41"/>
    <m/>
    <m/>
    <n v="1"/>
    <s v="38.43"/>
    <m/>
    <m/>
    <m/>
    <m/>
    <m/>
    <m/>
    <m/>
    <m/>
    <m/>
    <m/>
    <m/>
    <m/>
    <m/>
    <m/>
    <m/>
    <m/>
    <m/>
    <m/>
    <x v="0"/>
    <x v="0"/>
    <m/>
    <x v="0"/>
    <m/>
    <m/>
    <x v="0"/>
    <x v="0"/>
    <m/>
    <m/>
    <m/>
    <m/>
    <m/>
  </r>
  <r>
    <n v="1279"/>
    <x v="4"/>
    <x v="4"/>
    <x v="4"/>
    <x v="1"/>
    <x v="4"/>
    <x v="0"/>
    <n v="4"/>
    <x v="1"/>
    <n v="0"/>
    <x v="0"/>
    <s v=""/>
    <n v="4"/>
    <n v="21.396107228018177"/>
    <n v="20.048533862167183"/>
    <s v="Y"/>
    <s v="Check"/>
    <n v="88"/>
    <x v="1"/>
    <n v="4"/>
    <x v="1"/>
    <m/>
    <x v="3"/>
    <x v="9"/>
    <x v="0"/>
    <m/>
    <m/>
    <s v="TRR"/>
    <m/>
    <n v="14"/>
    <x v="11"/>
    <s v="PHILIP"/>
    <s v="COPP"/>
    <x v="11"/>
    <x v="11"/>
    <x v="1"/>
    <x v="0"/>
    <x v="4"/>
    <n v="9"/>
    <n v="13"/>
    <x v="191"/>
    <n v="21.396107228018177"/>
    <n v="2163"/>
    <s v="36.03"/>
    <s v="4.23"/>
    <n v="0"/>
    <m/>
    <n v="0.70573585368026981"/>
    <m/>
    <m/>
    <m/>
    <m/>
    <m/>
    <m/>
    <x v="26"/>
    <x v="26"/>
    <x v="2"/>
    <x v="2"/>
    <m/>
    <x v="0"/>
    <n v="0"/>
    <m/>
    <m/>
    <m/>
    <m/>
    <m/>
    <m/>
    <m/>
    <m/>
    <m/>
    <m/>
    <m/>
    <m/>
    <m/>
    <m/>
    <m/>
    <m/>
    <m/>
    <m/>
    <m/>
    <m/>
    <m/>
    <m/>
    <x v="0"/>
    <x v="0"/>
    <m/>
    <x v="0"/>
    <m/>
    <m/>
    <x v="0"/>
    <x v="0"/>
    <m/>
    <m/>
    <m/>
    <m/>
    <m/>
  </r>
  <r>
    <n v="1280"/>
    <x v="4"/>
    <x v="4"/>
    <x v="4"/>
    <x v="1"/>
    <x v="4"/>
    <x v="0"/>
    <n v="4"/>
    <x v="1"/>
    <n v="0"/>
    <x v="0"/>
    <s v=""/>
    <n v="6"/>
    <n v="21.465350293481016"/>
    <n v="22.038524377964908"/>
    <s v="Y"/>
    <s v=""/>
    <n v="87"/>
    <x v="1"/>
    <n v="6"/>
    <x v="1"/>
    <m/>
    <x v="6"/>
    <x v="7"/>
    <x v="0"/>
    <m/>
    <m/>
    <s v="TRR"/>
    <m/>
    <n v="15"/>
    <x v="20"/>
    <s v="JULIE"/>
    <s v="BRUNKER"/>
    <x v="20"/>
    <x v="20"/>
    <x v="1"/>
    <x v="1"/>
    <x v="1"/>
    <n v="3"/>
    <n v="14"/>
    <x v="290"/>
    <n v="21.465350293481016"/>
    <n v="2170"/>
    <s v="36.10"/>
    <s v="4.24"/>
    <n v="0"/>
    <m/>
    <n v="0.70268284128184544"/>
    <m/>
    <m/>
    <m/>
    <m/>
    <m/>
    <m/>
    <x v="26"/>
    <x v="26"/>
    <x v="2"/>
    <x v="2"/>
    <m/>
    <x v="0"/>
    <n v="0"/>
    <m/>
    <m/>
    <m/>
    <m/>
    <m/>
    <m/>
    <m/>
    <m/>
    <m/>
    <m/>
    <m/>
    <m/>
    <m/>
    <m/>
    <m/>
    <m/>
    <m/>
    <m/>
    <m/>
    <m/>
    <m/>
    <m/>
    <x v="0"/>
    <x v="0"/>
    <m/>
    <x v="0"/>
    <m/>
    <m/>
    <x v="0"/>
    <x v="0"/>
    <m/>
    <m/>
    <m/>
    <m/>
    <m/>
  </r>
  <r>
    <n v="1281"/>
    <x v="4"/>
    <x v="4"/>
    <x v="4"/>
    <x v="1"/>
    <x v="4"/>
    <x v="0"/>
    <n v="4"/>
    <x v="1"/>
    <n v="0"/>
    <x v="0"/>
    <s v=""/>
    <n v="5"/>
    <n v="21.593944557912007"/>
    <n v="21.542438620261372"/>
    <s v="Y"/>
    <s v="Check"/>
    <n v="86"/>
    <x v="1"/>
    <n v="5"/>
    <x v="1"/>
    <m/>
    <x v="4"/>
    <x v="44"/>
    <x v="0"/>
    <m/>
    <m/>
    <s v="TRR"/>
    <m/>
    <n v="16"/>
    <x v="128"/>
    <s v="MEREDITH"/>
    <s v="WATKINS"/>
    <x v="130"/>
    <x v="130"/>
    <x v="1"/>
    <x v="1"/>
    <x v="2"/>
    <n v="4"/>
    <n v="15"/>
    <x v="291"/>
    <n v="21.593944557912007"/>
    <n v="2183"/>
    <s v="36.23"/>
    <s v="4.26"/>
    <n v="0"/>
    <m/>
    <n v="0.70621650245982548"/>
    <m/>
    <m/>
    <m/>
    <m/>
    <m/>
    <m/>
    <x v="26"/>
    <x v="26"/>
    <x v="2"/>
    <x v="2"/>
    <m/>
    <x v="0"/>
    <n v="0"/>
    <m/>
    <m/>
    <m/>
    <m/>
    <m/>
    <m/>
    <m/>
    <m/>
    <m/>
    <m/>
    <m/>
    <m/>
    <m/>
    <m/>
    <m/>
    <m/>
    <m/>
    <m/>
    <m/>
    <m/>
    <m/>
    <m/>
    <x v="0"/>
    <x v="0"/>
    <m/>
    <x v="0"/>
    <m/>
    <m/>
    <x v="0"/>
    <x v="0"/>
    <m/>
    <m/>
    <m/>
    <m/>
    <m/>
  </r>
  <r>
    <n v="1282"/>
    <x v="4"/>
    <x v="4"/>
    <x v="4"/>
    <x v="1"/>
    <x v="4"/>
    <x v="0"/>
    <n v="4"/>
    <x v="1"/>
    <n v="0"/>
    <x v="0"/>
    <s v=""/>
    <n v="11"/>
    <n v="21.752214421827077"/>
    <n v="22.484522519457066"/>
    <s v="Y"/>
    <s v=""/>
    <n v="85"/>
    <x v="1"/>
    <n v="21"/>
    <x v="0"/>
    <m/>
    <x v="1"/>
    <x v="13"/>
    <x v="0"/>
    <m/>
    <m/>
    <s v="TRR"/>
    <m/>
    <n v="17"/>
    <x v="18"/>
    <s v="ERIN"/>
    <s v="STAFFORD"/>
    <x v="18"/>
    <x v="18"/>
    <x v="1"/>
    <x v="1"/>
    <x v="2"/>
    <n v="5"/>
    <n v="16"/>
    <x v="292"/>
    <n v="21.752214421827077"/>
    <n v="2199"/>
    <s v="36.39"/>
    <s v="4.28"/>
    <n v="0"/>
    <m/>
    <n v="0.72866144534210975"/>
    <m/>
    <m/>
    <m/>
    <m/>
    <m/>
    <m/>
    <x v="26"/>
    <x v="26"/>
    <x v="2"/>
    <x v="2"/>
    <m/>
    <x v="0"/>
    <n v="0"/>
    <m/>
    <m/>
    <m/>
    <m/>
    <m/>
    <m/>
    <m/>
    <m/>
    <m/>
    <m/>
    <m/>
    <m/>
    <m/>
    <m/>
    <m/>
    <m/>
    <m/>
    <m/>
    <m/>
    <m/>
    <m/>
    <m/>
    <x v="0"/>
    <x v="0"/>
    <m/>
    <x v="0"/>
    <m/>
    <m/>
    <x v="0"/>
    <x v="0"/>
    <m/>
    <m/>
    <m/>
    <m/>
    <m/>
  </r>
  <r>
    <n v="1283"/>
    <x v="4"/>
    <x v="4"/>
    <x v="4"/>
    <x v="1"/>
    <x v="4"/>
    <x v="0"/>
    <n v="4"/>
    <x v="1"/>
    <n v="0"/>
    <x v="0"/>
    <s v=""/>
    <n v="9"/>
    <n v="22.019294817183756"/>
    <n v="21.432554924088134"/>
    <s v="Y"/>
    <s v="Check"/>
    <n v="84"/>
    <x v="1"/>
    <n v="19"/>
    <x v="0"/>
    <m/>
    <x v="1"/>
    <x v="14"/>
    <x v="0"/>
    <m/>
    <m/>
    <s v="TRR"/>
    <m/>
    <n v="18"/>
    <x v="23"/>
    <s v="HAILEY"/>
    <s v="PELUCHETTI"/>
    <x v="23"/>
    <x v="23"/>
    <x v="1"/>
    <x v="1"/>
    <x v="1"/>
    <n v="6"/>
    <n v="17"/>
    <x v="293"/>
    <n v="22.019294817183756"/>
    <n v="2226"/>
    <s v="37.06"/>
    <s v="4.31"/>
    <n v="0"/>
    <m/>
    <n v="0.67516543059611467"/>
    <m/>
    <m/>
    <m/>
    <m/>
    <m/>
    <m/>
    <x v="26"/>
    <x v="26"/>
    <x v="2"/>
    <x v="2"/>
    <m/>
    <x v="0"/>
    <n v="0"/>
    <m/>
    <m/>
    <m/>
    <m/>
    <m/>
    <m/>
    <m/>
    <m/>
    <m/>
    <m/>
    <m/>
    <m/>
    <m/>
    <m/>
    <m/>
    <m/>
    <m/>
    <m/>
    <m/>
    <m/>
    <m/>
    <m/>
    <x v="0"/>
    <x v="0"/>
    <m/>
    <x v="0"/>
    <m/>
    <m/>
    <x v="0"/>
    <x v="0"/>
    <m/>
    <m/>
    <m/>
    <m/>
    <m/>
  </r>
  <r>
    <n v="1284"/>
    <x v="4"/>
    <x v="4"/>
    <x v="4"/>
    <x v="1"/>
    <x v="4"/>
    <x v="0"/>
    <n v="4"/>
    <x v="1"/>
    <n v="0"/>
    <x v="0"/>
    <s v=""/>
    <n v="7"/>
    <n v="22.029186683678446"/>
    <n v="21.717892183878195"/>
    <s v="Y"/>
    <s v="Check"/>
    <n v="83"/>
    <x v="1"/>
    <n v="9"/>
    <x v="1"/>
    <m/>
    <x v="15"/>
    <x v="23"/>
    <x v="0"/>
    <m/>
    <m/>
    <s v="TRR"/>
    <m/>
    <n v="19"/>
    <x v="129"/>
    <s v="GERRY"/>
    <s v="MAGUIRE"/>
    <x v="131"/>
    <x v="131"/>
    <x v="1"/>
    <x v="0"/>
    <x v="4"/>
    <n v="10"/>
    <n v="18"/>
    <x v="294"/>
    <n v="22.029186683678446"/>
    <n v="2227"/>
    <s v="37.07"/>
    <s v="4.31"/>
    <n v="0"/>
    <m/>
    <n v="0.69075027077330931"/>
    <m/>
    <m/>
    <m/>
    <m/>
    <m/>
    <m/>
    <x v="26"/>
    <x v="26"/>
    <x v="2"/>
    <x v="2"/>
    <m/>
    <x v="0"/>
    <n v="0"/>
    <m/>
    <m/>
    <m/>
    <m/>
    <m/>
    <m/>
    <m/>
    <m/>
    <m/>
    <m/>
    <m/>
    <m/>
    <m/>
    <m/>
    <m/>
    <m/>
    <m/>
    <m/>
    <m/>
    <m/>
    <m/>
    <m/>
    <x v="0"/>
    <x v="0"/>
    <m/>
    <x v="0"/>
    <m/>
    <m/>
    <x v="0"/>
    <x v="0"/>
    <m/>
    <m/>
    <m/>
    <m/>
    <m/>
  </r>
  <r>
    <n v="1285"/>
    <x v="4"/>
    <x v="4"/>
    <x v="4"/>
    <x v="1"/>
    <x v="4"/>
    <x v="0"/>
    <n v="4"/>
    <x v="1"/>
    <n v="0"/>
    <x v="0"/>
    <s v=""/>
    <n v="11"/>
    <n v="22.335834545013885"/>
    <n v="21.496097211742356"/>
    <s v="Y"/>
    <s v="Check"/>
    <n v="82"/>
    <x v="1"/>
    <n v="19"/>
    <x v="0"/>
    <m/>
    <x v="1"/>
    <x v="16"/>
    <x v="0"/>
    <m/>
    <m/>
    <s v="TRR"/>
    <m/>
    <n v="20"/>
    <x v="27"/>
    <s v="DERRICK"/>
    <s v="EVANS"/>
    <x v="27"/>
    <x v="27"/>
    <x v="1"/>
    <x v="0"/>
    <x v="4"/>
    <n v="11"/>
    <n v="19"/>
    <x v="295"/>
    <n v="22.335834545013885"/>
    <n v="2258"/>
    <s v="37.38"/>
    <s v="4.35"/>
    <n v="0"/>
    <m/>
    <n v="0.66037380292525039"/>
    <m/>
    <m/>
    <m/>
    <m/>
    <m/>
    <m/>
    <x v="26"/>
    <x v="26"/>
    <x v="2"/>
    <x v="2"/>
    <m/>
    <x v="0"/>
    <n v="0"/>
    <m/>
    <m/>
    <m/>
    <m/>
    <m/>
    <m/>
    <m/>
    <m/>
    <m/>
    <m/>
    <m/>
    <m/>
    <m/>
    <m/>
    <m/>
    <m/>
    <m/>
    <m/>
    <m/>
    <m/>
    <m/>
    <m/>
    <x v="0"/>
    <x v="0"/>
    <m/>
    <x v="0"/>
    <m/>
    <m/>
    <x v="0"/>
    <x v="0"/>
    <m/>
    <m/>
    <m/>
    <m/>
    <m/>
  </r>
  <r>
    <n v="1286"/>
    <x v="4"/>
    <x v="4"/>
    <x v="4"/>
    <x v="1"/>
    <x v="4"/>
    <x v="0"/>
    <n v="4"/>
    <x v="1"/>
    <n v="0"/>
    <x v="0"/>
    <s v=""/>
    <n v="13"/>
    <n v="22.375402010992655"/>
    <n v="21.35117080288742"/>
    <s v="Y"/>
    <s v="Check"/>
    <n v="81"/>
    <x v="1"/>
    <n v="28"/>
    <x v="0"/>
    <m/>
    <x v="1"/>
    <x v="9"/>
    <x v="0"/>
    <m/>
    <m/>
    <s v="TRR"/>
    <m/>
    <n v="21"/>
    <x v="16"/>
    <s v="MICHAEL"/>
    <s v="FITZSIMMONS"/>
    <x v="16"/>
    <x v="16"/>
    <x v="1"/>
    <x v="0"/>
    <x v="4"/>
    <n v="12"/>
    <n v="20"/>
    <x v="54"/>
    <n v="22.375402010992655"/>
    <n v="2262"/>
    <s v="37.42"/>
    <s v="4.35"/>
    <n v="0"/>
    <m/>
    <n v="0.67484821021680985"/>
    <m/>
    <m/>
    <m/>
    <m/>
    <m/>
    <m/>
    <x v="26"/>
    <x v="26"/>
    <x v="2"/>
    <x v="2"/>
    <m/>
    <x v="0"/>
    <n v="0"/>
    <m/>
    <m/>
    <m/>
    <m/>
    <m/>
    <m/>
    <m/>
    <m/>
    <m/>
    <m/>
    <m/>
    <m/>
    <m/>
    <m/>
    <m/>
    <m/>
    <m/>
    <m/>
    <m/>
    <m/>
    <m/>
    <m/>
    <x v="0"/>
    <x v="0"/>
    <m/>
    <x v="0"/>
    <m/>
    <m/>
    <x v="0"/>
    <x v="0"/>
    <m/>
    <m/>
    <m/>
    <m/>
    <m/>
  </r>
  <r>
    <n v="1287"/>
    <x v="4"/>
    <x v="4"/>
    <x v="4"/>
    <x v="1"/>
    <x v="4"/>
    <x v="0"/>
    <n v="4"/>
    <x v="1"/>
    <n v="0"/>
    <x v="0"/>
    <s v=""/>
    <n v="7"/>
    <n v="22.523780008413031"/>
    <n v="27.082658967360452"/>
    <s v="Y"/>
    <s v=""/>
    <n v="80"/>
    <x v="1"/>
    <n v="15"/>
    <x v="1"/>
    <m/>
    <x v="1"/>
    <x v="18"/>
    <x v="0"/>
    <m/>
    <m/>
    <s v="TRR"/>
    <m/>
    <n v="22"/>
    <x v="35"/>
    <s v="ALAN"/>
    <s v="GRAHAM"/>
    <x v="35"/>
    <x v="35"/>
    <x v="1"/>
    <x v="0"/>
    <x v="4"/>
    <n v="13"/>
    <n v="21"/>
    <x v="222"/>
    <n v="22.523780008413031"/>
    <n v="2277"/>
    <s v="37.57"/>
    <s v="4.37"/>
    <n v="0"/>
    <m/>
    <n v="0.6600431482243968"/>
    <m/>
    <m/>
    <m/>
    <m/>
    <m/>
    <m/>
    <x v="26"/>
    <x v="26"/>
    <x v="2"/>
    <x v="2"/>
    <m/>
    <x v="0"/>
    <n v="0"/>
    <m/>
    <m/>
    <m/>
    <m/>
    <m/>
    <m/>
    <m/>
    <m/>
    <m/>
    <m/>
    <m/>
    <m/>
    <m/>
    <m/>
    <m/>
    <m/>
    <m/>
    <m/>
    <m/>
    <m/>
    <m/>
    <m/>
    <x v="0"/>
    <x v="0"/>
    <m/>
    <x v="0"/>
    <m/>
    <m/>
    <x v="0"/>
    <x v="0"/>
    <m/>
    <m/>
    <m/>
    <m/>
    <m/>
  </r>
  <r>
    <n v="1288"/>
    <x v="4"/>
    <x v="4"/>
    <x v="4"/>
    <x v="1"/>
    <x v="4"/>
    <x v="0"/>
    <n v="4"/>
    <x v="1"/>
    <n v="0"/>
    <x v="0"/>
    <s v=""/>
    <n v="7"/>
    <n v="22.860103469232548"/>
    <n v="22.270163152764958"/>
    <s v="Y"/>
    <s v="Check"/>
    <n v="0"/>
    <x v="0"/>
    <s v="N/A"/>
    <x v="0"/>
    <m/>
    <x v="0"/>
    <x v="4"/>
    <x v="0"/>
    <m/>
    <m/>
    <s v="TRR"/>
    <m/>
    <n v="23"/>
    <x v="170"/>
    <s v="JOSEPH"/>
    <s v="KEMEI"/>
    <x v="156"/>
    <x v="156"/>
    <x v="0"/>
    <x v="0"/>
    <x v="0"/>
    <s v="N/A"/>
    <s v=""/>
    <x v="296"/>
    <n v="22.860103469232548"/>
    <n v="2311"/>
    <s v="38.31"/>
    <s v="4.41"/>
    <n v="0"/>
    <m/>
    <m/>
    <m/>
    <m/>
    <m/>
    <m/>
    <m/>
    <m/>
    <x v="26"/>
    <x v="26"/>
    <x v="2"/>
    <x v="2"/>
    <m/>
    <x v="0"/>
    <n v="0"/>
    <m/>
    <m/>
    <m/>
    <m/>
    <m/>
    <m/>
    <m/>
    <m/>
    <m/>
    <m/>
    <m/>
    <m/>
    <m/>
    <m/>
    <m/>
    <m/>
    <m/>
    <m/>
    <m/>
    <m/>
    <m/>
    <m/>
    <x v="0"/>
    <x v="0"/>
    <m/>
    <x v="0"/>
    <m/>
    <m/>
    <x v="0"/>
    <x v="0"/>
    <m/>
    <m/>
    <m/>
    <m/>
    <m/>
  </r>
  <r>
    <n v="1289"/>
    <x v="4"/>
    <x v="4"/>
    <x v="4"/>
    <x v="1"/>
    <x v="4"/>
    <x v="0"/>
    <n v="4"/>
    <x v="1"/>
    <n v="0"/>
    <x v="0"/>
    <s v=""/>
    <n v="11"/>
    <n v="22.909562801706009"/>
    <n v="22.719160811418327"/>
    <s v="Y"/>
    <s v="Check"/>
    <n v="79"/>
    <x v="1"/>
    <n v="20"/>
    <x v="0"/>
    <m/>
    <x v="1"/>
    <x v="6"/>
    <x v="0"/>
    <m/>
    <m/>
    <s v="TRR"/>
    <m/>
    <n v="24"/>
    <x v="32"/>
    <s v="BILL"/>
    <s v="DOHERTY"/>
    <x v="32"/>
    <x v="32"/>
    <x v="1"/>
    <x v="0"/>
    <x v="4"/>
    <n v="14"/>
    <n v="22"/>
    <x v="297"/>
    <n v="22.909562801706009"/>
    <n v="2316"/>
    <s v="38.36"/>
    <s v="4.42"/>
    <n v="0"/>
    <m/>
    <n v="0.66929838277802067"/>
    <m/>
    <m/>
    <m/>
    <m/>
    <m/>
    <m/>
    <x v="26"/>
    <x v="26"/>
    <x v="2"/>
    <x v="2"/>
    <m/>
    <x v="0"/>
    <n v="0"/>
    <m/>
    <m/>
    <m/>
    <m/>
    <m/>
    <m/>
    <m/>
    <m/>
    <m/>
    <m/>
    <m/>
    <m/>
    <m/>
    <m/>
    <m/>
    <m/>
    <m/>
    <m/>
    <m/>
    <m/>
    <m/>
    <m/>
    <x v="0"/>
    <x v="0"/>
    <m/>
    <x v="0"/>
    <m/>
    <m/>
    <x v="0"/>
    <x v="0"/>
    <m/>
    <m/>
    <m/>
    <m/>
    <m/>
  </r>
  <r>
    <n v="1290"/>
    <x v="4"/>
    <x v="4"/>
    <x v="4"/>
    <x v="1"/>
    <x v="4"/>
    <x v="0"/>
    <n v="4"/>
    <x v="1"/>
    <n v="0"/>
    <x v="0"/>
    <s v=""/>
    <n v="8"/>
    <n v="22.929346534695394"/>
    <n v="23.551208821377067"/>
    <s v="Y"/>
    <s v=""/>
    <n v="78"/>
    <x v="1"/>
    <n v="7"/>
    <x v="1"/>
    <m/>
    <x v="1"/>
    <x v="14"/>
    <x v="0"/>
    <m/>
    <m/>
    <s v="TRR"/>
    <m/>
    <n v="25"/>
    <x v="48"/>
    <s v="BRIANNA"/>
    <s v="HUTCHINGS"/>
    <x v="48"/>
    <x v="48"/>
    <x v="1"/>
    <x v="1"/>
    <x v="1"/>
    <n v="7"/>
    <n v="23"/>
    <x v="57"/>
    <n v="22.929346534695394"/>
    <n v="2318"/>
    <s v="38.38"/>
    <s v="4.42"/>
    <n v="0"/>
    <m/>
    <n v="0.64836852826011704"/>
    <m/>
    <m/>
    <m/>
    <m/>
    <m/>
    <m/>
    <x v="26"/>
    <x v="26"/>
    <x v="2"/>
    <x v="2"/>
    <m/>
    <x v="0"/>
    <n v="0"/>
    <m/>
    <m/>
    <m/>
    <m/>
    <m/>
    <m/>
    <m/>
    <m/>
    <m/>
    <m/>
    <m/>
    <m/>
    <m/>
    <m/>
    <m/>
    <m/>
    <m/>
    <m/>
    <m/>
    <m/>
    <m/>
    <m/>
    <x v="0"/>
    <x v="0"/>
    <m/>
    <x v="0"/>
    <m/>
    <m/>
    <x v="0"/>
    <x v="0"/>
    <m/>
    <m/>
    <m/>
    <m/>
    <m/>
  </r>
  <r>
    <n v="1291"/>
    <x v="4"/>
    <x v="4"/>
    <x v="4"/>
    <x v="1"/>
    <x v="4"/>
    <x v="0"/>
    <n v="4"/>
    <x v="1"/>
    <n v="0"/>
    <x v="0"/>
    <s v=""/>
    <n v="7"/>
    <n v="23.028265199642306"/>
    <n v="22.692335992483823"/>
    <s v="Y"/>
    <s v="Check"/>
    <n v="77"/>
    <x v="1"/>
    <n v="15"/>
    <x v="1"/>
    <m/>
    <x v="1"/>
    <x v="19"/>
    <x v="0"/>
    <m/>
    <m/>
    <s v="TRR"/>
    <m/>
    <n v="26"/>
    <x v="36"/>
    <s v="GERARD"/>
    <s v="SCHICK"/>
    <x v="36"/>
    <x v="36"/>
    <x v="1"/>
    <x v="0"/>
    <x v="2"/>
    <n v="15"/>
    <n v="24"/>
    <x v="298"/>
    <n v="23.028265199642306"/>
    <n v="2328"/>
    <s v="38.48"/>
    <s v="4.43"/>
    <n v="0"/>
    <m/>
    <n v="0.63110847505608358"/>
    <m/>
    <m/>
    <m/>
    <m/>
    <m/>
    <m/>
    <x v="26"/>
    <x v="26"/>
    <x v="2"/>
    <x v="2"/>
    <m/>
    <x v="0"/>
    <n v="0"/>
    <m/>
    <m/>
    <m/>
    <m/>
    <m/>
    <m/>
    <m/>
    <m/>
    <m/>
    <m/>
    <m/>
    <m/>
    <m/>
    <m/>
    <m/>
    <m/>
    <m/>
    <m/>
    <m/>
    <m/>
    <m/>
    <m/>
    <x v="0"/>
    <x v="0"/>
    <m/>
    <x v="0"/>
    <m/>
    <m/>
    <x v="0"/>
    <x v="0"/>
    <m/>
    <m/>
    <m/>
    <m/>
    <m/>
  </r>
  <r>
    <n v="1292"/>
    <x v="4"/>
    <x v="4"/>
    <x v="4"/>
    <x v="1"/>
    <x v="4"/>
    <x v="0"/>
    <n v="4"/>
    <x v="1"/>
    <n v="0"/>
    <x v="0"/>
    <s v=""/>
    <n v="5"/>
    <n v="23.038157066137"/>
    <n v="23.684412572664197"/>
    <s v="Y"/>
    <s v=""/>
    <n v="0"/>
    <x v="0"/>
    <s v="N/A"/>
    <x v="0"/>
    <m/>
    <x v="0"/>
    <x v="4"/>
    <x v="0"/>
    <m/>
    <m/>
    <s v="TRR"/>
    <m/>
    <n v="27"/>
    <x v="152"/>
    <s v="LEE"/>
    <s v="KIRBY"/>
    <x v="41"/>
    <x v="41"/>
    <x v="0"/>
    <x v="0"/>
    <x v="0"/>
    <s v="N/A"/>
    <s v=""/>
    <x v="299"/>
    <n v="23.038157066137"/>
    <n v="2329"/>
    <s v="38.49"/>
    <s v="4.44"/>
    <n v="0"/>
    <m/>
    <m/>
    <m/>
    <m/>
    <m/>
    <m/>
    <m/>
    <m/>
    <x v="26"/>
    <x v="26"/>
    <x v="2"/>
    <x v="2"/>
    <m/>
    <x v="0"/>
    <n v="0"/>
    <m/>
    <m/>
    <m/>
    <m/>
    <m/>
    <m/>
    <m/>
    <m/>
    <m/>
    <m/>
    <m/>
    <m/>
    <m/>
    <m/>
    <m/>
    <m/>
    <m/>
    <m/>
    <m/>
    <m/>
    <m/>
    <m/>
    <x v="0"/>
    <x v="0"/>
    <m/>
    <x v="0"/>
    <m/>
    <m/>
    <x v="0"/>
    <x v="0"/>
    <m/>
    <m/>
    <m/>
    <m/>
    <m/>
  </r>
  <r>
    <n v="1293"/>
    <x v="4"/>
    <x v="4"/>
    <x v="4"/>
    <x v="1"/>
    <x v="4"/>
    <x v="0"/>
    <n v="4"/>
    <x v="1"/>
    <n v="0"/>
    <x v="0"/>
    <s v=""/>
    <n v="5"/>
    <n v="23.097508265105148"/>
    <n v="21.801312473126654"/>
    <s v="Y"/>
    <s v="Check"/>
    <n v="76"/>
    <x v="1"/>
    <n v="14"/>
    <x v="1"/>
    <m/>
    <x v="11"/>
    <x v="16"/>
    <x v="0"/>
    <m/>
    <m/>
    <s v="TRR"/>
    <m/>
    <n v="28"/>
    <x v="171"/>
    <s v="DAVID"/>
    <s v="CULLEN"/>
    <x v="175"/>
    <x v="175"/>
    <x v="1"/>
    <x v="0"/>
    <x v="4"/>
    <n v="16"/>
    <n v="25"/>
    <x v="300"/>
    <n v="23.097508265105148"/>
    <n v="2335"/>
    <s v="38.55"/>
    <s v="4.44"/>
    <n v="0"/>
    <m/>
    <n v="0.63859702227204085"/>
    <m/>
    <m/>
    <m/>
    <m/>
    <m/>
    <m/>
    <x v="26"/>
    <x v="26"/>
    <x v="2"/>
    <x v="2"/>
    <m/>
    <x v="0"/>
    <n v="0"/>
    <m/>
    <m/>
    <m/>
    <m/>
    <m/>
    <m/>
    <m/>
    <m/>
    <m/>
    <m/>
    <m/>
    <m/>
    <m/>
    <m/>
    <m/>
    <m/>
    <m/>
    <m/>
    <m/>
    <m/>
    <m/>
    <m/>
    <x v="0"/>
    <x v="0"/>
    <m/>
    <x v="0"/>
    <m/>
    <m/>
    <x v="0"/>
    <x v="0"/>
    <m/>
    <m/>
    <m/>
    <m/>
    <m/>
  </r>
  <r>
    <n v="1294"/>
    <x v="4"/>
    <x v="4"/>
    <x v="4"/>
    <x v="1"/>
    <x v="4"/>
    <x v="0"/>
    <n v="4"/>
    <x v="1"/>
    <n v="0"/>
    <x v="0"/>
    <s v=""/>
    <n v="9"/>
    <n v="23.226102529536146"/>
    <n v="22.602605390401397"/>
    <s v="Y"/>
    <s v="Check"/>
    <n v="75"/>
    <x v="1"/>
    <n v="18"/>
    <x v="0"/>
    <m/>
    <x v="1"/>
    <x v="8"/>
    <x v="0"/>
    <m/>
    <m/>
    <s v="TRR"/>
    <m/>
    <n v="29"/>
    <x v="29"/>
    <s v="GAVIN"/>
    <s v="WERBELOFF"/>
    <x v="29"/>
    <x v="29"/>
    <x v="1"/>
    <x v="0"/>
    <x v="2"/>
    <n v="17"/>
    <n v="26"/>
    <x v="301"/>
    <n v="23.226102529536146"/>
    <n v="2348"/>
    <s v="39.08"/>
    <s v="4.46"/>
    <n v="0"/>
    <m/>
    <n v="0.6300382646948377"/>
    <m/>
    <m/>
    <m/>
    <m/>
    <m/>
    <m/>
    <x v="26"/>
    <x v="26"/>
    <x v="2"/>
    <x v="2"/>
    <m/>
    <x v="0"/>
    <n v="0"/>
    <m/>
    <m/>
    <m/>
    <m/>
    <m/>
    <m/>
    <m/>
    <m/>
    <m/>
    <m/>
    <m/>
    <m/>
    <m/>
    <m/>
    <m/>
    <m/>
    <m/>
    <m/>
    <m/>
    <m/>
    <m/>
    <m/>
    <x v="0"/>
    <x v="0"/>
    <m/>
    <x v="0"/>
    <m/>
    <m/>
    <x v="0"/>
    <x v="0"/>
    <m/>
    <m/>
    <m/>
    <m/>
    <m/>
  </r>
  <r>
    <n v="1295"/>
    <x v="4"/>
    <x v="4"/>
    <x v="4"/>
    <x v="1"/>
    <x v="4"/>
    <x v="0"/>
    <n v="4"/>
    <x v="1"/>
    <n v="0"/>
    <x v="0"/>
    <s v=""/>
    <n v="7"/>
    <n v="23.48329105839813"/>
    <n v="22.381413285495682"/>
    <s v="Y"/>
    <s v="Check"/>
    <n v="74"/>
    <x v="1"/>
    <n v="10"/>
    <x v="1"/>
    <m/>
    <x v="7"/>
    <x v="15"/>
    <x v="0"/>
    <m/>
    <m/>
    <s v="TRR"/>
    <m/>
    <n v="30"/>
    <x v="24"/>
    <s v="STUART"/>
    <s v="BORWICK"/>
    <x v="24"/>
    <x v="24"/>
    <x v="1"/>
    <x v="0"/>
    <x v="2"/>
    <n v="18"/>
    <n v="27"/>
    <x v="61"/>
    <n v="23.48329105839813"/>
    <n v="2374"/>
    <s v="39.34"/>
    <s v="4.49"/>
    <n v="0"/>
    <m/>
    <n v="0.61391168004584085"/>
    <m/>
    <m/>
    <m/>
    <m/>
    <m/>
    <m/>
    <x v="26"/>
    <x v="26"/>
    <x v="2"/>
    <x v="2"/>
    <m/>
    <x v="0"/>
    <n v="0"/>
    <m/>
    <m/>
    <m/>
    <m/>
    <m/>
    <m/>
    <m/>
    <m/>
    <m/>
    <m/>
    <m/>
    <m/>
    <m/>
    <m/>
    <m/>
    <m/>
    <m/>
    <m/>
    <m/>
    <m/>
    <m/>
    <m/>
    <x v="0"/>
    <x v="0"/>
    <m/>
    <x v="0"/>
    <m/>
    <m/>
    <x v="0"/>
    <x v="0"/>
    <m/>
    <m/>
    <m/>
    <m/>
    <m/>
  </r>
  <r>
    <n v="1296"/>
    <x v="4"/>
    <x v="4"/>
    <x v="4"/>
    <x v="1"/>
    <x v="4"/>
    <x v="0"/>
    <n v="4"/>
    <x v="1"/>
    <n v="0"/>
    <x v="0"/>
    <s v=""/>
    <n v="13"/>
    <n v="23.532750390871584"/>
    <n v="23.125863377449132"/>
    <s v="Y"/>
    <s v="Check"/>
    <n v="73"/>
    <x v="1"/>
    <n v="19"/>
    <x v="0"/>
    <m/>
    <x v="1"/>
    <x v="20"/>
    <x v="0"/>
    <m/>
    <m/>
    <s v="TRR"/>
    <m/>
    <n v="31"/>
    <x v="37"/>
    <s v="VIV"/>
    <s v="SCANDLYN"/>
    <x v="37"/>
    <x v="37"/>
    <x v="1"/>
    <x v="1"/>
    <x v="5"/>
    <n v="8"/>
    <n v="28"/>
    <x v="302"/>
    <n v="23.532750390871584"/>
    <n v="2379"/>
    <s v="39.39"/>
    <s v="4.50"/>
    <n v="0"/>
    <m/>
    <n v="0.79747017900407868"/>
    <m/>
    <m/>
    <m/>
    <m/>
    <m/>
    <m/>
    <x v="26"/>
    <x v="26"/>
    <x v="2"/>
    <x v="2"/>
    <m/>
    <x v="0"/>
    <n v="0"/>
    <m/>
    <m/>
    <m/>
    <m/>
    <m/>
    <m/>
    <m/>
    <m/>
    <m/>
    <m/>
    <m/>
    <m/>
    <m/>
    <m/>
    <m/>
    <m/>
    <m/>
    <m/>
    <m/>
    <m/>
    <m/>
    <m/>
    <x v="0"/>
    <x v="0"/>
    <m/>
    <x v="0"/>
    <m/>
    <m/>
    <x v="0"/>
    <x v="0"/>
    <m/>
    <m/>
    <m/>
    <m/>
    <m/>
  </r>
  <r>
    <n v="1297"/>
    <x v="4"/>
    <x v="4"/>
    <x v="4"/>
    <x v="1"/>
    <x v="4"/>
    <x v="0"/>
    <n v="4"/>
    <x v="1"/>
    <n v="0"/>
    <x v="0"/>
    <s v=""/>
    <n v="3"/>
    <n v="23.611885322829121"/>
    <n v="23.801567479472755"/>
    <s v="Y"/>
    <s v=""/>
    <n v="72"/>
    <x v="1"/>
    <n v="5"/>
    <x v="1"/>
    <m/>
    <x v="9"/>
    <x v="14"/>
    <x v="1"/>
    <m/>
    <m/>
    <s v="TRR"/>
    <m/>
    <n v="32"/>
    <x v="40"/>
    <s v="BRENDA"/>
    <s v="CRONIN"/>
    <x v="40"/>
    <x v="40"/>
    <x v="1"/>
    <x v="1"/>
    <x v="1"/>
    <n v="9"/>
    <n v="29"/>
    <x v="303"/>
    <n v="23.611885322829121"/>
    <n v="2387"/>
    <s v="39.47"/>
    <s v="4.51"/>
    <n v="0"/>
    <m/>
    <n v="0.62962641328318025"/>
    <m/>
    <m/>
    <m/>
    <m/>
    <m/>
    <m/>
    <x v="26"/>
    <x v="26"/>
    <x v="2"/>
    <x v="2"/>
    <m/>
    <x v="0"/>
    <n v="0"/>
    <m/>
    <m/>
    <m/>
    <m/>
    <m/>
    <m/>
    <m/>
    <m/>
    <m/>
    <m/>
    <m/>
    <m/>
    <m/>
    <m/>
    <m/>
    <m/>
    <m/>
    <m/>
    <m/>
    <m/>
    <m/>
    <m/>
    <x v="0"/>
    <x v="0"/>
    <m/>
    <x v="0"/>
    <m/>
    <m/>
    <x v="0"/>
    <x v="0"/>
    <m/>
    <m/>
    <m/>
    <m/>
    <m/>
  </r>
  <r>
    <n v="1298"/>
    <x v="4"/>
    <x v="4"/>
    <x v="4"/>
    <x v="1"/>
    <x v="4"/>
    <x v="0"/>
    <n v="4"/>
    <x v="1"/>
    <n v="0"/>
    <x v="0"/>
    <s v=""/>
    <n v="4"/>
    <n v="23.641560922313193"/>
    <n v="26.239475649577493"/>
    <s v="Y"/>
    <s v=""/>
    <n v="71"/>
    <x v="1"/>
    <n v="8"/>
    <x v="1"/>
    <m/>
    <x v="5"/>
    <x v="27"/>
    <x v="0"/>
    <m/>
    <m/>
    <s v="TRR"/>
    <m/>
    <n v="33"/>
    <x v="53"/>
    <s v="JESSE"/>
    <s v="KINBACHER"/>
    <x v="53"/>
    <x v="53"/>
    <x v="1"/>
    <x v="0"/>
    <x v="6"/>
    <n v="19"/>
    <n v="30"/>
    <x v="62"/>
    <n v="23.641560922313193"/>
    <n v="2390"/>
    <s v="39.50"/>
    <s v="4.51"/>
    <n v="0"/>
    <m/>
    <n v="0.54917411654826509"/>
    <m/>
    <m/>
    <m/>
    <m/>
    <m/>
    <m/>
    <x v="26"/>
    <x v="26"/>
    <x v="2"/>
    <x v="2"/>
    <m/>
    <x v="0"/>
    <n v="0"/>
    <m/>
    <m/>
    <m/>
    <m/>
    <m/>
    <m/>
    <m/>
    <m/>
    <m/>
    <m/>
    <m/>
    <m/>
    <m/>
    <m/>
    <m/>
    <m/>
    <m/>
    <m/>
    <m/>
    <m/>
    <m/>
    <m/>
    <x v="0"/>
    <x v="0"/>
    <m/>
    <x v="0"/>
    <m/>
    <m/>
    <x v="0"/>
    <x v="0"/>
    <m/>
    <m/>
    <m/>
    <m/>
    <m/>
  </r>
  <r>
    <n v="1299"/>
    <x v="4"/>
    <x v="4"/>
    <x v="4"/>
    <x v="1"/>
    <x v="4"/>
    <x v="0"/>
    <n v="4"/>
    <x v="1"/>
    <n v="0"/>
    <x v="0"/>
    <s v=""/>
    <n v="1"/>
    <n v="23.691020254786654"/>
    <n v="23.582377745948534"/>
    <s v="Y"/>
    <s v="Check"/>
    <n v="0"/>
    <x v="0"/>
    <s v="N/A"/>
    <x v="0"/>
    <m/>
    <x v="0"/>
    <x v="4"/>
    <x v="0"/>
    <m/>
    <m/>
    <s v="TRR"/>
    <m/>
    <n v="34"/>
    <x v="73"/>
    <s v="GRAHAM"/>
    <s v="COYLE"/>
    <x v="158"/>
    <x v="158"/>
    <x v="0"/>
    <x v="0"/>
    <x v="0"/>
    <s v="N/A"/>
    <s v=""/>
    <x v="304"/>
    <n v="23.691020254786654"/>
    <n v="2395"/>
    <s v="39.55"/>
    <s v="4.52"/>
    <n v="0"/>
    <m/>
    <m/>
    <m/>
    <m/>
    <m/>
    <m/>
    <m/>
    <m/>
    <x v="26"/>
    <x v="26"/>
    <x v="2"/>
    <x v="2"/>
    <m/>
    <x v="0"/>
    <n v="0"/>
    <m/>
    <m/>
    <m/>
    <m/>
    <m/>
    <m/>
    <m/>
    <m/>
    <m/>
    <m/>
    <m/>
    <m/>
    <m/>
    <m/>
    <m/>
    <m/>
    <m/>
    <m/>
    <m/>
    <m/>
    <m/>
    <m/>
    <x v="0"/>
    <x v="0"/>
    <m/>
    <x v="0"/>
    <m/>
    <m/>
    <x v="0"/>
    <x v="0"/>
    <m/>
    <m/>
    <m/>
    <m/>
    <m/>
  </r>
  <r>
    <n v="1300"/>
    <x v="4"/>
    <x v="4"/>
    <x v="4"/>
    <x v="1"/>
    <x v="4"/>
    <x v="0"/>
    <n v="4"/>
    <x v="1"/>
    <n v="0"/>
    <x v="0"/>
    <s v=""/>
    <n v="5"/>
    <n v="23.869073851691105"/>
    <n v="23.339857074141893"/>
    <s v="Y"/>
    <s v="Check"/>
    <n v="70"/>
    <x v="1"/>
    <n v="8"/>
    <x v="1"/>
    <m/>
    <x v="4"/>
    <x v="14"/>
    <x v="0"/>
    <m/>
    <m/>
    <s v="TRR"/>
    <m/>
    <n v="35"/>
    <x v="154"/>
    <s v="LARA"/>
    <s v="SEWELL"/>
    <x v="159"/>
    <x v="159"/>
    <x v="1"/>
    <x v="1"/>
    <x v="1"/>
    <n v="10"/>
    <n v="31"/>
    <x v="232"/>
    <n v="23.869073851691105"/>
    <n v="2413"/>
    <s v="40.13"/>
    <s v="4.54"/>
    <n v="0"/>
    <m/>
    <n v="0.62284220824987624"/>
    <m/>
    <m/>
    <m/>
    <m/>
    <m/>
    <m/>
    <x v="26"/>
    <x v="26"/>
    <x v="2"/>
    <x v="2"/>
    <m/>
    <x v="0"/>
    <n v="0"/>
    <m/>
    <m/>
    <m/>
    <m/>
    <m/>
    <m/>
    <m/>
    <m/>
    <m/>
    <m/>
    <m/>
    <m/>
    <m/>
    <m/>
    <m/>
    <m/>
    <m/>
    <m/>
    <m/>
    <m/>
    <m/>
    <m/>
    <x v="0"/>
    <x v="0"/>
    <m/>
    <x v="0"/>
    <m/>
    <m/>
    <x v="0"/>
    <x v="0"/>
    <m/>
    <m/>
    <m/>
    <m/>
    <m/>
  </r>
  <r>
    <n v="1301"/>
    <x v="4"/>
    <x v="4"/>
    <x v="4"/>
    <x v="1"/>
    <x v="4"/>
    <x v="0"/>
    <n v="4"/>
    <x v="1"/>
    <n v="0"/>
    <x v="0"/>
    <s v=""/>
    <n v="8"/>
    <n v="24.175721713026547"/>
    <n v="23.045147873692326"/>
    <s v="Y"/>
    <s v="Check"/>
    <n v="69"/>
    <x v="1"/>
    <n v="13"/>
    <x v="1"/>
    <m/>
    <x v="6"/>
    <x v="33"/>
    <x v="0"/>
    <m/>
    <m/>
    <s v="TRR"/>
    <m/>
    <n v="36"/>
    <x v="133"/>
    <s v="ANDRE"/>
    <s v="MENTOR"/>
    <x v="137"/>
    <x v="137"/>
    <x v="1"/>
    <x v="0"/>
    <x v="2"/>
    <n v="20"/>
    <n v="32"/>
    <x v="305"/>
    <n v="24.175721713026547"/>
    <n v="2444"/>
    <s v="40.44"/>
    <s v="4.58"/>
    <n v="0"/>
    <m/>
    <n v="0.57909336342403428"/>
    <m/>
    <m/>
    <m/>
    <m/>
    <m/>
    <m/>
    <x v="26"/>
    <x v="26"/>
    <x v="2"/>
    <x v="2"/>
    <m/>
    <x v="0"/>
    <n v="0"/>
    <m/>
    <m/>
    <m/>
    <m/>
    <m/>
    <m/>
    <m/>
    <m/>
    <m/>
    <m/>
    <m/>
    <m/>
    <m/>
    <m/>
    <m/>
    <m/>
    <m/>
    <m/>
    <m/>
    <m/>
    <m/>
    <m/>
    <x v="0"/>
    <x v="0"/>
    <m/>
    <x v="0"/>
    <m/>
    <m/>
    <x v="0"/>
    <x v="0"/>
    <m/>
    <m/>
    <m/>
    <m/>
    <m/>
  </r>
  <r>
    <n v="1302"/>
    <x v="4"/>
    <x v="4"/>
    <x v="4"/>
    <x v="1"/>
    <x v="4"/>
    <x v="0"/>
    <n v="4"/>
    <x v="1"/>
    <n v="0"/>
    <x v="0"/>
    <s v=""/>
    <n v="7"/>
    <n v="24.314207843952229"/>
    <n v="24.014632701171053"/>
    <s v="Y"/>
    <s v="Check"/>
    <n v="68"/>
    <x v="1"/>
    <n v="12"/>
    <x v="1"/>
    <m/>
    <x v="1"/>
    <x v="22"/>
    <x v="0"/>
    <m/>
    <m/>
    <s v="TRR"/>
    <m/>
    <n v="37"/>
    <x v="42"/>
    <s v="TERRY"/>
    <s v="HIETTE"/>
    <x v="42"/>
    <x v="42"/>
    <x v="1"/>
    <x v="0"/>
    <x v="5"/>
    <n v="21"/>
    <n v="33"/>
    <x v="306"/>
    <n v="24.314207843952229"/>
    <n v="2458"/>
    <s v="40.58"/>
    <s v="4.59"/>
    <n v="0"/>
    <m/>
    <n v="0.66764804502446973"/>
    <m/>
    <m/>
    <m/>
    <m/>
    <m/>
    <m/>
    <x v="26"/>
    <x v="26"/>
    <x v="2"/>
    <x v="2"/>
    <m/>
    <x v="0"/>
    <n v="0"/>
    <m/>
    <m/>
    <m/>
    <m/>
    <m/>
    <m/>
    <m/>
    <m/>
    <m/>
    <m/>
    <m/>
    <m/>
    <m/>
    <m/>
    <m/>
    <m/>
    <m/>
    <m/>
    <m/>
    <m/>
    <m/>
    <m/>
    <x v="0"/>
    <x v="0"/>
    <m/>
    <x v="0"/>
    <m/>
    <m/>
    <x v="0"/>
    <x v="0"/>
    <m/>
    <m/>
    <m/>
    <m/>
    <m/>
  </r>
  <r>
    <n v="1303"/>
    <x v="4"/>
    <x v="4"/>
    <x v="4"/>
    <x v="1"/>
    <x v="4"/>
    <x v="0"/>
    <n v="4"/>
    <x v="1"/>
    <n v="0"/>
    <x v="0"/>
    <s v=""/>
    <n v="12"/>
    <n v="24.333991576941617"/>
    <n v="23.387987663678729"/>
    <s v="Y"/>
    <s v="Check"/>
    <n v="67"/>
    <x v="1"/>
    <n v="19"/>
    <x v="0"/>
    <m/>
    <x v="1"/>
    <x v="13"/>
    <x v="0"/>
    <m/>
    <m/>
    <s v="TRR"/>
    <m/>
    <n v="38"/>
    <x v="54"/>
    <s v="DAWN"/>
    <s v="KINBACHER"/>
    <x v="54"/>
    <x v="54"/>
    <x v="1"/>
    <x v="1"/>
    <x v="2"/>
    <n v="11"/>
    <n v="34"/>
    <x v="307"/>
    <n v="24.333991576941617"/>
    <n v="2460"/>
    <s v="41.00"/>
    <s v="5.00"/>
    <n v="0"/>
    <m/>
    <n v="0.65135224321434915"/>
    <m/>
    <m/>
    <m/>
    <m/>
    <m/>
    <m/>
    <x v="26"/>
    <x v="26"/>
    <x v="2"/>
    <x v="2"/>
    <m/>
    <x v="0"/>
    <n v="0"/>
    <m/>
    <m/>
    <m/>
    <m/>
    <m/>
    <m/>
    <m/>
    <m/>
    <m/>
    <m/>
    <m/>
    <m/>
    <m/>
    <m/>
    <m/>
    <m/>
    <m/>
    <m/>
    <m/>
    <m/>
    <m/>
    <m/>
    <x v="0"/>
    <x v="0"/>
    <m/>
    <x v="0"/>
    <m/>
    <m/>
    <x v="0"/>
    <x v="0"/>
    <m/>
    <m/>
    <m/>
    <m/>
    <m/>
  </r>
  <r>
    <n v="1304"/>
    <x v="4"/>
    <x v="4"/>
    <x v="4"/>
    <x v="1"/>
    <x v="4"/>
    <x v="0"/>
    <n v="4"/>
    <x v="1"/>
    <n v="0"/>
    <x v="0"/>
    <s v=""/>
    <n v="2"/>
    <n v="24.353775309930999"/>
    <n v="24.392019870126482"/>
    <s v="Y"/>
    <s v=""/>
    <n v="0"/>
    <x v="0"/>
    <s v="N/A"/>
    <x v="0"/>
    <m/>
    <x v="0"/>
    <x v="4"/>
    <x v="0"/>
    <m/>
    <m/>
    <s v="TRR"/>
    <m/>
    <n v="39"/>
    <x v="163"/>
    <s v="DANIEL"/>
    <s v="HOGAN"/>
    <x v="161"/>
    <x v="161"/>
    <x v="0"/>
    <x v="0"/>
    <x v="0"/>
    <s v="N/A"/>
    <s v=""/>
    <x v="308"/>
    <n v="24.353775309930999"/>
    <n v="2462"/>
    <s v="41.02"/>
    <s v="5.00"/>
    <n v="0"/>
    <m/>
    <m/>
    <m/>
    <m/>
    <m/>
    <m/>
    <m/>
    <m/>
    <x v="26"/>
    <x v="26"/>
    <x v="2"/>
    <x v="2"/>
    <m/>
    <x v="0"/>
    <n v="0"/>
    <m/>
    <m/>
    <m/>
    <m/>
    <m/>
    <m/>
    <m/>
    <m/>
    <m/>
    <m/>
    <m/>
    <m/>
    <m/>
    <m/>
    <m/>
    <m/>
    <m/>
    <m/>
    <m/>
    <m/>
    <m/>
    <m/>
    <x v="0"/>
    <x v="0"/>
    <m/>
    <x v="0"/>
    <m/>
    <m/>
    <x v="0"/>
    <x v="0"/>
    <m/>
    <m/>
    <m/>
    <m/>
    <m/>
  </r>
  <r>
    <n v="1305"/>
    <x v="4"/>
    <x v="4"/>
    <x v="4"/>
    <x v="1"/>
    <x v="4"/>
    <x v="0"/>
    <n v="4"/>
    <x v="1"/>
    <n v="0"/>
    <x v="0"/>
    <s v=""/>
    <n v="6"/>
    <n v="24.432910241888528"/>
    <n v="24.443626925752522"/>
    <s v="Y"/>
    <s v=""/>
    <n v="66"/>
    <x v="1"/>
    <n v="11"/>
    <x v="1"/>
    <m/>
    <x v="11"/>
    <x v="16"/>
    <x v="0"/>
    <m/>
    <m/>
    <s v="TRR"/>
    <m/>
    <n v="40"/>
    <x v="51"/>
    <s v="LISA"/>
    <s v="JONES"/>
    <x v="51"/>
    <x v="51"/>
    <x v="1"/>
    <x v="1"/>
    <x v="4"/>
    <n v="12"/>
    <n v="35"/>
    <x v="309"/>
    <n v="24.432910241888528"/>
    <n v="2470"/>
    <s v="41.10"/>
    <s v="5.01"/>
    <n v="0"/>
    <m/>
    <n v="0.67600079168424188"/>
    <m/>
    <m/>
    <m/>
    <m/>
    <m/>
    <m/>
    <x v="26"/>
    <x v="26"/>
    <x v="2"/>
    <x v="2"/>
    <m/>
    <x v="0"/>
    <n v="0"/>
    <m/>
    <m/>
    <m/>
    <m/>
    <m/>
    <m/>
    <m/>
    <m/>
    <m/>
    <m/>
    <m/>
    <m/>
    <m/>
    <m/>
    <m/>
    <m/>
    <m/>
    <m/>
    <m/>
    <m/>
    <m/>
    <m/>
    <x v="0"/>
    <x v="0"/>
    <m/>
    <x v="0"/>
    <m/>
    <m/>
    <x v="0"/>
    <x v="0"/>
    <m/>
    <m/>
    <m/>
    <m/>
    <m/>
  </r>
  <r>
    <n v="1306"/>
    <x v="4"/>
    <x v="4"/>
    <x v="4"/>
    <x v="1"/>
    <x v="4"/>
    <x v="0"/>
    <n v="4"/>
    <x v="1"/>
    <n v="0"/>
    <x v="0"/>
    <s v=""/>
    <n v="0"/>
    <n v="24.442802108383219"/>
    <s v=""/>
    <s v="Y"/>
    <s v=""/>
    <n v="0"/>
    <x v="0"/>
    <s v="N/A"/>
    <x v="0"/>
    <m/>
    <x v="0"/>
    <x v="4"/>
    <x v="0"/>
    <m/>
    <m/>
    <s v="TRR"/>
    <m/>
    <n v="41"/>
    <x v="0"/>
    <s v="DARRYL"/>
    <s v="QUINNEY"/>
    <x v="176"/>
    <x v="176"/>
    <x v="0"/>
    <x v="0"/>
    <x v="0"/>
    <s v="N/A"/>
    <s v=""/>
    <x v="310"/>
    <n v="24.442802108383219"/>
    <n v="2471"/>
    <s v="41.11"/>
    <s v="5.01"/>
    <n v="0"/>
    <m/>
    <m/>
    <m/>
    <m/>
    <m/>
    <m/>
    <m/>
    <m/>
    <x v="26"/>
    <x v="26"/>
    <x v="2"/>
    <x v="2"/>
    <m/>
    <x v="0"/>
    <n v="0"/>
    <m/>
    <m/>
    <m/>
    <m/>
    <m/>
    <m/>
    <m/>
    <m/>
    <m/>
    <m/>
    <m/>
    <m/>
    <m/>
    <m/>
    <m/>
    <m/>
    <m/>
    <m/>
    <m/>
    <m/>
    <m/>
    <m/>
    <x v="0"/>
    <x v="0"/>
    <m/>
    <x v="0"/>
    <m/>
    <m/>
    <x v="0"/>
    <x v="0"/>
    <m/>
    <m/>
    <m/>
    <m/>
    <m/>
  </r>
  <r>
    <n v="1307"/>
    <x v="4"/>
    <x v="4"/>
    <x v="4"/>
    <x v="1"/>
    <x v="4"/>
    <x v="0"/>
    <n v="4"/>
    <x v="1"/>
    <n v="0"/>
    <x v="0"/>
    <s v=""/>
    <n v="4"/>
    <n v="24.482369574361989"/>
    <n v="25.37307726961377"/>
    <s v="Y"/>
    <s v=""/>
    <n v="65"/>
    <x v="1"/>
    <n v="7"/>
    <x v="1"/>
    <m/>
    <x v="7"/>
    <x v="13"/>
    <x v="0"/>
    <m/>
    <m/>
    <s v="TRR"/>
    <m/>
    <n v="42"/>
    <x v="136"/>
    <s v="BERNIE"/>
    <s v="NORRIS"/>
    <x v="140"/>
    <x v="140"/>
    <x v="1"/>
    <x v="0"/>
    <x v="2"/>
    <n v="3"/>
    <n v="36"/>
    <x v="311"/>
    <n v="24.482369574361989"/>
    <n v="2475"/>
    <s v="41.15"/>
    <s v="5.01"/>
    <n v="0"/>
    <m/>
    <n v="0.58477455064885231"/>
    <m/>
    <m/>
    <m/>
    <m/>
    <m/>
    <m/>
    <x v="26"/>
    <x v="26"/>
    <x v="2"/>
    <x v="2"/>
    <m/>
    <x v="0"/>
    <n v="0"/>
    <m/>
    <m/>
    <m/>
    <m/>
    <m/>
    <m/>
    <m/>
    <m/>
    <m/>
    <m/>
    <m/>
    <m/>
    <m/>
    <m/>
    <m/>
    <m/>
    <m/>
    <m/>
    <m/>
    <m/>
    <m/>
    <m/>
    <x v="0"/>
    <x v="0"/>
    <m/>
    <x v="0"/>
    <m/>
    <m/>
    <x v="0"/>
    <x v="0"/>
    <m/>
    <m/>
    <m/>
    <m/>
    <m/>
  </r>
  <r>
    <n v="1308"/>
    <x v="4"/>
    <x v="4"/>
    <x v="4"/>
    <x v="1"/>
    <x v="4"/>
    <x v="0"/>
    <n v="4"/>
    <x v="1"/>
    <n v="0"/>
    <x v="0"/>
    <s v=""/>
    <n v="7"/>
    <n v="24.53182890683545"/>
    <n v="24.370565677957284"/>
    <s v="Y"/>
    <s v="Check"/>
    <n v="64"/>
    <x v="1"/>
    <n v="15"/>
    <x v="1"/>
    <m/>
    <x v="1"/>
    <x v="24"/>
    <x v="0"/>
    <m/>
    <m/>
    <s v="TRR"/>
    <m/>
    <n v="43"/>
    <x v="46"/>
    <s v="FRASER"/>
    <s v="BRADLEY"/>
    <x v="46"/>
    <x v="46"/>
    <x v="1"/>
    <x v="0"/>
    <x v="2"/>
    <n v="22"/>
    <n v="37"/>
    <x v="69"/>
    <n v="24.53182890683545"/>
    <n v="2480"/>
    <s v="41.20"/>
    <s v="5.02"/>
    <n v="0"/>
    <m/>
    <n v="0.56661083251428357"/>
    <m/>
    <m/>
    <m/>
    <m/>
    <m/>
    <m/>
    <x v="26"/>
    <x v="26"/>
    <x v="2"/>
    <x v="2"/>
    <m/>
    <x v="0"/>
    <n v="0"/>
    <m/>
    <m/>
    <m/>
    <m/>
    <m/>
    <m/>
    <m/>
    <m/>
    <m/>
    <m/>
    <m/>
    <m/>
    <m/>
    <m/>
    <m/>
    <m/>
    <m/>
    <m/>
    <m/>
    <m/>
    <m/>
    <m/>
    <x v="0"/>
    <x v="0"/>
    <m/>
    <x v="0"/>
    <m/>
    <m/>
    <x v="0"/>
    <x v="0"/>
    <m/>
    <m/>
    <m/>
    <m/>
    <m/>
  </r>
  <r>
    <n v="1309"/>
    <x v="4"/>
    <x v="4"/>
    <x v="4"/>
    <x v="1"/>
    <x v="4"/>
    <x v="0"/>
    <n v="4"/>
    <x v="1"/>
    <n v="0"/>
    <x v="0"/>
    <s v=""/>
    <n v="11"/>
    <n v="24.541720773330141"/>
    <n v="23.236761553042911"/>
    <s v="Y"/>
    <s v="Check"/>
    <n v="63"/>
    <x v="1"/>
    <n v="25"/>
    <x v="0"/>
    <m/>
    <x v="1"/>
    <x v="13"/>
    <x v="0"/>
    <m/>
    <m/>
    <s v="TRR"/>
    <m/>
    <n v="44"/>
    <x v="28"/>
    <s v="SCOTT"/>
    <s v="VOLLMERHAUSE"/>
    <x v="28"/>
    <x v="28"/>
    <x v="1"/>
    <x v="0"/>
    <x v="2"/>
    <n v="23"/>
    <n v="38"/>
    <x v="312"/>
    <n v="24.541720773330141"/>
    <n v="2481"/>
    <s v="41.21"/>
    <s v="5.02"/>
    <n v="0"/>
    <m/>
    <n v="0.58336034375490109"/>
    <m/>
    <m/>
    <m/>
    <m/>
    <m/>
    <m/>
    <x v="26"/>
    <x v="26"/>
    <x v="2"/>
    <x v="2"/>
    <m/>
    <x v="0"/>
    <n v="0"/>
    <m/>
    <m/>
    <m/>
    <m/>
    <m/>
    <m/>
    <m/>
    <m/>
    <m/>
    <m/>
    <m/>
    <m/>
    <m/>
    <m/>
    <m/>
    <m/>
    <m/>
    <m/>
    <m/>
    <m/>
    <m/>
    <m/>
    <x v="0"/>
    <x v="0"/>
    <m/>
    <x v="0"/>
    <m/>
    <m/>
    <x v="0"/>
    <x v="0"/>
    <m/>
    <m/>
    <m/>
    <m/>
    <m/>
  </r>
  <r>
    <n v="1310"/>
    <x v="4"/>
    <x v="4"/>
    <x v="4"/>
    <x v="1"/>
    <x v="4"/>
    <x v="0"/>
    <n v="4"/>
    <x v="1"/>
    <n v="0"/>
    <x v="0"/>
    <s v=""/>
    <n v="8"/>
    <n v="24.650531304771746"/>
    <n v="22.159685468080514"/>
    <s v="Y"/>
    <s v="Check"/>
    <n v="62"/>
    <x v="1"/>
    <n v="16"/>
    <x v="0"/>
    <m/>
    <x v="1"/>
    <x v="7"/>
    <x v="0"/>
    <m/>
    <m/>
    <s v="TRR"/>
    <m/>
    <n v="45"/>
    <x v="155"/>
    <s v="STUART"/>
    <s v="ILLMAN"/>
    <x v="160"/>
    <x v="160"/>
    <x v="1"/>
    <x v="0"/>
    <x v="1"/>
    <n v="24"/>
    <n v="39"/>
    <x v="313"/>
    <n v="24.650531304771746"/>
    <n v="2492"/>
    <s v="41.32"/>
    <s v="5.03"/>
    <n v="0"/>
    <m/>
    <n v="0.55238836430396976"/>
    <m/>
    <m/>
    <m/>
    <m/>
    <m/>
    <m/>
    <x v="26"/>
    <x v="26"/>
    <x v="2"/>
    <x v="2"/>
    <m/>
    <x v="0"/>
    <n v="0"/>
    <m/>
    <m/>
    <m/>
    <m/>
    <m/>
    <m/>
    <m/>
    <m/>
    <m/>
    <m/>
    <m/>
    <m/>
    <m/>
    <m/>
    <m/>
    <m/>
    <m/>
    <m/>
    <m/>
    <m/>
    <m/>
    <m/>
    <x v="0"/>
    <x v="0"/>
    <m/>
    <x v="0"/>
    <m/>
    <m/>
    <x v="0"/>
    <x v="0"/>
    <m/>
    <m/>
    <m/>
    <m/>
    <m/>
  </r>
  <r>
    <n v="1311"/>
    <x v="4"/>
    <x v="4"/>
    <x v="4"/>
    <x v="1"/>
    <x v="4"/>
    <x v="0"/>
    <n v="4"/>
    <x v="1"/>
    <n v="0"/>
    <x v="0"/>
    <s v=""/>
    <n v="2"/>
    <n v="24.868152367654965"/>
    <n v="23.010592065393929"/>
    <s v="Y"/>
    <s v="Check"/>
    <n v="61"/>
    <x v="1"/>
    <n v="6"/>
    <x v="1"/>
    <m/>
    <x v="13"/>
    <x v="10"/>
    <x v="0"/>
    <m/>
    <m/>
    <s v="TRR"/>
    <m/>
    <n v="46"/>
    <x v="172"/>
    <s v="KRYSTAL"/>
    <s v="PEARSON"/>
    <x v="177"/>
    <x v="177"/>
    <x v="1"/>
    <x v="1"/>
    <x v="1"/>
    <n v="13"/>
    <n v="40"/>
    <x v="314"/>
    <n v="24.868152367654965"/>
    <n v="2514"/>
    <s v="41.54"/>
    <s v="5.06"/>
    <n v="0"/>
    <m/>
    <n v="0.59379830267861367"/>
    <m/>
    <m/>
    <m/>
    <m/>
    <m/>
    <m/>
    <x v="26"/>
    <x v="26"/>
    <x v="2"/>
    <x v="2"/>
    <m/>
    <x v="0"/>
    <n v="0"/>
    <m/>
    <m/>
    <m/>
    <m/>
    <m/>
    <m/>
    <m/>
    <m/>
    <m/>
    <m/>
    <m/>
    <m/>
    <m/>
    <m/>
    <m/>
    <m/>
    <m/>
    <m/>
    <m/>
    <m/>
    <m/>
    <m/>
    <x v="0"/>
    <x v="0"/>
    <m/>
    <x v="0"/>
    <m/>
    <m/>
    <x v="0"/>
    <x v="0"/>
    <m/>
    <m/>
    <m/>
    <m/>
    <m/>
  </r>
  <r>
    <n v="1312"/>
    <x v="4"/>
    <x v="4"/>
    <x v="4"/>
    <x v="1"/>
    <x v="4"/>
    <x v="0"/>
    <n v="4"/>
    <x v="1"/>
    <n v="0"/>
    <x v="0"/>
    <s v=""/>
    <n v="7"/>
    <n v="24.976962899096577"/>
    <n v="22.563948503981603"/>
    <s v="Y"/>
    <s v="Check"/>
    <n v="60"/>
    <x v="1"/>
    <n v="13"/>
    <x v="1"/>
    <m/>
    <x v="6"/>
    <x v="29"/>
    <x v="0"/>
    <m/>
    <m/>
    <s v="TRR"/>
    <m/>
    <n v="47"/>
    <x v="173"/>
    <s v="KEITH"/>
    <s v="SCANDLYN"/>
    <x v="178"/>
    <x v="178"/>
    <x v="1"/>
    <x v="0"/>
    <x v="5"/>
    <n v="25"/>
    <n v="41"/>
    <x v="315"/>
    <n v="24.976962899096577"/>
    <n v="2525"/>
    <s v="42.05"/>
    <s v="5.07"/>
    <n v="0"/>
    <m/>
    <n v="0.66127602196438695"/>
    <m/>
    <m/>
    <m/>
    <m/>
    <m/>
    <m/>
    <x v="26"/>
    <x v="26"/>
    <x v="2"/>
    <x v="2"/>
    <m/>
    <x v="0"/>
    <n v="0"/>
    <m/>
    <m/>
    <m/>
    <m/>
    <m/>
    <m/>
    <m/>
    <m/>
    <m/>
    <m/>
    <m/>
    <m/>
    <m/>
    <m/>
    <m/>
    <m/>
    <m/>
    <m/>
    <m/>
    <m/>
    <m/>
    <m/>
    <x v="0"/>
    <x v="0"/>
    <m/>
    <x v="0"/>
    <m/>
    <m/>
    <x v="0"/>
    <x v="0"/>
    <m/>
    <m/>
    <m/>
    <m/>
    <m/>
  </r>
  <r>
    <n v="1313"/>
    <x v="4"/>
    <x v="4"/>
    <x v="4"/>
    <x v="1"/>
    <x v="4"/>
    <x v="0"/>
    <n v="4"/>
    <x v="1"/>
    <n v="0"/>
    <x v="0"/>
    <s v=""/>
    <n v="10"/>
    <n v="25.05609783105411"/>
    <n v="24.037354905257168"/>
    <s v="Y"/>
    <s v="Check"/>
    <n v="59"/>
    <x v="1"/>
    <n v="24"/>
    <x v="0"/>
    <m/>
    <x v="1"/>
    <x v="23"/>
    <x v="0"/>
    <m/>
    <m/>
    <s v="TRR"/>
    <m/>
    <n v="48"/>
    <x v="44"/>
    <s v="DAN"/>
    <s v="REYNOLDS"/>
    <x v="44"/>
    <x v="44"/>
    <x v="1"/>
    <x v="0"/>
    <x v="4"/>
    <n v="26"/>
    <n v="42"/>
    <x v="316"/>
    <n v="25.05609783105411"/>
    <n v="2533"/>
    <s v="42.13"/>
    <s v="5.08"/>
    <n v="0"/>
    <m/>
    <n v="0.60730392933760757"/>
    <m/>
    <m/>
    <m/>
    <m/>
    <m/>
    <m/>
    <x v="26"/>
    <x v="26"/>
    <x v="2"/>
    <x v="2"/>
    <m/>
    <x v="0"/>
    <n v="0"/>
    <m/>
    <m/>
    <m/>
    <m/>
    <m/>
    <m/>
    <m/>
    <m/>
    <m/>
    <m/>
    <m/>
    <m/>
    <m/>
    <m/>
    <m/>
    <m/>
    <m/>
    <m/>
    <m/>
    <m/>
    <m/>
    <m/>
    <x v="0"/>
    <x v="0"/>
    <m/>
    <x v="0"/>
    <m/>
    <m/>
    <x v="0"/>
    <x v="0"/>
    <m/>
    <m/>
    <m/>
    <m/>
    <m/>
  </r>
  <r>
    <n v="1314"/>
    <x v="4"/>
    <x v="4"/>
    <x v="4"/>
    <x v="1"/>
    <x v="4"/>
    <x v="0"/>
    <n v="4"/>
    <x v="1"/>
    <n v="0"/>
    <x v="0"/>
    <s v=""/>
    <n v="5"/>
    <n v="25.333070092905473"/>
    <n v="27.489094028631094"/>
    <s v="Y"/>
    <s v=""/>
    <n v="58"/>
    <x v="1"/>
    <n v="6"/>
    <x v="1"/>
    <m/>
    <x v="4"/>
    <x v="25"/>
    <x v="0"/>
    <m/>
    <m/>
    <s v="TRR"/>
    <m/>
    <n v="49"/>
    <x v="63"/>
    <s v="IAN"/>
    <s v="MEADE"/>
    <x v="63"/>
    <x v="63"/>
    <x v="1"/>
    <x v="0"/>
    <x v="4"/>
    <n v="27"/>
    <n v="43"/>
    <x v="317"/>
    <n v="25.333070092905473"/>
    <n v="2561"/>
    <s v="42.41"/>
    <s v="5.12"/>
    <n v="0"/>
    <m/>
    <n v="0.59145351425563764"/>
    <m/>
    <m/>
    <m/>
    <m/>
    <m/>
    <m/>
    <x v="26"/>
    <x v="26"/>
    <x v="2"/>
    <x v="2"/>
    <m/>
    <x v="0"/>
    <n v="0"/>
    <m/>
    <m/>
    <m/>
    <m/>
    <m/>
    <m/>
    <m/>
    <m/>
    <m/>
    <m/>
    <m/>
    <m/>
    <m/>
    <m/>
    <m/>
    <m/>
    <m/>
    <m/>
    <m/>
    <m/>
    <m/>
    <m/>
    <x v="0"/>
    <x v="0"/>
    <m/>
    <x v="0"/>
    <m/>
    <m/>
    <x v="0"/>
    <x v="0"/>
    <m/>
    <m/>
    <m/>
    <m/>
    <m/>
  </r>
  <r>
    <n v="1315"/>
    <x v="4"/>
    <x v="4"/>
    <x v="4"/>
    <x v="1"/>
    <x v="4"/>
    <x v="0"/>
    <n v="4"/>
    <x v="1"/>
    <n v="0"/>
    <x v="0"/>
    <s v=""/>
    <n v="5"/>
    <n v="25.352853825894858"/>
    <n v="24.331799359650727"/>
    <s v="Y"/>
    <s v="Check"/>
    <n v="57"/>
    <x v="1"/>
    <n v="6"/>
    <x v="1"/>
    <m/>
    <x v="2"/>
    <x v="18"/>
    <x v="0"/>
    <m/>
    <m/>
    <s v="TRR"/>
    <m/>
    <n v="50"/>
    <x v="34"/>
    <s v="ANDREW"/>
    <s v="KINBACHER"/>
    <x v="34"/>
    <x v="34"/>
    <x v="1"/>
    <x v="0"/>
    <x v="4"/>
    <n v="28"/>
    <n v="44"/>
    <x v="318"/>
    <n v="25.352853825894858"/>
    <n v="2563"/>
    <s v="42.43"/>
    <s v="5.12"/>
    <n v="0"/>
    <m/>
    <n v="0.58639026473154565"/>
    <m/>
    <m/>
    <m/>
    <m/>
    <m/>
    <m/>
    <x v="26"/>
    <x v="26"/>
    <x v="2"/>
    <x v="2"/>
    <m/>
    <x v="0"/>
    <n v="0"/>
    <m/>
    <m/>
    <m/>
    <m/>
    <m/>
    <m/>
    <m/>
    <m/>
    <m/>
    <m/>
    <m/>
    <m/>
    <m/>
    <m/>
    <m/>
    <m/>
    <m/>
    <m/>
    <m/>
    <m/>
    <m/>
    <m/>
    <x v="0"/>
    <x v="0"/>
    <m/>
    <x v="0"/>
    <m/>
    <m/>
    <x v="0"/>
    <x v="0"/>
    <m/>
    <m/>
    <m/>
    <m/>
    <m/>
  </r>
  <r>
    <n v="1316"/>
    <x v="4"/>
    <x v="4"/>
    <x v="4"/>
    <x v="1"/>
    <x v="4"/>
    <x v="0"/>
    <n v="4"/>
    <x v="1"/>
    <n v="0"/>
    <x v="0"/>
    <s v=""/>
    <n v="2"/>
    <n v="25.669393553724994"/>
    <n v="26.380852154716841"/>
    <s v="Y"/>
    <s v=""/>
    <n v="56"/>
    <x v="1"/>
    <n v="4"/>
    <x v="1"/>
    <m/>
    <x v="3"/>
    <x v="25"/>
    <x v="0"/>
    <m/>
    <m/>
    <s v="TRR"/>
    <m/>
    <n v="51"/>
    <x v="135"/>
    <s v="ALAN"/>
    <s v="MILDREN"/>
    <x v="139"/>
    <x v="139"/>
    <x v="1"/>
    <x v="0"/>
    <x v="4"/>
    <n v="29"/>
    <n v="45"/>
    <x v="319"/>
    <n v="25.669393553724994"/>
    <n v="2595"/>
    <s v="43.15"/>
    <s v="5.16"/>
    <n v="0"/>
    <m/>
    <n v="0.58370421965652708"/>
    <m/>
    <m/>
    <m/>
    <m/>
    <m/>
    <m/>
    <x v="26"/>
    <x v="26"/>
    <x v="2"/>
    <x v="2"/>
    <m/>
    <x v="0"/>
    <n v="0"/>
    <m/>
    <m/>
    <m/>
    <m/>
    <m/>
    <m/>
    <m/>
    <m/>
    <m/>
    <m/>
    <m/>
    <m/>
    <m/>
    <m/>
    <m/>
    <m/>
    <m/>
    <m/>
    <m/>
    <m/>
    <m/>
    <m/>
    <x v="0"/>
    <x v="0"/>
    <m/>
    <x v="0"/>
    <m/>
    <m/>
    <x v="0"/>
    <x v="0"/>
    <m/>
    <m/>
    <m/>
    <m/>
    <m/>
  </r>
  <r>
    <n v="1317"/>
    <x v="4"/>
    <x v="4"/>
    <x v="4"/>
    <x v="1"/>
    <x v="4"/>
    <x v="0"/>
    <n v="4"/>
    <x v="1"/>
    <n v="0"/>
    <x v="0"/>
    <s v=""/>
    <n v="4"/>
    <n v="25.718852886198455"/>
    <n v="25.42795310815367"/>
    <s v="Y"/>
    <s v="Check"/>
    <n v="55"/>
    <x v="1"/>
    <n v="7"/>
    <x v="1"/>
    <m/>
    <x v="9"/>
    <x v="26"/>
    <x v="0"/>
    <m/>
    <m/>
    <s v="TRR"/>
    <m/>
    <n v="52"/>
    <x v="52"/>
    <s v="LYN"/>
    <s v="NEWMAN"/>
    <x v="52"/>
    <x v="52"/>
    <x v="1"/>
    <x v="1"/>
    <x v="4"/>
    <n v="14"/>
    <n v="46"/>
    <x v="320"/>
    <n v="25.718852886198455"/>
    <n v="2600"/>
    <s v="43.20"/>
    <s v="5.17"/>
    <n v="0"/>
    <m/>
    <n v="0.69533946216279707"/>
    <m/>
    <m/>
    <m/>
    <m/>
    <m/>
    <m/>
    <x v="26"/>
    <x v="26"/>
    <x v="2"/>
    <x v="2"/>
    <m/>
    <x v="0"/>
    <n v="0"/>
    <m/>
    <m/>
    <m/>
    <m/>
    <m/>
    <m/>
    <m/>
    <m/>
    <m/>
    <m/>
    <m/>
    <m/>
    <m/>
    <m/>
    <m/>
    <m/>
    <m/>
    <m/>
    <m/>
    <m/>
    <m/>
    <m/>
    <x v="0"/>
    <x v="0"/>
    <m/>
    <x v="0"/>
    <m/>
    <m/>
    <x v="0"/>
    <x v="0"/>
    <m/>
    <m/>
    <m/>
    <m/>
    <m/>
  </r>
  <r>
    <n v="1318"/>
    <x v="4"/>
    <x v="4"/>
    <x v="4"/>
    <x v="1"/>
    <x v="4"/>
    <x v="0"/>
    <n v="4"/>
    <x v="1"/>
    <n v="0"/>
    <x v="0"/>
    <s v=""/>
    <n v="9"/>
    <n v="26.144203145470197"/>
    <n v="25.29965369293706"/>
    <s v="Y"/>
    <s v="Check"/>
    <n v="54"/>
    <x v="1"/>
    <n v="15"/>
    <x v="1"/>
    <m/>
    <x v="1"/>
    <x v="28"/>
    <x v="0"/>
    <m/>
    <m/>
    <s v="TRR"/>
    <m/>
    <n v="53"/>
    <x v="55"/>
    <s v="ROBERT"/>
    <s v="ELLERSHAW"/>
    <x v="55"/>
    <x v="55"/>
    <x v="1"/>
    <x v="0"/>
    <x v="5"/>
    <n v="30"/>
    <n v="47"/>
    <x v="321"/>
    <n v="26.144203145470197"/>
    <n v="2643"/>
    <s v="44.03"/>
    <s v="5.22"/>
    <n v="0"/>
    <m/>
    <n v="0.62601512754472277"/>
    <m/>
    <m/>
    <m/>
    <m/>
    <m/>
    <m/>
    <x v="26"/>
    <x v="26"/>
    <x v="2"/>
    <x v="2"/>
    <m/>
    <x v="0"/>
    <n v="0"/>
    <m/>
    <m/>
    <m/>
    <m/>
    <m/>
    <m/>
    <m/>
    <m/>
    <m/>
    <m/>
    <m/>
    <m/>
    <m/>
    <m/>
    <m/>
    <m/>
    <m/>
    <m/>
    <m/>
    <m/>
    <m/>
    <m/>
    <x v="0"/>
    <x v="0"/>
    <m/>
    <x v="0"/>
    <m/>
    <m/>
    <x v="0"/>
    <x v="0"/>
    <m/>
    <m/>
    <m/>
    <m/>
    <m/>
  </r>
  <r>
    <n v="1319"/>
    <x v="4"/>
    <x v="4"/>
    <x v="4"/>
    <x v="1"/>
    <x v="4"/>
    <x v="0"/>
    <n v="4"/>
    <x v="1"/>
    <n v="0"/>
    <x v="0"/>
    <s v=""/>
    <n v="4"/>
    <n v="26.411283540826876"/>
    <n v="26.236990724239405"/>
    <s v="Y"/>
    <s v="Check"/>
    <n v="53"/>
    <x v="1"/>
    <n v="8"/>
    <x v="1"/>
    <m/>
    <x v="2"/>
    <x v="9"/>
    <x v="0"/>
    <m/>
    <m/>
    <s v="TRR"/>
    <m/>
    <n v="54"/>
    <x v="174"/>
    <s v="NICOLE"/>
    <s v="DESAILLY"/>
    <x v="179"/>
    <x v="179"/>
    <x v="1"/>
    <x v="1"/>
    <x v="4"/>
    <n v="15"/>
    <n v="48"/>
    <x v="322"/>
    <n v="26.411283540826876"/>
    <n v="2670"/>
    <s v="44.30"/>
    <s v="5.25"/>
    <n v="0"/>
    <m/>
    <n v="0.64681950450934034"/>
    <m/>
    <m/>
    <m/>
    <m/>
    <m/>
    <m/>
    <x v="26"/>
    <x v="26"/>
    <x v="2"/>
    <x v="2"/>
    <m/>
    <x v="0"/>
    <n v="0"/>
    <m/>
    <m/>
    <m/>
    <m/>
    <m/>
    <m/>
    <m/>
    <m/>
    <m/>
    <m/>
    <m/>
    <m/>
    <m/>
    <m/>
    <m/>
    <m/>
    <m/>
    <m/>
    <m/>
    <m/>
    <m/>
    <m/>
    <x v="0"/>
    <x v="0"/>
    <m/>
    <x v="0"/>
    <m/>
    <m/>
    <x v="0"/>
    <x v="0"/>
    <m/>
    <m/>
    <m/>
    <m/>
    <m/>
  </r>
  <r>
    <n v="1320"/>
    <x v="4"/>
    <x v="4"/>
    <x v="4"/>
    <x v="1"/>
    <x v="4"/>
    <x v="0"/>
    <n v="4"/>
    <x v="1"/>
    <n v="0"/>
    <x v="0"/>
    <s v=""/>
    <n v="6"/>
    <n v="26.62890460371009"/>
    <n v="27.161872164895499"/>
    <s v="Y"/>
    <s v=""/>
    <n v="0"/>
    <x v="0"/>
    <s v="N/A"/>
    <x v="0"/>
    <m/>
    <x v="0"/>
    <x v="4"/>
    <x v="0"/>
    <m/>
    <m/>
    <s v="TRR"/>
    <m/>
    <n v="55"/>
    <x v="175"/>
    <s v="EAMON"/>
    <s v="KENNY"/>
    <x v="166"/>
    <x v="166"/>
    <x v="0"/>
    <x v="0"/>
    <x v="0"/>
    <s v="N/A"/>
    <s v=""/>
    <x v="323"/>
    <n v="26.62890460371009"/>
    <n v="2692"/>
    <s v="44.52"/>
    <s v="5.28"/>
    <n v="0"/>
    <m/>
    <m/>
    <m/>
    <m/>
    <m/>
    <m/>
    <m/>
    <m/>
    <x v="26"/>
    <x v="26"/>
    <x v="2"/>
    <x v="2"/>
    <m/>
    <x v="0"/>
    <n v="0"/>
    <m/>
    <m/>
    <m/>
    <m/>
    <m/>
    <m/>
    <m/>
    <m/>
    <m/>
    <m/>
    <m/>
    <m/>
    <m/>
    <m/>
    <m/>
    <m/>
    <m/>
    <m/>
    <m/>
    <m/>
    <m/>
    <m/>
    <x v="0"/>
    <x v="0"/>
    <m/>
    <x v="0"/>
    <m/>
    <m/>
    <x v="0"/>
    <x v="0"/>
    <m/>
    <m/>
    <m/>
    <m/>
    <m/>
  </r>
  <r>
    <n v="1321"/>
    <x v="4"/>
    <x v="4"/>
    <x v="4"/>
    <x v="1"/>
    <x v="4"/>
    <x v="0"/>
    <n v="4"/>
    <x v="1"/>
    <n v="0"/>
    <x v="0"/>
    <s v=""/>
    <n v="3"/>
    <n v="26.717931402162318"/>
    <n v="26.545279539763822"/>
    <s v="Y"/>
    <s v="Check"/>
    <n v="52"/>
    <x v="1"/>
    <n v="8"/>
    <x v="1"/>
    <m/>
    <x v="2"/>
    <x v="29"/>
    <x v="0"/>
    <m/>
    <m/>
    <s v="TRR"/>
    <m/>
    <n v="56"/>
    <x v="59"/>
    <s v="JOHN"/>
    <s v="WALSH"/>
    <x v="59"/>
    <x v="59"/>
    <x v="1"/>
    <x v="0"/>
    <x v="5"/>
    <n v="31"/>
    <n v="49"/>
    <x v="324"/>
    <n v="26.717931402162318"/>
    <n v="2701"/>
    <s v="45.01"/>
    <s v="5.29"/>
    <n v="0"/>
    <m/>
    <n v="0.61818658106630031"/>
    <m/>
    <m/>
    <m/>
    <m/>
    <m/>
    <m/>
    <x v="26"/>
    <x v="26"/>
    <x v="2"/>
    <x v="2"/>
    <m/>
    <x v="0"/>
    <n v="0"/>
    <m/>
    <m/>
    <m/>
    <m/>
    <m/>
    <m/>
    <m/>
    <m/>
    <m/>
    <m/>
    <m/>
    <m/>
    <m/>
    <m/>
    <m/>
    <m/>
    <m/>
    <m/>
    <m/>
    <m/>
    <m/>
    <m/>
    <x v="0"/>
    <x v="0"/>
    <m/>
    <x v="0"/>
    <m/>
    <m/>
    <x v="0"/>
    <x v="0"/>
    <m/>
    <m/>
    <m/>
    <m/>
    <m/>
  </r>
  <r>
    <n v="1322"/>
    <x v="4"/>
    <x v="4"/>
    <x v="4"/>
    <x v="1"/>
    <x v="4"/>
    <x v="0"/>
    <n v="4"/>
    <x v="1"/>
    <n v="0"/>
    <x v="0"/>
    <s v=""/>
    <n v="3"/>
    <n v="26.727823268657009"/>
    <n v="26.182654489792849"/>
    <s v="Y"/>
    <s v="Check"/>
    <n v="51"/>
    <x v="1"/>
    <n v="7"/>
    <x v="1"/>
    <m/>
    <x v="9"/>
    <x v="12"/>
    <x v="0"/>
    <m/>
    <m/>
    <s v="TRR"/>
    <m/>
    <n v="57"/>
    <x v="160"/>
    <s v="MEEGAN"/>
    <s v="EDE"/>
    <x v="165"/>
    <x v="165"/>
    <x v="1"/>
    <x v="1"/>
    <x v="2"/>
    <n v="16"/>
    <n v="50"/>
    <x v="325"/>
    <n v="26.727823268657009"/>
    <n v="2702"/>
    <s v="45.02"/>
    <s v="5.29"/>
    <n v="0"/>
    <m/>
    <n v="0.56744862887701764"/>
    <m/>
    <m/>
    <m/>
    <m/>
    <m/>
    <m/>
    <x v="26"/>
    <x v="26"/>
    <x v="2"/>
    <x v="2"/>
    <m/>
    <x v="0"/>
    <n v="0"/>
    <m/>
    <m/>
    <m/>
    <m/>
    <m/>
    <m/>
    <m/>
    <m/>
    <m/>
    <m/>
    <m/>
    <m/>
    <m/>
    <m/>
    <m/>
    <m/>
    <m/>
    <m/>
    <m/>
    <m/>
    <m/>
    <m/>
    <x v="0"/>
    <x v="0"/>
    <m/>
    <x v="0"/>
    <m/>
    <m/>
    <x v="0"/>
    <x v="0"/>
    <m/>
    <m/>
    <m/>
    <m/>
    <m/>
  </r>
  <r>
    <n v="1323"/>
    <x v="4"/>
    <x v="4"/>
    <x v="4"/>
    <x v="1"/>
    <x v="4"/>
    <x v="0"/>
    <n v="4"/>
    <x v="1"/>
    <n v="0"/>
    <x v="0"/>
    <s v=""/>
    <n v="0"/>
    <n v="26.78717446762516"/>
    <s v=""/>
    <s v="Y"/>
    <s v=""/>
    <n v="50"/>
    <x v="1"/>
    <n v="2"/>
    <x v="1"/>
    <m/>
    <x v="8"/>
    <x v="51"/>
    <x v="1"/>
    <m/>
    <m/>
    <s v="TRR"/>
    <m/>
    <n v="58"/>
    <x v="176"/>
    <s v="BRENT"/>
    <s v="STOREY"/>
    <x v="180"/>
    <x v="180"/>
    <x v="1"/>
    <x v="0"/>
    <x v="6"/>
    <n v="32"/>
    <n v="51"/>
    <x v="326"/>
    <n v="26.78717446762516"/>
    <n v="2708"/>
    <s v="45.08"/>
    <s v="5.30"/>
    <n v="0"/>
    <m/>
    <n v="0.48468468927265629"/>
    <m/>
    <m/>
    <m/>
    <m/>
    <m/>
    <m/>
    <x v="26"/>
    <x v="26"/>
    <x v="2"/>
    <x v="2"/>
    <m/>
    <x v="0"/>
    <n v="0"/>
    <m/>
    <m/>
    <m/>
    <m/>
    <m/>
    <m/>
    <m/>
    <m/>
    <m/>
    <m/>
    <m/>
    <m/>
    <m/>
    <m/>
    <m/>
    <m/>
    <m/>
    <m/>
    <m/>
    <m/>
    <m/>
    <m/>
    <x v="0"/>
    <x v="0"/>
    <m/>
    <x v="0"/>
    <m/>
    <m/>
    <x v="0"/>
    <x v="0"/>
    <m/>
    <m/>
    <m/>
    <m/>
    <m/>
  </r>
  <r>
    <n v="1324"/>
    <x v="4"/>
    <x v="4"/>
    <x v="4"/>
    <x v="1"/>
    <x v="4"/>
    <x v="0"/>
    <n v="4"/>
    <x v="1"/>
    <n v="0"/>
    <x v="0"/>
    <s v=""/>
    <n v="5"/>
    <n v="26.876201266077384"/>
    <n v="27.557639806686343"/>
    <s v="Y"/>
    <s v=""/>
    <n v="49"/>
    <x v="1"/>
    <n v="6"/>
    <x v="1"/>
    <m/>
    <x v="9"/>
    <x v="17"/>
    <x v="0"/>
    <m/>
    <m/>
    <s v="TRR"/>
    <m/>
    <n v="59"/>
    <x v="75"/>
    <s v="PAUL"/>
    <s v="DAY"/>
    <x v="76"/>
    <x v="76"/>
    <x v="1"/>
    <x v="0"/>
    <x v="4"/>
    <n v="33"/>
    <n v="52"/>
    <x v="327"/>
    <n v="26.876201266077384"/>
    <n v="2717"/>
    <s v="45.17"/>
    <s v="5.31"/>
    <n v="0"/>
    <m/>
    <n v="0.57485802576946343"/>
    <m/>
    <m/>
    <m/>
    <m/>
    <m/>
    <m/>
    <x v="26"/>
    <x v="26"/>
    <x v="2"/>
    <x v="2"/>
    <m/>
    <x v="0"/>
    <n v="0"/>
    <m/>
    <m/>
    <m/>
    <m/>
    <m/>
    <m/>
    <m/>
    <m/>
    <m/>
    <m/>
    <m/>
    <m/>
    <m/>
    <m/>
    <m/>
    <m/>
    <m/>
    <m/>
    <m/>
    <m/>
    <m/>
    <m/>
    <x v="0"/>
    <x v="0"/>
    <m/>
    <x v="0"/>
    <m/>
    <m/>
    <x v="0"/>
    <x v="0"/>
    <m/>
    <m/>
    <m/>
    <m/>
    <m/>
  </r>
  <r>
    <n v="1325"/>
    <x v="4"/>
    <x v="4"/>
    <x v="4"/>
    <x v="1"/>
    <x v="4"/>
    <x v="0"/>
    <n v="4"/>
    <x v="1"/>
    <n v="0"/>
    <x v="0"/>
    <s v=""/>
    <n v="8"/>
    <n v="26.965228064529608"/>
    <n v="27.676872906748752"/>
    <s v="Y"/>
    <s v=""/>
    <n v="48"/>
    <x v="1"/>
    <n v="14"/>
    <x v="1"/>
    <m/>
    <x v="1"/>
    <x v="16"/>
    <x v="0"/>
    <m/>
    <m/>
    <s v="TRR"/>
    <m/>
    <n v="60"/>
    <x v="66"/>
    <s v="COLLEEN"/>
    <s v="NEWNHAM"/>
    <x v="66"/>
    <x v="66"/>
    <x v="1"/>
    <x v="1"/>
    <x v="4"/>
    <n v="17"/>
    <n v="53"/>
    <x v="328"/>
    <n v="26.965228064529608"/>
    <n v="2726"/>
    <s v="45.26"/>
    <s v="5.32"/>
    <n v="0"/>
    <m/>
    <n v="0.61251722504038053"/>
    <m/>
    <m/>
    <m/>
    <m/>
    <m/>
    <m/>
    <x v="26"/>
    <x v="26"/>
    <x v="2"/>
    <x v="2"/>
    <m/>
    <x v="0"/>
    <n v="0"/>
    <m/>
    <m/>
    <m/>
    <m/>
    <m/>
    <m/>
    <m/>
    <m/>
    <m/>
    <m/>
    <m/>
    <m/>
    <m/>
    <m/>
    <m/>
    <m/>
    <m/>
    <m/>
    <m/>
    <m/>
    <m/>
    <m/>
    <x v="0"/>
    <x v="0"/>
    <m/>
    <x v="0"/>
    <m/>
    <m/>
    <x v="0"/>
    <x v="0"/>
    <m/>
    <m/>
    <m/>
    <m/>
    <m/>
  </r>
  <r>
    <n v="1326"/>
    <x v="4"/>
    <x v="4"/>
    <x v="4"/>
    <x v="1"/>
    <x v="4"/>
    <x v="0"/>
    <n v="4"/>
    <x v="1"/>
    <n v="0"/>
    <x v="0"/>
    <s v=""/>
    <n v="1"/>
    <n v="27.06414672947653"/>
    <n v="26.708696269385431"/>
    <s v="Y"/>
    <s v="Check"/>
    <n v="47"/>
    <x v="1"/>
    <n v="2"/>
    <x v="1"/>
    <m/>
    <x v="10"/>
    <x v="47"/>
    <x v="0"/>
    <m/>
    <m/>
    <s v="TRR"/>
    <m/>
    <n v="61"/>
    <x v="177"/>
    <s v="EMILY"/>
    <s v="BROOKS"/>
    <x v="181"/>
    <x v="181"/>
    <x v="1"/>
    <x v="1"/>
    <x v="1"/>
    <s v="N/A"/>
    <s v=""/>
    <x v="329"/>
    <n v="27.06414672947653"/>
    <n v="2736"/>
    <s v="45.36"/>
    <s v="5.33"/>
    <n v="0"/>
    <m/>
    <n v="0.54623312092940568"/>
    <m/>
    <m/>
    <m/>
    <m/>
    <m/>
    <m/>
    <x v="26"/>
    <x v="26"/>
    <x v="2"/>
    <x v="2"/>
    <m/>
    <x v="0"/>
    <n v="0"/>
    <m/>
    <m/>
    <m/>
    <m/>
    <m/>
    <m/>
    <m/>
    <m/>
    <m/>
    <m/>
    <m/>
    <m/>
    <m/>
    <m/>
    <m/>
    <m/>
    <m/>
    <m/>
    <m/>
    <m/>
    <m/>
    <m/>
    <x v="0"/>
    <x v="0"/>
    <m/>
    <x v="0"/>
    <m/>
    <m/>
    <x v="0"/>
    <x v="0"/>
    <m/>
    <m/>
    <m/>
    <m/>
    <m/>
  </r>
  <r>
    <n v="1327"/>
    <x v="4"/>
    <x v="4"/>
    <x v="4"/>
    <x v="1"/>
    <x v="4"/>
    <x v="0"/>
    <n v="4"/>
    <x v="1"/>
    <n v="0"/>
    <x v="0"/>
    <s v=""/>
    <n v="2"/>
    <n v="27.074038595971221"/>
    <n v="26.283364479996383"/>
    <s v="Y"/>
    <s v="Check"/>
    <n v="46"/>
    <x v="1"/>
    <n v="4"/>
    <x v="1"/>
    <m/>
    <x v="3"/>
    <x v="36"/>
    <x v="0"/>
    <m/>
    <m/>
    <s v="TRR"/>
    <m/>
    <n v="62"/>
    <x v="178"/>
    <s v="STEVE"/>
    <s v="BROOKS"/>
    <x v="182"/>
    <x v="182"/>
    <x v="1"/>
    <x v="0"/>
    <x v="1"/>
    <n v="34"/>
    <n v="54"/>
    <x v="330"/>
    <n v="27.074038595971221"/>
    <n v="2737"/>
    <s v="45.37"/>
    <s v="5.33"/>
    <n v="0"/>
    <m/>
    <n v="0.49555468494689769"/>
    <m/>
    <m/>
    <m/>
    <m/>
    <m/>
    <m/>
    <x v="26"/>
    <x v="26"/>
    <x v="2"/>
    <x v="2"/>
    <m/>
    <x v="0"/>
    <n v="0"/>
    <m/>
    <m/>
    <m/>
    <m/>
    <m/>
    <m/>
    <m/>
    <m/>
    <m/>
    <m/>
    <m/>
    <m/>
    <m/>
    <m/>
    <m/>
    <m/>
    <m/>
    <m/>
    <m/>
    <m/>
    <m/>
    <m/>
    <x v="0"/>
    <x v="0"/>
    <m/>
    <x v="0"/>
    <m/>
    <m/>
    <x v="0"/>
    <x v="0"/>
    <m/>
    <m/>
    <m/>
    <m/>
    <m/>
  </r>
  <r>
    <n v="1328"/>
    <x v="4"/>
    <x v="4"/>
    <x v="4"/>
    <x v="1"/>
    <x v="4"/>
    <x v="0"/>
    <n v="4"/>
    <x v="1"/>
    <n v="0"/>
    <x v="0"/>
    <s v=""/>
    <n v="5"/>
    <n v="27.083930462465908"/>
    <n v="27.413798891140676"/>
    <s v="Y"/>
    <s v=""/>
    <n v="45"/>
    <x v="1"/>
    <n v="6"/>
    <x v="1"/>
    <m/>
    <x v="2"/>
    <x v="8"/>
    <x v="0"/>
    <m/>
    <m/>
    <s v="TRR"/>
    <m/>
    <n v="63"/>
    <x v="71"/>
    <s v="THORLEY"/>
    <s v="WATSON"/>
    <x v="72"/>
    <x v="72"/>
    <x v="1"/>
    <x v="0"/>
    <x v="2"/>
    <n v="35"/>
    <n v="55"/>
    <x v="331"/>
    <n v="27.083930462465908"/>
    <n v="2738"/>
    <s v="45.38"/>
    <s v="5.33"/>
    <n v="0"/>
    <m/>
    <n v="0.54029577995013855"/>
    <m/>
    <m/>
    <m/>
    <m/>
    <m/>
    <m/>
    <x v="26"/>
    <x v="26"/>
    <x v="2"/>
    <x v="2"/>
    <m/>
    <x v="0"/>
    <n v="0"/>
    <m/>
    <m/>
    <m/>
    <m/>
    <m/>
    <m/>
    <m/>
    <m/>
    <m/>
    <m/>
    <m/>
    <m/>
    <m/>
    <m/>
    <m/>
    <m/>
    <m/>
    <m/>
    <m/>
    <m/>
    <m/>
    <m/>
    <x v="0"/>
    <x v="0"/>
    <m/>
    <x v="0"/>
    <m/>
    <m/>
    <x v="0"/>
    <x v="0"/>
    <m/>
    <m/>
    <m/>
    <m/>
    <m/>
  </r>
  <r>
    <n v="1329"/>
    <x v="4"/>
    <x v="4"/>
    <x v="4"/>
    <x v="1"/>
    <x v="4"/>
    <x v="0"/>
    <n v="4"/>
    <x v="1"/>
    <n v="0"/>
    <x v="0"/>
    <s v=""/>
    <n v="5"/>
    <n v="27.499388855242962"/>
    <n v="27.846125627225955"/>
    <s v="Y"/>
    <s v=""/>
    <n v="44"/>
    <x v="1"/>
    <n v="8"/>
    <x v="1"/>
    <m/>
    <x v="4"/>
    <x v="19"/>
    <x v="0"/>
    <m/>
    <m/>
    <s v="TRR"/>
    <m/>
    <n v="64"/>
    <x v="62"/>
    <s v="SALLY"/>
    <s v="MEADE"/>
    <x v="62"/>
    <x v="62"/>
    <x v="1"/>
    <x v="1"/>
    <x v="2"/>
    <n v="18"/>
    <n v="56"/>
    <x v="332"/>
    <n v="27.499388855242962"/>
    <n v="2780"/>
    <s v="46.20"/>
    <s v="5.39"/>
    <n v="0"/>
    <m/>
    <n v="0.5878918528614635"/>
    <m/>
    <m/>
    <m/>
    <m/>
    <m/>
    <m/>
    <x v="26"/>
    <x v="26"/>
    <x v="2"/>
    <x v="2"/>
    <m/>
    <x v="0"/>
    <n v="0"/>
    <m/>
    <m/>
    <m/>
    <m/>
    <m/>
    <m/>
    <m/>
    <m/>
    <m/>
    <m/>
    <m/>
    <m/>
    <m/>
    <m/>
    <m/>
    <m/>
    <m/>
    <m/>
    <m/>
    <m/>
    <m/>
    <m/>
    <x v="0"/>
    <x v="0"/>
    <m/>
    <x v="0"/>
    <m/>
    <m/>
    <x v="0"/>
    <x v="0"/>
    <m/>
    <m/>
    <m/>
    <m/>
    <m/>
  </r>
  <r>
    <n v="1330"/>
    <x v="4"/>
    <x v="4"/>
    <x v="4"/>
    <x v="1"/>
    <x v="4"/>
    <x v="0"/>
    <n v="4"/>
    <x v="1"/>
    <n v="0"/>
    <x v="0"/>
    <s v=""/>
    <n v="11"/>
    <n v="27.717009918126184"/>
    <n v="26.976659770515798"/>
    <s v="Y"/>
    <s v="Check"/>
    <n v="43"/>
    <x v="1"/>
    <n v="22"/>
    <x v="0"/>
    <m/>
    <x v="1"/>
    <x v="12"/>
    <x v="0"/>
    <m/>
    <m/>
    <s v="TRR"/>
    <m/>
    <n v="65"/>
    <x v="70"/>
    <s v="KATE"/>
    <s v="SARGENT"/>
    <x v="71"/>
    <x v="71"/>
    <x v="1"/>
    <x v="1"/>
    <x v="2"/>
    <n v="19"/>
    <n v="57"/>
    <x v="251"/>
    <n v="27.717009918126184"/>
    <n v="2802"/>
    <s v="46.42"/>
    <s v="5.41"/>
    <n v="0"/>
    <m/>
    <n v="0.54719707181502542"/>
    <m/>
    <m/>
    <m/>
    <m/>
    <m/>
    <m/>
    <x v="26"/>
    <x v="26"/>
    <x v="2"/>
    <x v="2"/>
    <m/>
    <x v="0"/>
    <n v="0"/>
    <m/>
    <m/>
    <m/>
    <m/>
    <m/>
    <m/>
    <m/>
    <m/>
    <m/>
    <m/>
    <m/>
    <m/>
    <m/>
    <m/>
    <m/>
    <m/>
    <m/>
    <m/>
    <m/>
    <m/>
    <m/>
    <m/>
    <x v="0"/>
    <x v="0"/>
    <m/>
    <x v="0"/>
    <m/>
    <m/>
    <x v="0"/>
    <x v="0"/>
    <m/>
    <m/>
    <m/>
    <m/>
    <m/>
  </r>
  <r>
    <n v="1331"/>
    <x v="4"/>
    <x v="4"/>
    <x v="4"/>
    <x v="1"/>
    <x v="4"/>
    <x v="0"/>
    <n v="4"/>
    <x v="1"/>
    <n v="0"/>
    <x v="0"/>
    <s v=""/>
    <n v="0"/>
    <n v="27.845604182557171"/>
    <s v=""/>
    <s v="Y"/>
    <s v=""/>
    <n v="0"/>
    <x v="0"/>
    <s v="N/A"/>
    <x v="0"/>
    <m/>
    <x v="0"/>
    <x v="4"/>
    <x v="0"/>
    <m/>
    <m/>
    <s v="TRR"/>
    <m/>
    <n v="66"/>
    <x v="167"/>
    <s v="BRIANNA"/>
    <s v="HORE"/>
    <x v="183"/>
    <x v="183"/>
    <x v="0"/>
    <x v="1"/>
    <x v="0"/>
    <s v="N/A"/>
    <s v=""/>
    <x v="333"/>
    <n v="27.845604182557171"/>
    <n v="2815"/>
    <s v="46.55"/>
    <s v="5.43"/>
    <n v="0"/>
    <m/>
    <m/>
    <m/>
    <m/>
    <m/>
    <m/>
    <m/>
    <m/>
    <x v="26"/>
    <x v="26"/>
    <x v="2"/>
    <x v="2"/>
    <m/>
    <x v="0"/>
    <n v="0"/>
    <m/>
    <m/>
    <m/>
    <m/>
    <m/>
    <m/>
    <m/>
    <m/>
    <m/>
    <m/>
    <m/>
    <m/>
    <m/>
    <m/>
    <m/>
    <m/>
    <m/>
    <m/>
    <m/>
    <m/>
    <m/>
    <m/>
    <x v="0"/>
    <x v="0"/>
    <m/>
    <x v="0"/>
    <m/>
    <m/>
    <x v="0"/>
    <x v="0"/>
    <m/>
    <m/>
    <m/>
    <m/>
    <m/>
  </r>
  <r>
    <n v="1332"/>
    <x v="4"/>
    <x v="4"/>
    <x v="4"/>
    <x v="1"/>
    <x v="4"/>
    <x v="0"/>
    <n v="4"/>
    <x v="1"/>
    <n v="0"/>
    <x v="0"/>
    <s v=""/>
    <n v="1"/>
    <n v="27.914847248020013"/>
    <n v="31.676981936241869"/>
    <s v="Y"/>
    <s v=""/>
    <n v="0"/>
    <x v="0"/>
    <s v="N/A"/>
    <x v="0"/>
    <m/>
    <x v="0"/>
    <x v="4"/>
    <x v="0"/>
    <m/>
    <m/>
    <s v="TRR"/>
    <m/>
    <n v="67"/>
    <x v="179"/>
    <s v="CHRIS"/>
    <s v="BURNETT"/>
    <x v="184"/>
    <x v="184"/>
    <x v="0"/>
    <x v="0"/>
    <x v="0"/>
    <s v="N/A"/>
    <s v=""/>
    <x v="334"/>
    <n v="27.914847248020013"/>
    <n v="2822"/>
    <s v="47.02"/>
    <s v="5.44"/>
    <n v="0"/>
    <m/>
    <m/>
    <m/>
    <m/>
    <m/>
    <m/>
    <m/>
    <m/>
    <x v="26"/>
    <x v="26"/>
    <x v="2"/>
    <x v="2"/>
    <m/>
    <x v="0"/>
    <n v="0"/>
    <m/>
    <m/>
    <m/>
    <m/>
    <m/>
    <m/>
    <m/>
    <m/>
    <m/>
    <m/>
    <m/>
    <m/>
    <m/>
    <m/>
    <m/>
    <m/>
    <m/>
    <m/>
    <m/>
    <m/>
    <m/>
    <m/>
    <x v="0"/>
    <x v="0"/>
    <m/>
    <x v="0"/>
    <m/>
    <m/>
    <x v="0"/>
    <x v="0"/>
    <m/>
    <m/>
    <m/>
    <m/>
    <m/>
  </r>
  <r>
    <n v="1333"/>
    <x v="4"/>
    <x v="4"/>
    <x v="4"/>
    <x v="1"/>
    <x v="4"/>
    <x v="0"/>
    <n v="4"/>
    <x v="1"/>
    <n v="0"/>
    <x v="0"/>
    <s v=""/>
    <n v="11"/>
    <n v="27.974198446988165"/>
    <n v="27.720695533460869"/>
    <s v="Y"/>
    <s v="Check"/>
    <n v="42"/>
    <x v="1"/>
    <n v="27"/>
    <x v="0"/>
    <m/>
    <x v="1"/>
    <x v="32"/>
    <x v="0"/>
    <m/>
    <m/>
    <s v="TRR"/>
    <m/>
    <n v="68"/>
    <x v="68"/>
    <s v="ROSEMARIE"/>
    <s v="LABUSCHAGNE"/>
    <x v="68"/>
    <x v="68"/>
    <x v="1"/>
    <x v="1"/>
    <x v="5"/>
    <n v="20"/>
    <n v="58"/>
    <x v="335"/>
    <n v="27.974198446988165"/>
    <n v="2828"/>
    <s v="47.08"/>
    <s v="5.44"/>
    <n v="0"/>
    <m/>
    <n v="0.66251525913975629"/>
    <m/>
    <m/>
    <m/>
    <m/>
    <m/>
    <m/>
    <x v="26"/>
    <x v="26"/>
    <x v="2"/>
    <x v="2"/>
    <m/>
    <x v="0"/>
    <n v="0"/>
    <m/>
    <m/>
    <m/>
    <m/>
    <m/>
    <m/>
    <m/>
    <m/>
    <m/>
    <m/>
    <m/>
    <m/>
    <m/>
    <m/>
    <m/>
    <m/>
    <m/>
    <m/>
    <m/>
    <m/>
    <m/>
    <m/>
    <x v="0"/>
    <x v="0"/>
    <m/>
    <x v="0"/>
    <m/>
    <m/>
    <x v="0"/>
    <x v="0"/>
    <m/>
    <m/>
    <m/>
    <m/>
    <m/>
  </r>
  <r>
    <n v="1334"/>
    <x v="4"/>
    <x v="4"/>
    <x v="4"/>
    <x v="1"/>
    <x v="4"/>
    <x v="0"/>
    <n v="4"/>
    <x v="1"/>
    <n v="0"/>
    <x v="0"/>
    <s v=""/>
    <n v="8"/>
    <n v="28.063225245440393"/>
    <n v="26.997077057122823"/>
    <s v="Y"/>
    <s v="Check"/>
    <n v="41"/>
    <x v="1"/>
    <n v="10"/>
    <x v="1"/>
    <m/>
    <x v="5"/>
    <x v="34"/>
    <x v="0"/>
    <m/>
    <m/>
    <s v="TRR"/>
    <m/>
    <n v="69"/>
    <x v="76"/>
    <s v="KATE"/>
    <s v="MURRY"/>
    <x v="77"/>
    <x v="77"/>
    <x v="1"/>
    <x v="1"/>
    <x v="1"/>
    <n v="21"/>
    <n v="59"/>
    <x v="336"/>
    <n v="28.063225245440393"/>
    <n v="2837"/>
    <s v="47.17"/>
    <s v="5.45"/>
    <n v="0"/>
    <m/>
    <n v="0.52856837386299338"/>
    <m/>
    <m/>
    <m/>
    <m/>
    <m/>
    <m/>
    <x v="26"/>
    <x v="26"/>
    <x v="2"/>
    <x v="2"/>
    <m/>
    <x v="0"/>
    <n v="0"/>
    <m/>
    <m/>
    <m/>
    <m/>
    <m/>
    <m/>
    <m/>
    <m/>
    <m/>
    <m/>
    <m/>
    <m/>
    <m/>
    <m/>
    <m/>
    <m/>
    <m/>
    <m/>
    <m/>
    <m/>
    <m/>
    <m/>
    <x v="0"/>
    <x v="0"/>
    <m/>
    <x v="0"/>
    <m/>
    <m/>
    <x v="0"/>
    <x v="0"/>
    <m/>
    <m/>
    <m/>
    <m/>
    <m/>
  </r>
  <r>
    <n v="1335"/>
    <x v="4"/>
    <x v="4"/>
    <x v="4"/>
    <x v="1"/>
    <x v="4"/>
    <x v="0"/>
    <n v="4"/>
    <x v="1"/>
    <n v="0"/>
    <x v="0"/>
    <s v=""/>
    <n v="1"/>
    <n v="28.102792711419159"/>
    <n v="28.385758997436874"/>
    <s v="Y"/>
    <s v=""/>
    <n v="0"/>
    <x v="0"/>
    <s v="N/A"/>
    <x v="0"/>
    <m/>
    <x v="0"/>
    <x v="4"/>
    <x v="0"/>
    <m/>
    <m/>
    <s v="TRR"/>
    <m/>
    <n v="70"/>
    <x v="180"/>
    <s v="ROSE"/>
    <s v="LLOYD"/>
    <x v="69"/>
    <x v="69"/>
    <x v="0"/>
    <x v="1"/>
    <x v="0"/>
    <s v="N/A"/>
    <s v=""/>
    <x v="337"/>
    <n v="28.102792711419159"/>
    <n v="2841"/>
    <s v="47.21"/>
    <s v="5.46"/>
    <n v="0"/>
    <m/>
    <m/>
    <m/>
    <m/>
    <m/>
    <m/>
    <m/>
    <m/>
    <x v="26"/>
    <x v="26"/>
    <x v="2"/>
    <x v="2"/>
    <m/>
    <x v="0"/>
    <n v="0"/>
    <m/>
    <m/>
    <m/>
    <m/>
    <m/>
    <m/>
    <m/>
    <m/>
    <m/>
    <m/>
    <m/>
    <m/>
    <m/>
    <m/>
    <m/>
    <m/>
    <m/>
    <m/>
    <m/>
    <m/>
    <m/>
    <m/>
    <x v="0"/>
    <x v="0"/>
    <m/>
    <x v="0"/>
    <m/>
    <m/>
    <x v="0"/>
    <x v="0"/>
    <m/>
    <m/>
    <m/>
    <m/>
    <m/>
  </r>
  <r>
    <n v="1336"/>
    <x v="4"/>
    <x v="4"/>
    <x v="4"/>
    <x v="1"/>
    <x v="4"/>
    <x v="0"/>
    <n v="4"/>
    <x v="1"/>
    <n v="0"/>
    <x v="0"/>
    <s v=""/>
    <n v="7"/>
    <n v="28.646845368627197"/>
    <n v="28.863467850283907"/>
    <s v="Y"/>
    <s v=""/>
    <n v="40"/>
    <x v="1"/>
    <n v="16"/>
    <x v="0"/>
    <m/>
    <x v="1"/>
    <x v="7"/>
    <x v="0"/>
    <m/>
    <m/>
    <s v="TRR"/>
    <m/>
    <n v="71"/>
    <x v="79"/>
    <s v="MATHEW"/>
    <s v="SMITH"/>
    <x v="80"/>
    <x v="80"/>
    <x v="1"/>
    <x v="0"/>
    <x v="1"/>
    <n v="36"/>
    <n v="60"/>
    <x v="338"/>
    <n v="28.646845368627197"/>
    <n v="2896"/>
    <s v="48.16"/>
    <s v="5.53"/>
    <n v="0"/>
    <m/>
    <n v="0.47532866154885794"/>
    <m/>
    <m/>
    <m/>
    <m/>
    <m/>
    <m/>
    <x v="26"/>
    <x v="26"/>
    <x v="2"/>
    <x v="2"/>
    <m/>
    <x v="0"/>
    <n v="0"/>
    <m/>
    <m/>
    <m/>
    <m/>
    <m/>
    <m/>
    <m/>
    <m/>
    <m/>
    <m/>
    <m/>
    <m/>
    <m/>
    <m/>
    <m/>
    <m/>
    <m/>
    <m/>
    <m/>
    <m/>
    <m/>
    <m/>
    <x v="0"/>
    <x v="0"/>
    <m/>
    <x v="0"/>
    <m/>
    <m/>
    <x v="0"/>
    <x v="0"/>
    <m/>
    <m/>
    <m/>
    <m/>
    <m/>
  </r>
  <r>
    <n v="1337"/>
    <x v="4"/>
    <x v="4"/>
    <x v="4"/>
    <x v="1"/>
    <x v="4"/>
    <x v="0"/>
    <n v="4"/>
    <x v="1"/>
    <n v="0"/>
    <x v="0"/>
    <s v=""/>
    <n v="10"/>
    <n v="28.656737235121891"/>
    <n v="28.996682509556699"/>
    <s v="Y"/>
    <s v=""/>
    <n v="39"/>
    <x v="1"/>
    <n v="20"/>
    <x v="0"/>
    <m/>
    <x v="1"/>
    <x v="1"/>
    <x v="0"/>
    <m/>
    <m/>
    <s v="TRR"/>
    <m/>
    <n v="72"/>
    <x v="80"/>
    <s v="CELESTE"/>
    <s v="LABUSCHAGNE"/>
    <x v="81"/>
    <x v="81"/>
    <x v="1"/>
    <x v="1"/>
    <x v="1"/>
    <n v="22"/>
    <n v="61"/>
    <x v="339"/>
    <n v="28.656737235121891"/>
    <n v="2897"/>
    <s v="48.17"/>
    <s v="5.53"/>
    <n v="0"/>
    <m/>
    <n v="0.51645795816074347"/>
    <m/>
    <m/>
    <m/>
    <m/>
    <m/>
    <m/>
    <x v="26"/>
    <x v="26"/>
    <x v="2"/>
    <x v="2"/>
    <m/>
    <x v="0"/>
    <n v="0"/>
    <m/>
    <m/>
    <m/>
    <m/>
    <m/>
    <m/>
    <m/>
    <m/>
    <m/>
    <m/>
    <m/>
    <m/>
    <m/>
    <m/>
    <m/>
    <m/>
    <m/>
    <m/>
    <m/>
    <m/>
    <m/>
    <m/>
    <x v="0"/>
    <x v="0"/>
    <m/>
    <x v="0"/>
    <m/>
    <m/>
    <x v="0"/>
    <x v="0"/>
    <m/>
    <m/>
    <m/>
    <m/>
    <m/>
  </r>
  <r>
    <n v="1338"/>
    <x v="4"/>
    <x v="4"/>
    <x v="4"/>
    <x v="1"/>
    <x v="4"/>
    <x v="0"/>
    <n v="4"/>
    <x v="1"/>
    <n v="0"/>
    <x v="0"/>
    <s v=""/>
    <n v="2"/>
    <n v="28.696304701100658"/>
    <n v="28.757509262909903"/>
    <s v="Y"/>
    <s v=""/>
    <n v="38"/>
    <x v="1"/>
    <n v="6"/>
    <x v="1"/>
    <m/>
    <x v="13"/>
    <x v="25"/>
    <x v="0"/>
    <m/>
    <m/>
    <s v="TRR"/>
    <m/>
    <n v="73"/>
    <x v="77"/>
    <s v="LIA"/>
    <s v="JOHNSON"/>
    <x v="78"/>
    <x v="78"/>
    <x v="1"/>
    <x v="1"/>
    <x v="4"/>
    <n v="23"/>
    <n v="62"/>
    <x v="340"/>
    <n v="28.696304701100658"/>
    <n v="2901"/>
    <s v="48.21"/>
    <s v="5.53"/>
    <n v="0"/>
    <m/>
    <n v="0.58834520713343852"/>
    <m/>
    <m/>
    <m/>
    <m/>
    <m/>
    <m/>
    <x v="26"/>
    <x v="26"/>
    <x v="2"/>
    <x v="2"/>
    <m/>
    <x v="0"/>
    <n v="0"/>
    <m/>
    <m/>
    <m/>
    <m/>
    <m/>
    <m/>
    <m/>
    <m/>
    <m/>
    <m/>
    <m/>
    <m/>
    <m/>
    <m/>
    <m/>
    <m/>
    <m/>
    <m/>
    <m/>
    <m/>
    <m/>
    <m/>
    <x v="0"/>
    <x v="0"/>
    <m/>
    <x v="0"/>
    <m/>
    <m/>
    <x v="0"/>
    <x v="0"/>
    <m/>
    <m/>
    <m/>
    <m/>
    <m/>
  </r>
  <r>
    <n v="1339"/>
    <x v="4"/>
    <x v="4"/>
    <x v="4"/>
    <x v="1"/>
    <x v="4"/>
    <x v="0"/>
    <n v="4"/>
    <x v="1"/>
    <n v="0"/>
    <x v="0"/>
    <s v=""/>
    <n v="1"/>
    <n v="28.815007099036958"/>
    <n v="28.451790131176903"/>
    <s v="Y"/>
    <s v="Check"/>
    <n v="0"/>
    <x v="0"/>
    <s v="N/A"/>
    <x v="0"/>
    <m/>
    <x v="0"/>
    <x v="4"/>
    <x v="0"/>
    <m/>
    <m/>
    <s v="TRR"/>
    <m/>
    <n v="74"/>
    <x v="124"/>
    <s v="RUSSELL"/>
    <s v="GUSTAVSON"/>
    <x v="185"/>
    <x v="185"/>
    <x v="0"/>
    <x v="0"/>
    <x v="0"/>
    <s v="N/A"/>
    <s v=""/>
    <x v="341"/>
    <n v="28.815007099036958"/>
    <n v="2913"/>
    <s v="48.33"/>
    <s v="5.55"/>
    <n v="0"/>
    <m/>
    <m/>
    <m/>
    <m/>
    <m/>
    <m/>
    <m/>
    <m/>
    <x v="26"/>
    <x v="26"/>
    <x v="2"/>
    <x v="2"/>
    <m/>
    <x v="0"/>
    <n v="0"/>
    <m/>
    <m/>
    <m/>
    <m/>
    <m/>
    <m/>
    <m/>
    <m/>
    <m/>
    <m/>
    <m/>
    <m/>
    <m/>
    <m/>
    <m/>
    <m/>
    <m/>
    <m/>
    <m/>
    <m/>
    <m/>
    <m/>
    <x v="0"/>
    <x v="0"/>
    <m/>
    <x v="0"/>
    <m/>
    <m/>
    <x v="0"/>
    <x v="0"/>
    <m/>
    <m/>
    <m/>
    <m/>
    <m/>
  </r>
  <r>
    <n v="1340"/>
    <x v="4"/>
    <x v="4"/>
    <x v="4"/>
    <x v="1"/>
    <x v="4"/>
    <x v="0"/>
    <n v="4"/>
    <x v="1"/>
    <n v="0"/>
    <x v="0"/>
    <s v=""/>
    <n v="4"/>
    <n v="28.913925763983876"/>
    <n v="27.726031732250625"/>
    <s v="Y"/>
    <s v="Check"/>
    <n v="37"/>
    <x v="1"/>
    <n v="8"/>
    <x v="1"/>
    <m/>
    <x v="2"/>
    <x v="31"/>
    <x v="0"/>
    <m/>
    <m/>
    <s v="TRR"/>
    <m/>
    <n v="75"/>
    <x v="67"/>
    <s v="MICHAEL"/>
    <s v="DONOGHUE"/>
    <x v="67"/>
    <x v="67"/>
    <x v="1"/>
    <x v="0"/>
    <x v="7"/>
    <n v="37"/>
    <n v="63"/>
    <x v="342"/>
    <n v="28.913925763983876"/>
    <n v="2923"/>
    <s v="48.43"/>
    <s v="5.56"/>
    <n v="0"/>
    <m/>
    <n v="0.60409184173889363"/>
    <m/>
    <m/>
    <m/>
    <m/>
    <m/>
    <m/>
    <x v="26"/>
    <x v="26"/>
    <x v="2"/>
    <x v="2"/>
    <m/>
    <x v="0"/>
    <n v="0"/>
    <m/>
    <m/>
    <m/>
    <m/>
    <m/>
    <m/>
    <m/>
    <m/>
    <m/>
    <m/>
    <m/>
    <m/>
    <m/>
    <m/>
    <m/>
    <m/>
    <m/>
    <m/>
    <m/>
    <m/>
    <m/>
    <m/>
    <x v="0"/>
    <x v="0"/>
    <m/>
    <x v="0"/>
    <m/>
    <m/>
    <x v="0"/>
    <x v="0"/>
    <m/>
    <m/>
    <m/>
    <m/>
    <m/>
  </r>
  <r>
    <n v="1341"/>
    <x v="4"/>
    <x v="4"/>
    <x v="4"/>
    <x v="1"/>
    <x v="4"/>
    <x v="0"/>
    <n v="4"/>
    <x v="1"/>
    <n v="0"/>
    <x v="0"/>
    <s v=""/>
    <n v="2"/>
    <n v="29.141438693361788"/>
    <n v="28.512006114800585"/>
    <s v="Y"/>
    <s v="Check"/>
    <n v="36"/>
    <x v="1"/>
    <n v="3"/>
    <x v="1"/>
    <m/>
    <x v="10"/>
    <x v="13"/>
    <x v="0"/>
    <m/>
    <m/>
    <s v="TRR"/>
    <m/>
    <n v="76"/>
    <x v="162"/>
    <s v="FIONA"/>
    <s v="MURAKAMI"/>
    <x v="168"/>
    <x v="168"/>
    <x v="1"/>
    <x v="1"/>
    <x v="2"/>
    <n v="24"/>
    <n v="64"/>
    <x v="343"/>
    <n v="29.141438693361788"/>
    <n v="2946"/>
    <s v="49.06"/>
    <s v="5.59"/>
    <n v="0"/>
    <m/>
    <n v="0.54389902182868266"/>
    <m/>
    <m/>
    <m/>
    <m/>
    <m/>
    <m/>
    <x v="26"/>
    <x v="26"/>
    <x v="2"/>
    <x v="2"/>
    <m/>
    <x v="0"/>
    <n v="0"/>
    <m/>
    <m/>
    <m/>
    <m/>
    <m/>
    <m/>
    <m/>
    <m/>
    <m/>
    <m/>
    <m/>
    <m/>
    <m/>
    <m/>
    <m/>
    <m/>
    <m/>
    <m/>
    <m/>
    <m/>
    <m/>
    <m/>
    <x v="0"/>
    <x v="0"/>
    <m/>
    <x v="0"/>
    <m/>
    <m/>
    <x v="0"/>
    <x v="0"/>
    <m/>
    <m/>
    <m/>
    <m/>
    <m/>
  </r>
  <r>
    <n v="1342"/>
    <x v="4"/>
    <x v="4"/>
    <x v="4"/>
    <x v="1"/>
    <x v="4"/>
    <x v="0"/>
    <n v="4"/>
    <x v="1"/>
    <n v="0"/>
    <x v="0"/>
    <s v=""/>
    <n v="5"/>
    <n v="29.68549135056983"/>
    <n v="24.969880729477815"/>
    <s v="Y"/>
    <s v="Check"/>
    <n v="35"/>
    <x v="1"/>
    <n v="12"/>
    <x v="1"/>
    <m/>
    <x v="15"/>
    <x v="15"/>
    <x v="0"/>
    <m/>
    <m/>
    <s v="TRR"/>
    <m/>
    <n v="77"/>
    <x v="138"/>
    <s v="BILLY"/>
    <s v="GUY"/>
    <x v="142"/>
    <x v="142"/>
    <x v="1"/>
    <x v="0"/>
    <x v="2"/>
    <n v="38"/>
    <n v="65"/>
    <x v="344"/>
    <n v="29.68549135056983"/>
    <n v="3001"/>
    <s v="50.01"/>
    <s v="6.05"/>
    <n v="0"/>
    <m/>
    <n v="0.48564689384499371"/>
    <m/>
    <m/>
    <m/>
    <m/>
    <m/>
    <m/>
    <x v="26"/>
    <x v="26"/>
    <x v="2"/>
    <x v="2"/>
    <m/>
    <x v="0"/>
    <n v="0"/>
    <m/>
    <m/>
    <m/>
    <m/>
    <m/>
    <m/>
    <m/>
    <m/>
    <m/>
    <m/>
    <m/>
    <m/>
    <m/>
    <m/>
    <m/>
    <m/>
    <m/>
    <m/>
    <m/>
    <m/>
    <m/>
    <m/>
    <x v="0"/>
    <x v="0"/>
    <m/>
    <x v="0"/>
    <m/>
    <m/>
    <x v="0"/>
    <x v="0"/>
    <m/>
    <m/>
    <m/>
    <m/>
    <m/>
  </r>
  <r>
    <n v="1343"/>
    <x v="4"/>
    <x v="4"/>
    <x v="4"/>
    <x v="1"/>
    <x v="4"/>
    <x v="0"/>
    <n v="4"/>
    <x v="1"/>
    <n v="0"/>
    <x v="0"/>
    <s v=""/>
    <n v="5"/>
    <n v="29.774518149022057"/>
    <n v="28.189887586385254"/>
    <s v="Y"/>
    <s v="Check"/>
    <n v="34"/>
    <x v="1"/>
    <n v="13"/>
    <x v="1"/>
    <m/>
    <x v="6"/>
    <x v="20"/>
    <x v="0"/>
    <m/>
    <m/>
    <s v="TRR"/>
    <m/>
    <n v="78"/>
    <x v="78"/>
    <s v="FRANCESCO"/>
    <s v="TIRENDI"/>
    <x v="79"/>
    <x v="79"/>
    <x v="1"/>
    <x v="0"/>
    <x v="5"/>
    <n v="39"/>
    <n v="66"/>
    <x v="345"/>
    <n v="29.774518149022057"/>
    <n v="3010"/>
    <s v="50.10"/>
    <s v="6.07"/>
    <n v="0"/>
    <m/>
    <n v="0.54073083296996372"/>
    <m/>
    <m/>
    <m/>
    <m/>
    <m/>
    <m/>
    <x v="26"/>
    <x v="26"/>
    <x v="2"/>
    <x v="2"/>
    <m/>
    <x v="0"/>
    <n v="0"/>
    <m/>
    <m/>
    <m/>
    <m/>
    <m/>
    <m/>
    <m/>
    <m/>
    <m/>
    <m/>
    <m/>
    <m/>
    <m/>
    <m/>
    <m/>
    <m/>
    <m/>
    <m/>
    <m/>
    <m/>
    <m/>
    <m/>
    <x v="0"/>
    <x v="0"/>
    <m/>
    <x v="0"/>
    <m/>
    <m/>
    <x v="0"/>
    <x v="0"/>
    <m/>
    <m/>
    <m/>
    <m/>
    <m/>
  </r>
  <r>
    <n v="1344"/>
    <x v="4"/>
    <x v="4"/>
    <x v="4"/>
    <x v="1"/>
    <x v="4"/>
    <x v="0"/>
    <n v="4"/>
    <x v="1"/>
    <n v="0"/>
    <x v="0"/>
    <s v=""/>
    <n v="4"/>
    <n v="29.80419374850613"/>
    <n v="26.927592935319165"/>
    <s v="Y"/>
    <s v="Check"/>
    <n v="33"/>
    <x v="1"/>
    <n v="12"/>
    <x v="1"/>
    <m/>
    <x v="15"/>
    <x v="14"/>
    <x v="0"/>
    <m/>
    <m/>
    <s v="TRR"/>
    <m/>
    <n v="79"/>
    <x v="161"/>
    <s v="SEAN"/>
    <s v="EVANS"/>
    <x v="167"/>
    <x v="167"/>
    <x v="1"/>
    <x v="0"/>
    <x v="1"/>
    <n v="40"/>
    <n v="67"/>
    <x v="346"/>
    <n v="29.80419374850613"/>
    <n v="3013"/>
    <s v="50.13"/>
    <s v="6.07"/>
    <n v="0"/>
    <m/>
    <n v="0.44512751388658617"/>
    <m/>
    <m/>
    <m/>
    <m/>
    <m/>
    <m/>
    <x v="26"/>
    <x v="26"/>
    <x v="2"/>
    <x v="2"/>
    <m/>
    <x v="0"/>
    <n v="0"/>
    <m/>
    <m/>
    <m/>
    <m/>
    <m/>
    <m/>
    <m/>
    <m/>
    <m/>
    <m/>
    <m/>
    <m/>
    <m/>
    <m/>
    <m/>
    <m/>
    <m/>
    <m/>
    <m/>
    <m/>
    <m/>
    <m/>
    <x v="0"/>
    <x v="0"/>
    <m/>
    <x v="0"/>
    <m/>
    <m/>
    <x v="0"/>
    <x v="0"/>
    <m/>
    <m/>
    <m/>
    <m/>
    <m/>
  </r>
  <r>
    <n v="1345"/>
    <x v="4"/>
    <x v="4"/>
    <x v="4"/>
    <x v="1"/>
    <x v="4"/>
    <x v="0"/>
    <n v="4"/>
    <x v="1"/>
    <n v="0"/>
    <x v="0"/>
    <s v=""/>
    <n v="8"/>
    <n v="29.942679879431818"/>
    <n v="30.031641831083611"/>
    <s v="Y"/>
    <s v=""/>
    <n v="32"/>
    <x v="1"/>
    <n v="14"/>
    <x v="1"/>
    <m/>
    <x v="11"/>
    <x v="35"/>
    <x v="0"/>
    <m/>
    <m/>
    <s v="TRR"/>
    <m/>
    <n v="80"/>
    <x v="83"/>
    <s v="WILLIAM"/>
    <s v="SUE YEK"/>
    <x v="84"/>
    <x v="84"/>
    <x v="1"/>
    <x v="0"/>
    <x v="8"/>
    <n v="41"/>
    <n v="68"/>
    <x v="347"/>
    <n v="29.942679879431818"/>
    <n v="3027"/>
    <s v="50.27"/>
    <s v="6.09"/>
    <n v="0"/>
    <m/>
    <n v="0.55606245222683603"/>
    <m/>
    <m/>
    <m/>
    <m/>
    <m/>
    <m/>
    <x v="26"/>
    <x v="26"/>
    <x v="2"/>
    <x v="2"/>
    <m/>
    <x v="0"/>
    <n v="0"/>
    <m/>
    <m/>
    <m/>
    <m/>
    <m/>
    <m/>
    <m/>
    <m/>
    <m/>
    <m/>
    <m/>
    <m/>
    <m/>
    <m/>
    <m/>
    <m/>
    <m/>
    <m/>
    <m/>
    <m/>
    <m/>
    <m/>
    <x v="0"/>
    <x v="0"/>
    <m/>
    <x v="0"/>
    <m/>
    <m/>
    <x v="0"/>
    <x v="0"/>
    <m/>
    <m/>
    <m/>
    <m/>
    <m/>
  </r>
  <r>
    <n v="1346"/>
    <x v="4"/>
    <x v="4"/>
    <x v="4"/>
    <x v="1"/>
    <x v="4"/>
    <x v="0"/>
    <n v="4"/>
    <x v="1"/>
    <n v="0"/>
    <x v="0"/>
    <s v=""/>
    <n v="2"/>
    <n v="30.170192808809727"/>
    <n v="30.659965196468679"/>
    <s v="Y"/>
    <s v=""/>
    <n v="31"/>
    <x v="1"/>
    <n v="6"/>
    <x v="1"/>
    <m/>
    <x v="13"/>
    <x v="46"/>
    <x v="1"/>
    <m/>
    <m/>
    <s v="TRR"/>
    <m/>
    <n v="81"/>
    <x v="140"/>
    <s v="ROD"/>
    <s v="PARKER"/>
    <x v="144"/>
    <x v="144"/>
    <x v="1"/>
    <x v="0"/>
    <x v="8"/>
    <n v="42"/>
    <n v="69"/>
    <x v="348"/>
    <n v="30.170192808809727"/>
    <n v="3050"/>
    <s v="50.50"/>
    <s v="6.11"/>
    <n v="0"/>
    <m/>
    <n v="0.56181278347848618"/>
    <m/>
    <m/>
    <m/>
    <m/>
    <m/>
    <m/>
    <x v="26"/>
    <x v="26"/>
    <x v="2"/>
    <x v="2"/>
    <m/>
    <x v="0"/>
    <n v="0"/>
    <m/>
    <m/>
    <m/>
    <m/>
    <m/>
    <m/>
    <m/>
    <m/>
    <m/>
    <m/>
    <m/>
    <m/>
    <m/>
    <m/>
    <m/>
    <m/>
    <m/>
    <m/>
    <m/>
    <m/>
    <m/>
    <m/>
    <x v="0"/>
    <x v="0"/>
    <m/>
    <x v="0"/>
    <m/>
    <m/>
    <x v="0"/>
    <x v="0"/>
    <m/>
    <m/>
    <m/>
    <m/>
    <m/>
  </r>
  <r>
    <n v="1347"/>
    <x v="4"/>
    <x v="4"/>
    <x v="4"/>
    <x v="1"/>
    <x v="4"/>
    <x v="0"/>
    <n v="4"/>
    <x v="1"/>
    <n v="0"/>
    <x v="0"/>
    <s v=""/>
    <n v="6"/>
    <n v="30.65489426704962"/>
    <n v="28.836518750711665"/>
    <s v="Y"/>
    <s v="Check"/>
    <n v="0"/>
    <x v="0"/>
    <s v="N/A"/>
    <x v="0"/>
    <m/>
    <x v="0"/>
    <x v="4"/>
    <x v="0"/>
    <m/>
    <m/>
    <s v="TRR"/>
    <m/>
    <n v="82"/>
    <x v="181"/>
    <s v="ZONIKA"/>
    <s v="KENNY (SMITH)"/>
    <x v="169"/>
    <x v="169"/>
    <x v="0"/>
    <x v="1"/>
    <x v="0"/>
    <s v="N/A"/>
    <s v=""/>
    <x v="349"/>
    <n v="30.65489426704962"/>
    <n v="3099"/>
    <s v="51.39"/>
    <s v="6.17"/>
    <n v="0"/>
    <m/>
    <m/>
    <m/>
    <m/>
    <m/>
    <m/>
    <m/>
    <m/>
    <x v="26"/>
    <x v="26"/>
    <x v="2"/>
    <x v="2"/>
    <m/>
    <x v="0"/>
    <n v="0"/>
    <m/>
    <m/>
    <m/>
    <m/>
    <m/>
    <m/>
    <m/>
    <m/>
    <m/>
    <m/>
    <m/>
    <m/>
    <m/>
    <m/>
    <m/>
    <m/>
    <m/>
    <m/>
    <m/>
    <m/>
    <m/>
    <m/>
    <x v="0"/>
    <x v="0"/>
    <m/>
    <x v="0"/>
    <m/>
    <m/>
    <x v="0"/>
    <x v="0"/>
    <m/>
    <m/>
    <m/>
    <m/>
    <m/>
  </r>
  <r>
    <n v="1348"/>
    <x v="4"/>
    <x v="4"/>
    <x v="4"/>
    <x v="1"/>
    <x v="4"/>
    <x v="0"/>
    <n v="4"/>
    <x v="1"/>
    <n v="0"/>
    <x v="0"/>
    <s v=""/>
    <n v="6"/>
    <n v="30.941758395395677"/>
    <n v="30.027500857948866"/>
    <s v="Y"/>
    <s v="Check"/>
    <n v="30"/>
    <x v="1"/>
    <n v="16"/>
    <x v="0"/>
    <m/>
    <x v="1"/>
    <x v="36"/>
    <x v="0"/>
    <m/>
    <m/>
    <s v="TRR"/>
    <m/>
    <n v="83"/>
    <x v="86"/>
    <s v="ANDREW"/>
    <s v="HANNAY"/>
    <x v="87"/>
    <x v="87"/>
    <x v="1"/>
    <x v="0"/>
    <x v="1"/>
    <n v="43"/>
    <n v="70"/>
    <x v="350"/>
    <n v="30.941758395395677"/>
    <n v="3128"/>
    <s v="52.08"/>
    <s v="6.21"/>
    <n v="0"/>
    <m/>
    <n v="0.43361034932853548"/>
    <m/>
    <m/>
    <m/>
    <m/>
    <m/>
    <m/>
    <x v="26"/>
    <x v="26"/>
    <x v="2"/>
    <x v="2"/>
    <m/>
    <x v="0"/>
    <n v="0"/>
    <m/>
    <m/>
    <m/>
    <m/>
    <m/>
    <m/>
    <m/>
    <m/>
    <m/>
    <m/>
    <m/>
    <m/>
    <m/>
    <m/>
    <m/>
    <m/>
    <m/>
    <m/>
    <m/>
    <m/>
    <m/>
    <m/>
    <x v="0"/>
    <x v="0"/>
    <m/>
    <x v="0"/>
    <m/>
    <m/>
    <x v="0"/>
    <x v="0"/>
    <m/>
    <m/>
    <m/>
    <m/>
    <m/>
  </r>
  <r>
    <n v="1349"/>
    <x v="4"/>
    <x v="4"/>
    <x v="4"/>
    <x v="1"/>
    <x v="4"/>
    <x v="0"/>
    <n v="4"/>
    <x v="1"/>
    <n v="0"/>
    <x v="0"/>
    <s v=""/>
    <n v="6"/>
    <n v="31.406676120646193"/>
    <n v="30.863940967077742"/>
    <s v="Y"/>
    <s v="Check"/>
    <n v="29"/>
    <x v="1"/>
    <n v="14"/>
    <x v="1"/>
    <m/>
    <x v="1"/>
    <x v="28"/>
    <x v="0"/>
    <m/>
    <m/>
    <s v="TRR"/>
    <m/>
    <n v="84"/>
    <x v="94"/>
    <s v="CONNY"/>
    <s v="MUHLENBERG"/>
    <x v="95"/>
    <x v="95"/>
    <x v="1"/>
    <x v="1"/>
    <x v="5"/>
    <n v="25"/>
    <n v="71"/>
    <x v="351"/>
    <n v="31.406676120646193"/>
    <n v="3175"/>
    <s v="52.55"/>
    <s v="6.27"/>
    <n v="0"/>
    <m/>
    <n v="0.61292700717684001"/>
    <m/>
    <m/>
    <m/>
    <m/>
    <m/>
    <m/>
    <x v="26"/>
    <x v="26"/>
    <x v="2"/>
    <x v="2"/>
    <m/>
    <x v="0"/>
    <n v="0"/>
    <m/>
    <m/>
    <m/>
    <m/>
    <m/>
    <m/>
    <m/>
    <m/>
    <m/>
    <m/>
    <m/>
    <m/>
    <m/>
    <m/>
    <m/>
    <m/>
    <m/>
    <m/>
    <m/>
    <m/>
    <m/>
    <m/>
    <x v="0"/>
    <x v="0"/>
    <m/>
    <x v="0"/>
    <m/>
    <m/>
    <x v="0"/>
    <x v="0"/>
    <m/>
    <m/>
    <m/>
    <m/>
    <m/>
  </r>
  <r>
    <n v="1350"/>
    <x v="4"/>
    <x v="4"/>
    <x v="4"/>
    <x v="1"/>
    <x v="4"/>
    <x v="0"/>
    <n v="4"/>
    <x v="1"/>
    <n v="0"/>
    <x v="0"/>
    <s v=""/>
    <n v="12"/>
    <n v="31.426459853635578"/>
    <n v="31.400632729413616"/>
    <s v="Y"/>
    <s v="Check"/>
    <n v="28"/>
    <x v="1"/>
    <n v="23"/>
    <x v="0"/>
    <m/>
    <x v="1"/>
    <x v="35"/>
    <x v="0"/>
    <m/>
    <m/>
    <s v="TRR"/>
    <m/>
    <n v="85"/>
    <x v="93"/>
    <s v="MARY"/>
    <s v="DONOGHUE"/>
    <x v="94"/>
    <x v="94"/>
    <x v="1"/>
    <x v="1"/>
    <x v="8"/>
    <n v="26"/>
    <n v="72"/>
    <x v="352"/>
    <n v="31.426459853635578"/>
    <n v="3177"/>
    <s v="52.57"/>
    <s v="6.27"/>
    <n v="0"/>
    <m/>
    <n v="0.62792097567586758"/>
    <m/>
    <m/>
    <m/>
    <m/>
    <m/>
    <m/>
    <x v="26"/>
    <x v="26"/>
    <x v="2"/>
    <x v="2"/>
    <m/>
    <x v="0"/>
    <n v="0"/>
    <m/>
    <m/>
    <m/>
    <m/>
    <m/>
    <m/>
    <m/>
    <m/>
    <m/>
    <m/>
    <m/>
    <m/>
    <m/>
    <m/>
    <m/>
    <m/>
    <m/>
    <m/>
    <m/>
    <m/>
    <m/>
    <m/>
    <x v="0"/>
    <x v="0"/>
    <m/>
    <x v="0"/>
    <m/>
    <m/>
    <x v="0"/>
    <x v="0"/>
    <m/>
    <m/>
    <m/>
    <m/>
    <m/>
  </r>
  <r>
    <n v="1351"/>
    <x v="4"/>
    <x v="4"/>
    <x v="4"/>
    <x v="1"/>
    <x v="4"/>
    <x v="0"/>
    <n v="4"/>
    <x v="1"/>
    <n v="0"/>
    <x v="0"/>
    <s v=""/>
    <n v="3"/>
    <n v="31.446243586624956"/>
    <n v="31.704874066819542"/>
    <s v="Y"/>
    <s v=""/>
    <n v="0"/>
    <x v="0"/>
    <s v="N/A"/>
    <x v="0"/>
    <m/>
    <x v="0"/>
    <x v="4"/>
    <x v="0"/>
    <m/>
    <m/>
    <s v="TRR"/>
    <m/>
    <n v="86"/>
    <x v="182"/>
    <s v="KATHY"/>
    <s v="PATTESON"/>
    <x v="93"/>
    <x v="93"/>
    <x v="0"/>
    <x v="1"/>
    <x v="0"/>
    <s v="N/A"/>
    <s v=""/>
    <x v="353"/>
    <n v="31.446243586624956"/>
    <n v="3179"/>
    <s v="52.59"/>
    <s v="6.27"/>
    <n v="0"/>
    <m/>
    <m/>
    <m/>
    <m/>
    <m/>
    <m/>
    <m/>
    <m/>
    <x v="26"/>
    <x v="26"/>
    <x v="2"/>
    <x v="2"/>
    <m/>
    <x v="0"/>
    <n v="0"/>
    <m/>
    <m/>
    <m/>
    <m/>
    <m/>
    <m/>
    <m/>
    <m/>
    <m/>
    <m/>
    <m/>
    <m/>
    <m/>
    <m/>
    <m/>
    <m/>
    <m/>
    <m/>
    <m/>
    <m/>
    <m/>
    <m/>
    <x v="0"/>
    <x v="0"/>
    <m/>
    <x v="0"/>
    <m/>
    <m/>
    <x v="0"/>
    <x v="0"/>
    <m/>
    <m/>
    <m/>
    <m/>
    <m/>
  </r>
  <r>
    <n v="1352"/>
    <x v="4"/>
    <x v="4"/>
    <x v="4"/>
    <x v="1"/>
    <x v="4"/>
    <x v="0"/>
    <n v="4"/>
    <x v="1"/>
    <n v="0"/>
    <x v="0"/>
    <s v=""/>
    <n v="4"/>
    <n v="31.495702919098417"/>
    <n v="31.227812396810155"/>
    <s v="Y"/>
    <s v="Check"/>
    <n v="27"/>
    <x v="1"/>
    <n v="9"/>
    <x v="1"/>
    <m/>
    <x v="4"/>
    <x v="15"/>
    <x v="0"/>
    <m/>
    <m/>
    <s v="TRR"/>
    <m/>
    <n v="87"/>
    <x v="87"/>
    <s v="SHERRY"/>
    <s v="COX"/>
    <x v="88"/>
    <x v="88"/>
    <x v="1"/>
    <x v="1"/>
    <x v="2"/>
    <n v="27"/>
    <n v="73"/>
    <x v="354"/>
    <n v="31.495702919098417"/>
    <n v="3184"/>
    <s v="53.04"/>
    <s v="6.28"/>
    <n v="0"/>
    <m/>
    <n v="0.50800580768425696"/>
    <m/>
    <m/>
    <m/>
    <m/>
    <m/>
    <m/>
    <x v="26"/>
    <x v="26"/>
    <x v="2"/>
    <x v="2"/>
    <m/>
    <x v="0"/>
    <n v="0"/>
    <m/>
    <m/>
    <m/>
    <m/>
    <m/>
    <m/>
    <m/>
    <m/>
    <m/>
    <m/>
    <m/>
    <m/>
    <m/>
    <m/>
    <m/>
    <m/>
    <m/>
    <m/>
    <m/>
    <m/>
    <m/>
    <m/>
    <x v="0"/>
    <x v="0"/>
    <m/>
    <x v="0"/>
    <m/>
    <m/>
    <x v="0"/>
    <x v="0"/>
    <m/>
    <m/>
    <m/>
    <m/>
    <m/>
  </r>
  <r>
    <n v="1353"/>
    <x v="4"/>
    <x v="4"/>
    <x v="4"/>
    <x v="1"/>
    <x v="4"/>
    <x v="0"/>
    <n v="4"/>
    <x v="1"/>
    <n v="0"/>
    <x v="0"/>
    <s v=""/>
    <n v="6"/>
    <n v="31.832026379917934"/>
    <n v="32.875308373173766"/>
    <s v="Y"/>
    <s v=""/>
    <n v="26"/>
    <x v="1"/>
    <n v="16"/>
    <x v="0"/>
    <m/>
    <x v="1"/>
    <x v="20"/>
    <x v="0"/>
    <m/>
    <m/>
    <s v="TRR"/>
    <m/>
    <n v="88"/>
    <x v="89"/>
    <s v="VIJAYA"/>
    <s v="STEWART"/>
    <x v="90"/>
    <x v="90"/>
    <x v="1"/>
    <x v="1"/>
    <x v="5"/>
    <n v="28"/>
    <n v="74"/>
    <x v="355"/>
    <n v="31.832026379917934"/>
    <n v="3218"/>
    <s v="53.38"/>
    <s v="6.32"/>
    <n v="0"/>
    <m/>
    <n v="0.58955300057510973"/>
    <m/>
    <m/>
    <m/>
    <m/>
    <m/>
    <m/>
    <x v="26"/>
    <x v="26"/>
    <x v="2"/>
    <x v="2"/>
    <m/>
    <x v="0"/>
    <n v="0"/>
    <m/>
    <m/>
    <m/>
    <m/>
    <m/>
    <m/>
    <m/>
    <m/>
    <m/>
    <m/>
    <m/>
    <m/>
    <m/>
    <m/>
    <m/>
    <m/>
    <m/>
    <m/>
    <m/>
    <m/>
    <m/>
    <m/>
    <x v="0"/>
    <x v="0"/>
    <m/>
    <x v="0"/>
    <m/>
    <m/>
    <x v="0"/>
    <x v="0"/>
    <m/>
    <m/>
    <m/>
    <m/>
    <m/>
  </r>
  <r>
    <n v="1354"/>
    <x v="4"/>
    <x v="4"/>
    <x v="4"/>
    <x v="1"/>
    <x v="4"/>
    <x v="0"/>
    <n v="4"/>
    <x v="1"/>
    <n v="0"/>
    <x v="0"/>
    <s v=""/>
    <n v="7"/>
    <n v="32.039755576306462"/>
    <n v="31.991699270728841"/>
    <s v="Y"/>
    <s v="Check"/>
    <n v="25"/>
    <x v="1"/>
    <n v="17"/>
    <x v="0"/>
    <m/>
    <x v="1"/>
    <x v="37"/>
    <x v="0"/>
    <m/>
    <m/>
    <s v="TRR"/>
    <m/>
    <n v="89"/>
    <x v="141"/>
    <s v="JENNY"/>
    <s v="BROWN"/>
    <x v="145"/>
    <x v="145"/>
    <x v="1"/>
    <x v="1"/>
    <x v="8"/>
    <n v="29"/>
    <n v="75"/>
    <x v="356"/>
    <n v="32.039755576306462"/>
    <n v="3239"/>
    <s v="53.59"/>
    <s v="6.35"/>
    <n v="0"/>
    <m/>
    <n v="0.64087047369730321"/>
    <m/>
    <m/>
    <m/>
    <m/>
    <m/>
    <m/>
    <x v="26"/>
    <x v="26"/>
    <x v="2"/>
    <x v="2"/>
    <m/>
    <x v="0"/>
    <n v="0"/>
    <m/>
    <m/>
    <m/>
    <m/>
    <m/>
    <m/>
    <m/>
    <m/>
    <m/>
    <m/>
    <m/>
    <m/>
    <m/>
    <m/>
    <m/>
    <m/>
    <m/>
    <m/>
    <m/>
    <m/>
    <m/>
    <m/>
    <x v="0"/>
    <x v="0"/>
    <m/>
    <x v="0"/>
    <m/>
    <m/>
    <x v="0"/>
    <x v="0"/>
    <m/>
    <m/>
    <m/>
    <m/>
    <m/>
  </r>
  <r>
    <n v="1355"/>
    <x v="4"/>
    <x v="4"/>
    <x v="4"/>
    <x v="1"/>
    <x v="4"/>
    <x v="0"/>
    <n v="4"/>
    <x v="1"/>
    <n v="0"/>
    <x v="0"/>
    <s v=""/>
    <n v="6"/>
    <n v="32.25737663918968"/>
    <n v="29.89431234526678"/>
    <s v="Y"/>
    <s v="Check"/>
    <n v="0"/>
    <x v="0"/>
    <s v="N/A"/>
    <x v="0"/>
    <m/>
    <x v="0"/>
    <x v="4"/>
    <x v="0"/>
    <m/>
    <m/>
    <s v="TRR"/>
    <m/>
    <n v="90"/>
    <x v="156"/>
    <s v="MEG"/>
    <s v="SENSE"/>
    <x v="186"/>
    <x v="186"/>
    <x v="0"/>
    <x v="1"/>
    <x v="0"/>
    <s v="N/A"/>
    <s v=""/>
    <x v="357"/>
    <n v="32.25737663918968"/>
    <n v="3261"/>
    <s v="54.21"/>
    <s v="6.37"/>
    <n v="0"/>
    <m/>
    <m/>
    <m/>
    <m/>
    <m/>
    <m/>
    <m/>
    <m/>
    <x v="26"/>
    <x v="26"/>
    <x v="2"/>
    <x v="2"/>
    <m/>
    <x v="0"/>
    <n v="0"/>
    <m/>
    <m/>
    <m/>
    <m/>
    <m/>
    <m/>
    <m/>
    <m/>
    <m/>
    <m/>
    <m/>
    <m/>
    <m/>
    <m/>
    <m/>
    <m/>
    <m/>
    <m/>
    <m/>
    <m/>
    <m/>
    <m/>
    <x v="0"/>
    <x v="0"/>
    <m/>
    <x v="0"/>
    <m/>
    <m/>
    <x v="0"/>
    <x v="0"/>
    <m/>
    <m/>
    <m/>
    <m/>
    <m/>
  </r>
  <r>
    <n v="1356"/>
    <x v="4"/>
    <x v="4"/>
    <x v="4"/>
    <x v="1"/>
    <x v="4"/>
    <x v="0"/>
    <n v="4"/>
    <x v="1"/>
    <n v="0"/>
    <x v="0"/>
    <s v=""/>
    <n v="0"/>
    <n v="32.702510631450806"/>
    <s v=""/>
    <s v="Y"/>
    <s v=""/>
    <n v="0"/>
    <x v="0"/>
    <s v="N/A"/>
    <x v="0"/>
    <m/>
    <x v="0"/>
    <x v="4"/>
    <x v="0"/>
    <m/>
    <m/>
    <s v="TRR"/>
    <m/>
    <n v="91"/>
    <x v="183"/>
    <s v="BEN"/>
    <s v="HORE"/>
    <x v="187"/>
    <x v="187"/>
    <x v="0"/>
    <x v="0"/>
    <x v="0"/>
    <s v="N/A"/>
    <s v=""/>
    <x v="358"/>
    <n v="32.702510631450806"/>
    <n v="3306"/>
    <s v="55.06"/>
    <s v="6.43"/>
    <n v="0"/>
    <m/>
    <m/>
    <m/>
    <m/>
    <m/>
    <m/>
    <m/>
    <m/>
    <x v="26"/>
    <x v="26"/>
    <x v="2"/>
    <x v="2"/>
    <m/>
    <x v="0"/>
    <n v="0"/>
    <m/>
    <m/>
    <m/>
    <m/>
    <m/>
    <m/>
    <m/>
    <m/>
    <m/>
    <m/>
    <m/>
    <m/>
    <m/>
    <m/>
    <m/>
    <m/>
    <m/>
    <m/>
    <m/>
    <m/>
    <m/>
    <m/>
    <x v="0"/>
    <x v="0"/>
    <m/>
    <x v="0"/>
    <m/>
    <m/>
    <x v="0"/>
    <x v="0"/>
    <m/>
    <m/>
    <m/>
    <m/>
    <m/>
  </r>
  <r>
    <n v="1357"/>
    <x v="4"/>
    <x v="4"/>
    <x v="4"/>
    <x v="1"/>
    <x v="4"/>
    <x v="0"/>
    <n v="4"/>
    <x v="1"/>
    <n v="0"/>
    <x v="0"/>
    <s v=""/>
    <n v="10"/>
    <n v="32.999266626291551"/>
    <n v="31.160110730481058"/>
    <s v="Y"/>
    <s v="Check"/>
    <n v="24"/>
    <x v="1"/>
    <n v="22"/>
    <x v="0"/>
    <m/>
    <x v="1"/>
    <x v="6"/>
    <x v="0"/>
    <m/>
    <m/>
    <s v="TRR"/>
    <m/>
    <n v="92"/>
    <x v="97"/>
    <s v="SUSAN"/>
    <s v="DOHERTY"/>
    <x v="98"/>
    <x v="98"/>
    <x v="1"/>
    <x v="1"/>
    <x v="4"/>
    <n v="30"/>
    <n v="76"/>
    <x v="359"/>
    <n v="32.999266626291551"/>
    <n v="3336"/>
    <s v="55.36"/>
    <s v="6.46"/>
    <n v="0"/>
    <m/>
    <n v="0.52930469226702226"/>
    <m/>
    <m/>
    <m/>
    <m/>
    <m/>
    <m/>
    <x v="26"/>
    <x v="26"/>
    <x v="2"/>
    <x v="2"/>
    <m/>
    <x v="0"/>
    <n v="0"/>
    <m/>
    <m/>
    <m/>
    <m/>
    <m/>
    <m/>
    <m/>
    <m/>
    <m/>
    <m/>
    <m/>
    <m/>
    <m/>
    <m/>
    <m/>
    <m/>
    <m/>
    <m/>
    <m/>
    <m/>
    <m/>
    <m/>
    <x v="0"/>
    <x v="0"/>
    <m/>
    <x v="0"/>
    <m/>
    <m/>
    <x v="0"/>
    <x v="0"/>
    <m/>
    <m/>
    <m/>
    <m/>
    <m/>
  </r>
  <r>
    <n v="1358"/>
    <x v="4"/>
    <x v="4"/>
    <x v="4"/>
    <x v="1"/>
    <x v="4"/>
    <x v="0"/>
    <n v="4"/>
    <x v="1"/>
    <n v="0"/>
    <x v="0"/>
    <s v=""/>
    <n v="6"/>
    <n v="39.062980787537569"/>
    <n v="38.233707881208865"/>
    <s v="Y"/>
    <s v="Check"/>
    <n v="23"/>
    <x v="1"/>
    <n v="11"/>
    <x v="1"/>
    <m/>
    <x v="15"/>
    <x v="31"/>
    <x v="0"/>
    <m/>
    <m/>
    <s v="TRR"/>
    <m/>
    <n v="93"/>
    <x v="115"/>
    <s v="JUDY"/>
    <s v="DAVIES"/>
    <x v="117"/>
    <x v="117"/>
    <x v="1"/>
    <x v="1"/>
    <x v="7"/>
    <n v="31"/>
    <n v="77"/>
    <x v="360"/>
    <n v="39.062980787537569"/>
    <n v="3949"/>
    <s v="65.49"/>
    <s v="8.01"/>
    <n v="0"/>
    <m/>
    <n v="0.54058001312085247"/>
    <m/>
    <m/>
    <m/>
    <m/>
    <m/>
    <m/>
    <x v="26"/>
    <x v="26"/>
    <x v="2"/>
    <x v="2"/>
    <m/>
    <x v="0"/>
    <n v="0"/>
    <m/>
    <m/>
    <m/>
    <m/>
    <m/>
    <m/>
    <m/>
    <m/>
    <m/>
    <m/>
    <m/>
    <m/>
    <m/>
    <m/>
    <m/>
    <m/>
    <m/>
    <m/>
    <m/>
    <m/>
    <m/>
    <m/>
    <x v="0"/>
    <x v="0"/>
    <m/>
    <x v="0"/>
    <m/>
    <m/>
    <x v="0"/>
    <x v="0"/>
    <m/>
    <m/>
    <m/>
    <m/>
    <m/>
  </r>
  <r>
    <n v="1359"/>
    <x v="4"/>
    <x v="4"/>
    <x v="4"/>
    <x v="1"/>
    <x v="4"/>
    <x v="0"/>
    <n v="4"/>
    <x v="1"/>
    <n v="0"/>
    <x v="0"/>
    <s v=""/>
    <n v="2"/>
    <n v="39.072872654032267"/>
    <n v="40.005981073259179"/>
    <s v="Y"/>
    <s v=""/>
    <n v="0"/>
    <x v="0"/>
    <s v="N/A"/>
    <x v="0"/>
    <m/>
    <x v="0"/>
    <x v="4"/>
    <x v="0"/>
    <m/>
    <m/>
    <s v="TRR"/>
    <m/>
    <n v="94"/>
    <x v="103"/>
    <s v="JACK"/>
    <s v="SIBLEY"/>
    <x v="119"/>
    <x v="119"/>
    <x v="0"/>
    <x v="0"/>
    <x v="0"/>
    <s v="N/A"/>
    <s v=""/>
    <x v="361"/>
    <n v="39.072872654032267"/>
    <n v="3950"/>
    <s v="65.50"/>
    <s v="8.01"/>
    <n v="0"/>
    <m/>
    <m/>
    <m/>
    <m/>
    <m/>
    <m/>
    <m/>
    <m/>
    <x v="26"/>
    <x v="26"/>
    <x v="2"/>
    <x v="2"/>
    <m/>
    <x v="0"/>
    <n v="0"/>
    <m/>
    <m/>
    <m/>
    <m/>
    <m/>
    <m/>
    <m/>
    <m/>
    <m/>
    <m/>
    <m/>
    <m/>
    <m/>
    <m/>
    <m/>
    <m/>
    <m/>
    <m/>
    <m/>
    <m/>
    <m/>
    <m/>
    <x v="0"/>
    <x v="0"/>
    <m/>
    <x v="0"/>
    <m/>
    <m/>
    <x v="0"/>
    <x v="0"/>
    <m/>
    <m/>
    <m/>
    <m/>
    <m/>
  </r>
  <r>
    <n v="1360"/>
    <x v="4"/>
    <x v="4"/>
    <x v="4"/>
    <x v="1"/>
    <x v="4"/>
    <x v="0"/>
    <n v="4"/>
    <x v="1"/>
    <n v="0"/>
    <x v="0"/>
    <s v=""/>
    <n v="7"/>
    <n v="39.577357845261545"/>
    <n v="36.224071917850587"/>
    <s v="Y"/>
    <s v="Check"/>
    <n v="22"/>
    <x v="1"/>
    <n v="13"/>
    <x v="1"/>
    <m/>
    <x v="6"/>
    <x v="38"/>
    <x v="0"/>
    <m/>
    <m/>
    <s v="TRR"/>
    <m/>
    <n v="95"/>
    <x v="166"/>
    <s v="CHERYL"/>
    <s v="OATS"/>
    <x v="172"/>
    <x v="172"/>
    <x v="1"/>
    <x v="1"/>
    <x v="4"/>
    <n v="32"/>
    <n v="78"/>
    <x v="362"/>
    <n v="39.577357845261545"/>
    <n v="4001"/>
    <s v="66.41"/>
    <s v="8.07"/>
    <n v="0"/>
    <m/>
    <n v="0.45733219662532493"/>
    <m/>
    <m/>
    <m/>
    <m/>
    <m/>
    <m/>
    <x v="26"/>
    <x v="26"/>
    <x v="2"/>
    <x v="2"/>
    <m/>
    <x v="0"/>
    <n v="0"/>
    <m/>
    <m/>
    <m/>
    <m/>
    <m/>
    <m/>
    <m/>
    <m/>
    <m/>
    <m/>
    <m/>
    <m/>
    <m/>
    <m/>
    <m/>
    <m/>
    <m/>
    <m/>
    <m/>
    <m/>
    <m/>
    <m/>
    <x v="0"/>
    <x v="0"/>
    <m/>
    <x v="0"/>
    <m/>
    <m/>
    <x v="0"/>
    <x v="0"/>
    <m/>
    <m/>
    <m/>
    <m/>
    <m/>
  </r>
  <r>
    <n v="1361"/>
    <x v="4"/>
    <x v="4"/>
    <x v="4"/>
    <x v="1"/>
    <x v="4"/>
    <x v="0"/>
    <n v="4"/>
    <x v="1"/>
    <n v="0"/>
    <x v="0"/>
    <s v=""/>
    <n v="2"/>
    <n v="42.416323529238063"/>
    <n v="36.382706227590575"/>
    <s v="Y"/>
    <s v="Check"/>
    <n v="21"/>
    <x v="1"/>
    <n v="2"/>
    <x v="1"/>
    <m/>
    <x v="10"/>
    <x v="31"/>
    <x v="0"/>
    <m/>
    <m/>
    <s v="TRR"/>
    <m/>
    <n v="96"/>
    <x v="109"/>
    <s v="WARREN"/>
    <s v="MCDONALD"/>
    <x v="110"/>
    <x v="110"/>
    <x v="1"/>
    <x v="0"/>
    <x v="7"/>
    <n v="44"/>
    <n v="79"/>
    <x v="363"/>
    <n v="42.416323529238063"/>
    <n v="4288"/>
    <s v="71.28"/>
    <s v="8.42"/>
    <n v="0"/>
    <m/>
    <n v="0.41179115051370946"/>
    <m/>
    <m/>
    <m/>
    <m/>
    <m/>
    <m/>
    <x v="26"/>
    <x v="26"/>
    <x v="2"/>
    <x v="2"/>
    <m/>
    <x v="0"/>
    <n v="0"/>
    <m/>
    <m/>
    <m/>
    <m/>
    <m/>
    <m/>
    <m/>
    <m/>
    <m/>
    <m/>
    <m/>
    <m/>
    <m/>
    <m/>
    <m/>
    <m/>
    <m/>
    <m/>
    <m/>
    <m/>
    <m/>
    <m/>
    <x v="0"/>
    <x v="0"/>
    <m/>
    <x v="0"/>
    <m/>
    <m/>
    <x v="0"/>
    <x v="0"/>
    <m/>
    <m/>
    <m/>
    <m/>
    <m/>
  </r>
  <r>
    <n v="1362"/>
    <x v="4"/>
    <x v="4"/>
    <x v="4"/>
    <x v="1"/>
    <x v="4"/>
    <x v="0"/>
    <n v="4"/>
    <x v="1"/>
    <n v="0"/>
    <x v="0"/>
    <s v=""/>
    <n v="3"/>
    <n v="42.436107262227445"/>
    <n v="39.964875320063392"/>
    <s v="Y"/>
    <s v="Check"/>
    <n v="20"/>
    <x v="1"/>
    <n v="5"/>
    <x v="1"/>
    <m/>
    <x v="13"/>
    <x v="31"/>
    <x v="0"/>
    <m/>
    <m/>
    <s v="TRR"/>
    <m/>
    <n v="97"/>
    <x v="123"/>
    <s v="BOB"/>
    <s v="JAMES"/>
    <x v="125"/>
    <x v="125"/>
    <x v="1"/>
    <x v="0"/>
    <x v="7"/>
    <n v="45"/>
    <n v="80"/>
    <x v="364"/>
    <n v="42.436107262227445"/>
    <n v="4290"/>
    <s v="71.30"/>
    <s v="8.43"/>
    <n v="0"/>
    <m/>
    <n v="0.41159917328736273"/>
    <m/>
    <m/>
    <m/>
    <m/>
    <m/>
    <m/>
    <x v="26"/>
    <x v="26"/>
    <x v="2"/>
    <x v="2"/>
    <m/>
    <x v="0"/>
    <n v="0"/>
    <m/>
    <m/>
    <m/>
    <m/>
    <m/>
    <m/>
    <m/>
    <m/>
    <m/>
    <m/>
    <m/>
    <m/>
    <m/>
    <m/>
    <m/>
    <m/>
    <m/>
    <m/>
    <m/>
    <m/>
    <m/>
    <m/>
    <x v="0"/>
    <x v="0"/>
    <m/>
    <x v="0"/>
    <m/>
    <m/>
    <x v="0"/>
    <x v="0"/>
    <m/>
    <m/>
    <m/>
    <m/>
    <m/>
  </r>
  <r>
    <n v="1200"/>
    <x v="5"/>
    <x v="5"/>
    <x v="5"/>
    <x v="1"/>
    <x v="2"/>
    <x v="0"/>
    <m/>
    <x v="2"/>
    <m/>
    <x v="0"/>
    <n v="2"/>
    <n v="12"/>
    <n v="16.916666666666668"/>
    <n v="17.79786557468519"/>
    <m/>
    <s v=""/>
    <n v="100"/>
    <x v="1"/>
    <n v="1"/>
    <x v="0"/>
    <s v="OT15"/>
    <x v="1"/>
    <x v="1"/>
    <x v="0"/>
    <m/>
    <m/>
    <s v="TRR"/>
    <m/>
    <n v="1"/>
    <x v="1"/>
    <s v="TONY"/>
    <s v="GORDON"/>
    <x v="1"/>
    <x v="1"/>
    <x v="1"/>
    <x v="0"/>
    <x v="1"/>
    <n v="1"/>
    <n v="1"/>
    <x v="365"/>
    <n v="16.916666666666668"/>
    <n v="1015"/>
    <s v="16.55"/>
    <s v="3.23"/>
    <n v="0"/>
    <n v="1"/>
    <n v="0.77635467980295558"/>
    <m/>
    <m/>
    <m/>
    <m/>
    <m/>
    <m/>
    <x v="26"/>
    <x v="26"/>
    <x v="2"/>
    <x v="2"/>
    <m/>
    <x v="0"/>
    <n v="0"/>
    <m/>
    <m/>
    <m/>
    <m/>
    <m/>
    <m/>
    <m/>
    <m/>
    <m/>
    <m/>
    <m/>
    <m/>
    <m/>
    <m/>
    <m/>
    <m/>
    <m/>
    <m/>
    <m/>
    <m/>
    <m/>
    <m/>
    <x v="0"/>
    <x v="0"/>
    <m/>
    <x v="0"/>
    <m/>
    <m/>
    <x v="0"/>
    <x v="0"/>
    <m/>
    <m/>
    <m/>
    <m/>
    <m/>
  </r>
  <r>
    <n v="1201"/>
    <x v="5"/>
    <x v="5"/>
    <x v="5"/>
    <x v="1"/>
    <x v="2"/>
    <x v="0"/>
    <m/>
    <x v="2"/>
    <m/>
    <x v="0"/>
    <n v="2"/>
    <n v="4"/>
    <n v="18.383333333333333"/>
    <n v="18.618930794265911"/>
    <m/>
    <s v=""/>
    <n v="99"/>
    <x v="1"/>
    <n v="3"/>
    <x v="1"/>
    <m/>
    <x v="3"/>
    <x v="5"/>
    <x v="0"/>
    <m/>
    <m/>
    <s v="TRR"/>
    <m/>
    <n v="2"/>
    <x v="5"/>
    <s v="DECLAN"/>
    <s v="MARCHIONI"/>
    <x v="5"/>
    <x v="5"/>
    <x v="1"/>
    <x v="0"/>
    <x v="3"/>
    <n v="1"/>
    <n v="2"/>
    <x v="366"/>
    <n v="18.383333333333333"/>
    <n v="1103"/>
    <s v="18.23"/>
    <s v="3.40"/>
    <n v="0"/>
    <n v="2"/>
    <n v="0.72076155938349951"/>
    <m/>
    <m/>
    <m/>
    <m/>
    <m/>
    <m/>
    <x v="26"/>
    <x v="26"/>
    <x v="2"/>
    <x v="2"/>
    <m/>
    <x v="0"/>
    <n v="0"/>
    <m/>
    <m/>
    <m/>
    <m/>
    <m/>
    <m/>
    <m/>
    <m/>
    <m/>
    <m/>
    <m/>
    <m/>
    <m/>
    <m/>
    <m/>
    <m/>
    <m/>
    <m/>
    <m/>
    <m/>
    <m/>
    <m/>
    <x v="0"/>
    <x v="0"/>
    <m/>
    <x v="0"/>
    <m/>
    <m/>
    <x v="0"/>
    <x v="0"/>
    <m/>
    <m/>
    <m/>
    <m/>
    <m/>
  </r>
  <r>
    <n v="1202"/>
    <x v="5"/>
    <x v="5"/>
    <x v="5"/>
    <x v="1"/>
    <x v="2"/>
    <x v="0"/>
    <m/>
    <x v="2"/>
    <m/>
    <x v="0"/>
    <n v="1"/>
    <n v="11"/>
    <n v="19.066666666666666"/>
    <n v="19.754727511862797"/>
    <m/>
    <s v=""/>
    <n v="98"/>
    <x v="1"/>
    <n v="4"/>
    <x v="1"/>
    <m/>
    <x v="1"/>
    <x v="11"/>
    <x v="1"/>
    <m/>
    <m/>
    <s v="TRR"/>
    <m/>
    <n v="3"/>
    <x v="13"/>
    <s v="TIM"/>
    <s v="KELLY"/>
    <x v="13"/>
    <x v="13"/>
    <x v="1"/>
    <x v="0"/>
    <x v="1"/>
    <n v="2"/>
    <n v="3"/>
    <x v="367"/>
    <n v="19.066666666666666"/>
    <n v="1144"/>
    <s v="19.04"/>
    <s v="3.48"/>
    <n v="0"/>
    <n v="3"/>
    <n v="0.69930069930069927"/>
    <m/>
    <m/>
    <m/>
    <m/>
    <m/>
    <m/>
    <x v="26"/>
    <x v="26"/>
    <x v="2"/>
    <x v="2"/>
    <m/>
    <x v="0"/>
    <n v="0"/>
    <m/>
    <m/>
    <m/>
    <m/>
    <m/>
    <m/>
    <m/>
    <m/>
    <m/>
    <m/>
    <m/>
    <m/>
    <m/>
    <m/>
    <m/>
    <m/>
    <m/>
    <m/>
    <m/>
    <m/>
    <m/>
    <m/>
    <x v="0"/>
    <x v="0"/>
    <m/>
    <x v="0"/>
    <m/>
    <m/>
    <x v="0"/>
    <x v="0"/>
    <m/>
    <m/>
    <m/>
    <m/>
    <m/>
  </r>
  <r>
    <n v="1203"/>
    <x v="5"/>
    <x v="5"/>
    <x v="5"/>
    <x v="1"/>
    <x v="2"/>
    <x v="0"/>
    <m/>
    <x v="2"/>
    <m/>
    <x v="0"/>
    <n v="3"/>
    <n v="13"/>
    <n v="19.25"/>
    <n v="19.715127170357054"/>
    <m/>
    <s v=""/>
    <n v="97"/>
    <x v="1"/>
    <n v="16"/>
    <x v="0"/>
    <m/>
    <x v="1"/>
    <x v="1"/>
    <x v="0"/>
    <m/>
    <m/>
    <s v="TRR"/>
    <m/>
    <n v="4"/>
    <x v="10"/>
    <s v="DEON"/>
    <s v="STRIPP"/>
    <x v="10"/>
    <x v="10"/>
    <x v="1"/>
    <x v="0"/>
    <x v="1"/>
    <n v="3"/>
    <n v="4"/>
    <x v="368"/>
    <n v="19.25"/>
    <n v="1155"/>
    <s v="19.15"/>
    <s v="3.51"/>
    <n v="0"/>
    <n v="4"/>
    <n v="0.68225108225108222"/>
    <m/>
    <m/>
    <m/>
    <m/>
    <m/>
    <m/>
    <x v="26"/>
    <x v="26"/>
    <x v="2"/>
    <x v="2"/>
    <m/>
    <x v="0"/>
    <n v="0"/>
    <m/>
    <m/>
    <m/>
    <m/>
    <m/>
    <m/>
    <m/>
    <m/>
    <m/>
    <m/>
    <m/>
    <m/>
    <m/>
    <m/>
    <m/>
    <m/>
    <m/>
    <m/>
    <m/>
    <m/>
    <m/>
    <m/>
    <x v="0"/>
    <x v="0"/>
    <m/>
    <x v="0"/>
    <m/>
    <m/>
    <x v="0"/>
    <x v="0"/>
    <m/>
    <m/>
    <m/>
    <m/>
    <m/>
  </r>
  <r>
    <n v="1204"/>
    <x v="5"/>
    <x v="5"/>
    <x v="5"/>
    <x v="1"/>
    <x v="2"/>
    <x v="0"/>
    <m/>
    <x v="2"/>
    <m/>
    <x v="0"/>
    <n v="2"/>
    <n v="3"/>
    <n v="19.3"/>
    <n v="19.65597615830076"/>
    <m/>
    <s v=""/>
    <n v="96"/>
    <x v="1"/>
    <n v="1"/>
    <x v="1"/>
    <m/>
    <x v="14"/>
    <x v="43"/>
    <x v="0"/>
    <m/>
    <m/>
    <s v="TRR"/>
    <m/>
    <n v="5"/>
    <x v="126"/>
    <s v="DAMIEN"/>
    <s v="WOOLFE"/>
    <x v="128"/>
    <x v="128"/>
    <x v="1"/>
    <x v="0"/>
    <x v="1"/>
    <n v="4"/>
    <n v="5"/>
    <x v="369"/>
    <n v="19.3"/>
    <n v="1158"/>
    <s v="19.18"/>
    <s v="3.51"/>
    <n v="0"/>
    <n v="5"/>
    <n v="0.70034542314335058"/>
    <m/>
    <m/>
    <m/>
    <m/>
    <m/>
    <m/>
    <x v="26"/>
    <x v="26"/>
    <x v="2"/>
    <x v="2"/>
    <m/>
    <x v="0"/>
    <n v="0"/>
    <m/>
    <m/>
    <m/>
    <m/>
    <m/>
    <m/>
    <m/>
    <m/>
    <m/>
    <m/>
    <m/>
    <m/>
    <m/>
    <m/>
    <m/>
    <m/>
    <m/>
    <m/>
    <m/>
    <m/>
    <m/>
    <m/>
    <x v="0"/>
    <x v="0"/>
    <m/>
    <x v="0"/>
    <m/>
    <m/>
    <x v="0"/>
    <x v="0"/>
    <m/>
    <m/>
    <m/>
    <m/>
    <m/>
  </r>
  <r>
    <n v="1205"/>
    <x v="5"/>
    <x v="5"/>
    <x v="5"/>
    <x v="1"/>
    <x v="2"/>
    <x v="0"/>
    <m/>
    <x v="2"/>
    <m/>
    <x v="0"/>
    <n v="6"/>
    <n v="10"/>
    <n v="19.366666666666667"/>
    <n v="19.26711310749895"/>
    <m/>
    <s v="Check"/>
    <n v="95"/>
    <x v="1"/>
    <n v="18"/>
    <x v="0"/>
    <m/>
    <x v="1"/>
    <x v="6"/>
    <x v="0"/>
    <m/>
    <m/>
    <s v="TRR"/>
    <m/>
    <n v="6"/>
    <x v="6"/>
    <s v="MARK"/>
    <s v="BUCHHOLZ"/>
    <x v="6"/>
    <x v="6"/>
    <x v="1"/>
    <x v="0"/>
    <x v="4"/>
    <n v="1"/>
    <n v="6"/>
    <x v="370"/>
    <n v="19.366666666666667"/>
    <n v="1162"/>
    <s v="19.22"/>
    <s v="3.52"/>
    <n v="0"/>
    <n v="6"/>
    <n v="0.79173838209982783"/>
    <m/>
    <m/>
    <m/>
    <m/>
    <m/>
    <m/>
    <x v="26"/>
    <x v="26"/>
    <x v="2"/>
    <x v="2"/>
    <m/>
    <x v="0"/>
    <n v="0"/>
    <m/>
    <m/>
    <m/>
    <m/>
    <m/>
    <m/>
    <m/>
    <m/>
    <m/>
    <m/>
    <m/>
    <m/>
    <m/>
    <m/>
    <m/>
    <m/>
    <m/>
    <m/>
    <m/>
    <m/>
    <m/>
    <m/>
    <x v="0"/>
    <x v="0"/>
    <m/>
    <x v="0"/>
    <m/>
    <m/>
    <x v="0"/>
    <x v="0"/>
    <m/>
    <m/>
    <m/>
    <m/>
    <m/>
  </r>
  <r>
    <n v="1206"/>
    <x v="5"/>
    <x v="5"/>
    <x v="5"/>
    <x v="1"/>
    <x v="2"/>
    <x v="0"/>
    <m/>
    <x v="2"/>
    <m/>
    <x v="0"/>
    <n v="1"/>
    <n v="11"/>
    <n v="19.633333333333333"/>
    <n v="20.924874667603749"/>
    <m/>
    <s v=""/>
    <n v="94"/>
    <x v="1"/>
    <n v="9"/>
    <x v="1"/>
    <m/>
    <x v="1"/>
    <x v="9"/>
    <x v="0"/>
    <m/>
    <m/>
    <s v="TRR"/>
    <m/>
    <n v="7"/>
    <x v="19"/>
    <s v="CAMERON"/>
    <s v="WALLIS"/>
    <x v="19"/>
    <x v="19"/>
    <x v="1"/>
    <x v="0"/>
    <x v="4"/>
    <n v="2"/>
    <n v="7"/>
    <x v="371"/>
    <n v="19.633333333333333"/>
    <n v="1178"/>
    <s v="19.38"/>
    <s v="3.55"/>
    <n v="0"/>
    <n v="7"/>
    <n v="0.76910016977928697"/>
    <m/>
    <m/>
    <m/>
    <m/>
    <m/>
    <m/>
    <x v="26"/>
    <x v="26"/>
    <x v="2"/>
    <x v="2"/>
    <m/>
    <x v="0"/>
    <n v="0"/>
    <m/>
    <m/>
    <m/>
    <m/>
    <m/>
    <m/>
    <m/>
    <m/>
    <m/>
    <m/>
    <m/>
    <m/>
    <m/>
    <m/>
    <m/>
    <m/>
    <m/>
    <m/>
    <m/>
    <m/>
    <m/>
    <m/>
    <x v="0"/>
    <x v="0"/>
    <m/>
    <x v="0"/>
    <m/>
    <m/>
    <x v="0"/>
    <x v="0"/>
    <m/>
    <m/>
    <m/>
    <m/>
    <m/>
  </r>
  <r>
    <n v="1207"/>
    <x v="5"/>
    <x v="5"/>
    <x v="5"/>
    <x v="1"/>
    <x v="2"/>
    <x v="0"/>
    <m/>
    <x v="2"/>
    <m/>
    <x v="0"/>
    <n v="7"/>
    <n v="9"/>
    <n v="19.666666666666671"/>
    <n v="19.21232340753312"/>
    <m/>
    <s v="Check"/>
    <n v="93"/>
    <x v="1"/>
    <n v="20"/>
    <x v="0"/>
    <m/>
    <x v="1"/>
    <x v="3"/>
    <x v="0"/>
    <m/>
    <m/>
    <s v="TRR"/>
    <m/>
    <n v="8"/>
    <x v="3"/>
    <s v="MARCEL"/>
    <s v="ZEVENBERGEN"/>
    <x v="3"/>
    <x v="3"/>
    <x v="1"/>
    <x v="0"/>
    <x v="2"/>
    <n v="1"/>
    <n v="8"/>
    <x v="372"/>
    <n v="19.666666666666671"/>
    <n v="1180"/>
    <s v="19.40"/>
    <s v="3.56"/>
    <n v="0"/>
    <n v="8"/>
    <n v="0.71694915254237279"/>
    <m/>
    <m/>
    <m/>
    <m/>
    <m/>
    <m/>
    <x v="26"/>
    <x v="26"/>
    <x v="2"/>
    <x v="2"/>
    <m/>
    <x v="0"/>
    <n v="0"/>
    <m/>
    <m/>
    <m/>
    <m/>
    <m/>
    <m/>
    <m/>
    <m/>
    <m/>
    <m/>
    <m/>
    <m/>
    <m/>
    <m/>
    <m/>
    <m/>
    <m/>
    <m/>
    <m/>
    <m/>
    <m/>
    <m/>
    <x v="0"/>
    <x v="0"/>
    <m/>
    <x v="0"/>
    <m/>
    <m/>
    <x v="0"/>
    <x v="0"/>
    <m/>
    <m/>
    <m/>
    <m/>
    <m/>
  </r>
  <r>
    <n v="1208"/>
    <x v="5"/>
    <x v="5"/>
    <x v="5"/>
    <x v="1"/>
    <x v="2"/>
    <x v="0"/>
    <m/>
    <x v="2"/>
    <m/>
    <x v="0"/>
    <n v="1"/>
    <n v="13"/>
    <n v="19.783333333333335"/>
    <n v="21.35117080288742"/>
    <m/>
    <s v=""/>
    <n v="92"/>
    <x v="1"/>
    <n v="21"/>
    <x v="0"/>
    <m/>
    <x v="1"/>
    <x v="9"/>
    <x v="0"/>
    <m/>
    <m/>
    <s v="TRR"/>
    <m/>
    <n v="9"/>
    <x v="16"/>
    <s v="MICHAEL"/>
    <s v="FITZSIMMONS"/>
    <x v="16"/>
    <x v="16"/>
    <x v="1"/>
    <x v="0"/>
    <x v="4"/>
    <n v="3"/>
    <n v="9"/>
    <x v="128"/>
    <n v="19.783333333333335"/>
    <n v="1187"/>
    <s v="19.47"/>
    <s v="3.57"/>
    <n v="0"/>
    <n v="9"/>
    <n v="0.76326874473462514"/>
    <m/>
    <m/>
    <m/>
    <m/>
    <m/>
    <m/>
    <x v="26"/>
    <x v="26"/>
    <x v="2"/>
    <x v="2"/>
    <m/>
    <x v="0"/>
    <n v="0"/>
    <m/>
    <m/>
    <m/>
    <m/>
    <m/>
    <m/>
    <m/>
    <m/>
    <m/>
    <m/>
    <m/>
    <m/>
    <m/>
    <m/>
    <m/>
    <m/>
    <m/>
    <m/>
    <m/>
    <m/>
    <m/>
    <m/>
    <x v="0"/>
    <x v="0"/>
    <m/>
    <x v="0"/>
    <m/>
    <m/>
    <x v="0"/>
    <x v="0"/>
    <m/>
    <m/>
    <m/>
    <m/>
    <m/>
  </r>
  <r>
    <n v="1209"/>
    <x v="5"/>
    <x v="5"/>
    <x v="5"/>
    <x v="1"/>
    <x v="2"/>
    <x v="0"/>
    <m/>
    <x v="2"/>
    <m/>
    <x v="0"/>
    <n v="2"/>
    <n v="10"/>
    <n v="19.883333333333333"/>
    <n v="20.344391255986704"/>
    <m/>
    <s v=""/>
    <n v="91"/>
    <x v="1"/>
    <n v="16"/>
    <x v="0"/>
    <m/>
    <x v="1"/>
    <x v="10"/>
    <x v="0"/>
    <m/>
    <m/>
    <s v="TRR"/>
    <m/>
    <n v="10"/>
    <x v="12"/>
    <s v="JAMES"/>
    <s v="DUNSTAN"/>
    <x v="12"/>
    <x v="12"/>
    <x v="1"/>
    <x v="0"/>
    <x v="1"/>
    <n v="5"/>
    <n v="10"/>
    <x v="373"/>
    <n v="19.883333333333333"/>
    <n v="1193"/>
    <s v="19.53"/>
    <s v="3.58"/>
    <n v="0"/>
    <n v="10"/>
    <n v="0.65632858340318523"/>
    <m/>
    <m/>
    <m/>
    <m/>
    <m/>
    <m/>
    <x v="26"/>
    <x v="26"/>
    <x v="2"/>
    <x v="2"/>
    <m/>
    <x v="0"/>
    <n v="0"/>
    <m/>
    <m/>
    <m/>
    <m/>
    <m/>
    <m/>
    <m/>
    <m/>
    <m/>
    <m/>
    <m/>
    <m/>
    <m/>
    <m/>
    <m/>
    <m/>
    <m/>
    <m/>
    <m/>
    <m/>
    <m/>
    <m/>
    <x v="0"/>
    <x v="0"/>
    <m/>
    <x v="0"/>
    <m/>
    <m/>
    <x v="0"/>
    <x v="0"/>
    <m/>
    <m/>
    <m/>
    <m/>
    <m/>
  </r>
  <r>
    <n v="1210"/>
    <x v="5"/>
    <x v="5"/>
    <x v="5"/>
    <x v="1"/>
    <x v="2"/>
    <x v="0"/>
    <m/>
    <x v="2"/>
    <m/>
    <x v="0"/>
    <n v="1"/>
    <n v="3"/>
    <n v="19.899999999999999"/>
    <n v="20.524167358153701"/>
    <m/>
    <s v=""/>
    <n v="90"/>
    <x v="1"/>
    <n v="4"/>
    <x v="1"/>
    <m/>
    <x v="2"/>
    <x v="9"/>
    <x v="0"/>
    <m/>
    <m/>
    <s v="TRR"/>
    <m/>
    <n v="11"/>
    <x v="151"/>
    <s v="JOSH"/>
    <s v="BARTON"/>
    <x v="155"/>
    <x v="155"/>
    <x v="1"/>
    <x v="0"/>
    <x v="4"/>
    <n v="4"/>
    <n v="11"/>
    <x v="374"/>
    <n v="19.899999999999999"/>
    <n v="1194"/>
    <s v="19.54"/>
    <s v="3.58"/>
    <n v="0"/>
    <n v="11"/>
    <n v="0.75879396984924619"/>
    <m/>
    <m/>
    <m/>
    <m/>
    <m/>
    <m/>
    <x v="26"/>
    <x v="26"/>
    <x v="2"/>
    <x v="2"/>
    <m/>
    <x v="0"/>
    <n v="0"/>
    <m/>
    <m/>
    <m/>
    <m/>
    <m/>
    <m/>
    <m/>
    <m/>
    <m/>
    <m/>
    <m/>
    <m/>
    <m/>
    <m/>
    <m/>
    <m/>
    <m/>
    <m/>
    <m/>
    <m/>
    <m/>
    <m/>
    <x v="0"/>
    <x v="0"/>
    <m/>
    <x v="0"/>
    <m/>
    <m/>
    <x v="0"/>
    <x v="0"/>
    <m/>
    <m/>
    <m/>
    <m/>
    <m/>
  </r>
  <r>
    <n v="1211"/>
    <x v="5"/>
    <x v="5"/>
    <x v="5"/>
    <x v="1"/>
    <x v="2"/>
    <x v="0"/>
    <m/>
    <x v="2"/>
    <m/>
    <x v="0"/>
    <n v="4"/>
    <n v="11"/>
    <n v="20.05"/>
    <n v="20.362222392422705"/>
    <m/>
    <s v=""/>
    <n v="89"/>
    <x v="1"/>
    <n v="11"/>
    <x v="1"/>
    <m/>
    <x v="6"/>
    <x v="12"/>
    <x v="0"/>
    <m/>
    <m/>
    <s v="TRR"/>
    <m/>
    <n v="12"/>
    <x v="17"/>
    <s v="BRIDGET"/>
    <s v="WEBBER"/>
    <x v="17"/>
    <x v="17"/>
    <x v="1"/>
    <x v="1"/>
    <x v="2"/>
    <n v="1"/>
    <n v="12"/>
    <x v="375"/>
    <n v="20.05"/>
    <n v="1203"/>
    <s v="20.03"/>
    <s v="4.00"/>
    <n v="0"/>
    <n v="12"/>
    <n v="0.75644222776392356"/>
    <m/>
    <m/>
    <m/>
    <m/>
    <m/>
    <m/>
    <x v="26"/>
    <x v="26"/>
    <x v="2"/>
    <x v="2"/>
    <m/>
    <x v="0"/>
    <n v="0"/>
    <m/>
    <m/>
    <m/>
    <m/>
    <m/>
    <m/>
    <m/>
    <m/>
    <m/>
    <m/>
    <m/>
    <m/>
    <m/>
    <m/>
    <m/>
    <m/>
    <m/>
    <m/>
    <m/>
    <m/>
    <m/>
    <m/>
    <x v="0"/>
    <x v="0"/>
    <m/>
    <x v="0"/>
    <m/>
    <m/>
    <x v="0"/>
    <x v="0"/>
    <m/>
    <m/>
    <m/>
    <m/>
    <m/>
  </r>
  <r>
    <n v="1212"/>
    <x v="5"/>
    <x v="5"/>
    <x v="5"/>
    <x v="1"/>
    <x v="2"/>
    <x v="0"/>
    <m/>
    <x v="2"/>
    <m/>
    <x v="0"/>
    <n v="1"/>
    <n v="3"/>
    <n v="20.633333333333333"/>
    <n v="21.202661462490138"/>
    <m/>
    <s v=""/>
    <n v="88"/>
    <x v="1"/>
    <n v="8"/>
    <x v="1"/>
    <m/>
    <x v="5"/>
    <x v="36"/>
    <x v="1"/>
    <m/>
    <m/>
    <s v="TRR"/>
    <m/>
    <n v="13"/>
    <x v="127"/>
    <s v="SAM"/>
    <s v="HATCHARD"/>
    <x v="129"/>
    <x v="129"/>
    <x v="1"/>
    <x v="0"/>
    <x v="1"/>
    <n v="6"/>
    <n v="13"/>
    <x v="376"/>
    <n v="20.633333333333333"/>
    <n v="1238"/>
    <s v="20.38"/>
    <s v="4.07"/>
    <n v="0"/>
    <n v="13"/>
    <n v="0.65024232633279488"/>
    <m/>
    <m/>
    <m/>
    <m/>
    <m/>
    <m/>
    <x v="26"/>
    <x v="26"/>
    <x v="2"/>
    <x v="2"/>
    <m/>
    <x v="0"/>
    <n v="0"/>
    <m/>
    <m/>
    <m/>
    <m/>
    <m/>
    <m/>
    <m/>
    <m/>
    <m/>
    <m/>
    <m/>
    <m/>
    <m/>
    <m/>
    <m/>
    <m/>
    <m/>
    <m/>
    <m/>
    <m/>
    <m/>
    <m/>
    <x v="0"/>
    <x v="0"/>
    <m/>
    <x v="0"/>
    <m/>
    <m/>
    <x v="0"/>
    <x v="0"/>
    <m/>
    <m/>
    <m/>
    <m/>
    <m/>
  </r>
  <r>
    <n v="1213"/>
    <x v="5"/>
    <x v="5"/>
    <x v="5"/>
    <x v="1"/>
    <x v="2"/>
    <x v="0"/>
    <m/>
    <x v="2"/>
    <m/>
    <x v="0"/>
    <n v="1"/>
    <n v="8"/>
    <n v="20.733333333333334"/>
    <n v="23.045147873692326"/>
    <m/>
    <s v=""/>
    <n v="87"/>
    <x v="1"/>
    <n v="2"/>
    <x v="1"/>
    <m/>
    <x v="6"/>
    <x v="33"/>
    <x v="1"/>
    <m/>
    <m/>
    <s v="TRR"/>
    <m/>
    <n v="14"/>
    <x v="133"/>
    <s v="ANDRE"/>
    <s v="MENTOR"/>
    <x v="137"/>
    <x v="137"/>
    <x v="1"/>
    <x v="0"/>
    <x v="2"/>
    <n v="2"/>
    <n v="14"/>
    <x v="135"/>
    <n v="20.733333333333334"/>
    <n v="1244"/>
    <s v="20.44"/>
    <s v="4.08"/>
    <n v="0"/>
    <n v="15"/>
    <n v="0.67524115755627012"/>
    <m/>
    <m/>
    <m/>
    <m/>
    <m/>
    <m/>
    <x v="26"/>
    <x v="26"/>
    <x v="2"/>
    <x v="2"/>
    <m/>
    <x v="0"/>
    <n v="0"/>
    <m/>
    <m/>
    <m/>
    <m/>
    <m/>
    <m/>
    <m/>
    <m/>
    <m/>
    <m/>
    <m/>
    <m/>
    <m/>
    <m/>
    <m/>
    <m/>
    <m/>
    <m/>
    <m/>
    <m/>
    <m/>
    <m/>
    <x v="0"/>
    <x v="0"/>
    <m/>
    <x v="0"/>
    <m/>
    <m/>
    <x v="0"/>
    <x v="0"/>
    <m/>
    <m/>
    <m/>
    <m/>
    <m/>
  </r>
  <r>
    <n v="1214"/>
    <x v="5"/>
    <x v="5"/>
    <x v="5"/>
    <x v="1"/>
    <x v="2"/>
    <x v="0"/>
    <m/>
    <x v="2"/>
    <m/>
    <x v="0"/>
    <n v="2"/>
    <n v="11"/>
    <n v="20.866666666666667"/>
    <n v="22.484522519457066"/>
    <m/>
    <s v=""/>
    <n v="86"/>
    <x v="1"/>
    <n v="19"/>
    <x v="0"/>
    <m/>
    <x v="1"/>
    <x v="13"/>
    <x v="0"/>
    <m/>
    <m/>
    <s v="TRR"/>
    <m/>
    <n v="15"/>
    <x v="18"/>
    <s v="ERIN"/>
    <s v="STAFFORD"/>
    <x v="18"/>
    <x v="18"/>
    <x v="1"/>
    <x v="1"/>
    <x v="2"/>
    <n v="2"/>
    <n v="15"/>
    <x v="377"/>
    <n v="20.866666666666667"/>
    <n v="1252"/>
    <s v="20.52"/>
    <s v="4.10"/>
    <n v="0"/>
    <n v="17"/>
    <n v="0.75958466453674123"/>
    <m/>
    <m/>
    <m/>
    <m/>
    <m/>
    <m/>
    <x v="26"/>
    <x v="26"/>
    <x v="2"/>
    <x v="2"/>
    <m/>
    <x v="0"/>
    <n v="0"/>
    <m/>
    <m/>
    <m/>
    <m/>
    <m/>
    <m/>
    <m/>
    <m/>
    <m/>
    <m/>
    <m/>
    <m/>
    <m/>
    <m/>
    <m/>
    <m/>
    <m/>
    <m/>
    <m/>
    <m/>
    <m/>
    <m/>
    <x v="0"/>
    <x v="0"/>
    <m/>
    <x v="0"/>
    <m/>
    <m/>
    <x v="0"/>
    <x v="0"/>
    <m/>
    <m/>
    <m/>
    <m/>
    <m/>
  </r>
  <r>
    <n v="1215"/>
    <x v="5"/>
    <x v="5"/>
    <x v="5"/>
    <x v="1"/>
    <x v="2"/>
    <x v="0"/>
    <m/>
    <x v="2"/>
    <m/>
    <x v="0"/>
    <n v="4"/>
    <n v="9"/>
    <n v="21.083333333333332"/>
    <n v="21.432554924088134"/>
    <m/>
    <s v=""/>
    <n v="85"/>
    <x v="1"/>
    <n v="17"/>
    <x v="0"/>
    <m/>
    <x v="1"/>
    <x v="14"/>
    <x v="0"/>
    <m/>
    <m/>
    <s v="TRR"/>
    <m/>
    <n v="16"/>
    <x v="23"/>
    <s v="HAILEY"/>
    <s v="PELUCHETTI"/>
    <x v="23"/>
    <x v="23"/>
    <x v="1"/>
    <x v="1"/>
    <x v="1"/>
    <n v="1"/>
    <n v="16"/>
    <x v="378"/>
    <n v="21.083333333333332"/>
    <n v="1265"/>
    <s v="21.05"/>
    <s v="4.13"/>
    <n v="0"/>
    <n v="18"/>
    <n v="0.70513833992094865"/>
    <m/>
    <m/>
    <m/>
    <m/>
    <m/>
    <m/>
    <x v="26"/>
    <x v="26"/>
    <x v="2"/>
    <x v="2"/>
    <m/>
    <x v="0"/>
    <n v="0"/>
    <m/>
    <m/>
    <m/>
    <m/>
    <m/>
    <m/>
    <m/>
    <m/>
    <m/>
    <m/>
    <m/>
    <m/>
    <m/>
    <m/>
    <m/>
    <m/>
    <m/>
    <m/>
    <m/>
    <m/>
    <m/>
    <m/>
    <x v="0"/>
    <x v="0"/>
    <m/>
    <x v="0"/>
    <m/>
    <m/>
    <x v="0"/>
    <x v="0"/>
    <m/>
    <m/>
    <m/>
    <m/>
    <m/>
  </r>
  <r>
    <n v="1216"/>
    <x v="5"/>
    <x v="5"/>
    <x v="5"/>
    <x v="1"/>
    <x v="2"/>
    <x v="0"/>
    <m/>
    <x v="2"/>
    <m/>
    <x v="0"/>
    <n v="2"/>
    <n v="7"/>
    <n v="21.5"/>
    <n v="22.381413285495682"/>
    <m/>
    <s v=""/>
    <n v="84"/>
    <x v="1"/>
    <n v="5"/>
    <x v="1"/>
    <m/>
    <x v="7"/>
    <x v="15"/>
    <x v="0"/>
    <m/>
    <m/>
    <s v="TRR"/>
    <m/>
    <n v="17"/>
    <x v="24"/>
    <s v="STUART"/>
    <s v="BORWICK"/>
    <x v="24"/>
    <x v="24"/>
    <x v="1"/>
    <x v="0"/>
    <x v="2"/>
    <n v="3"/>
    <n v="17"/>
    <x v="379"/>
    <n v="21.5"/>
    <n v="1290"/>
    <s v="21.30"/>
    <s v="4.18"/>
    <n v="0"/>
    <n v="21"/>
    <n v="0.6705426356589147"/>
    <m/>
    <m/>
    <m/>
    <m/>
    <m/>
    <m/>
    <x v="26"/>
    <x v="26"/>
    <x v="2"/>
    <x v="2"/>
    <m/>
    <x v="0"/>
    <n v="0"/>
    <m/>
    <m/>
    <m/>
    <m/>
    <m/>
    <m/>
    <m/>
    <m/>
    <m/>
    <m/>
    <m/>
    <m/>
    <m/>
    <m/>
    <m/>
    <m/>
    <m/>
    <m/>
    <m/>
    <m/>
    <m/>
    <m/>
    <x v="0"/>
    <x v="0"/>
    <m/>
    <x v="0"/>
    <m/>
    <m/>
    <x v="0"/>
    <x v="0"/>
    <m/>
    <m/>
    <m/>
    <m/>
    <m/>
  </r>
  <r>
    <n v="1217"/>
    <x v="5"/>
    <x v="5"/>
    <x v="5"/>
    <x v="1"/>
    <x v="2"/>
    <x v="0"/>
    <m/>
    <x v="2"/>
    <m/>
    <x v="0"/>
    <n v="2"/>
    <n v="7"/>
    <n v="21.866666666666667"/>
    <n v="22.563948503981603"/>
    <m/>
    <s v=""/>
    <n v="83"/>
    <x v="1"/>
    <n v="7"/>
    <x v="1"/>
    <m/>
    <x v="6"/>
    <x v="29"/>
    <x v="0"/>
    <m/>
    <m/>
    <s v="TRR"/>
    <m/>
    <n v="18"/>
    <x v="173"/>
    <s v="KEITH"/>
    <s v="SCANDLYN"/>
    <x v="178"/>
    <x v="178"/>
    <x v="1"/>
    <x v="0"/>
    <x v="5"/>
    <n v="1"/>
    <n v="18"/>
    <x v="380"/>
    <n v="21.866666666666667"/>
    <n v="1312"/>
    <s v="21.52"/>
    <s v="4.22"/>
    <n v="0"/>
    <n v="22"/>
    <n v="0.75533536585365857"/>
    <m/>
    <m/>
    <m/>
    <m/>
    <m/>
    <m/>
    <x v="26"/>
    <x v="26"/>
    <x v="2"/>
    <x v="2"/>
    <m/>
    <x v="0"/>
    <n v="0"/>
    <m/>
    <m/>
    <m/>
    <m/>
    <m/>
    <m/>
    <m/>
    <m/>
    <m/>
    <m/>
    <m/>
    <m/>
    <m/>
    <m/>
    <m/>
    <m/>
    <m/>
    <m/>
    <m/>
    <m/>
    <m/>
    <m/>
    <x v="0"/>
    <x v="0"/>
    <m/>
    <x v="0"/>
    <m/>
    <m/>
    <x v="0"/>
    <x v="0"/>
    <m/>
    <m/>
    <m/>
    <m/>
    <m/>
  </r>
  <r>
    <n v="1218"/>
    <x v="5"/>
    <x v="5"/>
    <x v="5"/>
    <x v="1"/>
    <x v="2"/>
    <x v="0"/>
    <m/>
    <x v="2"/>
    <m/>
    <x v="0"/>
    <n v="1"/>
    <n v="5"/>
    <n v="21.883333333333333"/>
    <n v="23.339857074141893"/>
    <m/>
    <s v=""/>
    <n v="82"/>
    <x v="1"/>
    <n v="3"/>
    <x v="1"/>
    <m/>
    <x v="4"/>
    <x v="14"/>
    <x v="0"/>
    <m/>
    <m/>
    <s v="TRR"/>
    <m/>
    <n v="19"/>
    <x v="154"/>
    <s v="LARA"/>
    <s v="SEWELL"/>
    <x v="159"/>
    <x v="159"/>
    <x v="1"/>
    <x v="1"/>
    <x v="1"/>
    <n v="2"/>
    <n v="19"/>
    <x v="381"/>
    <n v="21.883333333333333"/>
    <n v="1313"/>
    <s v="21.53"/>
    <s v="4.22"/>
    <n v="0"/>
    <n v="23"/>
    <n v="0.67936024371667936"/>
    <m/>
    <m/>
    <m/>
    <m/>
    <m/>
    <m/>
    <x v="26"/>
    <x v="26"/>
    <x v="2"/>
    <x v="2"/>
    <m/>
    <x v="0"/>
    <n v="0"/>
    <m/>
    <m/>
    <m/>
    <m/>
    <m/>
    <m/>
    <m/>
    <m/>
    <m/>
    <m/>
    <m/>
    <m/>
    <m/>
    <m/>
    <m/>
    <m/>
    <m/>
    <m/>
    <m/>
    <m/>
    <m/>
    <m/>
    <x v="0"/>
    <x v="0"/>
    <m/>
    <x v="0"/>
    <m/>
    <m/>
    <x v="0"/>
    <x v="0"/>
    <m/>
    <m/>
    <m/>
    <m/>
    <m/>
  </r>
  <r>
    <n v="1219"/>
    <x v="5"/>
    <x v="5"/>
    <x v="5"/>
    <x v="1"/>
    <x v="2"/>
    <x v="0"/>
    <m/>
    <x v="2"/>
    <m/>
    <x v="0"/>
    <n v="3"/>
    <n v="11"/>
    <n v="22.066666666666666"/>
    <n v="23.236761553042911"/>
    <m/>
    <s v=""/>
    <n v="81"/>
    <x v="1"/>
    <n v="13"/>
    <x v="1"/>
    <m/>
    <x v="1"/>
    <x v="13"/>
    <x v="0"/>
    <m/>
    <m/>
    <s v="TRR"/>
    <m/>
    <n v="20"/>
    <x v="28"/>
    <s v="SCOTT"/>
    <s v="VOLLMERHAUSE"/>
    <x v="28"/>
    <x v="28"/>
    <x v="1"/>
    <x v="0"/>
    <x v="2"/>
    <n v="4"/>
    <n v="20"/>
    <x v="382"/>
    <n v="22.066666666666666"/>
    <n v="1324"/>
    <s v="22.04"/>
    <s v="4.24"/>
    <n v="0"/>
    <n v="24"/>
    <n v="0.6487915407854985"/>
    <m/>
    <m/>
    <m/>
    <m/>
    <m/>
    <m/>
    <x v="26"/>
    <x v="26"/>
    <x v="2"/>
    <x v="2"/>
    <m/>
    <x v="0"/>
    <n v="0"/>
    <m/>
    <m/>
    <m/>
    <m/>
    <m/>
    <m/>
    <m/>
    <m/>
    <m/>
    <m/>
    <m/>
    <m/>
    <m/>
    <m/>
    <m/>
    <m/>
    <m/>
    <m/>
    <m/>
    <m/>
    <m/>
    <m/>
    <x v="0"/>
    <x v="0"/>
    <m/>
    <x v="0"/>
    <m/>
    <m/>
    <x v="0"/>
    <x v="0"/>
    <m/>
    <m/>
    <m/>
    <m/>
    <m/>
  </r>
  <r>
    <n v="1220"/>
    <x v="5"/>
    <x v="5"/>
    <x v="5"/>
    <x v="1"/>
    <x v="2"/>
    <x v="0"/>
    <m/>
    <x v="2"/>
    <m/>
    <x v="0"/>
    <n v="1"/>
    <n v="8"/>
    <n v="22.083333333333332"/>
    <n v="23.215538697027021"/>
    <m/>
    <s v=""/>
    <n v="80"/>
    <x v="1"/>
    <n v="8"/>
    <x v="1"/>
    <m/>
    <x v="1"/>
    <x v="46"/>
    <x v="1"/>
    <m/>
    <m/>
    <s v="TRR"/>
    <m/>
    <n v="21"/>
    <x v="184"/>
    <s v="JOHN"/>
    <s v="NUTTALL"/>
    <x v="188"/>
    <x v="188"/>
    <x v="1"/>
    <x v="0"/>
    <x v="8"/>
    <n v="1"/>
    <n v="21"/>
    <x v="383"/>
    <n v="22.083333333333332"/>
    <n v="1325"/>
    <s v="22.05"/>
    <s v="4.25"/>
    <n v="0"/>
    <n v="25"/>
    <n v="0.76754716981132076"/>
    <m/>
    <m/>
    <m/>
    <m/>
    <m/>
    <m/>
    <x v="26"/>
    <x v="26"/>
    <x v="2"/>
    <x v="2"/>
    <m/>
    <x v="0"/>
    <n v="0"/>
    <m/>
    <m/>
    <m/>
    <m/>
    <m/>
    <m/>
    <m/>
    <m/>
    <m/>
    <m/>
    <m/>
    <m/>
    <m/>
    <m/>
    <m/>
    <m/>
    <m/>
    <m/>
    <m/>
    <m/>
    <m/>
    <m/>
    <x v="0"/>
    <x v="0"/>
    <m/>
    <x v="0"/>
    <m/>
    <m/>
    <x v="0"/>
    <x v="0"/>
    <m/>
    <m/>
    <m/>
    <m/>
    <m/>
  </r>
  <r>
    <n v="1221"/>
    <x v="5"/>
    <x v="5"/>
    <x v="5"/>
    <x v="1"/>
    <x v="2"/>
    <x v="0"/>
    <m/>
    <x v="2"/>
    <m/>
    <x v="0"/>
    <n v="2"/>
    <n v="2"/>
    <n v="22.25"/>
    <n v="21.95"/>
    <m/>
    <s v="Check"/>
    <n v="0"/>
    <x v="0"/>
    <s v="N/A"/>
    <x v="0"/>
    <m/>
    <x v="0"/>
    <x v="4"/>
    <x v="0"/>
    <m/>
    <m/>
    <s v="TRR"/>
    <m/>
    <n v="22"/>
    <x v="130"/>
    <s v="ISSIS"/>
    <s v="FLYNN-PITTAR"/>
    <x v="132"/>
    <x v="132"/>
    <x v="0"/>
    <x v="1"/>
    <x v="0"/>
    <s v="N/A"/>
    <s v=""/>
    <x v="384"/>
    <n v="22.25"/>
    <n v="1335"/>
    <s v="22.15"/>
    <s v="4.27"/>
    <n v="0"/>
    <n v="26"/>
    <m/>
    <m/>
    <m/>
    <m/>
    <m/>
    <m/>
    <m/>
    <x v="26"/>
    <x v="26"/>
    <x v="2"/>
    <x v="2"/>
    <m/>
    <x v="0"/>
    <n v="0"/>
    <m/>
    <m/>
    <m/>
    <m/>
    <m/>
    <m/>
    <m/>
    <m/>
    <m/>
    <m/>
    <m/>
    <m/>
    <m/>
    <m/>
    <m/>
    <m/>
    <m/>
    <m/>
    <m/>
    <m/>
    <m/>
    <m/>
    <x v="0"/>
    <x v="0"/>
    <m/>
    <x v="0"/>
    <m/>
    <m/>
    <x v="0"/>
    <x v="0"/>
    <m/>
    <m/>
    <m/>
    <m/>
    <m/>
  </r>
  <r>
    <n v="1222"/>
    <x v="5"/>
    <x v="5"/>
    <x v="5"/>
    <x v="1"/>
    <x v="2"/>
    <x v="0"/>
    <m/>
    <x v="2"/>
    <m/>
    <x v="0"/>
    <n v="4"/>
    <n v="13"/>
    <n v="22.566666666666663"/>
    <n v="23.125863377449132"/>
    <m/>
    <s v=""/>
    <n v="79"/>
    <x v="1"/>
    <n v="11"/>
    <x v="1"/>
    <m/>
    <x v="1"/>
    <x v="20"/>
    <x v="0"/>
    <m/>
    <m/>
    <s v="TRR"/>
    <m/>
    <n v="23"/>
    <x v="37"/>
    <s v="VIV"/>
    <s v="SCANDLYN"/>
    <x v="37"/>
    <x v="37"/>
    <x v="1"/>
    <x v="1"/>
    <x v="5"/>
    <n v="1"/>
    <n v="22"/>
    <x v="385"/>
    <n v="22.566666666666663"/>
    <n v="1354"/>
    <s v="22.34"/>
    <s v="4.30"/>
    <n v="0"/>
    <n v="29"/>
    <n v="0.83161004431314633"/>
    <m/>
    <m/>
    <m/>
    <m/>
    <m/>
    <m/>
    <x v="26"/>
    <x v="26"/>
    <x v="2"/>
    <x v="2"/>
    <m/>
    <x v="0"/>
    <n v="0"/>
    <m/>
    <m/>
    <m/>
    <m/>
    <m/>
    <m/>
    <m/>
    <m/>
    <m/>
    <m/>
    <m/>
    <m/>
    <m/>
    <m/>
    <m/>
    <m/>
    <m/>
    <m/>
    <m/>
    <m/>
    <m/>
    <m/>
    <x v="0"/>
    <x v="0"/>
    <m/>
    <x v="0"/>
    <m/>
    <m/>
    <x v="0"/>
    <x v="0"/>
    <m/>
    <m/>
    <m/>
    <m/>
    <m/>
  </r>
  <r>
    <n v="1223"/>
    <x v="5"/>
    <x v="5"/>
    <x v="5"/>
    <x v="1"/>
    <x v="2"/>
    <x v="0"/>
    <m/>
    <x v="2"/>
    <m/>
    <x v="0"/>
    <n v="1"/>
    <n v="8"/>
    <n v="22.633333333333333"/>
    <n v="23.551208821377067"/>
    <m/>
    <s v=""/>
    <n v="78"/>
    <x v="1"/>
    <n v="7"/>
    <x v="1"/>
    <m/>
    <x v="1"/>
    <x v="14"/>
    <x v="1"/>
    <m/>
    <m/>
    <s v="TRR"/>
    <m/>
    <n v="24"/>
    <x v="48"/>
    <s v="BRIANNA"/>
    <s v="HUTCHINGS"/>
    <x v="48"/>
    <x v="48"/>
    <x v="1"/>
    <x v="1"/>
    <x v="1"/>
    <n v="3"/>
    <n v="23"/>
    <x v="148"/>
    <n v="22.633333333333333"/>
    <n v="1358"/>
    <s v="22.38"/>
    <s v="4.31"/>
    <n v="0"/>
    <n v="30"/>
    <n v="0.65684830633284241"/>
    <m/>
    <m/>
    <m/>
    <m/>
    <m/>
    <m/>
    <x v="26"/>
    <x v="26"/>
    <x v="2"/>
    <x v="2"/>
    <m/>
    <x v="0"/>
    <n v="0"/>
    <m/>
    <m/>
    <m/>
    <m/>
    <m/>
    <m/>
    <m/>
    <m/>
    <m/>
    <m/>
    <m/>
    <m/>
    <m/>
    <m/>
    <m/>
    <m/>
    <m/>
    <m/>
    <m/>
    <m/>
    <m/>
    <m/>
    <x v="0"/>
    <x v="0"/>
    <m/>
    <x v="0"/>
    <m/>
    <m/>
    <x v="0"/>
    <x v="0"/>
    <m/>
    <m/>
    <m/>
    <m/>
    <m/>
  </r>
  <r>
    <n v="1224"/>
    <x v="5"/>
    <x v="5"/>
    <x v="5"/>
    <x v="1"/>
    <x v="2"/>
    <x v="0"/>
    <m/>
    <x v="2"/>
    <m/>
    <x v="0"/>
    <n v="3"/>
    <n v="3"/>
    <n v="22.983333333333334"/>
    <n v="22.592768473530381"/>
    <m/>
    <s v="Check"/>
    <n v="0"/>
    <x v="0"/>
    <s v="N/A"/>
    <x v="0"/>
    <m/>
    <x v="0"/>
    <x v="4"/>
    <x v="0"/>
    <m/>
    <m/>
    <s v="TRR"/>
    <m/>
    <n v="25"/>
    <x v="130"/>
    <s v="TREVOR"/>
    <s v="NICHOLSON"/>
    <x v="134"/>
    <x v="134"/>
    <x v="0"/>
    <x v="0"/>
    <x v="0"/>
    <s v="N/A"/>
    <s v=""/>
    <x v="386"/>
    <n v="22.983333333333334"/>
    <n v="1379"/>
    <s v="22.59"/>
    <s v="4.35"/>
    <n v="0"/>
    <n v="33"/>
    <m/>
    <m/>
    <m/>
    <m/>
    <m/>
    <m/>
    <m/>
    <x v="26"/>
    <x v="26"/>
    <x v="2"/>
    <x v="2"/>
    <m/>
    <x v="0"/>
    <n v="0"/>
    <m/>
    <m/>
    <m/>
    <m/>
    <m/>
    <m/>
    <m/>
    <m/>
    <m/>
    <m/>
    <m/>
    <m/>
    <m/>
    <m/>
    <m/>
    <m/>
    <m/>
    <m/>
    <m/>
    <m/>
    <m/>
    <m/>
    <x v="0"/>
    <x v="0"/>
    <m/>
    <x v="0"/>
    <m/>
    <m/>
    <x v="0"/>
    <x v="0"/>
    <m/>
    <m/>
    <m/>
    <m/>
    <m/>
  </r>
  <r>
    <n v="1225"/>
    <x v="5"/>
    <x v="5"/>
    <x v="5"/>
    <x v="1"/>
    <x v="2"/>
    <x v="0"/>
    <m/>
    <x v="2"/>
    <m/>
    <x v="0"/>
    <n v="1"/>
    <n v="4"/>
    <n v="23.283333333333335"/>
    <n v="25.37307726961377"/>
    <m/>
    <s v=""/>
    <n v="77"/>
    <x v="1"/>
    <n v="5"/>
    <x v="1"/>
    <m/>
    <x v="7"/>
    <x v="13"/>
    <x v="1"/>
    <m/>
    <m/>
    <s v="TRR"/>
    <m/>
    <n v="26"/>
    <x v="136"/>
    <s v="BERNIE"/>
    <s v="NORRIS"/>
    <x v="140"/>
    <x v="140"/>
    <x v="1"/>
    <x v="0"/>
    <x v="2"/>
    <n v="5"/>
    <n v="24"/>
    <x v="387"/>
    <n v="23.283333333333335"/>
    <n v="1397"/>
    <s v="23.17"/>
    <s v="4.39"/>
    <n v="0"/>
    <n v="34"/>
    <n v="0.61488904795991406"/>
    <m/>
    <m/>
    <m/>
    <m/>
    <m/>
    <m/>
    <x v="26"/>
    <x v="26"/>
    <x v="2"/>
    <x v="2"/>
    <m/>
    <x v="0"/>
    <n v="0"/>
    <m/>
    <m/>
    <m/>
    <m/>
    <m/>
    <m/>
    <m/>
    <m/>
    <m/>
    <m/>
    <m/>
    <m/>
    <m/>
    <m/>
    <m/>
    <m/>
    <m/>
    <m/>
    <m/>
    <m/>
    <m/>
    <m/>
    <x v="0"/>
    <x v="0"/>
    <m/>
    <x v="0"/>
    <m/>
    <m/>
    <x v="0"/>
    <x v="0"/>
    <m/>
    <m/>
    <m/>
    <m/>
    <m/>
  </r>
  <r>
    <n v="1226"/>
    <x v="5"/>
    <x v="5"/>
    <x v="5"/>
    <x v="1"/>
    <x v="2"/>
    <x v="0"/>
    <m/>
    <x v="2"/>
    <m/>
    <x v="0"/>
    <n v="1"/>
    <n v="4"/>
    <n v="23.4"/>
    <n v="26.699368867793908"/>
    <m/>
    <s v=""/>
    <n v="76"/>
    <x v="1"/>
    <n v="3"/>
    <x v="1"/>
    <m/>
    <x v="2"/>
    <x v="33"/>
    <x v="0"/>
    <m/>
    <m/>
    <s v="TRR"/>
    <m/>
    <n v="27"/>
    <x v="72"/>
    <s v="RAEWYN"/>
    <s v="MCDOWELL"/>
    <x v="73"/>
    <x v="73"/>
    <x v="1"/>
    <x v="1"/>
    <x v="2"/>
    <n v="3"/>
    <n v="25"/>
    <x v="388"/>
    <n v="23.4"/>
    <n v="1404"/>
    <s v="23.24"/>
    <s v="4.40"/>
    <n v="0"/>
    <n v="35"/>
    <n v="0.66096866096866091"/>
    <m/>
    <m/>
    <m/>
    <m/>
    <m/>
    <m/>
    <x v="26"/>
    <x v="26"/>
    <x v="2"/>
    <x v="2"/>
    <m/>
    <x v="0"/>
    <n v="0"/>
    <m/>
    <m/>
    <m/>
    <m/>
    <m/>
    <m/>
    <m/>
    <m/>
    <m/>
    <m/>
    <m/>
    <m/>
    <m/>
    <m/>
    <m/>
    <m/>
    <m/>
    <m/>
    <m/>
    <m/>
    <m/>
    <m/>
    <x v="0"/>
    <x v="0"/>
    <m/>
    <x v="0"/>
    <m/>
    <m/>
    <x v="0"/>
    <x v="0"/>
    <m/>
    <m/>
    <m/>
    <m/>
    <m/>
  </r>
  <r>
    <n v="1227"/>
    <x v="5"/>
    <x v="5"/>
    <x v="5"/>
    <x v="1"/>
    <x v="2"/>
    <x v="0"/>
    <m/>
    <x v="2"/>
    <m/>
    <x v="0"/>
    <n v="3"/>
    <n v="10"/>
    <n v="23.483333333333334"/>
    <n v="24.037354905257168"/>
    <m/>
    <s v=""/>
    <n v="75"/>
    <x v="1"/>
    <n v="15"/>
    <x v="0"/>
    <s v="OT15"/>
    <x v="1"/>
    <x v="23"/>
    <x v="0"/>
    <m/>
    <m/>
    <s v="TRR"/>
    <m/>
    <n v="28"/>
    <x v="44"/>
    <s v="DAN"/>
    <s v="REYNOLDS"/>
    <x v="44"/>
    <x v="44"/>
    <x v="1"/>
    <x v="0"/>
    <x v="4"/>
    <n v="5"/>
    <n v="26"/>
    <x v="389"/>
    <n v="23.483333333333334"/>
    <n v="1409"/>
    <s v="23.29"/>
    <s v="4.41"/>
    <n v="0"/>
    <n v="38"/>
    <n v="0.64797728885734562"/>
    <m/>
    <m/>
    <m/>
    <m/>
    <m/>
    <m/>
    <x v="26"/>
    <x v="26"/>
    <x v="2"/>
    <x v="2"/>
    <m/>
    <x v="0"/>
    <n v="0"/>
    <m/>
    <m/>
    <m/>
    <m/>
    <m/>
    <m/>
    <m/>
    <m/>
    <m/>
    <m/>
    <m/>
    <m/>
    <m/>
    <m/>
    <m/>
    <m/>
    <m/>
    <m/>
    <m/>
    <m/>
    <m/>
    <m/>
    <x v="0"/>
    <x v="0"/>
    <m/>
    <x v="0"/>
    <m/>
    <m/>
    <x v="0"/>
    <x v="0"/>
    <m/>
    <m/>
    <m/>
    <m/>
    <m/>
  </r>
  <r>
    <n v="1228"/>
    <x v="5"/>
    <x v="5"/>
    <x v="5"/>
    <x v="1"/>
    <x v="2"/>
    <x v="0"/>
    <m/>
    <x v="2"/>
    <m/>
    <x v="0"/>
    <n v="6"/>
    <n v="8"/>
    <n v="23.783333333333335"/>
    <n v="22.159685468080514"/>
    <m/>
    <s v="Check"/>
    <n v="74"/>
    <x v="1"/>
    <n v="14"/>
    <x v="1"/>
    <m/>
    <x v="1"/>
    <x v="7"/>
    <x v="0"/>
    <m/>
    <m/>
    <s v="TRR"/>
    <m/>
    <n v="29"/>
    <x v="155"/>
    <s v="STUART"/>
    <s v="ILLMAN"/>
    <x v="160"/>
    <x v="160"/>
    <x v="1"/>
    <x v="0"/>
    <x v="1"/>
    <n v="7"/>
    <n v="27"/>
    <x v="390"/>
    <n v="23.783333333333335"/>
    <n v="1427"/>
    <s v="23.47"/>
    <s v="4.45"/>
    <n v="0"/>
    <n v="39"/>
    <n v="0.57252978276103716"/>
    <m/>
    <m/>
    <m/>
    <m/>
    <m/>
    <m/>
    <x v="26"/>
    <x v="26"/>
    <x v="2"/>
    <x v="2"/>
    <m/>
    <x v="0"/>
    <n v="0"/>
    <m/>
    <m/>
    <m/>
    <m/>
    <m/>
    <m/>
    <m/>
    <m/>
    <m/>
    <m/>
    <m/>
    <m/>
    <m/>
    <m/>
    <m/>
    <m/>
    <m/>
    <m/>
    <m/>
    <m/>
    <m/>
    <m/>
    <x v="0"/>
    <x v="0"/>
    <m/>
    <x v="0"/>
    <m/>
    <m/>
    <x v="0"/>
    <x v="0"/>
    <m/>
    <m/>
    <m/>
    <m/>
    <m/>
  </r>
  <r>
    <n v="1229"/>
    <x v="5"/>
    <x v="5"/>
    <x v="5"/>
    <x v="1"/>
    <x v="2"/>
    <x v="0"/>
    <m/>
    <x v="2"/>
    <m/>
    <x v="0"/>
    <n v="2"/>
    <n v="3"/>
    <n v="24.283333333333335"/>
    <n v="23.84940931231321"/>
    <m/>
    <s v="Check"/>
    <n v="73"/>
    <x v="1"/>
    <n v="6"/>
    <x v="1"/>
    <m/>
    <x v="13"/>
    <x v="6"/>
    <x v="0"/>
    <m/>
    <m/>
    <s v="TRR"/>
    <m/>
    <n v="30"/>
    <x v="132"/>
    <s v="DEE"/>
    <s v="FLYNN-PITTAR"/>
    <x v="136"/>
    <x v="136"/>
    <x v="1"/>
    <x v="1"/>
    <x v="4"/>
    <s v="N/A"/>
    <s v=""/>
    <x v="391"/>
    <n v="24.283333333333335"/>
    <n v="1457"/>
    <s v="24.17"/>
    <s v="4.51"/>
    <n v="0"/>
    <n v="43"/>
    <n v="0.71928620452985592"/>
    <m/>
    <m/>
    <m/>
    <m/>
    <m/>
    <m/>
    <x v="26"/>
    <x v="26"/>
    <x v="2"/>
    <x v="2"/>
    <m/>
    <x v="0"/>
    <n v="0"/>
    <m/>
    <m/>
    <m/>
    <m/>
    <m/>
    <m/>
    <m/>
    <m/>
    <m/>
    <m/>
    <m/>
    <m/>
    <m/>
    <m/>
    <m/>
    <m/>
    <m/>
    <m/>
    <m/>
    <m/>
    <m/>
    <m/>
    <x v="0"/>
    <x v="0"/>
    <m/>
    <x v="0"/>
    <m/>
    <m/>
    <x v="0"/>
    <x v="0"/>
    <m/>
    <m/>
    <m/>
    <m/>
    <m/>
  </r>
  <r>
    <n v="1230"/>
    <x v="5"/>
    <x v="5"/>
    <x v="5"/>
    <x v="1"/>
    <x v="2"/>
    <x v="0"/>
    <m/>
    <x v="2"/>
    <m/>
    <x v="0"/>
    <n v="1"/>
    <n v="3"/>
    <n v="24.566666666666666"/>
    <n v="26.675897353118302"/>
    <m/>
    <s v=""/>
    <n v="72"/>
    <x v="1"/>
    <n v="6"/>
    <x v="1"/>
    <m/>
    <x v="2"/>
    <x v="47"/>
    <x v="0"/>
    <m/>
    <m/>
    <s v="TRR"/>
    <m/>
    <n v="31"/>
    <x v="185"/>
    <s v="JUSTIN"/>
    <s v="SMITH"/>
    <x v="189"/>
    <x v="189"/>
    <x v="1"/>
    <x v="0"/>
    <x v="1"/>
    <n v="8"/>
    <n v="28"/>
    <x v="392"/>
    <n v="24.566666666666666"/>
    <n v="1474"/>
    <s v="24.34"/>
    <s v="4.54"/>
    <n v="0"/>
    <n v="44"/>
    <n v="0.5325644504748982"/>
    <m/>
    <m/>
    <m/>
    <m/>
    <m/>
    <m/>
    <x v="26"/>
    <x v="26"/>
    <x v="2"/>
    <x v="2"/>
    <m/>
    <x v="0"/>
    <n v="0"/>
    <m/>
    <m/>
    <m/>
    <m/>
    <m/>
    <m/>
    <m/>
    <m/>
    <m/>
    <m/>
    <m/>
    <m/>
    <m/>
    <m/>
    <m/>
    <m/>
    <m/>
    <m/>
    <m/>
    <m/>
    <m/>
    <m/>
    <x v="0"/>
    <x v="0"/>
    <m/>
    <x v="0"/>
    <m/>
    <m/>
    <x v="0"/>
    <x v="0"/>
    <m/>
    <m/>
    <m/>
    <m/>
    <m/>
  </r>
  <r>
    <n v="1231"/>
    <x v="5"/>
    <x v="5"/>
    <x v="5"/>
    <x v="1"/>
    <x v="2"/>
    <x v="0"/>
    <m/>
    <x v="2"/>
    <m/>
    <x v="0"/>
    <n v="11"/>
    <n v="11"/>
    <n v="25.2"/>
    <n v="22.719160811418327"/>
    <m/>
    <s v="Check"/>
    <n v="71"/>
    <x v="1"/>
    <n v="24"/>
    <x v="0"/>
    <m/>
    <x v="1"/>
    <x v="6"/>
    <x v="0"/>
    <m/>
    <m/>
    <s v="TRR"/>
    <m/>
    <n v="32"/>
    <x v="32"/>
    <s v="BILL"/>
    <s v="DOHERTY"/>
    <x v="32"/>
    <x v="32"/>
    <x v="1"/>
    <x v="0"/>
    <x v="4"/>
    <n v="6"/>
    <n v="29"/>
    <x v="393"/>
    <n v="25.2"/>
    <n v="1512"/>
    <s v="25.12"/>
    <s v="5.02"/>
    <n v="0"/>
    <n v="50"/>
    <n v="0.60846560846560849"/>
    <m/>
    <m/>
    <m/>
    <m/>
    <m/>
    <m/>
    <x v="26"/>
    <x v="26"/>
    <x v="2"/>
    <x v="2"/>
    <m/>
    <x v="0"/>
    <n v="0"/>
    <m/>
    <m/>
    <m/>
    <m/>
    <m/>
    <m/>
    <m/>
    <m/>
    <m/>
    <m/>
    <m/>
    <m/>
    <m/>
    <m/>
    <m/>
    <m/>
    <m/>
    <m/>
    <m/>
    <m/>
    <m/>
    <m/>
    <x v="0"/>
    <x v="0"/>
    <m/>
    <x v="0"/>
    <m/>
    <m/>
    <x v="0"/>
    <x v="0"/>
    <m/>
    <m/>
    <m/>
    <m/>
    <m/>
  </r>
  <r>
    <n v="1232"/>
    <x v="5"/>
    <x v="5"/>
    <x v="5"/>
    <x v="1"/>
    <x v="2"/>
    <x v="0"/>
    <m/>
    <x v="2"/>
    <m/>
    <x v="0"/>
    <n v="3"/>
    <n v="11"/>
    <n v="25.333333333333332"/>
    <n v="25.628737803123418"/>
    <m/>
    <s v=""/>
    <n v="70"/>
    <x v="1"/>
    <n v="12"/>
    <x v="1"/>
    <m/>
    <x v="1"/>
    <x v="41"/>
    <x v="0"/>
    <m/>
    <m/>
    <s v="TRR"/>
    <m/>
    <n v="33"/>
    <x v="137"/>
    <s v="DAVID"/>
    <s v="WHARTON"/>
    <x v="141"/>
    <x v="141"/>
    <x v="1"/>
    <x v="0"/>
    <x v="8"/>
    <n v="2"/>
    <n v="30"/>
    <x v="394"/>
    <n v="25.333333333333332"/>
    <n v="1520"/>
    <s v="25.20"/>
    <s v="5.04"/>
    <n v="0"/>
    <n v="51"/>
    <n v="0.66315789473684206"/>
    <m/>
    <m/>
    <m/>
    <m/>
    <m/>
    <m/>
    <x v="26"/>
    <x v="26"/>
    <x v="2"/>
    <x v="2"/>
    <m/>
    <x v="0"/>
    <n v="0"/>
    <m/>
    <m/>
    <m/>
    <m/>
    <m/>
    <m/>
    <m/>
    <m/>
    <m/>
    <m/>
    <m/>
    <m/>
    <m/>
    <m/>
    <m/>
    <m/>
    <m/>
    <m/>
    <m/>
    <m/>
    <m/>
    <m/>
    <x v="0"/>
    <x v="0"/>
    <m/>
    <x v="0"/>
    <m/>
    <m/>
    <x v="0"/>
    <x v="0"/>
    <m/>
    <m/>
    <m/>
    <m/>
    <m/>
  </r>
  <r>
    <n v="1233"/>
    <x v="5"/>
    <x v="5"/>
    <x v="5"/>
    <x v="1"/>
    <x v="2"/>
    <x v="0"/>
    <m/>
    <x v="2"/>
    <m/>
    <x v="0"/>
    <n v="1"/>
    <n v="1"/>
    <n v="25.45"/>
    <n v="25.45"/>
    <m/>
    <s v=""/>
    <n v="69"/>
    <x v="1"/>
    <n v="1"/>
    <x v="1"/>
    <m/>
    <x v="12"/>
    <x v="33"/>
    <x v="1"/>
    <m/>
    <m/>
    <s v="TRR"/>
    <m/>
    <n v="34"/>
    <x v="186"/>
    <s v="PAUL"/>
    <s v="O'REGAN"/>
    <x v="190"/>
    <x v="190"/>
    <x v="1"/>
    <x v="0"/>
    <x v="2"/>
    <n v="6"/>
    <n v="31"/>
    <x v="163"/>
    <n v="25.45"/>
    <n v="1527"/>
    <s v="25.27"/>
    <s v="5.05"/>
    <n v="0"/>
    <n v="52"/>
    <n v="0.55009823182711204"/>
    <m/>
    <m/>
    <m/>
    <m/>
    <m/>
    <m/>
    <x v="26"/>
    <x v="26"/>
    <x v="2"/>
    <x v="2"/>
    <m/>
    <x v="0"/>
    <n v="0"/>
    <m/>
    <m/>
    <m/>
    <m/>
    <m/>
    <m/>
    <m/>
    <m/>
    <m/>
    <m/>
    <m/>
    <m/>
    <m/>
    <m/>
    <m/>
    <m/>
    <m/>
    <m/>
    <m/>
    <m/>
    <m/>
    <m/>
    <x v="0"/>
    <x v="0"/>
    <m/>
    <x v="0"/>
    <m/>
    <m/>
    <x v="0"/>
    <x v="0"/>
    <m/>
    <m/>
    <m/>
    <m/>
    <m/>
  </r>
  <r>
    <n v="1234"/>
    <x v="5"/>
    <x v="5"/>
    <x v="5"/>
    <x v="1"/>
    <x v="2"/>
    <x v="0"/>
    <m/>
    <x v="2"/>
    <m/>
    <x v="0"/>
    <n v="1"/>
    <n v="5"/>
    <n v="25.683333333333334"/>
    <n v="27.413798891140676"/>
    <m/>
    <s v=""/>
    <n v="68"/>
    <x v="1"/>
    <n v="1"/>
    <x v="1"/>
    <m/>
    <x v="2"/>
    <x v="8"/>
    <x v="1"/>
    <m/>
    <m/>
    <s v="TRR"/>
    <m/>
    <n v="35"/>
    <x v="71"/>
    <s v="THORLEY"/>
    <s v="WATSON"/>
    <x v="72"/>
    <x v="72"/>
    <x v="1"/>
    <x v="0"/>
    <x v="2"/>
    <n v="7"/>
    <n v="32"/>
    <x v="165"/>
    <n v="25.683333333333334"/>
    <n v="1541"/>
    <s v="25.41"/>
    <s v="5.08"/>
    <n v="0"/>
    <n v="54"/>
    <n v="0.56975989617131728"/>
    <m/>
    <m/>
    <m/>
    <m/>
    <m/>
    <m/>
    <x v="26"/>
    <x v="26"/>
    <x v="2"/>
    <x v="2"/>
    <m/>
    <x v="0"/>
    <n v="0"/>
    <m/>
    <m/>
    <m/>
    <m/>
    <m/>
    <m/>
    <m/>
    <m/>
    <m/>
    <m/>
    <m/>
    <m/>
    <m/>
    <m/>
    <m/>
    <m/>
    <m/>
    <m/>
    <m/>
    <m/>
    <m/>
    <m/>
    <x v="0"/>
    <x v="0"/>
    <m/>
    <x v="0"/>
    <m/>
    <m/>
    <x v="0"/>
    <x v="0"/>
    <m/>
    <m/>
    <m/>
    <m/>
    <m/>
  </r>
  <r>
    <n v="1235"/>
    <x v="5"/>
    <x v="5"/>
    <x v="5"/>
    <x v="1"/>
    <x v="2"/>
    <x v="0"/>
    <m/>
    <x v="2"/>
    <m/>
    <x v="0"/>
    <n v="1"/>
    <n v="2"/>
    <n v="25.85"/>
    <n v="26.283364479996383"/>
    <m/>
    <s v=""/>
    <n v="67"/>
    <x v="1"/>
    <n v="3"/>
    <x v="1"/>
    <m/>
    <x v="3"/>
    <x v="36"/>
    <x v="0"/>
    <m/>
    <m/>
    <s v="TRR"/>
    <m/>
    <n v="36"/>
    <x v="178"/>
    <s v="STEVE"/>
    <s v="BROOKS"/>
    <x v="182"/>
    <x v="182"/>
    <x v="1"/>
    <x v="0"/>
    <x v="1"/>
    <n v="9"/>
    <n v="33"/>
    <x v="395"/>
    <n v="25.85"/>
    <n v="1551"/>
    <s v="25.51"/>
    <s v="5.10"/>
    <n v="0"/>
    <n v="55"/>
    <n v="0.51901998710509345"/>
    <m/>
    <m/>
    <m/>
    <m/>
    <m/>
    <m/>
    <x v="26"/>
    <x v="26"/>
    <x v="2"/>
    <x v="2"/>
    <m/>
    <x v="0"/>
    <n v="0"/>
    <m/>
    <m/>
    <m/>
    <m/>
    <m/>
    <m/>
    <m/>
    <m/>
    <m/>
    <m/>
    <m/>
    <m/>
    <m/>
    <m/>
    <m/>
    <m/>
    <m/>
    <m/>
    <m/>
    <m/>
    <m/>
    <m/>
    <x v="0"/>
    <x v="0"/>
    <m/>
    <x v="0"/>
    <m/>
    <m/>
    <x v="0"/>
    <x v="0"/>
    <m/>
    <m/>
    <m/>
    <m/>
    <m/>
  </r>
  <r>
    <n v="1236"/>
    <x v="5"/>
    <x v="5"/>
    <x v="5"/>
    <x v="1"/>
    <x v="2"/>
    <x v="0"/>
    <m/>
    <x v="2"/>
    <m/>
    <x v="0"/>
    <n v="1"/>
    <n v="8"/>
    <n v="25.916666666666668"/>
    <n v="26.997077057122823"/>
    <m/>
    <s v=""/>
    <n v="66"/>
    <x v="1"/>
    <n v="6"/>
    <x v="1"/>
    <m/>
    <x v="5"/>
    <x v="34"/>
    <x v="1"/>
    <m/>
    <m/>
    <s v="TRR"/>
    <m/>
    <n v="37"/>
    <x v="76"/>
    <s v="KATE"/>
    <s v="MURRY"/>
    <x v="77"/>
    <x v="77"/>
    <x v="1"/>
    <x v="1"/>
    <x v="1"/>
    <n v="4"/>
    <n v="34"/>
    <x v="396"/>
    <n v="25.916666666666668"/>
    <n v="1555"/>
    <s v="25.55"/>
    <s v="5.11"/>
    <n v="0"/>
    <n v="56"/>
    <n v="0.57234726688102899"/>
    <m/>
    <m/>
    <m/>
    <m/>
    <m/>
    <m/>
    <x v="26"/>
    <x v="26"/>
    <x v="2"/>
    <x v="2"/>
    <m/>
    <x v="0"/>
    <n v="0"/>
    <m/>
    <m/>
    <m/>
    <m/>
    <m/>
    <m/>
    <m/>
    <m/>
    <m/>
    <m/>
    <m/>
    <m/>
    <m/>
    <m/>
    <m/>
    <m/>
    <m/>
    <m/>
    <m/>
    <m/>
    <m/>
    <m/>
    <x v="0"/>
    <x v="0"/>
    <m/>
    <x v="0"/>
    <m/>
    <m/>
    <x v="0"/>
    <x v="0"/>
    <m/>
    <m/>
    <m/>
    <m/>
    <m/>
  </r>
  <r>
    <n v="1237"/>
    <x v="5"/>
    <x v="5"/>
    <x v="5"/>
    <x v="1"/>
    <x v="2"/>
    <x v="0"/>
    <m/>
    <x v="2"/>
    <m/>
    <x v="0"/>
    <n v="11"/>
    <n v="12"/>
    <n v="26.333333333333332"/>
    <n v="23.456389180778984"/>
    <m/>
    <s v="Check"/>
    <n v="65"/>
    <x v="1"/>
    <n v="23"/>
    <x v="0"/>
    <m/>
    <x v="1"/>
    <x v="9"/>
    <x v="0"/>
    <m/>
    <m/>
    <s v="TRR"/>
    <m/>
    <n v="38"/>
    <x v="25"/>
    <s v="BRENDAN"/>
    <s v="CARTER"/>
    <x v="25"/>
    <x v="25"/>
    <x v="1"/>
    <x v="0"/>
    <x v="4"/>
    <n v="7"/>
    <n v="35"/>
    <x v="397"/>
    <n v="26.333333333333332"/>
    <n v="1580"/>
    <s v="26.20"/>
    <s v="5.16"/>
    <n v="0"/>
    <n v="57"/>
    <n v="0.57341772151898729"/>
    <m/>
    <m/>
    <m/>
    <m/>
    <m/>
    <m/>
    <x v="26"/>
    <x v="26"/>
    <x v="2"/>
    <x v="2"/>
    <m/>
    <x v="0"/>
    <n v="0"/>
    <m/>
    <m/>
    <m/>
    <m/>
    <m/>
    <m/>
    <m/>
    <m/>
    <m/>
    <m/>
    <m/>
    <m/>
    <m/>
    <m/>
    <m/>
    <m/>
    <m/>
    <m/>
    <m/>
    <m/>
    <m/>
    <m/>
    <x v="0"/>
    <x v="0"/>
    <m/>
    <x v="0"/>
    <m/>
    <m/>
    <x v="0"/>
    <x v="0"/>
    <m/>
    <m/>
    <m/>
    <m/>
    <m/>
  </r>
  <r>
    <n v="1238"/>
    <x v="5"/>
    <x v="5"/>
    <x v="5"/>
    <x v="1"/>
    <x v="2"/>
    <x v="0"/>
    <m/>
    <x v="2"/>
    <m/>
    <x v="0"/>
    <n v="1"/>
    <n v="11"/>
    <n v="26.716666666666665"/>
    <n v="27.720695533460869"/>
    <m/>
    <s v=""/>
    <n v="64"/>
    <x v="1"/>
    <n v="19"/>
    <x v="0"/>
    <m/>
    <x v="1"/>
    <x v="32"/>
    <x v="0"/>
    <m/>
    <m/>
    <s v="TRR"/>
    <m/>
    <n v="39"/>
    <x v="68"/>
    <s v="ROSEMARIE"/>
    <s v="LABUSCHAGNE"/>
    <x v="68"/>
    <x v="68"/>
    <x v="1"/>
    <x v="1"/>
    <x v="5"/>
    <n v="2"/>
    <n v="36"/>
    <x v="168"/>
    <n v="26.716666666666665"/>
    <n v="1603"/>
    <s v="26.43"/>
    <s v="5.20"/>
    <n v="0"/>
    <n v="58"/>
    <n v="0.69369931378665006"/>
    <m/>
    <m/>
    <m/>
    <m/>
    <m/>
    <m/>
    <x v="26"/>
    <x v="26"/>
    <x v="2"/>
    <x v="2"/>
    <m/>
    <x v="0"/>
    <n v="0"/>
    <m/>
    <m/>
    <m/>
    <m/>
    <m/>
    <m/>
    <m/>
    <m/>
    <m/>
    <m/>
    <m/>
    <m/>
    <m/>
    <m/>
    <m/>
    <m/>
    <m/>
    <m/>
    <m/>
    <m/>
    <m/>
    <m/>
    <x v="0"/>
    <x v="0"/>
    <m/>
    <x v="0"/>
    <m/>
    <m/>
    <x v="0"/>
    <x v="0"/>
    <m/>
    <m/>
    <m/>
    <m/>
    <m/>
  </r>
  <r>
    <n v="1239"/>
    <x v="5"/>
    <x v="5"/>
    <x v="5"/>
    <x v="1"/>
    <x v="2"/>
    <x v="0"/>
    <m/>
    <x v="2"/>
    <m/>
    <x v="0"/>
    <n v="1"/>
    <n v="4"/>
    <n v="27.15"/>
    <n v="27.726031732250625"/>
    <m/>
    <s v=""/>
    <n v="63"/>
    <x v="1"/>
    <n v="3"/>
    <x v="1"/>
    <m/>
    <x v="2"/>
    <x v="31"/>
    <x v="1"/>
    <m/>
    <m/>
    <s v="TRR"/>
    <m/>
    <n v="40"/>
    <x v="67"/>
    <s v="MICHAEL"/>
    <s v="DONOGHUE"/>
    <x v="67"/>
    <x v="67"/>
    <x v="1"/>
    <x v="0"/>
    <x v="7"/>
    <n v="1"/>
    <n v="37"/>
    <x v="398"/>
    <n v="27.15"/>
    <n v="1629"/>
    <s v="27.09"/>
    <s v="5.25"/>
    <n v="0"/>
    <n v="59"/>
    <n v="0.64333947206875386"/>
    <m/>
    <m/>
    <m/>
    <m/>
    <m/>
    <m/>
    <x v="26"/>
    <x v="26"/>
    <x v="2"/>
    <x v="2"/>
    <m/>
    <x v="0"/>
    <n v="0"/>
    <m/>
    <m/>
    <m/>
    <m/>
    <m/>
    <m/>
    <m/>
    <m/>
    <m/>
    <m/>
    <m/>
    <m/>
    <m/>
    <m/>
    <m/>
    <m/>
    <m/>
    <m/>
    <m/>
    <m/>
    <m/>
    <m/>
    <x v="0"/>
    <x v="0"/>
    <m/>
    <x v="0"/>
    <m/>
    <m/>
    <x v="0"/>
    <x v="0"/>
    <m/>
    <m/>
    <m/>
    <m/>
    <m/>
  </r>
  <r>
    <n v="1240"/>
    <x v="5"/>
    <x v="5"/>
    <x v="5"/>
    <x v="1"/>
    <x v="2"/>
    <x v="0"/>
    <m/>
    <x v="2"/>
    <m/>
    <x v="0"/>
    <n v="12"/>
    <n v="12"/>
    <n v="27.883333333333333"/>
    <n v="23.387987663678729"/>
    <m/>
    <s v="Check"/>
    <n v="62"/>
    <x v="1"/>
    <n v="22"/>
    <x v="0"/>
    <m/>
    <x v="1"/>
    <x v="13"/>
    <x v="0"/>
    <m/>
    <m/>
    <s v="TRR"/>
    <m/>
    <n v="41"/>
    <x v="54"/>
    <s v="DAWN"/>
    <s v="KINBACHER"/>
    <x v="54"/>
    <x v="54"/>
    <x v="1"/>
    <x v="1"/>
    <x v="2"/>
    <n v="4"/>
    <n v="38"/>
    <x v="399"/>
    <n v="27.883333333333333"/>
    <n v="1673"/>
    <s v="27.53"/>
    <s v="5.34"/>
    <n v="0"/>
    <n v="63"/>
    <n v="0.56843992827256429"/>
    <m/>
    <m/>
    <m/>
    <m/>
    <m/>
    <m/>
    <x v="26"/>
    <x v="26"/>
    <x v="2"/>
    <x v="2"/>
    <m/>
    <x v="0"/>
    <n v="0"/>
    <m/>
    <m/>
    <m/>
    <m/>
    <m/>
    <m/>
    <m/>
    <m/>
    <m/>
    <m/>
    <m/>
    <m/>
    <m/>
    <m/>
    <m/>
    <m/>
    <m/>
    <m/>
    <m/>
    <m/>
    <m/>
    <m/>
    <x v="0"/>
    <x v="0"/>
    <m/>
    <x v="0"/>
    <m/>
    <m/>
    <x v="0"/>
    <x v="0"/>
    <m/>
    <m/>
    <m/>
    <m/>
    <m/>
  </r>
  <r>
    <n v="1241"/>
    <x v="5"/>
    <x v="5"/>
    <x v="5"/>
    <x v="1"/>
    <x v="2"/>
    <x v="0"/>
    <m/>
    <x v="2"/>
    <m/>
    <x v="0"/>
    <n v="2"/>
    <n v="5"/>
    <n v="27.933333333333334"/>
    <n v="28.189887586385254"/>
    <m/>
    <s v=""/>
    <n v="61"/>
    <x v="1"/>
    <n v="8"/>
    <x v="1"/>
    <m/>
    <x v="6"/>
    <x v="20"/>
    <x v="0"/>
    <m/>
    <m/>
    <s v="TRR"/>
    <m/>
    <n v="42"/>
    <x v="78"/>
    <s v="FRANCESCO"/>
    <s v="TIRENDI"/>
    <x v="79"/>
    <x v="79"/>
    <x v="1"/>
    <x v="0"/>
    <x v="5"/>
    <n v="2"/>
    <n v="39"/>
    <x v="400"/>
    <n v="27.933333333333334"/>
    <n v="1676"/>
    <s v="27.56"/>
    <s v="5.35"/>
    <n v="0"/>
    <n v="64"/>
    <n v="0.57637231503579955"/>
    <m/>
    <m/>
    <m/>
    <m/>
    <m/>
    <m/>
    <x v="26"/>
    <x v="26"/>
    <x v="2"/>
    <x v="2"/>
    <m/>
    <x v="0"/>
    <n v="0"/>
    <m/>
    <m/>
    <m/>
    <m/>
    <m/>
    <m/>
    <m/>
    <m/>
    <m/>
    <m/>
    <m/>
    <m/>
    <m/>
    <m/>
    <m/>
    <m/>
    <m/>
    <m/>
    <m/>
    <m/>
    <m/>
    <m/>
    <x v="0"/>
    <x v="0"/>
    <m/>
    <x v="0"/>
    <m/>
    <m/>
    <x v="0"/>
    <x v="0"/>
    <m/>
    <m/>
    <m/>
    <m/>
    <m/>
  </r>
  <r>
    <n v="1242"/>
    <x v="5"/>
    <x v="5"/>
    <x v="5"/>
    <x v="1"/>
    <x v="2"/>
    <x v="0"/>
    <m/>
    <x v="2"/>
    <m/>
    <x v="0"/>
    <n v="2"/>
    <n v="6"/>
    <n v="28.15"/>
    <n v="30.027500857948866"/>
    <m/>
    <s v=""/>
    <n v="60"/>
    <x v="1"/>
    <n v="8"/>
    <x v="1"/>
    <m/>
    <x v="1"/>
    <x v="36"/>
    <x v="0"/>
    <m/>
    <m/>
    <s v="TRR"/>
    <m/>
    <n v="43"/>
    <x v="86"/>
    <s v="ANDREW"/>
    <s v="HANNAY"/>
    <x v="87"/>
    <x v="87"/>
    <x v="1"/>
    <x v="0"/>
    <x v="1"/>
    <n v="10"/>
    <n v="40"/>
    <x v="401"/>
    <n v="28.15"/>
    <n v="1689"/>
    <s v="28.09"/>
    <s v="5.37"/>
    <n v="0"/>
    <n v="65"/>
    <n v="0.47661338069863823"/>
    <m/>
    <m/>
    <m/>
    <m/>
    <m/>
    <m/>
    <x v="26"/>
    <x v="26"/>
    <x v="2"/>
    <x v="2"/>
    <m/>
    <x v="0"/>
    <n v="0"/>
    <m/>
    <m/>
    <m/>
    <m/>
    <m/>
    <m/>
    <m/>
    <m/>
    <m/>
    <m/>
    <m/>
    <m/>
    <m/>
    <m/>
    <m/>
    <m/>
    <m/>
    <m/>
    <m/>
    <m/>
    <m/>
    <m/>
    <x v="0"/>
    <x v="0"/>
    <m/>
    <x v="0"/>
    <m/>
    <m/>
    <x v="0"/>
    <x v="0"/>
    <m/>
    <m/>
    <m/>
    <m/>
    <m/>
  </r>
  <r>
    <n v="1243"/>
    <x v="5"/>
    <x v="5"/>
    <x v="5"/>
    <x v="1"/>
    <x v="2"/>
    <x v="0"/>
    <m/>
    <x v="2"/>
    <m/>
    <x v="0"/>
    <n v="2"/>
    <n v="5"/>
    <n v="28.200000000000003"/>
    <n v="29.53905400777807"/>
    <m/>
    <s v=""/>
    <n v="59"/>
    <x v="1"/>
    <n v="8"/>
    <x v="1"/>
    <m/>
    <x v="11"/>
    <x v="36"/>
    <x v="0"/>
    <m/>
    <m/>
    <s v="TRR"/>
    <m/>
    <n v="44"/>
    <x v="85"/>
    <s v="ANNE"/>
    <s v="MILLER"/>
    <x v="86"/>
    <x v="86"/>
    <x v="1"/>
    <x v="1"/>
    <x v="1"/>
    <n v="5"/>
    <n v="41"/>
    <x v="8"/>
    <n v="28.200000000000003"/>
    <n v="1692"/>
    <s v="28.12"/>
    <s v="5.38"/>
    <n v="0"/>
    <n v="66"/>
    <n v="0.5307328605200945"/>
    <m/>
    <m/>
    <m/>
    <m/>
    <m/>
    <m/>
    <x v="26"/>
    <x v="26"/>
    <x v="2"/>
    <x v="2"/>
    <m/>
    <x v="0"/>
    <n v="0"/>
    <m/>
    <m/>
    <m/>
    <m/>
    <m/>
    <m/>
    <m/>
    <m/>
    <m/>
    <m/>
    <m/>
    <m/>
    <m/>
    <m/>
    <m/>
    <m/>
    <m/>
    <m/>
    <m/>
    <m/>
    <m/>
    <m/>
    <x v="0"/>
    <x v="0"/>
    <m/>
    <x v="0"/>
    <m/>
    <m/>
    <x v="0"/>
    <x v="0"/>
    <m/>
    <m/>
    <m/>
    <m/>
    <m/>
  </r>
  <r>
    <n v="1244"/>
    <x v="5"/>
    <x v="5"/>
    <x v="5"/>
    <x v="1"/>
    <x v="2"/>
    <x v="0"/>
    <m/>
    <x v="2"/>
    <m/>
    <x v="0"/>
    <n v="1"/>
    <n v="4"/>
    <n v="28.5"/>
    <n v="29.193413670995142"/>
    <m/>
    <s v=""/>
    <n v="58"/>
    <x v="1"/>
    <n v="5"/>
    <x v="1"/>
    <m/>
    <x v="2"/>
    <x v="41"/>
    <x v="1"/>
    <m/>
    <m/>
    <s v="TRR"/>
    <m/>
    <n v="45"/>
    <x v="187"/>
    <s v="DAVE"/>
    <s v="HAMPTON"/>
    <x v="191"/>
    <x v="191"/>
    <x v="1"/>
    <x v="0"/>
    <x v="8"/>
    <n v="3"/>
    <n v="42"/>
    <x v="402"/>
    <n v="28.5"/>
    <n v="1710"/>
    <s v="28.30"/>
    <s v="5.42"/>
    <n v="0"/>
    <n v="68"/>
    <n v="0.58947368421052626"/>
    <m/>
    <m/>
    <m/>
    <m/>
    <m/>
    <m/>
    <x v="26"/>
    <x v="26"/>
    <x v="2"/>
    <x v="2"/>
    <m/>
    <x v="0"/>
    <n v="0"/>
    <m/>
    <m/>
    <m/>
    <m/>
    <m/>
    <m/>
    <m/>
    <m/>
    <m/>
    <m/>
    <m/>
    <m/>
    <m/>
    <m/>
    <m/>
    <m/>
    <m/>
    <m/>
    <m/>
    <m/>
    <m/>
    <m/>
    <x v="0"/>
    <x v="0"/>
    <m/>
    <x v="0"/>
    <m/>
    <m/>
    <x v="0"/>
    <x v="0"/>
    <m/>
    <m/>
    <m/>
    <m/>
    <m/>
  </r>
  <r>
    <n v="1245"/>
    <x v="5"/>
    <x v="5"/>
    <x v="5"/>
    <x v="1"/>
    <x v="2"/>
    <x v="0"/>
    <m/>
    <x v="2"/>
    <m/>
    <x v="0"/>
    <n v="4"/>
    <n v="7"/>
    <n v="28.516666666666666"/>
    <n v="28.918194476951463"/>
    <m/>
    <s v=""/>
    <n v="57"/>
    <x v="1"/>
    <n v="7"/>
    <x v="1"/>
    <m/>
    <x v="7"/>
    <x v="44"/>
    <x v="0"/>
    <m/>
    <m/>
    <s v="TRR"/>
    <m/>
    <n v="46"/>
    <x v="139"/>
    <s v="CHRIS"/>
    <s v="ISEPY"/>
    <x v="143"/>
    <x v="143"/>
    <x v="1"/>
    <x v="0"/>
    <x v="2"/>
    <n v="8"/>
    <n v="43"/>
    <x v="403"/>
    <n v="28.516666666666666"/>
    <n v="1711"/>
    <s v="28.31"/>
    <s v="5.42"/>
    <n v="0"/>
    <n v="69"/>
    <n v="0.48392752776154296"/>
    <m/>
    <m/>
    <m/>
    <m/>
    <m/>
    <m/>
    <x v="26"/>
    <x v="26"/>
    <x v="2"/>
    <x v="2"/>
    <m/>
    <x v="0"/>
    <n v="0"/>
    <m/>
    <m/>
    <m/>
    <m/>
    <m/>
    <m/>
    <m/>
    <m/>
    <m/>
    <m/>
    <m/>
    <m/>
    <m/>
    <m/>
    <m/>
    <m/>
    <m/>
    <m/>
    <m/>
    <m/>
    <m/>
    <m/>
    <x v="0"/>
    <x v="0"/>
    <m/>
    <x v="0"/>
    <m/>
    <m/>
    <x v="0"/>
    <x v="0"/>
    <m/>
    <m/>
    <m/>
    <m/>
    <m/>
  </r>
  <r>
    <n v="1246"/>
    <x v="5"/>
    <x v="5"/>
    <x v="5"/>
    <x v="1"/>
    <x v="2"/>
    <x v="0"/>
    <m/>
    <x v="2"/>
    <m/>
    <x v="0"/>
    <n v="3"/>
    <n v="10"/>
    <n v="28.766666666666666"/>
    <n v="29.285049541628666"/>
    <m/>
    <s v=""/>
    <n v="56"/>
    <x v="1"/>
    <n v="8"/>
    <x v="1"/>
    <m/>
    <x v="11"/>
    <x v="22"/>
    <x v="0"/>
    <m/>
    <m/>
    <s v="TRR"/>
    <m/>
    <n v="47"/>
    <x v="91"/>
    <s v="ISA"/>
    <s v="MARRINAN"/>
    <x v="92"/>
    <x v="92"/>
    <x v="1"/>
    <x v="1"/>
    <x v="5"/>
    <n v="3"/>
    <n v="44"/>
    <x v="404"/>
    <n v="28.766666666666666"/>
    <n v="1726"/>
    <s v="28.46"/>
    <s v="5.45"/>
    <n v="0"/>
    <n v="72"/>
    <n v="0.66048667439165698"/>
    <m/>
    <m/>
    <m/>
    <m/>
    <m/>
    <m/>
    <x v="26"/>
    <x v="26"/>
    <x v="2"/>
    <x v="2"/>
    <m/>
    <x v="0"/>
    <n v="0"/>
    <m/>
    <m/>
    <m/>
    <m/>
    <m/>
    <m/>
    <m/>
    <m/>
    <m/>
    <m/>
    <m/>
    <m/>
    <m/>
    <m/>
    <m/>
    <m/>
    <m/>
    <m/>
    <m/>
    <m/>
    <m/>
    <m/>
    <x v="0"/>
    <x v="0"/>
    <m/>
    <x v="0"/>
    <m/>
    <m/>
    <x v="0"/>
    <x v="0"/>
    <m/>
    <m/>
    <m/>
    <m/>
    <m/>
  </r>
  <r>
    <n v="1247"/>
    <x v="5"/>
    <x v="5"/>
    <x v="5"/>
    <x v="1"/>
    <x v="2"/>
    <x v="0"/>
    <m/>
    <x v="2"/>
    <m/>
    <x v="0"/>
    <n v="1"/>
    <n v="8"/>
    <n v="28.966666666666665"/>
    <n v="30.031641831083611"/>
    <m/>
    <s v=""/>
    <n v="55"/>
    <x v="1"/>
    <n v="8"/>
    <x v="1"/>
    <m/>
    <x v="11"/>
    <x v="35"/>
    <x v="1"/>
    <m/>
    <m/>
    <s v="TRR"/>
    <m/>
    <n v="48"/>
    <x v="83"/>
    <s v="WILLIAM"/>
    <s v="SUE YEK"/>
    <x v="84"/>
    <x v="84"/>
    <x v="1"/>
    <x v="0"/>
    <x v="8"/>
    <n v="4"/>
    <n v="45"/>
    <x v="405"/>
    <n v="28.966666666666665"/>
    <n v="1738"/>
    <s v="28.58"/>
    <s v="5.47"/>
    <n v="0"/>
    <n v="73"/>
    <n v="0.57479861910241659"/>
    <m/>
    <m/>
    <m/>
    <m/>
    <m/>
    <m/>
    <x v="26"/>
    <x v="26"/>
    <x v="2"/>
    <x v="2"/>
    <m/>
    <x v="0"/>
    <n v="0"/>
    <m/>
    <m/>
    <m/>
    <m/>
    <m/>
    <m/>
    <m/>
    <m/>
    <m/>
    <m/>
    <m/>
    <m/>
    <m/>
    <m/>
    <m/>
    <m/>
    <m/>
    <m/>
    <m/>
    <m/>
    <m/>
    <m/>
    <x v="0"/>
    <x v="0"/>
    <m/>
    <x v="0"/>
    <m/>
    <m/>
    <x v="0"/>
    <x v="0"/>
    <m/>
    <m/>
    <m/>
    <m/>
    <m/>
  </r>
  <r>
    <n v="1248"/>
    <x v="5"/>
    <x v="5"/>
    <x v="5"/>
    <x v="1"/>
    <x v="2"/>
    <x v="0"/>
    <m/>
    <x v="2"/>
    <m/>
    <x v="0"/>
    <n v="1"/>
    <n v="6"/>
    <n v="29.45"/>
    <n v="31.436432269685373"/>
    <m/>
    <s v=""/>
    <n v="54"/>
    <x v="1"/>
    <n v="4"/>
    <x v="1"/>
    <m/>
    <x v="9"/>
    <x v="32"/>
    <x v="1"/>
    <m/>
    <m/>
    <s v="TRR"/>
    <m/>
    <n v="49"/>
    <x v="88"/>
    <s v="CAT"/>
    <s v="JOHNSON"/>
    <x v="89"/>
    <x v="89"/>
    <x v="1"/>
    <x v="1"/>
    <x v="5"/>
    <n v="4"/>
    <n v="46"/>
    <x v="406"/>
    <n v="29.45"/>
    <n v="1767"/>
    <s v="29.27"/>
    <s v="5.53"/>
    <n v="0"/>
    <n v="80"/>
    <n v="0.62931522354272784"/>
    <m/>
    <m/>
    <m/>
    <m/>
    <m/>
    <m/>
    <x v="26"/>
    <x v="26"/>
    <x v="2"/>
    <x v="2"/>
    <m/>
    <x v="0"/>
    <n v="0"/>
    <m/>
    <m/>
    <m/>
    <m/>
    <m/>
    <m/>
    <m/>
    <m/>
    <m/>
    <m/>
    <m/>
    <m/>
    <m/>
    <m/>
    <m/>
    <m/>
    <m/>
    <m/>
    <m/>
    <m/>
    <m/>
    <m/>
    <x v="0"/>
    <x v="0"/>
    <m/>
    <x v="0"/>
    <m/>
    <m/>
    <x v="0"/>
    <x v="0"/>
    <m/>
    <m/>
    <m/>
    <m/>
    <m/>
  </r>
  <r>
    <n v="1249"/>
    <x v="5"/>
    <x v="5"/>
    <x v="5"/>
    <x v="1"/>
    <x v="2"/>
    <x v="0"/>
    <m/>
    <x v="2"/>
    <m/>
    <x v="0"/>
    <n v="2"/>
    <n v="3"/>
    <n v="29.466666666666665"/>
    <n v="29.926411094079167"/>
    <m/>
    <s v=""/>
    <n v="53"/>
    <x v="1"/>
    <n v="5"/>
    <x v="1"/>
    <m/>
    <x v="13"/>
    <x v="11"/>
    <x v="0"/>
    <m/>
    <m/>
    <s v="TRR"/>
    <m/>
    <n v="50"/>
    <x v="142"/>
    <s v="NANCY"/>
    <s v="NORTON"/>
    <x v="146"/>
    <x v="146"/>
    <x v="1"/>
    <x v="1"/>
    <x v="1"/>
    <n v="6"/>
    <n v="47"/>
    <x v="407"/>
    <n v="29.466666666666665"/>
    <n v="1768"/>
    <s v="29.28"/>
    <s v="5.53"/>
    <n v="0"/>
    <n v="81"/>
    <n v="0.50565610859728505"/>
    <m/>
    <m/>
    <m/>
    <m/>
    <m/>
    <m/>
    <x v="26"/>
    <x v="26"/>
    <x v="2"/>
    <x v="2"/>
    <m/>
    <x v="0"/>
    <n v="0"/>
    <m/>
    <m/>
    <m/>
    <m/>
    <m/>
    <m/>
    <m/>
    <m/>
    <m/>
    <m/>
    <m/>
    <m/>
    <m/>
    <m/>
    <m/>
    <m/>
    <m/>
    <m/>
    <m/>
    <m/>
    <m/>
    <m/>
    <x v="0"/>
    <x v="0"/>
    <m/>
    <x v="0"/>
    <m/>
    <m/>
    <x v="0"/>
    <x v="0"/>
    <m/>
    <m/>
    <m/>
    <m/>
    <m/>
  </r>
  <r>
    <n v="1250"/>
    <x v="5"/>
    <x v="5"/>
    <x v="5"/>
    <x v="1"/>
    <x v="2"/>
    <x v="0"/>
    <m/>
    <x v="2"/>
    <m/>
    <x v="0"/>
    <n v="2"/>
    <n v="10"/>
    <n v="30.05"/>
    <n v="31.160110730481058"/>
    <m/>
    <s v=""/>
    <n v="52"/>
    <x v="1"/>
    <n v="16"/>
    <x v="0"/>
    <m/>
    <x v="1"/>
    <x v="6"/>
    <x v="0"/>
    <m/>
    <m/>
    <s v="TRR"/>
    <m/>
    <n v="51"/>
    <x v="97"/>
    <s v="SUSAN"/>
    <s v="DOHERTY"/>
    <x v="98"/>
    <x v="98"/>
    <x v="1"/>
    <x v="1"/>
    <x v="4"/>
    <n v="1"/>
    <n v="48"/>
    <x v="408"/>
    <n v="30.05"/>
    <n v="1803"/>
    <s v="30.03"/>
    <s v="6.00"/>
    <n v="0"/>
    <n v="83"/>
    <n v="0.58125346644481424"/>
    <m/>
    <m/>
    <m/>
    <m/>
    <m/>
    <m/>
    <x v="26"/>
    <x v="26"/>
    <x v="2"/>
    <x v="2"/>
    <m/>
    <x v="0"/>
    <n v="0"/>
    <m/>
    <m/>
    <m/>
    <m/>
    <m/>
    <m/>
    <m/>
    <m/>
    <m/>
    <m/>
    <m/>
    <m/>
    <m/>
    <m/>
    <m/>
    <m/>
    <m/>
    <m/>
    <m/>
    <m/>
    <m/>
    <m/>
    <x v="0"/>
    <x v="0"/>
    <m/>
    <x v="0"/>
    <m/>
    <m/>
    <x v="0"/>
    <x v="0"/>
    <m/>
    <m/>
    <m/>
    <m/>
    <m/>
  </r>
  <r>
    <n v="1251"/>
    <x v="5"/>
    <x v="5"/>
    <x v="5"/>
    <x v="1"/>
    <x v="2"/>
    <x v="0"/>
    <m/>
    <x v="2"/>
    <m/>
    <x v="0"/>
    <n v="1"/>
    <n v="6"/>
    <n v="30.133333333333333"/>
    <n v="32.875308373173766"/>
    <m/>
    <s v=""/>
    <n v="51"/>
    <x v="1"/>
    <n v="10"/>
    <x v="1"/>
    <m/>
    <x v="1"/>
    <x v="20"/>
    <x v="1"/>
    <m/>
    <m/>
    <s v="TRR"/>
    <m/>
    <n v="52"/>
    <x v="89"/>
    <s v="VIJAYA"/>
    <s v="STEWART"/>
    <x v="90"/>
    <x v="90"/>
    <x v="1"/>
    <x v="1"/>
    <x v="5"/>
    <n v="5"/>
    <n v="49"/>
    <x v="409"/>
    <n v="30.133333333333333"/>
    <n v="1808"/>
    <s v="30.08"/>
    <s v="6.01"/>
    <n v="0"/>
    <n v="84"/>
    <n v="0.62278761061946908"/>
    <m/>
    <m/>
    <m/>
    <m/>
    <m/>
    <m/>
    <x v="26"/>
    <x v="26"/>
    <x v="2"/>
    <x v="2"/>
    <m/>
    <x v="0"/>
    <n v="0"/>
    <m/>
    <m/>
    <m/>
    <m/>
    <m/>
    <m/>
    <m/>
    <m/>
    <m/>
    <m/>
    <m/>
    <m/>
    <m/>
    <m/>
    <m/>
    <m/>
    <m/>
    <m/>
    <m/>
    <m/>
    <m/>
    <m/>
    <x v="0"/>
    <x v="0"/>
    <m/>
    <x v="0"/>
    <m/>
    <m/>
    <x v="0"/>
    <x v="0"/>
    <m/>
    <m/>
    <m/>
    <m/>
    <m/>
  </r>
  <r>
    <n v="1252"/>
    <x v="5"/>
    <x v="5"/>
    <x v="5"/>
    <x v="1"/>
    <x v="2"/>
    <x v="0"/>
    <m/>
    <x v="2"/>
    <m/>
    <x v="0"/>
    <n v="4"/>
    <n v="12"/>
    <n v="30.633333333333329"/>
    <n v="31.400632729413616"/>
    <m/>
    <s v=""/>
    <n v="50"/>
    <x v="1"/>
    <n v="17"/>
    <x v="0"/>
    <m/>
    <x v="1"/>
    <x v="35"/>
    <x v="0"/>
    <m/>
    <m/>
    <s v="TRR"/>
    <m/>
    <n v="53"/>
    <x v="93"/>
    <s v="MARY"/>
    <s v="DONOGHUE"/>
    <x v="94"/>
    <x v="94"/>
    <x v="1"/>
    <x v="1"/>
    <x v="8"/>
    <n v="1"/>
    <n v="50"/>
    <x v="202"/>
    <n v="30.633333333333329"/>
    <n v="1838"/>
    <s v="30.38"/>
    <s v="6.07"/>
    <n v="0"/>
    <n v="88"/>
    <n v="0.64417845484221992"/>
    <m/>
    <m/>
    <m/>
    <m/>
    <m/>
    <m/>
    <x v="26"/>
    <x v="26"/>
    <x v="2"/>
    <x v="2"/>
    <m/>
    <x v="0"/>
    <n v="0"/>
    <m/>
    <m/>
    <m/>
    <m/>
    <m/>
    <m/>
    <m/>
    <m/>
    <m/>
    <m/>
    <m/>
    <m/>
    <m/>
    <m/>
    <m/>
    <m/>
    <m/>
    <m/>
    <m/>
    <m/>
    <m/>
    <m/>
    <x v="0"/>
    <x v="0"/>
    <m/>
    <x v="0"/>
    <m/>
    <m/>
    <x v="0"/>
    <x v="0"/>
    <m/>
    <m/>
    <m/>
    <m/>
    <m/>
  </r>
  <r>
    <n v="1253"/>
    <x v="5"/>
    <x v="5"/>
    <x v="5"/>
    <x v="1"/>
    <x v="2"/>
    <x v="0"/>
    <m/>
    <x v="2"/>
    <m/>
    <x v="0"/>
    <n v="2"/>
    <n v="4"/>
    <n v="31"/>
    <n v="31.973890852814218"/>
    <m/>
    <s v=""/>
    <n v="49"/>
    <x v="1"/>
    <n v="3"/>
    <x v="1"/>
    <m/>
    <x v="3"/>
    <x v="39"/>
    <x v="0"/>
    <m/>
    <m/>
    <s v="TRR"/>
    <m/>
    <n v="54"/>
    <x v="104"/>
    <s v="JOSEPH"/>
    <s v="SCOTT"/>
    <x v="105"/>
    <x v="105"/>
    <x v="1"/>
    <x v="0"/>
    <x v="9"/>
    <n v="1"/>
    <n v="51"/>
    <x v="410"/>
    <n v="31"/>
    <n v="1860"/>
    <s v="31.00"/>
    <s v="6.12"/>
    <n v="0"/>
    <n v="93"/>
    <n v="0.61559139784946237"/>
    <m/>
    <m/>
    <m/>
    <m/>
    <m/>
    <m/>
    <x v="26"/>
    <x v="26"/>
    <x v="2"/>
    <x v="2"/>
    <m/>
    <x v="0"/>
    <n v="0"/>
    <m/>
    <m/>
    <m/>
    <m/>
    <m/>
    <m/>
    <m/>
    <m/>
    <m/>
    <m/>
    <m/>
    <m/>
    <m/>
    <m/>
    <m/>
    <m/>
    <m/>
    <m/>
    <m/>
    <m/>
    <m/>
    <m/>
    <x v="0"/>
    <x v="0"/>
    <m/>
    <x v="0"/>
    <m/>
    <m/>
    <x v="0"/>
    <x v="0"/>
    <m/>
    <m/>
    <m/>
    <m/>
    <m/>
  </r>
  <r>
    <n v="1254"/>
    <x v="5"/>
    <x v="5"/>
    <x v="5"/>
    <x v="1"/>
    <x v="2"/>
    <x v="0"/>
    <m/>
    <x v="2"/>
    <m/>
    <x v="0"/>
    <n v="1"/>
    <n v="5"/>
    <n v="31.05"/>
    <n v="34.835618030048728"/>
    <m/>
    <s v=""/>
    <n v="48"/>
    <x v="1"/>
    <n v="6"/>
    <x v="1"/>
    <m/>
    <x v="5"/>
    <x v="41"/>
    <x v="1"/>
    <m/>
    <m/>
    <s v="TRR"/>
    <m/>
    <n v="55"/>
    <x v="106"/>
    <s v="CAM"/>
    <s v="LEITCH"/>
    <x v="107"/>
    <x v="107"/>
    <x v="1"/>
    <x v="0"/>
    <x v="8"/>
    <n v="5"/>
    <n v="52"/>
    <x v="411"/>
    <n v="31.05"/>
    <n v="1863"/>
    <s v="31.03"/>
    <s v="6.12"/>
    <n v="0"/>
    <n v="94"/>
    <n v="0.54106280193236711"/>
    <m/>
    <m/>
    <m/>
    <m/>
    <m/>
    <m/>
    <x v="26"/>
    <x v="26"/>
    <x v="2"/>
    <x v="2"/>
    <m/>
    <x v="0"/>
    <n v="0"/>
    <m/>
    <m/>
    <m/>
    <m/>
    <m/>
    <m/>
    <m/>
    <m/>
    <m/>
    <m/>
    <m/>
    <m/>
    <m/>
    <m/>
    <m/>
    <m/>
    <m/>
    <m/>
    <m/>
    <m/>
    <m/>
    <m/>
    <x v="0"/>
    <x v="0"/>
    <m/>
    <x v="0"/>
    <m/>
    <m/>
    <x v="0"/>
    <x v="0"/>
    <m/>
    <m/>
    <m/>
    <m/>
    <m/>
  </r>
  <r>
    <n v="1255"/>
    <x v="5"/>
    <x v="5"/>
    <x v="5"/>
    <x v="1"/>
    <x v="2"/>
    <x v="0"/>
    <m/>
    <x v="2"/>
    <m/>
    <x v="0"/>
    <n v="1"/>
    <n v="7"/>
    <n v="31.05"/>
    <n v="31.991699270728841"/>
    <m/>
    <s v=""/>
    <n v="47"/>
    <x v="1"/>
    <n v="11"/>
    <x v="1"/>
    <m/>
    <x v="1"/>
    <x v="37"/>
    <x v="1"/>
    <m/>
    <m/>
    <s v="TRR"/>
    <m/>
    <n v="56"/>
    <x v="141"/>
    <s v="JENNY"/>
    <s v="BROWN"/>
    <x v="145"/>
    <x v="145"/>
    <x v="1"/>
    <x v="1"/>
    <x v="8"/>
    <n v="2"/>
    <n v="53"/>
    <x v="411"/>
    <n v="31.05"/>
    <n v="1863"/>
    <s v="31.03"/>
    <s v="6.12"/>
    <n v="0"/>
    <n v="95"/>
    <n v="0.6612989801395599"/>
    <m/>
    <m/>
    <m/>
    <m/>
    <m/>
    <m/>
    <x v="26"/>
    <x v="26"/>
    <x v="2"/>
    <x v="2"/>
    <m/>
    <x v="0"/>
    <n v="0"/>
    <m/>
    <m/>
    <m/>
    <m/>
    <m/>
    <m/>
    <m/>
    <m/>
    <m/>
    <m/>
    <m/>
    <m/>
    <m/>
    <m/>
    <m/>
    <m/>
    <m/>
    <m/>
    <m/>
    <m/>
    <m/>
    <m/>
    <x v="0"/>
    <x v="0"/>
    <m/>
    <x v="0"/>
    <m/>
    <m/>
    <x v="0"/>
    <x v="0"/>
    <m/>
    <m/>
    <m/>
    <m/>
    <m/>
  </r>
  <r>
    <n v="1256"/>
    <x v="5"/>
    <x v="5"/>
    <x v="5"/>
    <x v="1"/>
    <x v="2"/>
    <x v="0"/>
    <m/>
    <x v="2"/>
    <m/>
    <x v="0"/>
    <n v="1"/>
    <n v="2"/>
    <n v="33.950000000000003"/>
    <n v="34.466666666666669"/>
    <m/>
    <s v=""/>
    <n v="46"/>
    <x v="1"/>
    <n v="1"/>
    <x v="1"/>
    <m/>
    <x v="8"/>
    <x v="30"/>
    <x v="1"/>
    <m/>
    <m/>
    <s v="TRR"/>
    <m/>
    <n v="57"/>
    <x v="143"/>
    <s v="KELLIE"/>
    <s v="HOPKINS"/>
    <x v="147"/>
    <x v="147"/>
    <x v="1"/>
    <x v="1"/>
    <x v="6"/>
    <n v="1"/>
    <n v="54"/>
    <x v="412"/>
    <n v="33.950000000000003"/>
    <n v="2037"/>
    <s v="33.57"/>
    <s v="6.47"/>
    <n v="0"/>
    <n v="108"/>
    <n v="0.43495336278841429"/>
    <m/>
    <m/>
    <m/>
    <m/>
    <m/>
    <m/>
    <x v="26"/>
    <x v="26"/>
    <x v="2"/>
    <x v="2"/>
    <m/>
    <x v="0"/>
    <n v="0"/>
    <m/>
    <m/>
    <m/>
    <m/>
    <m/>
    <m/>
    <m/>
    <m/>
    <m/>
    <m/>
    <m/>
    <m/>
    <m/>
    <m/>
    <m/>
    <m/>
    <m/>
    <m/>
    <m/>
    <m/>
    <m/>
    <m/>
    <x v="0"/>
    <x v="0"/>
    <m/>
    <x v="0"/>
    <m/>
    <m/>
    <x v="0"/>
    <x v="0"/>
    <m/>
    <m/>
    <m/>
    <m/>
    <m/>
  </r>
  <r>
    <n v="1257"/>
    <x v="5"/>
    <x v="5"/>
    <x v="5"/>
    <x v="1"/>
    <x v="2"/>
    <x v="0"/>
    <m/>
    <x v="2"/>
    <m/>
    <x v="0"/>
    <n v="1"/>
    <n v="7"/>
    <n v="34.333333333333336"/>
    <n v="36.224071917850587"/>
    <m/>
    <s v=""/>
    <n v="45"/>
    <x v="1"/>
    <n v="11"/>
    <x v="1"/>
    <m/>
    <x v="6"/>
    <x v="38"/>
    <x v="1"/>
    <m/>
    <m/>
    <s v="TRR"/>
    <m/>
    <n v="58"/>
    <x v="166"/>
    <s v="CHERYL"/>
    <s v="OATS"/>
    <x v="172"/>
    <x v="172"/>
    <x v="1"/>
    <x v="1"/>
    <x v="4"/>
    <n v="2"/>
    <n v="55"/>
    <x v="413"/>
    <n v="34.333333333333336"/>
    <n v="2060"/>
    <s v="34.20"/>
    <s v="6.52"/>
    <n v="0"/>
    <n v="110"/>
    <n v="0.52718446601941749"/>
    <m/>
    <m/>
    <m/>
    <m/>
    <m/>
    <m/>
    <x v="26"/>
    <x v="26"/>
    <x v="2"/>
    <x v="2"/>
    <m/>
    <x v="0"/>
    <n v="0"/>
    <m/>
    <m/>
    <m/>
    <m/>
    <m/>
    <m/>
    <m/>
    <m/>
    <m/>
    <m/>
    <m/>
    <m/>
    <m/>
    <m/>
    <m/>
    <m/>
    <m/>
    <m/>
    <m/>
    <m/>
    <m/>
    <m/>
    <x v="0"/>
    <x v="0"/>
    <m/>
    <x v="0"/>
    <m/>
    <m/>
    <x v="0"/>
    <x v="0"/>
    <m/>
    <m/>
    <m/>
    <m/>
    <m/>
  </r>
  <r>
    <n v="1258"/>
    <x v="5"/>
    <x v="5"/>
    <x v="5"/>
    <x v="1"/>
    <x v="2"/>
    <x v="0"/>
    <m/>
    <x v="2"/>
    <m/>
    <x v="0"/>
    <n v="2"/>
    <n v="7"/>
    <n v="34.700000000000003"/>
    <n v="36.954067677688741"/>
    <m/>
    <s v=""/>
    <n v="44"/>
    <x v="1"/>
    <n v="5"/>
    <x v="1"/>
    <m/>
    <x v="9"/>
    <x v="39"/>
    <x v="0"/>
    <m/>
    <m/>
    <s v="TRR"/>
    <m/>
    <n v="59"/>
    <x v="116"/>
    <s v="JAAP"/>
    <s v="DE JONG"/>
    <x v="118"/>
    <x v="118"/>
    <x v="1"/>
    <x v="0"/>
    <x v="9"/>
    <n v="2"/>
    <n v="56"/>
    <x v="414"/>
    <n v="34.700000000000003"/>
    <n v="2082"/>
    <s v="34.42"/>
    <s v="6.56"/>
    <n v="0"/>
    <n v="111"/>
    <n v="0.54995196926032663"/>
    <m/>
    <m/>
    <m/>
    <m/>
    <m/>
    <m/>
    <x v="26"/>
    <x v="26"/>
    <x v="2"/>
    <x v="2"/>
    <m/>
    <x v="0"/>
    <n v="0"/>
    <m/>
    <m/>
    <m/>
    <m/>
    <m/>
    <m/>
    <m/>
    <m/>
    <m/>
    <m/>
    <m/>
    <m/>
    <m/>
    <m/>
    <m/>
    <m/>
    <m/>
    <m/>
    <m/>
    <m/>
    <m/>
    <m/>
    <x v="0"/>
    <x v="0"/>
    <m/>
    <x v="0"/>
    <m/>
    <m/>
    <x v="0"/>
    <x v="0"/>
    <m/>
    <m/>
    <m/>
    <m/>
    <m/>
  </r>
  <r>
    <n v="1259"/>
    <x v="5"/>
    <x v="5"/>
    <x v="5"/>
    <x v="1"/>
    <x v="2"/>
    <x v="0"/>
    <m/>
    <x v="2"/>
    <m/>
    <x v="0"/>
    <n v="1"/>
    <n v="4"/>
    <n v="35.43333333333333"/>
    <n v="37.403503496622697"/>
    <m/>
    <s v=""/>
    <n v="43"/>
    <x v="1"/>
    <n v="2"/>
    <x v="1"/>
    <m/>
    <x v="14"/>
    <x v="12"/>
    <x v="1"/>
    <m/>
    <m/>
    <s v="TRR"/>
    <m/>
    <n v="60"/>
    <x v="121"/>
    <s v="CHRISTINA"/>
    <s v="ZEVENBERGEN"/>
    <x v="123"/>
    <x v="123"/>
    <x v="1"/>
    <x v="1"/>
    <x v="2"/>
    <n v="5"/>
    <n v="57"/>
    <x v="286"/>
    <n v="35.43333333333333"/>
    <n v="2126"/>
    <s v="35.26"/>
    <s v="7.05"/>
    <n v="0"/>
    <n v="117"/>
    <n v="0.42803386641580432"/>
    <m/>
    <m/>
    <m/>
    <m/>
    <m/>
    <m/>
    <x v="26"/>
    <x v="26"/>
    <x v="2"/>
    <x v="2"/>
    <m/>
    <x v="0"/>
    <n v="0"/>
    <m/>
    <m/>
    <m/>
    <m/>
    <m/>
    <m/>
    <m/>
    <m/>
    <m/>
    <m/>
    <m/>
    <m/>
    <m/>
    <m/>
    <m/>
    <m/>
    <m/>
    <m/>
    <m/>
    <m/>
    <m/>
    <m/>
    <x v="0"/>
    <x v="0"/>
    <m/>
    <x v="0"/>
    <m/>
    <m/>
    <x v="0"/>
    <x v="0"/>
    <m/>
    <m/>
    <m/>
    <m/>
    <m/>
  </r>
  <r>
    <n v="1260"/>
    <x v="5"/>
    <x v="5"/>
    <x v="5"/>
    <x v="1"/>
    <x v="2"/>
    <x v="0"/>
    <m/>
    <x v="2"/>
    <m/>
    <x v="0"/>
    <n v="1"/>
    <n v="6"/>
    <n v="35.56666666666667"/>
    <n v="38.233707881208865"/>
    <m/>
    <s v=""/>
    <n v="42"/>
    <x v="1"/>
    <n v="8"/>
    <x v="1"/>
    <m/>
    <x v="15"/>
    <x v="31"/>
    <x v="1"/>
    <m/>
    <m/>
    <s v="TRR"/>
    <m/>
    <n v="61"/>
    <x v="115"/>
    <s v="JUDY"/>
    <s v="DAVIES"/>
    <x v="117"/>
    <x v="117"/>
    <x v="1"/>
    <x v="1"/>
    <x v="7"/>
    <n v="1"/>
    <n v="58"/>
    <x v="415"/>
    <n v="35.56666666666667"/>
    <n v="2134"/>
    <s v="35.34"/>
    <s v="7.06"/>
    <n v="0"/>
    <n v="118"/>
    <n v="0.5937207122774133"/>
    <m/>
    <m/>
    <m/>
    <m/>
    <m/>
    <m/>
    <x v="26"/>
    <x v="26"/>
    <x v="2"/>
    <x v="2"/>
    <m/>
    <x v="0"/>
    <n v="0"/>
    <m/>
    <m/>
    <m/>
    <m/>
    <m/>
    <m/>
    <m/>
    <m/>
    <m/>
    <m/>
    <m/>
    <m/>
    <m/>
    <m/>
    <m/>
    <m/>
    <m/>
    <m/>
    <m/>
    <m/>
    <m/>
    <m/>
    <x v="0"/>
    <x v="0"/>
    <m/>
    <x v="0"/>
    <m/>
    <m/>
    <x v="0"/>
    <x v="0"/>
    <m/>
    <m/>
    <m/>
    <m/>
    <m/>
  </r>
  <r>
    <n v="1261"/>
    <x v="5"/>
    <x v="5"/>
    <x v="5"/>
    <x v="1"/>
    <x v="2"/>
    <x v="0"/>
    <m/>
    <x v="2"/>
    <m/>
    <x v="0"/>
    <n v="1"/>
    <n v="4"/>
    <n v="35.766666666666666"/>
    <n v="40.212624176795316"/>
    <m/>
    <s v=""/>
    <n v="41"/>
    <x v="1"/>
    <n v="4"/>
    <x v="1"/>
    <m/>
    <x v="9"/>
    <x v="37"/>
    <x v="0"/>
    <m/>
    <m/>
    <s v="TRR"/>
    <m/>
    <n v="62"/>
    <x v="125"/>
    <s v="DAVID"/>
    <s v="BROOKE-TAYLOR"/>
    <x v="127"/>
    <x v="127"/>
    <x v="1"/>
    <x v="0"/>
    <x v="8"/>
    <n v="6"/>
    <n v="59"/>
    <x v="215"/>
    <n v="35.766666666666666"/>
    <n v="2146"/>
    <s v="35.46"/>
    <s v="7.09"/>
    <n v="0"/>
    <n v="119"/>
    <n v="0.47809878844361603"/>
    <m/>
    <m/>
    <m/>
    <m/>
    <m/>
    <m/>
    <x v="26"/>
    <x v="26"/>
    <x v="2"/>
    <x v="2"/>
    <m/>
    <x v="0"/>
    <n v="0"/>
    <m/>
    <m/>
    <m/>
    <m/>
    <m/>
    <m/>
    <m/>
    <m/>
    <m/>
    <m/>
    <m/>
    <m/>
    <m/>
    <m/>
    <m/>
    <m/>
    <m/>
    <m/>
    <m/>
    <m/>
    <m/>
    <m/>
    <x v="0"/>
    <x v="0"/>
    <m/>
    <x v="0"/>
    <m/>
    <m/>
    <x v="0"/>
    <x v="0"/>
    <m/>
    <m/>
    <m/>
    <m/>
    <m/>
  </r>
  <r>
    <n v="1262"/>
    <x v="5"/>
    <x v="5"/>
    <x v="5"/>
    <x v="1"/>
    <x v="2"/>
    <x v="0"/>
    <m/>
    <x v="2"/>
    <m/>
    <x v="0"/>
    <n v="1"/>
    <n v="3"/>
    <n v="36.450000000000003"/>
    <n v="39.096199659213035"/>
    <m/>
    <s v=""/>
    <n v="40"/>
    <x v="1"/>
    <n v="3"/>
    <x v="1"/>
    <m/>
    <x v="3"/>
    <x v="42"/>
    <x v="1"/>
    <m/>
    <m/>
    <s v="TRR"/>
    <m/>
    <n v="63"/>
    <x v="145"/>
    <s v="CHERYL"/>
    <s v="HOBSON"/>
    <x v="149"/>
    <x v="149"/>
    <x v="1"/>
    <x v="1"/>
    <x v="8"/>
    <n v="3"/>
    <n v="60"/>
    <x v="416"/>
    <n v="36.450000000000003"/>
    <n v="2187"/>
    <s v="36.27"/>
    <s v="7.17"/>
    <n v="0"/>
    <n v="133"/>
    <n v="0.57110196616369457"/>
    <m/>
    <m/>
    <m/>
    <m/>
    <m/>
    <m/>
    <x v="26"/>
    <x v="26"/>
    <x v="2"/>
    <x v="2"/>
    <m/>
    <x v="0"/>
    <n v="0"/>
    <m/>
    <m/>
    <m/>
    <m/>
    <m/>
    <m/>
    <m/>
    <m/>
    <m/>
    <m/>
    <m/>
    <m/>
    <m/>
    <m/>
    <m/>
    <m/>
    <m/>
    <m/>
    <m/>
    <m/>
    <m/>
    <m/>
    <x v="0"/>
    <x v="0"/>
    <m/>
    <x v="0"/>
    <m/>
    <m/>
    <x v="0"/>
    <x v="0"/>
    <m/>
    <m/>
    <m/>
    <m/>
    <m/>
  </r>
  <r>
    <n v="1263"/>
    <x v="5"/>
    <x v="5"/>
    <x v="5"/>
    <x v="1"/>
    <x v="2"/>
    <x v="0"/>
    <m/>
    <x v="2"/>
    <m/>
    <x v="0"/>
    <n v="1"/>
    <n v="2"/>
    <n v="36.699999999999996"/>
    <n v="38.691666666666663"/>
    <m/>
    <s v=""/>
    <n v="39"/>
    <x v="1"/>
    <n v="1"/>
    <x v="1"/>
    <m/>
    <x v="8"/>
    <x v="38"/>
    <x v="1"/>
    <m/>
    <m/>
    <s v="TRR"/>
    <m/>
    <n v="64"/>
    <x v="146"/>
    <s v="HEATHER"/>
    <s v="HUMPHRIES"/>
    <x v="150"/>
    <x v="150"/>
    <x v="1"/>
    <x v="1"/>
    <x v="4"/>
    <n v="3"/>
    <n v="61"/>
    <x v="417"/>
    <n v="36.699999999999996"/>
    <n v="2202"/>
    <s v="36.42"/>
    <s v="7.20"/>
    <n v="0"/>
    <n v="135"/>
    <n v="0.49318801089918268"/>
    <m/>
    <m/>
    <m/>
    <m/>
    <m/>
    <m/>
    <x v="26"/>
    <x v="26"/>
    <x v="2"/>
    <x v="2"/>
    <m/>
    <x v="0"/>
    <n v="0"/>
    <m/>
    <m/>
    <m/>
    <m/>
    <m/>
    <m/>
    <m/>
    <m/>
    <m/>
    <m/>
    <m/>
    <m/>
    <m/>
    <m/>
    <m/>
    <m/>
    <m/>
    <m/>
    <m/>
    <m/>
    <m/>
    <m/>
    <x v="0"/>
    <x v="0"/>
    <m/>
    <x v="0"/>
    <m/>
    <m/>
    <x v="0"/>
    <x v="0"/>
    <m/>
    <m/>
    <m/>
    <m/>
    <m/>
  </r>
  <r>
    <n v="1264"/>
    <x v="5"/>
    <x v="5"/>
    <x v="5"/>
    <x v="1"/>
    <x v="2"/>
    <x v="0"/>
    <m/>
    <x v="2"/>
    <m/>
    <x v="0"/>
    <n v="6"/>
    <n v="7"/>
    <n v="36.75"/>
    <n v="27.082658967360452"/>
    <m/>
    <s v="Check"/>
    <n v="38"/>
    <x v="1"/>
    <n v="17"/>
    <x v="0"/>
    <m/>
    <x v="1"/>
    <x v="18"/>
    <x v="0"/>
    <m/>
    <m/>
    <s v="TRR"/>
    <m/>
    <n v="65"/>
    <x v="35"/>
    <s v="ALAN"/>
    <s v="GRAHAM"/>
    <x v="35"/>
    <x v="35"/>
    <x v="1"/>
    <x v="0"/>
    <x v="4"/>
    <n v="8"/>
    <n v="62"/>
    <x v="418"/>
    <n v="36.75"/>
    <n v="2205"/>
    <s v="36.45"/>
    <s v="7.21"/>
    <n v="0"/>
    <n v="136"/>
    <n v="0.40453514739229024"/>
    <m/>
    <m/>
    <m/>
    <m/>
    <m/>
    <m/>
    <x v="26"/>
    <x v="26"/>
    <x v="2"/>
    <x v="2"/>
    <m/>
    <x v="0"/>
    <n v="0"/>
    <m/>
    <m/>
    <m/>
    <m/>
    <m/>
    <m/>
    <m/>
    <m/>
    <m/>
    <m/>
    <m/>
    <m/>
    <m/>
    <m/>
    <m/>
    <m/>
    <m/>
    <m/>
    <m/>
    <m/>
    <m/>
    <m/>
    <x v="0"/>
    <x v="0"/>
    <m/>
    <x v="0"/>
    <m/>
    <m/>
    <x v="0"/>
    <x v="0"/>
    <m/>
    <m/>
    <m/>
    <m/>
    <m/>
  </r>
  <r>
    <n v="1265"/>
    <x v="5"/>
    <x v="5"/>
    <x v="5"/>
    <x v="1"/>
    <x v="2"/>
    <x v="0"/>
    <m/>
    <x v="2"/>
    <m/>
    <x v="0"/>
    <n v="1"/>
    <n v="1"/>
    <n v="44.116666666666674"/>
    <n v="44.116666666666674"/>
    <m/>
    <s v=""/>
    <n v="37"/>
    <x v="1"/>
    <n v="3"/>
    <x v="1"/>
    <m/>
    <x v="10"/>
    <x v="52"/>
    <x v="0"/>
    <m/>
    <m/>
    <s v="TRR"/>
    <m/>
    <n v="66"/>
    <x v="188"/>
    <s v="MIKE"/>
    <s v="RUBENACH"/>
    <x v="192"/>
    <x v="192"/>
    <x v="1"/>
    <x v="0"/>
    <x v="7"/>
    <n v="2"/>
    <n v="63"/>
    <x v="419"/>
    <n v="44.116666666666674"/>
    <n v="2647"/>
    <s v="44.07"/>
    <s v="8.49"/>
    <n v="0"/>
    <n v="158"/>
    <n v="0.4117869285984132"/>
    <m/>
    <m/>
    <m/>
    <m/>
    <m/>
    <m/>
    <x v="26"/>
    <x v="26"/>
    <x v="2"/>
    <x v="2"/>
    <m/>
    <x v="0"/>
    <n v="0"/>
    <m/>
    <m/>
    <m/>
    <m/>
    <m/>
    <m/>
    <m/>
    <m/>
    <m/>
    <m/>
    <m/>
    <m/>
    <m/>
    <m/>
    <m/>
    <m/>
    <m/>
    <m/>
    <m/>
    <m/>
    <m/>
    <m/>
    <x v="0"/>
    <x v="0"/>
    <m/>
    <x v="0"/>
    <m/>
    <m/>
    <x v="0"/>
    <x v="0"/>
    <m/>
    <m/>
    <m/>
    <m/>
    <m/>
  </r>
  <r>
    <n v="1182"/>
    <x v="6"/>
    <x v="6"/>
    <x v="6"/>
    <x v="1"/>
    <x v="5"/>
    <x v="0"/>
    <n v="6"/>
    <x v="0"/>
    <n v="6"/>
    <x v="0"/>
    <s v=""/>
    <n v="9"/>
    <n v="26.425815514249621"/>
    <n v="19.21232340753312"/>
    <s v="Y"/>
    <s v="Check"/>
    <n v="100"/>
    <x v="1"/>
    <n v="1"/>
    <x v="1"/>
    <m/>
    <x v="1"/>
    <x v="3"/>
    <x v="0"/>
    <m/>
    <m/>
    <s v="TRR"/>
    <m/>
    <n v="1"/>
    <x v="3"/>
    <s v="MARCEL"/>
    <s v="ZEVENBERGEN"/>
    <x v="3"/>
    <x v="3"/>
    <x v="1"/>
    <x v="0"/>
    <x v="2"/>
    <n v="1"/>
    <n v="1"/>
    <x v="420"/>
    <n v="26.425815514249621"/>
    <n v="3983"/>
    <s v="66.23"/>
    <s v="5.31"/>
    <n v="0"/>
    <n v="2"/>
    <n v="0.53356915295184904"/>
    <n v="1"/>
    <n v="1"/>
    <s v=""/>
    <n v="1071479"/>
    <s v="RAEWYN"/>
    <s v="MCDOWELL"/>
    <x v="47"/>
    <x v="47"/>
    <x v="1"/>
    <x v="1"/>
    <s v=""/>
    <x v="2"/>
    <n v="50"/>
    <m/>
    <n v="7"/>
    <n v="1"/>
    <s v="45.47"/>
    <m/>
    <m/>
    <m/>
    <m/>
    <m/>
    <m/>
    <m/>
    <m/>
    <m/>
    <m/>
    <m/>
    <m/>
    <m/>
    <m/>
    <m/>
    <m/>
    <m/>
    <m/>
    <x v="0"/>
    <x v="0"/>
    <m/>
    <x v="0"/>
    <m/>
    <m/>
    <x v="0"/>
    <x v="0"/>
    <m/>
    <m/>
    <m/>
    <m/>
    <m/>
  </r>
  <r>
    <n v="1183"/>
    <x v="6"/>
    <x v="6"/>
    <x v="6"/>
    <x v="1"/>
    <x v="5"/>
    <x v="0"/>
    <n v="6"/>
    <x v="0"/>
    <n v="6"/>
    <x v="0"/>
    <s v=""/>
    <n v="11"/>
    <n v="26.823894583005579"/>
    <n v="19.754727511862797"/>
    <s v="Y"/>
    <s v="Check"/>
    <n v="99"/>
    <x v="1"/>
    <n v="2"/>
    <x v="1"/>
    <m/>
    <x v="1"/>
    <x v="11"/>
    <x v="0"/>
    <m/>
    <m/>
    <s v="TRR"/>
    <m/>
    <n v="2"/>
    <x v="13"/>
    <s v="TIM"/>
    <s v="KELLY"/>
    <x v="13"/>
    <x v="13"/>
    <x v="1"/>
    <x v="0"/>
    <x v="1"/>
    <n v="2"/>
    <n v="2"/>
    <x v="421"/>
    <n v="26.823894583005579"/>
    <n v="4043"/>
    <s v="67.23"/>
    <s v="5.36"/>
    <n v="0"/>
    <n v="4"/>
    <n v="0.49706925637042798"/>
    <n v="2"/>
    <m/>
    <n v="1"/>
    <n v="1076359"/>
    <s v="MAX"/>
    <s v="SCHICK"/>
    <x v="2"/>
    <x v="2"/>
    <x v="1"/>
    <x v="0"/>
    <s v="X"/>
    <x v="1"/>
    <n v="0"/>
    <m/>
    <n v="32"/>
    <m/>
    <s v="52.50"/>
    <m/>
    <m/>
    <m/>
    <m/>
    <m/>
    <m/>
    <m/>
    <m/>
    <m/>
    <m/>
    <m/>
    <m/>
    <m/>
    <m/>
    <m/>
    <m/>
    <m/>
    <m/>
    <x v="0"/>
    <x v="0"/>
    <m/>
    <x v="0"/>
    <m/>
    <m/>
    <x v="0"/>
    <x v="0"/>
    <m/>
    <m/>
    <m/>
    <m/>
    <m/>
  </r>
  <r>
    <n v="1184"/>
    <x v="6"/>
    <x v="6"/>
    <x v="6"/>
    <x v="1"/>
    <x v="5"/>
    <x v="0"/>
    <n v="6"/>
    <x v="0"/>
    <n v="6"/>
    <x v="0"/>
    <s v=""/>
    <n v="10"/>
    <n v="28.820924577931297"/>
    <n v="20.344391255986704"/>
    <s v="Y"/>
    <s v="Check"/>
    <n v="98"/>
    <x v="1"/>
    <n v="3"/>
    <x v="1"/>
    <m/>
    <x v="1"/>
    <x v="10"/>
    <x v="0"/>
    <m/>
    <m/>
    <s v="TRR"/>
    <m/>
    <n v="3"/>
    <x v="12"/>
    <s v="JAMES"/>
    <s v="DUNSTAN"/>
    <x v="12"/>
    <x v="12"/>
    <x v="1"/>
    <x v="0"/>
    <x v="1"/>
    <n v="3"/>
    <n v="3"/>
    <x v="422"/>
    <n v="28.820924577931297"/>
    <n v="4344"/>
    <s v="72.24"/>
    <s v="6.02"/>
    <n v="0"/>
    <n v="10"/>
    <n v="0.45279602202604635"/>
    <n v="3"/>
    <n v="2"/>
    <s v=""/>
    <n v="509646"/>
    <s v="VIV"/>
    <s v="SCANDLYN"/>
    <x v="48"/>
    <x v="48"/>
    <x v="1"/>
    <x v="1"/>
    <s v=""/>
    <x v="2"/>
    <n v="49"/>
    <m/>
    <n v="34"/>
    <m/>
    <s v="53.48"/>
    <m/>
    <m/>
    <m/>
    <m/>
    <m/>
    <m/>
    <m/>
    <m/>
    <m/>
    <m/>
    <m/>
    <m/>
    <m/>
    <m/>
    <m/>
    <m/>
    <m/>
    <m/>
    <x v="0"/>
    <x v="0"/>
    <m/>
    <x v="0"/>
    <m/>
    <m/>
    <x v="0"/>
    <x v="0"/>
    <m/>
    <m/>
    <m/>
    <m/>
    <m/>
  </r>
  <r>
    <n v="1185"/>
    <x v="6"/>
    <x v="6"/>
    <x v="6"/>
    <x v="1"/>
    <x v="5"/>
    <x v="0"/>
    <n v="6"/>
    <x v="0"/>
    <n v="6"/>
    <x v="0"/>
    <s v=""/>
    <n v="11"/>
    <n v="29.245542251270983"/>
    <n v="20.924874667603749"/>
    <s v="Y"/>
    <s v="Check"/>
    <n v="97"/>
    <x v="1"/>
    <n v="5"/>
    <x v="1"/>
    <m/>
    <x v="1"/>
    <x v="9"/>
    <x v="0"/>
    <m/>
    <m/>
    <s v="TRR"/>
    <m/>
    <n v="4"/>
    <x v="19"/>
    <s v="CAMERON"/>
    <s v="WALLIS"/>
    <x v="19"/>
    <x v="19"/>
    <x v="1"/>
    <x v="0"/>
    <x v="4"/>
    <n v="4"/>
    <n v="4"/>
    <x v="423"/>
    <n v="29.245542251270983"/>
    <n v="4408"/>
    <s v="73.28"/>
    <s v="6.07"/>
    <n v="0"/>
    <n v="13"/>
    <n v="0.51631800396327987"/>
    <n v="4"/>
    <s v=""/>
    <n v="2"/>
    <n v="1077516"/>
    <s v="ASHLEY"/>
    <s v="ONSLOW"/>
    <x v="3"/>
    <x v="3"/>
    <x v="1"/>
    <x v="0"/>
    <s v="1 - to 11 years"/>
    <x v="1"/>
    <n v="0"/>
    <m/>
    <n v="62"/>
    <n v="1"/>
    <s v="1.00.06"/>
    <m/>
    <m/>
    <m/>
    <m/>
    <m/>
    <m/>
    <m/>
    <m/>
    <m/>
    <m/>
    <m/>
    <m/>
    <m/>
    <m/>
    <m/>
    <m/>
    <m/>
    <m/>
    <x v="0"/>
    <x v="0"/>
    <m/>
    <x v="0"/>
    <m/>
    <m/>
    <x v="0"/>
    <x v="0"/>
    <m/>
    <m/>
    <m/>
    <m/>
    <m/>
  </r>
  <r>
    <n v="1186"/>
    <x v="6"/>
    <x v="6"/>
    <x v="6"/>
    <x v="1"/>
    <x v="5"/>
    <x v="0"/>
    <n v="6"/>
    <x v="0"/>
    <n v="6"/>
    <x v="0"/>
    <s v=""/>
    <n v="7"/>
    <n v="29.855930156696783"/>
    <n v="27.082658967360452"/>
    <s v="Y"/>
    <s v="Check"/>
    <n v="96"/>
    <x v="1"/>
    <n v="1"/>
    <x v="1"/>
    <m/>
    <x v="1"/>
    <x v="18"/>
    <x v="0"/>
    <m/>
    <m/>
    <s v="TRR"/>
    <m/>
    <n v="5"/>
    <x v="35"/>
    <s v="ALAN"/>
    <s v="GRAHAM"/>
    <x v="35"/>
    <x v="35"/>
    <x v="1"/>
    <x v="0"/>
    <x v="4"/>
    <n v="5"/>
    <n v="5"/>
    <x v="424"/>
    <n v="29.855930156696783"/>
    <n v="4500"/>
    <s v="75.00"/>
    <s v="6.15"/>
    <n v="0"/>
    <n v="16"/>
    <n v="0.49794685975750869"/>
    <m/>
    <m/>
    <m/>
    <m/>
    <m/>
    <m/>
    <x v="26"/>
    <x v="26"/>
    <x v="2"/>
    <x v="2"/>
    <m/>
    <x v="0"/>
    <n v="0"/>
    <m/>
    <m/>
    <m/>
    <m/>
    <m/>
    <m/>
    <m/>
    <m/>
    <m/>
    <m/>
    <m/>
    <m/>
    <m/>
    <m/>
    <m/>
    <m/>
    <m/>
    <m/>
    <m/>
    <m/>
    <m/>
    <m/>
    <x v="0"/>
    <x v="0"/>
    <m/>
    <x v="0"/>
    <m/>
    <m/>
    <x v="0"/>
    <x v="0"/>
    <m/>
    <m/>
    <m/>
    <m/>
    <m/>
  </r>
  <r>
    <n v="1187"/>
    <x v="6"/>
    <x v="6"/>
    <x v="6"/>
    <x v="1"/>
    <x v="5"/>
    <x v="0"/>
    <n v="6"/>
    <x v="0"/>
    <n v="6"/>
    <x v="0"/>
    <s v=""/>
    <n v="13"/>
    <n v="30.088142946804421"/>
    <n v="21.35117080288742"/>
    <s v="Y"/>
    <s v="Check"/>
    <n v="95"/>
    <x v="1"/>
    <n v="14"/>
    <x v="0"/>
    <s v="OT15"/>
    <x v="1"/>
    <x v="9"/>
    <x v="0"/>
    <m/>
    <m/>
    <s v="TRR"/>
    <m/>
    <n v="6"/>
    <x v="16"/>
    <s v="MICHAEL"/>
    <s v="FITZSIMMONS"/>
    <x v="16"/>
    <x v="16"/>
    <x v="1"/>
    <x v="0"/>
    <x v="4"/>
    <n v="6"/>
    <n v="6"/>
    <x v="425"/>
    <n v="30.088142946804421"/>
    <n v="4535"/>
    <s v="75.35"/>
    <s v="6.17"/>
    <n v="0"/>
    <n v="18"/>
    <n v="0.50185882281590688"/>
    <m/>
    <m/>
    <m/>
    <m/>
    <m/>
    <m/>
    <x v="26"/>
    <x v="26"/>
    <x v="2"/>
    <x v="2"/>
    <m/>
    <x v="0"/>
    <n v="0"/>
    <m/>
    <m/>
    <m/>
    <m/>
    <m/>
    <m/>
    <m/>
    <m/>
    <m/>
    <m/>
    <m/>
    <m/>
    <m/>
    <m/>
    <m/>
    <m/>
    <m/>
    <m/>
    <m/>
    <m/>
    <m/>
    <m/>
    <x v="0"/>
    <x v="0"/>
    <m/>
    <x v="0"/>
    <m/>
    <m/>
    <x v="0"/>
    <x v="0"/>
    <m/>
    <m/>
    <m/>
    <m/>
    <m/>
  </r>
  <r>
    <n v="1188"/>
    <x v="6"/>
    <x v="6"/>
    <x v="6"/>
    <x v="1"/>
    <x v="5"/>
    <x v="0"/>
    <n v="6"/>
    <x v="0"/>
    <n v="6"/>
    <x v="0"/>
    <s v=""/>
    <n v="9"/>
    <n v="30.612280387333108"/>
    <n v="21.432554924088134"/>
    <s v="Y"/>
    <s v="Check"/>
    <n v="94"/>
    <x v="1"/>
    <n v="5"/>
    <x v="1"/>
    <m/>
    <x v="1"/>
    <x v="14"/>
    <x v="0"/>
    <m/>
    <m/>
    <s v="TRR"/>
    <m/>
    <n v="7"/>
    <x v="23"/>
    <s v="HAILEY"/>
    <s v="PELUCHETTI"/>
    <x v="23"/>
    <x v="23"/>
    <x v="1"/>
    <x v="1"/>
    <x v="1"/>
    <n v="1"/>
    <n v="7"/>
    <x v="426"/>
    <n v="30.612280387333108"/>
    <n v="4614"/>
    <s v="76.54"/>
    <s v="6.24"/>
    <n v="0"/>
    <n v="23"/>
    <n v="0.48564388142799925"/>
    <m/>
    <m/>
    <m/>
    <m/>
    <m/>
    <m/>
    <x v="26"/>
    <x v="26"/>
    <x v="2"/>
    <x v="2"/>
    <m/>
    <x v="0"/>
    <n v="0"/>
    <m/>
    <m/>
    <m/>
    <m/>
    <m/>
    <m/>
    <m/>
    <m/>
    <m/>
    <m/>
    <m/>
    <m/>
    <m/>
    <m/>
    <m/>
    <m/>
    <m/>
    <m/>
    <m/>
    <m/>
    <m/>
    <m/>
    <x v="0"/>
    <x v="0"/>
    <m/>
    <x v="0"/>
    <m/>
    <m/>
    <x v="0"/>
    <x v="0"/>
    <m/>
    <m/>
    <m/>
    <m/>
    <m/>
  </r>
  <r>
    <n v="1189"/>
    <x v="6"/>
    <x v="6"/>
    <x v="6"/>
    <x v="1"/>
    <x v="5"/>
    <x v="0"/>
    <n v="6"/>
    <x v="0"/>
    <n v="6"/>
    <x v="0"/>
    <s v=""/>
    <n v="0"/>
    <n v="32.715464800593743"/>
    <s v=""/>
    <s v="Y"/>
    <s v=""/>
    <n v="93"/>
    <x v="1"/>
    <n v="1"/>
    <x v="1"/>
    <m/>
    <x v="8"/>
    <x v="51"/>
    <x v="0"/>
    <m/>
    <m/>
    <s v="TRR"/>
    <m/>
    <n v="8"/>
    <x v="176"/>
    <s v="BRENT"/>
    <s v="STOREY"/>
    <x v="180"/>
    <x v="180"/>
    <x v="1"/>
    <x v="0"/>
    <x v="6"/>
    <n v="7"/>
    <n v="8"/>
    <x v="427"/>
    <n v="32.715464800593743"/>
    <n v="4931"/>
    <s v="82.11"/>
    <s v="6.50"/>
    <n v="0"/>
    <n v="33"/>
    <n v="0.3968561477719767"/>
    <m/>
    <m/>
    <m/>
    <m/>
    <m/>
    <m/>
    <x v="26"/>
    <x v="26"/>
    <x v="2"/>
    <x v="2"/>
    <m/>
    <x v="0"/>
    <n v="0"/>
    <m/>
    <m/>
    <m/>
    <m/>
    <m/>
    <m/>
    <m/>
    <m/>
    <m/>
    <m/>
    <m/>
    <m/>
    <m/>
    <m/>
    <m/>
    <m/>
    <m/>
    <m/>
    <m/>
    <m/>
    <m/>
    <m/>
    <x v="0"/>
    <x v="0"/>
    <m/>
    <x v="0"/>
    <m/>
    <m/>
    <x v="0"/>
    <x v="0"/>
    <m/>
    <m/>
    <m/>
    <m/>
    <m/>
  </r>
  <r>
    <n v="1190"/>
    <x v="6"/>
    <x v="6"/>
    <x v="6"/>
    <x v="1"/>
    <x v="5"/>
    <x v="0"/>
    <n v="6"/>
    <x v="0"/>
    <n v="6"/>
    <x v="0"/>
    <s v=""/>
    <n v="3"/>
    <n v="34.685956190935727"/>
    <n v="23.801567479472755"/>
    <s v="Y"/>
    <s v="Check"/>
    <n v="92"/>
    <x v="1"/>
    <n v="1"/>
    <x v="1"/>
    <m/>
    <x v="9"/>
    <x v="14"/>
    <x v="0"/>
    <m/>
    <m/>
    <s v="TRR"/>
    <m/>
    <n v="9"/>
    <x v="40"/>
    <s v="BRENDA"/>
    <s v="CRONIN"/>
    <x v="40"/>
    <x v="40"/>
    <x v="1"/>
    <x v="1"/>
    <x v="1"/>
    <n v="2"/>
    <n v="9"/>
    <x v="428"/>
    <n v="34.685956190935727"/>
    <n v="5228"/>
    <s v="87.08"/>
    <s v="7.15"/>
    <n v="0"/>
    <n v="42"/>
    <n v="0.42860766429012798"/>
    <m/>
    <m/>
    <m/>
    <m/>
    <m/>
    <m/>
    <x v="26"/>
    <x v="26"/>
    <x v="2"/>
    <x v="2"/>
    <m/>
    <x v="0"/>
    <n v="0"/>
    <m/>
    <m/>
    <m/>
    <m/>
    <m/>
    <m/>
    <m/>
    <m/>
    <m/>
    <m/>
    <m/>
    <m/>
    <m/>
    <m/>
    <m/>
    <m/>
    <m/>
    <m/>
    <m/>
    <m/>
    <m/>
    <m/>
    <x v="0"/>
    <x v="0"/>
    <m/>
    <x v="0"/>
    <m/>
    <m/>
    <x v="0"/>
    <x v="0"/>
    <m/>
    <m/>
    <m/>
    <m/>
    <m/>
  </r>
  <r>
    <n v="1191"/>
    <x v="6"/>
    <x v="6"/>
    <x v="6"/>
    <x v="1"/>
    <x v="5"/>
    <x v="0"/>
    <n v="6"/>
    <x v="0"/>
    <n v="6"/>
    <x v="0"/>
    <s v=""/>
    <n v="3"/>
    <n v="35.568364793344763"/>
    <n v="27.174218915864632"/>
    <s v="Y"/>
    <s v="Check"/>
    <n v="91"/>
    <x v="1"/>
    <n v="4"/>
    <x v="1"/>
    <m/>
    <x v="13"/>
    <x v="47"/>
    <x v="0"/>
    <m/>
    <m/>
    <s v="TRR"/>
    <m/>
    <n v="10"/>
    <x v="189"/>
    <s v="JADE"/>
    <s v="CONNOR"/>
    <x v="193"/>
    <x v="193"/>
    <x v="1"/>
    <x v="1"/>
    <x v="1"/>
    <n v="3"/>
    <n v="10"/>
    <x v="429"/>
    <n v="35.568364793344763"/>
    <n v="5361"/>
    <s v="89.21"/>
    <s v="7.26"/>
    <n v="0"/>
    <n v="49"/>
    <n v="0.41563151466832293"/>
    <m/>
    <m/>
    <m/>
    <m/>
    <m/>
    <m/>
    <x v="26"/>
    <x v="26"/>
    <x v="2"/>
    <x v="2"/>
    <m/>
    <x v="0"/>
    <n v="0"/>
    <m/>
    <m/>
    <m/>
    <m/>
    <m/>
    <m/>
    <m/>
    <m/>
    <m/>
    <m/>
    <m/>
    <m/>
    <m/>
    <m/>
    <m/>
    <m/>
    <m/>
    <m/>
    <m/>
    <m/>
    <m/>
    <m/>
    <x v="0"/>
    <x v="0"/>
    <m/>
    <x v="0"/>
    <m/>
    <m/>
    <x v="0"/>
    <x v="0"/>
    <m/>
    <m/>
    <m/>
    <m/>
    <m/>
  </r>
  <r>
    <n v="1192"/>
    <x v="6"/>
    <x v="6"/>
    <x v="6"/>
    <x v="1"/>
    <x v="5"/>
    <x v="0"/>
    <n v="6"/>
    <x v="0"/>
    <n v="6"/>
    <x v="0"/>
    <s v=""/>
    <n v="7"/>
    <n v="36.483946651483471"/>
    <n v="22.563948503981603"/>
    <s v="Y"/>
    <s v="Check"/>
    <n v="90"/>
    <x v="1"/>
    <n v="1"/>
    <x v="1"/>
    <m/>
    <x v="6"/>
    <x v="29"/>
    <x v="0"/>
    <m/>
    <m/>
    <s v="TRR"/>
    <m/>
    <n v="11"/>
    <x v="173"/>
    <s v="KEITH"/>
    <s v="SCANDLYN"/>
    <x v="178"/>
    <x v="178"/>
    <x v="1"/>
    <x v="0"/>
    <x v="5"/>
    <n v="8"/>
    <n v="11"/>
    <x v="430"/>
    <n v="36.483946651483471"/>
    <n v="5499"/>
    <s v="91.39"/>
    <s v="7.38"/>
    <n v="0"/>
    <n v="55"/>
    <n v="0.45271052565786724"/>
    <m/>
    <m/>
    <m/>
    <m/>
    <m/>
    <m/>
    <x v="26"/>
    <x v="26"/>
    <x v="2"/>
    <x v="2"/>
    <m/>
    <x v="0"/>
    <n v="0"/>
    <m/>
    <m/>
    <m/>
    <m/>
    <m/>
    <m/>
    <m/>
    <m/>
    <m/>
    <m/>
    <m/>
    <m/>
    <m/>
    <m/>
    <m/>
    <m/>
    <m/>
    <m/>
    <m/>
    <m/>
    <m/>
    <m/>
    <x v="0"/>
    <x v="0"/>
    <m/>
    <x v="0"/>
    <m/>
    <m/>
    <x v="0"/>
    <x v="0"/>
    <m/>
    <m/>
    <m/>
    <m/>
    <m/>
  </r>
  <r>
    <n v="1193"/>
    <x v="6"/>
    <x v="6"/>
    <x v="6"/>
    <x v="1"/>
    <x v="5"/>
    <x v="0"/>
    <n v="6"/>
    <x v="0"/>
    <n v="6"/>
    <x v="0"/>
    <s v=""/>
    <n v="5"/>
    <n v="37.810876880669994"/>
    <n v="24.969880729477815"/>
    <s v="Y"/>
    <s v="Check"/>
    <n v="89"/>
    <x v="1"/>
    <n v="2"/>
    <x v="1"/>
    <m/>
    <x v="15"/>
    <x v="15"/>
    <x v="0"/>
    <m/>
    <m/>
    <s v="TRR"/>
    <m/>
    <n v="12"/>
    <x v="138"/>
    <s v="BILLY"/>
    <s v="GUY"/>
    <x v="142"/>
    <x v="142"/>
    <x v="1"/>
    <x v="0"/>
    <x v="2"/>
    <n v="9"/>
    <n v="12"/>
    <x v="431"/>
    <n v="37.810876880669994"/>
    <n v="5699"/>
    <s v="94.59"/>
    <s v="7.54"/>
    <n v="0"/>
    <n v="69"/>
    <n v="0.38128358440787391"/>
    <m/>
    <m/>
    <m/>
    <m/>
    <m/>
    <m/>
    <x v="26"/>
    <x v="26"/>
    <x v="2"/>
    <x v="2"/>
    <m/>
    <x v="0"/>
    <n v="0"/>
    <m/>
    <m/>
    <m/>
    <m/>
    <m/>
    <m/>
    <m/>
    <m/>
    <m/>
    <m/>
    <m/>
    <m/>
    <m/>
    <m/>
    <m/>
    <m/>
    <m/>
    <m/>
    <m/>
    <m/>
    <m/>
    <m/>
    <x v="0"/>
    <x v="0"/>
    <m/>
    <x v="0"/>
    <m/>
    <m/>
    <x v="0"/>
    <x v="0"/>
    <m/>
    <m/>
    <m/>
    <m/>
    <m/>
  </r>
  <r>
    <n v="1194"/>
    <x v="6"/>
    <x v="6"/>
    <x v="6"/>
    <x v="1"/>
    <x v="5"/>
    <x v="0"/>
    <n v="6"/>
    <x v="0"/>
    <n v="6"/>
    <x v="0"/>
    <s v=""/>
    <n v="2"/>
    <n v="38.580496413598183"/>
    <n v="26.380852154716841"/>
    <s v="Y"/>
    <s v="Check"/>
    <n v="88"/>
    <x v="1"/>
    <n v="1"/>
    <x v="1"/>
    <m/>
    <x v="3"/>
    <x v="25"/>
    <x v="0"/>
    <m/>
    <m/>
    <s v="TRR"/>
    <m/>
    <n v="13"/>
    <x v="135"/>
    <s v="ALAN"/>
    <s v="MILDREN"/>
    <x v="139"/>
    <x v="139"/>
    <x v="1"/>
    <x v="0"/>
    <x v="4"/>
    <n v="10"/>
    <n v="13"/>
    <x v="432"/>
    <n v="38.580496413598183"/>
    <n v="5815"/>
    <s v="96.55"/>
    <s v="8.04"/>
    <n v="0"/>
    <n v="77"/>
    <n v="0.38836548842467122"/>
    <m/>
    <m/>
    <m/>
    <m/>
    <m/>
    <m/>
    <x v="26"/>
    <x v="26"/>
    <x v="2"/>
    <x v="2"/>
    <m/>
    <x v="0"/>
    <n v="0"/>
    <m/>
    <m/>
    <m/>
    <m/>
    <m/>
    <m/>
    <m/>
    <m/>
    <m/>
    <m/>
    <m/>
    <m/>
    <m/>
    <m/>
    <m/>
    <m/>
    <m/>
    <m/>
    <m/>
    <m/>
    <m/>
    <m/>
    <x v="0"/>
    <x v="0"/>
    <m/>
    <x v="0"/>
    <m/>
    <m/>
    <x v="0"/>
    <x v="0"/>
    <m/>
    <m/>
    <m/>
    <m/>
    <m/>
  </r>
  <r>
    <n v="1195"/>
    <x v="6"/>
    <x v="6"/>
    <x v="6"/>
    <x v="1"/>
    <x v="5"/>
    <x v="0"/>
    <n v="6"/>
    <x v="0"/>
    <n v="6"/>
    <x v="0"/>
    <s v=""/>
    <n v="2"/>
    <n v="39.675213852677054"/>
    <n v="28.757509262909903"/>
    <s v="Y"/>
    <s v="Check"/>
    <n v="87"/>
    <x v="1"/>
    <n v="1"/>
    <x v="1"/>
    <m/>
    <x v="13"/>
    <x v="25"/>
    <x v="0"/>
    <m/>
    <m/>
    <s v="TRR"/>
    <m/>
    <n v="14"/>
    <x v="77"/>
    <s v="LIA"/>
    <s v="JOHNSON"/>
    <x v="78"/>
    <x v="78"/>
    <x v="1"/>
    <x v="1"/>
    <x v="4"/>
    <n v="4"/>
    <n v="14"/>
    <x v="433"/>
    <n v="39.675213852677054"/>
    <n v="5980"/>
    <s v="99.40"/>
    <s v="8.18"/>
    <n v="0"/>
    <n v="87"/>
    <n v="0.42553855906170862"/>
    <m/>
    <m/>
    <m/>
    <m/>
    <m/>
    <m/>
    <x v="26"/>
    <x v="26"/>
    <x v="2"/>
    <x v="2"/>
    <m/>
    <x v="0"/>
    <n v="0"/>
    <m/>
    <m/>
    <m/>
    <m/>
    <m/>
    <m/>
    <m/>
    <m/>
    <m/>
    <m/>
    <m/>
    <m/>
    <m/>
    <m/>
    <m/>
    <m/>
    <m/>
    <m/>
    <m/>
    <m/>
    <m/>
    <m/>
    <x v="0"/>
    <x v="0"/>
    <m/>
    <x v="0"/>
    <m/>
    <m/>
    <x v="0"/>
    <x v="0"/>
    <m/>
    <m/>
    <m/>
    <m/>
    <m/>
  </r>
  <r>
    <n v="1196"/>
    <x v="6"/>
    <x v="6"/>
    <x v="6"/>
    <x v="1"/>
    <x v="5"/>
    <x v="0"/>
    <n v="6"/>
    <x v="0"/>
    <n v="6"/>
    <x v="0"/>
    <s v=""/>
    <n v="5"/>
    <n v="43.118597797416086"/>
    <n v="29.53905400777807"/>
    <s v="Y"/>
    <s v="Check"/>
    <n v="86"/>
    <x v="1"/>
    <n v="2"/>
    <x v="1"/>
    <m/>
    <x v="11"/>
    <x v="36"/>
    <x v="0"/>
    <m/>
    <m/>
    <s v="TRR"/>
    <m/>
    <n v="15"/>
    <x v="85"/>
    <s v="ANNE"/>
    <s v="MILLER"/>
    <x v="86"/>
    <x v="86"/>
    <x v="1"/>
    <x v="1"/>
    <x v="1"/>
    <n v="5"/>
    <n v="15"/>
    <x v="434"/>
    <n v="43.118597797416086"/>
    <n v="6499"/>
    <s v="108.19"/>
    <s v="9.01"/>
    <n v="0"/>
    <n v="116"/>
    <n v="0.34710467017003865"/>
    <m/>
    <m/>
    <m/>
    <m/>
    <m/>
    <m/>
    <x v="26"/>
    <x v="26"/>
    <x v="2"/>
    <x v="2"/>
    <m/>
    <x v="0"/>
    <n v="0"/>
    <m/>
    <m/>
    <m/>
    <m/>
    <m/>
    <m/>
    <m/>
    <m/>
    <m/>
    <m/>
    <m/>
    <m/>
    <m/>
    <m/>
    <m/>
    <m/>
    <m/>
    <m/>
    <m/>
    <m/>
    <m/>
    <m/>
    <x v="0"/>
    <x v="0"/>
    <m/>
    <x v="0"/>
    <m/>
    <m/>
    <x v="0"/>
    <x v="0"/>
    <m/>
    <m/>
    <m/>
    <m/>
    <m/>
  </r>
  <r>
    <n v="1197"/>
    <x v="6"/>
    <x v="6"/>
    <x v="6"/>
    <x v="1"/>
    <x v="5"/>
    <x v="0"/>
    <n v="6"/>
    <x v="0"/>
    <n v="6"/>
    <x v="0"/>
    <s v=""/>
    <n v="6"/>
    <n v="43.118597797416086"/>
    <n v="30.027500857948866"/>
    <s v="Y"/>
    <s v="Check"/>
    <n v="85"/>
    <x v="1"/>
    <n v="2"/>
    <x v="1"/>
    <m/>
    <x v="1"/>
    <x v="36"/>
    <x v="0"/>
    <m/>
    <m/>
    <s v="TRR"/>
    <m/>
    <n v="16"/>
    <x v="86"/>
    <s v="ANDREW"/>
    <s v="HANNAY"/>
    <x v="87"/>
    <x v="87"/>
    <x v="1"/>
    <x v="0"/>
    <x v="1"/>
    <n v="11"/>
    <n v="16"/>
    <x v="434"/>
    <n v="43.118597797416086"/>
    <n v="6499"/>
    <s v="108.19"/>
    <s v="9.01"/>
    <n v="0"/>
    <n v="117"/>
    <n v="0.31115730455109258"/>
    <m/>
    <m/>
    <m/>
    <m/>
    <m/>
    <m/>
    <x v="26"/>
    <x v="26"/>
    <x v="2"/>
    <x v="2"/>
    <m/>
    <x v="0"/>
    <n v="0"/>
    <m/>
    <m/>
    <m/>
    <m/>
    <m/>
    <m/>
    <m/>
    <m/>
    <m/>
    <m/>
    <m/>
    <m/>
    <m/>
    <m/>
    <m/>
    <m/>
    <m/>
    <m/>
    <m/>
    <m/>
    <m/>
    <m/>
    <x v="0"/>
    <x v="0"/>
    <m/>
    <x v="0"/>
    <m/>
    <m/>
    <x v="0"/>
    <x v="0"/>
    <m/>
    <m/>
    <m/>
    <m/>
    <m/>
  </r>
  <r>
    <n v="1198"/>
    <x v="6"/>
    <x v="6"/>
    <x v="6"/>
    <x v="1"/>
    <x v="5"/>
    <x v="0"/>
    <n v="6"/>
    <x v="0"/>
    <n v="6"/>
    <x v="0"/>
    <s v=""/>
    <n v="0"/>
    <n v="43.762158958571554"/>
    <s v=""/>
    <s v="Y"/>
    <s v=""/>
    <n v="84"/>
    <x v="1"/>
    <n v="1"/>
    <x v="1"/>
    <m/>
    <x v="12"/>
    <x v="24"/>
    <x v="0"/>
    <m/>
    <m/>
    <s v="TRR"/>
    <m/>
    <n v="17"/>
    <x v="190"/>
    <s v="JEFF"/>
    <s v="PEARCE"/>
    <x v="194"/>
    <x v="194"/>
    <x v="1"/>
    <x v="0"/>
    <x v="2"/>
    <n v="12"/>
    <n v="17"/>
    <x v="435"/>
    <n v="43.762158958571554"/>
    <n v="6596"/>
    <s v="109.56"/>
    <s v="9.09"/>
    <n v="0"/>
    <n v="118"/>
    <n v="0.31762601139397062"/>
    <m/>
    <m/>
    <m/>
    <m/>
    <m/>
    <m/>
    <x v="26"/>
    <x v="26"/>
    <x v="2"/>
    <x v="2"/>
    <m/>
    <x v="0"/>
    <n v="0"/>
    <m/>
    <m/>
    <m/>
    <m/>
    <m/>
    <m/>
    <m/>
    <m/>
    <m/>
    <m/>
    <m/>
    <m/>
    <m/>
    <m/>
    <m/>
    <m/>
    <m/>
    <m/>
    <m/>
    <m/>
    <m/>
    <m/>
    <x v="0"/>
    <x v="0"/>
    <m/>
    <x v="0"/>
    <m/>
    <m/>
    <x v="0"/>
    <x v="0"/>
    <m/>
    <m/>
    <m/>
    <m/>
    <m/>
  </r>
  <r>
    <n v="1199"/>
    <x v="6"/>
    <x v="6"/>
    <x v="6"/>
    <x v="1"/>
    <x v="5"/>
    <x v="0"/>
    <n v="6"/>
    <x v="0"/>
    <n v="6"/>
    <x v="0"/>
    <s v=""/>
    <n v="1"/>
    <n v="61.43686961133605"/>
    <n v="36.699999999999996"/>
    <s v="Y"/>
    <s v="Check"/>
    <n v="83"/>
    <x v="1"/>
    <n v="3"/>
    <x v="1"/>
    <m/>
    <x v="14"/>
    <x v="43"/>
    <x v="0"/>
    <m/>
    <m/>
    <s v="TRR"/>
    <m/>
    <n v="18"/>
    <x v="191"/>
    <s v="KATIE"/>
    <s v="TURNER"/>
    <x v="195"/>
    <x v="195"/>
    <x v="1"/>
    <x v="1"/>
    <x v="1"/>
    <n v="6"/>
    <n v="18"/>
    <x v="436"/>
    <n v="61.43686961133605"/>
    <n v="9260"/>
    <s v="154.20"/>
    <s v="12.51"/>
    <n v="0"/>
    <n v="161"/>
    <n v="0.24442434586373946"/>
    <m/>
    <m/>
    <m/>
    <m/>
    <m/>
    <m/>
    <x v="26"/>
    <x v="26"/>
    <x v="2"/>
    <x v="2"/>
    <m/>
    <x v="0"/>
    <n v="0"/>
    <m/>
    <m/>
    <m/>
    <m/>
    <m/>
    <m/>
    <m/>
    <m/>
    <m/>
    <m/>
    <m/>
    <m/>
    <m/>
    <m/>
    <m/>
    <m/>
    <m/>
    <m/>
    <m/>
    <m/>
    <m/>
    <m/>
    <x v="0"/>
    <x v="0"/>
    <m/>
    <x v="0"/>
    <m/>
    <m/>
    <x v="0"/>
    <x v="0"/>
    <m/>
    <m/>
    <m/>
    <m/>
    <m/>
  </r>
  <r>
    <n v="1182"/>
    <x v="7"/>
    <x v="7"/>
    <x v="7"/>
    <x v="1"/>
    <x v="6"/>
    <x v="0"/>
    <n v="0"/>
    <x v="0"/>
    <n v="0"/>
    <x v="1"/>
    <s v=""/>
    <n v="12"/>
    <n v="23.581302803276991"/>
    <n v="17.79786557468519"/>
    <s v="Y"/>
    <s v="Check"/>
    <n v="100"/>
    <x v="1"/>
    <n v="1"/>
    <x v="0"/>
    <s v="OT15"/>
    <x v="1"/>
    <x v="1"/>
    <x v="0"/>
    <m/>
    <m/>
    <s v="TRR"/>
    <m/>
    <n v="1"/>
    <x v="1"/>
    <s v="TONY"/>
    <s v="GORDON"/>
    <x v="1"/>
    <x v="1"/>
    <x v="1"/>
    <x v="0"/>
    <x v="1"/>
    <m/>
    <n v="2"/>
    <x v="437"/>
    <n v="23.581302803276991"/>
    <n v="6411"/>
    <s v="1.46.51"/>
    <m/>
    <n v="0"/>
    <n v="2"/>
    <n v="0.55693841188062987"/>
    <m/>
    <m/>
    <m/>
    <m/>
    <m/>
    <m/>
    <x v="26"/>
    <x v="26"/>
    <x v="2"/>
    <x v="2"/>
    <m/>
    <x v="0"/>
    <n v="0"/>
    <m/>
    <m/>
    <m/>
    <m/>
    <m/>
    <m/>
    <m/>
    <m/>
    <m/>
    <m/>
    <m/>
    <m/>
    <m/>
    <m/>
    <m/>
    <m/>
    <m/>
    <m/>
    <n v="1"/>
    <n v="402975"/>
    <s v="TONY"/>
    <s v="GORDON"/>
    <x v="1"/>
    <x v="1"/>
    <s v="MEM"/>
    <x v="1"/>
    <n v="50"/>
    <n v="1"/>
    <x v="1"/>
    <x v="1"/>
    <s v="1.46.51"/>
    <m/>
    <m/>
    <m/>
    <m/>
  </r>
  <r>
    <n v="1183"/>
    <x v="7"/>
    <x v="7"/>
    <x v="7"/>
    <x v="1"/>
    <x v="6"/>
    <x v="0"/>
    <n v="0"/>
    <x v="0"/>
    <n v="0"/>
    <x v="1"/>
    <s v=""/>
    <n v="7"/>
    <n v="26.862307654395863"/>
    <n v="20.396677025040731"/>
    <s v="Y"/>
    <s v="Check"/>
    <n v="99"/>
    <x v="1"/>
    <n v="1"/>
    <x v="1"/>
    <m/>
    <x v="1"/>
    <x v="7"/>
    <x v="0"/>
    <m/>
    <m/>
    <s v="TRR"/>
    <m/>
    <n v="2"/>
    <x v="8"/>
    <s v="DEAHNE"/>
    <s v="TURNBULL"/>
    <x v="8"/>
    <x v="8"/>
    <x v="1"/>
    <x v="1"/>
    <x v="1"/>
    <m/>
    <n v="6"/>
    <x v="438"/>
    <n v="26.862307654395863"/>
    <n v="7303"/>
    <s v="2.01.43"/>
    <m/>
    <n v="0"/>
    <n v="6"/>
    <n v="0.5615054941441352"/>
    <m/>
    <m/>
    <m/>
    <m/>
    <m/>
    <m/>
    <x v="26"/>
    <x v="26"/>
    <x v="2"/>
    <x v="2"/>
    <m/>
    <x v="0"/>
    <n v="0"/>
    <m/>
    <m/>
    <m/>
    <m/>
    <m/>
    <m/>
    <m/>
    <m/>
    <m/>
    <m/>
    <m/>
    <m/>
    <m/>
    <m/>
    <m/>
    <m/>
    <m/>
    <m/>
    <n v="2"/>
    <n v="402768"/>
    <s v="DEAHNE"/>
    <s v="TURNBULL"/>
    <x v="2"/>
    <x v="2"/>
    <s v="MEM"/>
    <x v="2"/>
    <n v="49"/>
    <n v="1"/>
    <x v="2"/>
    <x v="2"/>
    <s v="2.01.43"/>
    <m/>
    <m/>
    <m/>
    <m/>
  </r>
  <r>
    <n v="1184"/>
    <x v="7"/>
    <x v="7"/>
    <x v="7"/>
    <x v="1"/>
    <x v="6"/>
    <x v="0"/>
    <n v="0"/>
    <x v="0"/>
    <n v="0"/>
    <x v="1"/>
    <s v=""/>
    <n v="12"/>
    <n v="29.014087741732791"/>
    <n v="21.012972117886758"/>
    <s v="Y"/>
    <s v="Check"/>
    <n v="98"/>
    <x v="1"/>
    <n v="1"/>
    <x v="0"/>
    <s v="OT15"/>
    <x v="1"/>
    <x v="7"/>
    <x v="0"/>
    <m/>
    <m/>
    <s v="TRR"/>
    <m/>
    <n v="3"/>
    <x v="21"/>
    <s v="SONJA"/>
    <s v="SCHONFELDT-ROY"/>
    <x v="21"/>
    <x v="21"/>
    <x v="1"/>
    <x v="1"/>
    <x v="1"/>
    <m/>
    <n v="16"/>
    <x v="439"/>
    <n v="29.014087741732791"/>
    <n v="7888"/>
    <s v="2.11.28"/>
    <m/>
    <n v="0"/>
    <n v="16"/>
    <n v="0.51986240158907437"/>
    <m/>
    <m/>
    <m/>
    <m/>
    <m/>
    <m/>
    <x v="26"/>
    <x v="26"/>
    <x v="2"/>
    <x v="2"/>
    <m/>
    <x v="0"/>
    <n v="0"/>
    <m/>
    <m/>
    <m/>
    <m/>
    <m/>
    <m/>
    <m/>
    <m/>
    <m/>
    <m/>
    <m/>
    <m/>
    <m/>
    <m/>
    <m/>
    <m/>
    <m/>
    <m/>
    <n v="3"/>
    <n v="402963"/>
    <s v="SONJA"/>
    <s v="SCHONFELDT-ROY"/>
    <x v="3"/>
    <x v="3"/>
    <s v="MEM"/>
    <x v="2"/>
    <n v="48"/>
    <n v="1"/>
    <x v="2"/>
    <x v="1"/>
    <s v="2.11.28"/>
    <m/>
    <m/>
    <m/>
    <m/>
  </r>
  <r>
    <n v="1185"/>
    <x v="7"/>
    <x v="7"/>
    <x v="7"/>
    <x v="1"/>
    <x v="6"/>
    <x v="0"/>
    <n v="0"/>
    <x v="0"/>
    <n v="0"/>
    <x v="1"/>
    <s v=""/>
    <n v="7"/>
    <n v="31.033450592925902"/>
    <n v="22.692335992483823"/>
    <s v="Y"/>
    <s v="Check"/>
    <n v="97"/>
    <x v="1"/>
    <n v="2"/>
    <x v="1"/>
    <m/>
    <x v="1"/>
    <x v="19"/>
    <x v="0"/>
    <m/>
    <m/>
    <s v="TRR"/>
    <m/>
    <n v="4"/>
    <x v="36"/>
    <s v="GERARD"/>
    <s v="SCHICK"/>
    <x v="36"/>
    <x v="36"/>
    <x v="1"/>
    <x v="0"/>
    <x v="2"/>
    <m/>
    <n v="27"/>
    <x v="440"/>
    <n v="31.033450592925902"/>
    <n v="8437"/>
    <s v="2.20.37"/>
    <m/>
    <n v="0"/>
    <n v="27"/>
    <n v="0.46831187172741329"/>
    <m/>
    <m/>
    <m/>
    <m/>
    <m/>
    <m/>
    <x v="26"/>
    <x v="26"/>
    <x v="2"/>
    <x v="2"/>
    <m/>
    <x v="0"/>
    <n v="0"/>
    <m/>
    <m/>
    <m/>
    <m/>
    <m/>
    <m/>
    <m/>
    <m/>
    <m/>
    <m/>
    <m/>
    <m/>
    <m/>
    <m/>
    <m/>
    <m/>
    <m/>
    <m/>
    <n v="4"/>
    <n v="402807"/>
    <s v="GERARD"/>
    <s v="SCHICK"/>
    <x v="4"/>
    <x v="4"/>
    <s v="MEM"/>
    <x v="1"/>
    <n v="47"/>
    <n v="2"/>
    <x v="2"/>
    <x v="3"/>
    <s v="2.20.37"/>
    <m/>
    <m/>
    <m/>
    <m/>
  </r>
  <r>
    <n v="1186"/>
    <x v="7"/>
    <x v="7"/>
    <x v="7"/>
    <x v="1"/>
    <x v="6"/>
    <x v="0"/>
    <n v="0"/>
    <x v="0"/>
    <n v="0"/>
    <x v="1"/>
    <s v=""/>
    <n v="8"/>
    <n v="31.530015228465196"/>
    <n v="22.351116863004822"/>
    <s v="Y"/>
    <s v="Check"/>
    <n v="96"/>
    <x v="1"/>
    <n v="3"/>
    <x v="1"/>
    <m/>
    <x v="1"/>
    <x v="1"/>
    <x v="0"/>
    <m/>
    <m/>
    <s v="TRR"/>
    <m/>
    <n v="5"/>
    <x v="43"/>
    <s v="JEFF"/>
    <s v="BENNETT"/>
    <x v="43"/>
    <x v="43"/>
    <x v="1"/>
    <x v="0"/>
    <x v="1"/>
    <m/>
    <n v="29"/>
    <x v="441"/>
    <n v="31.530015228465196"/>
    <n v="8572"/>
    <s v="2.22.52"/>
    <m/>
    <n v="0"/>
    <n v="29"/>
    <n v="0.416534316211703"/>
    <m/>
    <m/>
    <m/>
    <m/>
    <m/>
    <m/>
    <x v="26"/>
    <x v="26"/>
    <x v="2"/>
    <x v="2"/>
    <m/>
    <x v="0"/>
    <n v="0"/>
    <m/>
    <m/>
    <m/>
    <m/>
    <m/>
    <m/>
    <m/>
    <m/>
    <m/>
    <m/>
    <m/>
    <m/>
    <m/>
    <m/>
    <m/>
    <m/>
    <m/>
    <m/>
    <n v="5"/>
    <n v="1095044"/>
    <s v="JEFF"/>
    <s v="BENNETT"/>
    <x v="5"/>
    <x v="5"/>
    <s v="MEM"/>
    <x v="1"/>
    <n v="46"/>
    <n v="3"/>
    <x v="2"/>
    <x v="1"/>
    <s v="2.22.52"/>
    <m/>
    <m/>
    <m/>
    <m/>
  </r>
  <r>
    <n v="1187"/>
    <x v="7"/>
    <x v="7"/>
    <x v="7"/>
    <x v="1"/>
    <x v="6"/>
    <x v="0"/>
    <n v="0"/>
    <x v="0"/>
    <n v="0"/>
    <x v="1"/>
    <s v=""/>
    <n v="11"/>
    <n v="31.747032365478663"/>
    <n v="22.484522519457066"/>
    <s v="Y"/>
    <s v="Check"/>
    <n v="95"/>
    <x v="1"/>
    <n v="1"/>
    <x v="0"/>
    <s v="OT15"/>
    <x v="1"/>
    <x v="13"/>
    <x v="0"/>
    <m/>
    <m/>
    <s v="TRR"/>
    <m/>
    <n v="6"/>
    <x v="18"/>
    <s v="ERIN"/>
    <s v="STAFFORD"/>
    <x v="18"/>
    <x v="18"/>
    <x v="1"/>
    <x v="1"/>
    <x v="2"/>
    <m/>
    <n v="30"/>
    <x v="442"/>
    <n v="31.747032365478663"/>
    <n v="8631"/>
    <s v="2.23.51"/>
    <m/>
    <n v="0"/>
    <n v="30"/>
    <n v="0.49925926359136164"/>
    <m/>
    <m/>
    <m/>
    <m/>
    <m/>
    <m/>
    <x v="26"/>
    <x v="26"/>
    <x v="2"/>
    <x v="2"/>
    <m/>
    <x v="0"/>
    <n v="0"/>
    <m/>
    <m/>
    <m/>
    <m/>
    <m/>
    <m/>
    <m/>
    <m/>
    <m/>
    <m/>
    <m/>
    <m/>
    <m/>
    <m/>
    <m/>
    <m/>
    <m/>
    <m/>
    <n v="6"/>
    <n v="403016"/>
    <s v="ERIN"/>
    <s v="STAFFORD"/>
    <x v="6"/>
    <x v="6"/>
    <s v="MEM"/>
    <x v="2"/>
    <n v="45"/>
    <n v="1"/>
    <x v="2"/>
    <x v="3"/>
    <s v="2.23.51"/>
    <m/>
    <m/>
    <m/>
    <m/>
  </r>
  <r>
    <n v="1188"/>
    <x v="7"/>
    <x v="7"/>
    <x v="7"/>
    <x v="1"/>
    <x v="6"/>
    <x v="0"/>
    <n v="0"/>
    <x v="0"/>
    <n v="0"/>
    <x v="1"/>
    <s v=""/>
    <n v="5"/>
    <n v="31.816919240110121"/>
    <n v="21.801312473126654"/>
    <s v="Y"/>
    <s v="Check"/>
    <n v="94"/>
    <x v="1"/>
    <n v="3"/>
    <x v="1"/>
    <m/>
    <x v="11"/>
    <x v="16"/>
    <x v="0"/>
    <m/>
    <m/>
    <s v="TRR"/>
    <m/>
    <n v="7"/>
    <x v="171"/>
    <s v="DAVID"/>
    <s v="CULLEN"/>
    <x v="175"/>
    <x v="175"/>
    <x v="1"/>
    <x v="0"/>
    <x v="4"/>
    <m/>
    <n v="31"/>
    <x v="443"/>
    <n v="31.816919240110121"/>
    <n v="8650"/>
    <s v="2.24.10"/>
    <m/>
    <n v="0"/>
    <n v="31"/>
    <n v="0.46358982429088724"/>
    <m/>
    <m/>
    <m/>
    <m/>
    <m/>
    <m/>
    <x v="26"/>
    <x v="26"/>
    <x v="2"/>
    <x v="2"/>
    <m/>
    <x v="0"/>
    <n v="0"/>
    <m/>
    <m/>
    <m/>
    <m/>
    <m/>
    <m/>
    <m/>
    <m/>
    <m/>
    <m/>
    <m/>
    <m/>
    <m/>
    <m/>
    <m/>
    <m/>
    <m/>
    <m/>
    <n v="7"/>
    <n v="583257"/>
    <s v="DAVID"/>
    <s v="CULLEN"/>
    <x v="7"/>
    <x v="7"/>
    <s v="MEM"/>
    <x v="1"/>
    <n v="44"/>
    <n v="2"/>
    <x v="2"/>
    <x v="4"/>
    <s v="2.24.10"/>
    <m/>
    <m/>
    <m/>
    <m/>
  </r>
  <r>
    <n v="1189"/>
    <x v="7"/>
    <x v="7"/>
    <x v="7"/>
    <x v="1"/>
    <x v="6"/>
    <x v="0"/>
    <n v="0"/>
    <x v="0"/>
    <n v="0"/>
    <x v="1"/>
    <s v=""/>
    <n v="1"/>
    <n v="32.843152820224653"/>
    <n v="23.222588019302265"/>
    <s v="Y"/>
    <s v="Check"/>
    <n v="93"/>
    <x v="1"/>
    <n v="1"/>
    <x v="1"/>
    <m/>
    <x v="9"/>
    <x v="17"/>
    <x v="0"/>
    <m/>
    <m/>
    <s v="TRR"/>
    <m/>
    <n v="8"/>
    <x v="33"/>
    <s v="MICHAEL"/>
    <s v="YOUNGMAN"/>
    <x v="33"/>
    <x v="33"/>
    <x v="1"/>
    <x v="0"/>
    <x v="4"/>
    <m/>
    <n v="40"/>
    <x v="444"/>
    <n v="32.843152820224653"/>
    <n v="8929"/>
    <s v="2.28.49"/>
    <m/>
    <n v="0"/>
    <n v="40"/>
    <n v="0.47041768750306961"/>
    <m/>
    <m/>
    <m/>
    <m/>
    <m/>
    <m/>
    <x v="26"/>
    <x v="26"/>
    <x v="2"/>
    <x v="2"/>
    <m/>
    <x v="0"/>
    <n v="0"/>
    <m/>
    <m/>
    <m/>
    <m/>
    <m/>
    <m/>
    <m/>
    <m/>
    <m/>
    <m/>
    <m/>
    <m/>
    <m/>
    <m/>
    <m/>
    <m/>
    <m/>
    <m/>
    <n v="8"/>
    <n v="461948"/>
    <s v="MICHAEL"/>
    <s v="YOUNGMAN"/>
    <x v="8"/>
    <x v="8"/>
    <s v="MEM"/>
    <x v="1"/>
    <n v="43"/>
    <n v="1"/>
    <x v="2"/>
    <x v="5"/>
    <s v="2.28.49"/>
    <m/>
    <m/>
    <m/>
    <m/>
  </r>
  <r>
    <n v="1190"/>
    <x v="7"/>
    <x v="7"/>
    <x v="7"/>
    <x v="1"/>
    <x v="6"/>
    <x v="0"/>
    <n v="0"/>
    <x v="0"/>
    <n v="0"/>
    <x v="1"/>
    <s v=""/>
    <n v="4"/>
    <n v="32.971891799808915"/>
    <n v="26.239475649577493"/>
    <s v="Y"/>
    <s v="Check"/>
    <n v="92"/>
    <x v="1"/>
    <n v="2"/>
    <x v="1"/>
    <m/>
    <x v="5"/>
    <x v="27"/>
    <x v="0"/>
    <m/>
    <m/>
    <s v="TRR"/>
    <m/>
    <n v="9"/>
    <x v="53"/>
    <s v="JESSE"/>
    <s v="KINBACHER"/>
    <x v="53"/>
    <x v="53"/>
    <x v="1"/>
    <x v="0"/>
    <x v="6"/>
    <m/>
    <n v="41"/>
    <x v="445"/>
    <n v="32.971891799808915"/>
    <n v="8964"/>
    <s v="2.29.24"/>
    <m/>
    <n v="0"/>
    <n v="41"/>
    <n v="0.39376974218411626"/>
    <m/>
    <m/>
    <m/>
    <m/>
    <m/>
    <m/>
    <x v="26"/>
    <x v="26"/>
    <x v="2"/>
    <x v="2"/>
    <m/>
    <x v="0"/>
    <n v="0"/>
    <m/>
    <m/>
    <m/>
    <m/>
    <m/>
    <m/>
    <m/>
    <m/>
    <m/>
    <m/>
    <m/>
    <m/>
    <m/>
    <m/>
    <m/>
    <m/>
    <m/>
    <m/>
    <n v="9"/>
    <n v="1074141"/>
    <s v="JESSE"/>
    <s v="KINBACHER"/>
    <x v="9"/>
    <x v="9"/>
    <s v="MEM"/>
    <x v="1"/>
    <n v="42"/>
    <n v="2"/>
    <x v="2"/>
    <x v="4"/>
    <s v="2.29.24"/>
    <m/>
    <m/>
    <m/>
    <m/>
  </r>
  <r>
    <n v="1191"/>
    <x v="7"/>
    <x v="7"/>
    <x v="7"/>
    <x v="1"/>
    <x v="6"/>
    <x v="0"/>
    <n v="0"/>
    <x v="0"/>
    <n v="0"/>
    <x v="1"/>
    <s v=""/>
    <n v="11"/>
    <n v="33.736969164195386"/>
    <n v="22.719160811418327"/>
    <s v="Y"/>
    <s v="Check"/>
    <n v="91"/>
    <x v="1"/>
    <n v="3"/>
    <x v="1"/>
    <m/>
    <x v="1"/>
    <x v="6"/>
    <x v="0"/>
    <m/>
    <m/>
    <s v="TRR"/>
    <m/>
    <n v="10"/>
    <x v="32"/>
    <s v="BILL"/>
    <s v="DOHERTY"/>
    <x v="32"/>
    <x v="32"/>
    <x v="1"/>
    <x v="0"/>
    <x v="4"/>
    <m/>
    <n v="45"/>
    <x v="446"/>
    <n v="33.736969164195386"/>
    <n v="9172"/>
    <s v="2.32.52"/>
    <m/>
    <n v="0"/>
    <n v="45"/>
    <n v="0.45449646821287087"/>
    <m/>
    <m/>
    <m/>
    <m/>
    <m/>
    <m/>
    <x v="26"/>
    <x v="26"/>
    <x v="2"/>
    <x v="2"/>
    <m/>
    <x v="0"/>
    <n v="0"/>
    <m/>
    <m/>
    <m/>
    <m/>
    <m/>
    <m/>
    <m/>
    <m/>
    <m/>
    <m/>
    <m/>
    <m/>
    <m/>
    <m/>
    <m/>
    <m/>
    <m/>
    <m/>
    <n v="10"/>
    <n v="402950"/>
    <s v="BILL"/>
    <s v="DOHERTY"/>
    <x v="10"/>
    <x v="10"/>
    <s v="MEM"/>
    <x v="1"/>
    <n v="41"/>
    <n v="1"/>
    <x v="2"/>
    <x v="3"/>
    <s v="2.32.52"/>
    <m/>
    <m/>
    <m/>
    <m/>
  </r>
  <r>
    <n v="1192"/>
    <x v="7"/>
    <x v="7"/>
    <x v="7"/>
    <x v="1"/>
    <x v="6"/>
    <x v="0"/>
    <n v="0"/>
    <x v="0"/>
    <n v="0"/>
    <x v="1"/>
    <s v=""/>
    <n v="7"/>
    <n v="34.064333997995355"/>
    <n v="22.381413285495682"/>
    <s v="Y"/>
    <s v="Check"/>
    <n v="90"/>
    <x v="1"/>
    <n v="2"/>
    <x v="1"/>
    <m/>
    <x v="7"/>
    <x v="15"/>
    <x v="0"/>
    <m/>
    <m/>
    <s v="TRR"/>
    <m/>
    <n v="11"/>
    <x v="24"/>
    <s v="STUART"/>
    <s v="BORWICK"/>
    <x v="24"/>
    <x v="24"/>
    <x v="1"/>
    <x v="0"/>
    <x v="2"/>
    <m/>
    <n v="47"/>
    <x v="447"/>
    <n v="34.064333997995355"/>
    <n v="9261"/>
    <s v="2.34.21"/>
    <m/>
    <n v="0"/>
    <n v="47"/>
    <n v="0.42321880320675193"/>
    <m/>
    <m/>
    <m/>
    <m/>
    <m/>
    <m/>
    <x v="26"/>
    <x v="26"/>
    <x v="2"/>
    <x v="2"/>
    <m/>
    <x v="0"/>
    <n v="0"/>
    <m/>
    <m/>
    <m/>
    <m/>
    <m/>
    <m/>
    <m/>
    <m/>
    <m/>
    <m/>
    <m/>
    <m/>
    <m/>
    <m/>
    <m/>
    <m/>
    <m/>
    <m/>
    <n v="11"/>
    <n v="402990"/>
    <s v="STUART"/>
    <s v="BORWICK"/>
    <x v="11"/>
    <x v="11"/>
    <s v="MEM"/>
    <x v="1"/>
    <n v="40"/>
    <n v="1"/>
    <x v="2"/>
    <x v="5"/>
    <s v="2.34.21"/>
    <m/>
    <m/>
    <m/>
    <m/>
  </r>
  <r>
    <n v="1193"/>
    <x v="7"/>
    <x v="7"/>
    <x v="7"/>
    <x v="1"/>
    <x v="6"/>
    <x v="0"/>
    <n v="0"/>
    <x v="0"/>
    <n v="0"/>
    <x v="1"/>
    <s v=""/>
    <n v="6"/>
    <n v="34.193072977579618"/>
    <n v="24.204676031172358"/>
    <s v="Y"/>
    <s v="Check"/>
    <n v="89"/>
    <x v="1"/>
    <n v="3"/>
    <x v="1"/>
    <m/>
    <x v="6"/>
    <x v="10"/>
    <x v="0"/>
    <m/>
    <m/>
    <s v="TRR"/>
    <m/>
    <n v="12"/>
    <x v="39"/>
    <s v="PATRICK"/>
    <s v="PEACOCK"/>
    <x v="39"/>
    <x v="39"/>
    <x v="1"/>
    <x v="0"/>
    <x v="1"/>
    <m/>
    <n v="48"/>
    <x v="448"/>
    <n v="34.193072977579618"/>
    <n v="9296"/>
    <s v="2.34.56"/>
    <m/>
    <n v="0"/>
    <n v="48"/>
    <n v="0.38165624974850548"/>
    <m/>
    <m/>
    <m/>
    <m/>
    <m/>
    <m/>
    <x v="26"/>
    <x v="26"/>
    <x v="2"/>
    <x v="2"/>
    <m/>
    <x v="0"/>
    <n v="0"/>
    <m/>
    <m/>
    <m/>
    <m/>
    <m/>
    <m/>
    <m/>
    <m/>
    <m/>
    <m/>
    <m/>
    <m/>
    <m/>
    <m/>
    <m/>
    <m/>
    <m/>
    <m/>
    <n v="12"/>
    <n v="511960"/>
    <s v="PATRICK"/>
    <s v="PEACOCK"/>
    <x v="12"/>
    <x v="12"/>
    <s v="MEM"/>
    <x v="1"/>
    <n v="39"/>
    <n v="2"/>
    <x v="2"/>
    <x v="3"/>
    <s v="2.34.56"/>
    <m/>
    <m/>
    <m/>
    <m/>
  </r>
  <r>
    <n v="1194"/>
    <x v="7"/>
    <x v="7"/>
    <x v="7"/>
    <x v="1"/>
    <x v="6"/>
    <x v="0"/>
    <n v="0"/>
    <x v="0"/>
    <n v="0"/>
    <x v="1"/>
    <s v=""/>
    <n v="3"/>
    <n v="36.352209578035648"/>
    <n v="23.84940931231321"/>
    <s v="Y"/>
    <s v="Check"/>
    <n v="88"/>
    <x v="1"/>
    <n v="2"/>
    <x v="1"/>
    <m/>
    <x v="13"/>
    <x v="6"/>
    <x v="0"/>
    <m/>
    <m/>
    <s v="TRR"/>
    <m/>
    <n v="13"/>
    <x v="132"/>
    <s v="DEE"/>
    <s v="FLYNN-PITTAR"/>
    <x v="136"/>
    <x v="136"/>
    <x v="1"/>
    <x v="1"/>
    <x v="4"/>
    <m/>
    <n v="59"/>
    <x v="449"/>
    <n v="36.352209578035648"/>
    <n v="9883"/>
    <s v="2.44.43"/>
    <m/>
    <n v="0"/>
    <n v="59"/>
    <n v="0.48048431909405015"/>
    <m/>
    <m/>
    <m/>
    <m/>
    <m/>
    <m/>
    <x v="26"/>
    <x v="26"/>
    <x v="2"/>
    <x v="2"/>
    <m/>
    <x v="0"/>
    <n v="0"/>
    <m/>
    <m/>
    <m/>
    <m/>
    <m/>
    <m/>
    <m/>
    <m/>
    <m/>
    <m/>
    <m/>
    <m/>
    <m/>
    <m/>
    <m/>
    <m/>
    <m/>
    <m/>
    <n v="13"/>
    <n v="402808"/>
    <s v="DEE"/>
    <s v="FLYNN-PITTAR"/>
    <x v="13"/>
    <x v="13"/>
    <s v="MEM"/>
    <x v="2"/>
    <n v="38"/>
    <n v="2"/>
    <x v="2"/>
    <x v="2"/>
    <s v="2.44.43"/>
    <m/>
    <m/>
    <m/>
    <m/>
  </r>
  <r>
    <n v="1195"/>
    <x v="7"/>
    <x v="7"/>
    <x v="7"/>
    <x v="1"/>
    <x v="6"/>
    <x v="0"/>
    <n v="0"/>
    <x v="0"/>
    <n v="0"/>
    <x v="1"/>
    <s v=""/>
    <n v="3"/>
    <n v="38.570198283444476"/>
    <n v="25.881042968422786"/>
    <s v="Y"/>
    <s v="Check"/>
    <n v="87"/>
    <x v="1"/>
    <n v="3"/>
    <x v="1"/>
    <m/>
    <x v="6"/>
    <x v="20"/>
    <x v="0"/>
    <m/>
    <m/>
    <s v="TRR"/>
    <m/>
    <n v="14"/>
    <x v="157"/>
    <s v="GEOFF"/>
    <s v="STANTON"/>
    <x v="162"/>
    <x v="162"/>
    <x v="1"/>
    <x v="0"/>
    <x v="5"/>
    <m/>
    <n v="62"/>
    <x v="450"/>
    <n v="38.570198283444476"/>
    <n v="10486"/>
    <s v="2.54.46"/>
    <m/>
    <n v="0"/>
    <n v="62"/>
    <n v="0.4174207216069879"/>
    <m/>
    <m/>
    <m/>
    <m/>
    <m/>
    <m/>
    <x v="26"/>
    <x v="26"/>
    <x v="2"/>
    <x v="2"/>
    <m/>
    <x v="0"/>
    <n v="0"/>
    <m/>
    <m/>
    <m/>
    <m/>
    <m/>
    <m/>
    <m/>
    <m/>
    <m/>
    <m/>
    <m/>
    <m/>
    <m/>
    <m/>
    <m/>
    <m/>
    <m/>
    <m/>
    <n v="14"/>
    <n v="402803"/>
    <s v="GEOFF"/>
    <s v="STANTON"/>
    <x v="14"/>
    <x v="14"/>
    <s v="MEM"/>
    <x v="1"/>
    <n v="37"/>
    <n v="2"/>
    <x v="2"/>
    <x v="3"/>
    <s v="2.54.46"/>
    <m/>
    <m/>
    <m/>
    <m/>
  </r>
  <r>
    <n v="1196"/>
    <x v="7"/>
    <x v="7"/>
    <x v="7"/>
    <x v="1"/>
    <x v="6"/>
    <x v="0"/>
    <n v="0"/>
    <x v="0"/>
    <n v="0"/>
    <x v="1"/>
    <s v=""/>
    <n v="0"/>
    <n v="39.412519035581496"/>
    <s v=""/>
    <s v="Y"/>
    <s v=""/>
    <n v="0"/>
    <x v="0"/>
    <s v="N/A"/>
    <x v="0"/>
    <m/>
    <x v="0"/>
    <x v="4"/>
    <x v="0"/>
    <m/>
    <m/>
    <s v="TRR"/>
    <m/>
    <n v="15"/>
    <x v="192"/>
    <s v="Mark"/>
    <s v="Dowel"/>
    <x v="196"/>
    <x v="196"/>
    <x v="0"/>
    <x v="0"/>
    <x v="10"/>
    <m/>
    <n v="67"/>
    <x v="451"/>
    <n v="39.412519035581496"/>
    <n v="10715"/>
    <s v="2.58.35"/>
    <m/>
    <n v="0"/>
    <n v="67"/>
    <m/>
    <m/>
    <m/>
    <m/>
    <m/>
    <m/>
    <m/>
    <x v="26"/>
    <x v="26"/>
    <x v="2"/>
    <x v="2"/>
    <m/>
    <x v="0"/>
    <n v="0"/>
    <m/>
    <m/>
    <m/>
    <m/>
    <m/>
    <m/>
    <m/>
    <m/>
    <m/>
    <m/>
    <m/>
    <m/>
    <m/>
    <m/>
    <m/>
    <m/>
    <m/>
    <m/>
    <n v="15"/>
    <s v="Pending"/>
    <s v="MARK"/>
    <s v="DOWEL"/>
    <x v="15"/>
    <x v="15"/>
    <s v="N-MEM"/>
    <x v="1"/>
    <n v="36"/>
    <n v="1"/>
    <x v="2"/>
    <x v="5"/>
    <s v="2.58.35"/>
    <m/>
    <m/>
    <m/>
    <m/>
  </r>
  <r>
    <n v="1197"/>
    <x v="7"/>
    <x v="7"/>
    <x v="7"/>
    <x v="1"/>
    <x v="6"/>
    <x v="0"/>
    <n v="0"/>
    <x v="0"/>
    <n v="0"/>
    <x v="1"/>
    <s v=""/>
    <n v="1"/>
    <n v="39.493440679891606"/>
    <n v="26.716728959992764"/>
    <s v="Y"/>
    <s v="Check"/>
    <n v="0"/>
    <x v="0"/>
    <s v="N/A"/>
    <x v="0"/>
    <m/>
    <x v="0"/>
    <x v="4"/>
    <x v="0"/>
    <m/>
    <m/>
    <s v="TRR"/>
    <m/>
    <n v="16"/>
    <x v="192"/>
    <s v="Lee"/>
    <s v="Dowel"/>
    <x v="197"/>
    <x v="197"/>
    <x v="0"/>
    <x v="1"/>
    <x v="10"/>
    <m/>
    <n v="69"/>
    <x v="452"/>
    <n v="39.493440679891606"/>
    <n v="10737"/>
    <s v="2.58.57"/>
    <m/>
    <n v="0"/>
    <n v="69"/>
    <m/>
    <m/>
    <m/>
    <m/>
    <m/>
    <m/>
    <m/>
    <x v="26"/>
    <x v="26"/>
    <x v="2"/>
    <x v="2"/>
    <m/>
    <x v="0"/>
    <n v="0"/>
    <m/>
    <m/>
    <m/>
    <m/>
    <m/>
    <m/>
    <m/>
    <m/>
    <m/>
    <m/>
    <m/>
    <m/>
    <m/>
    <m/>
    <m/>
    <m/>
    <m/>
    <m/>
    <n v="16"/>
    <s v="Pending"/>
    <s v="LEE"/>
    <s v="DOWEL"/>
    <x v="16"/>
    <x v="16"/>
    <s v="N-MEM"/>
    <x v="2"/>
    <n v="35"/>
    <n v="1"/>
    <x v="2"/>
    <x v="5"/>
    <s v="2.58.57"/>
    <m/>
    <m/>
    <m/>
    <m/>
  </r>
  <r>
    <n v="1198"/>
    <x v="7"/>
    <x v="7"/>
    <x v="7"/>
    <x v="1"/>
    <x v="6"/>
    <x v="0"/>
    <n v="0"/>
    <x v="0"/>
    <n v="0"/>
    <x v="1"/>
    <s v=""/>
    <n v="0"/>
    <n v="48.652299513171847"/>
    <s v=""/>
    <s v="Y"/>
    <s v=""/>
    <n v="0"/>
    <x v="0"/>
    <s v="N/A"/>
    <x v="0"/>
    <m/>
    <x v="0"/>
    <x v="4"/>
    <x v="0"/>
    <m/>
    <m/>
    <s v="TRR"/>
    <m/>
    <n v="17"/>
    <x v="192"/>
    <s v="Kathleen"/>
    <s v="Neimanis"/>
    <x v="198"/>
    <x v="198"/>
    <x v="0"/>
    <x v="1"/>
    <x v="10"/>
    <m/>
    <n v="81"/>
    <x v="453"/>
    <n v="48.652299513171847"/>
    <n v="13227"/>
    <s v="3.40.27"/>
    <m/>
    <n v="0"/>
    <n v="81"/>
    <m/>
    <m/>
    <m/>
    <m/>
    <m/>
    <m/>
    <m/>
    <x v="26"/>
    <x v="26"/>
    <x v="2"/>
    <x v="2"/>
    <m/>
    <x v="0"/>
    <n v="0"/>
    <m/>
    <m/>
    <m/>
    <m/>
    <m/>
    <m/>
    <m/>
    <m/>
    <m/>
    <m/>
    <m/>
    <m/>
    <m/>
    <m/>
    <m/>
    <m/>
    <m/>
    <m/>
    <n v="17"/>
    <s v="Pending"/>
    <s v="KATHLEEN"/>
    <s v="NEIMANIS"/>
    <x v="17"/>
    <x v="17"/>
    <s v="N-MEM"/>
    <x v="2"/>
    <n v="34"/>
    <n v="1"/>
    <x v="2"/>
    <x v="5"/>
    <s v="3.40.27"/>
    <m/>
    <m/>
    <m/>
    <m/>
  </r>
  <r>
    <n v="1199"/>
    <x v="7"/>
    <x v="7"/>
    <x v="7"/>
    <x v="1"/>
    <x v="6"/>
    <x v="0"/>
    <n v="0"/>
    <x v="0"/>
    <n v="0"/>
    <x v="1"/>
    <s v=""/>
    <n v="3"/>
    <n v="49.097368556877441"/>
    <n v="22.980055058636101"/>
    <s v="Y"/>
    <s v="Check"/>
    <n v="86"/>
    <x v="1"/>
    <n v="4"/>
    <x v="1"/>
    <m/>
    <x v="9"/>
    <x v="20"/>
    <x v="0"/>
    <m/>
    <m/>
    <s v="TRR"/>
    <m/>
    <n v="18"/>
    <x v="193"/>
    <s v="PETER"/>
    <s v="NEIMANIS"/>
    <x v="199"/>
    <x v="199"/>
    <x v="1"/>
    <x v="0"/>
    <x v="5"/>
    <m/>
    <n v="83"/>
    <x v="454"/>
    <n v="49.097368556877441"/>
    <n v="13348"/>
    <s v="3.42.28"/>
    <m/>
    <n v="0"/>
    <n v="83"/>
    <n v="0.32791981471163284"/>
    <m/>
    <m/>
    <m/>
    <m/>
    <m/>
    <m/>
    <x v="26"/>
    <x v="26"/>
    <x v="2"/>
    <x v="2"/>
    <m/>
    <x v="0"/>
    <n v="0"/>
    <m/>
    <m/>
    <m/>
    <m/>
    <m/>
    <m/>
    <m/>
    <m/>
    <m/>
    <m/>
    <m/>
    <m/>
    <m/>
    <m/>
    <m/>
    <m/>
    <m/>
    <m/>
    <n v="18"/>
    <n v="402917"/>
    <s v="PETER"/>
    <s v="NEIMANIS"/>
    <x v="18"/>
    <x v="18"/>
    <s v="MEM"/>
    <x v="1"/>
    <n v="33"/>
    <n v="2"/>
    <x v="2"/>
    <x v="4"/>
    <s v="3.42.28"/>
    <m/>
    <m/>
    <m/>
    <m/>
  </r>
  <r>
    <n v="1111"/>
    <x v="8"/>
    <x v="8"/>
    <x v="8"/>
    <x v="1"/>
    <x v="7"/>
    <x v="0"/>
    <n v="5"/>
    <x v="1"/>
    <n v="0"/>
    <x v="0"/>
    <s v=""/>
    <n v="2"/>
    <n v="20.822950294264821"/>
    <n v="18.42662342915672"/>
    <s v="Y"/>
    <s v="Check"/>
    <n v="0"/>
    <x v="0"/>
    <s v="N/A"/>
    <x v="0"/>
    <m/>
    <x v="0"/>
    <x v="4"/>
    <x v="0"/>
    <m/>
    <m/>
    <s v="TRR"/>
    <m/>
    <n v="1"/>
    <x v="0"/>
    <s v="RICHMOND"/>
    <s v="SENSE"/>
    <x v="200"/>
    <x v="200"/>
    <x v="0"/>
    <x v="0"/>
    <x v="0"/>
    <s v="N/A"/>
    <s v=""/>
    <x v="455"/>
    <n v="20.822950294264821"/>
    <n v="2267"/>
    <s v="37.47"/>
    <s v="4.17"/>
    <n v="0"/>
    <m/>
    <m/>
    <n v="1"/>
    <n v="1"/>
    <s v=""/>
    <s v="N009"/>
    <s v="DAVID"/>
    <s v="ANDERSEN"/>
    <x v="27"/>
    <x v="27"/>
    <x v="0"/>
    <x v="0"/>
    <s v="N/A"/>
    <x v="2"/>
    <n v="0"/>
    <m/>
    <m/>
    <n v="1"/>
    <s v="35.45"/>
    <m/>
    <m/>
    <m/>
    <m/>
    <m/>
    <m/>
    <m/>
    <m/>
    <m/>
    <m/>
    <m/>
    <m/>
    <m/>
    <m/>
    <m/>
    <m/>
    <m/>
    <m/>
    <x v="0"/>
    <x v="0"/>
    <m/>
    <x v="0"/>
    <m/>
    <m/>
    <x v="0"/>
    <x v="0"/>
    <m/>
    <m/>
    <m/>
    <m/>
    <m/>
  </r>
  <r>
    <n v="1112"/>
    <x v="8"/>
    <x v="8"/>
    <x v="8"/>
    <x v="1"/>
    <x v="7"/>
    <x v="0"/>
    <n v="5"/>
    <x v="1"/>
    <n v="0"/>
    <x v="0"/>
    <s v=""/>
    <n v="9"/>
    <n v="20.988284703306185"/>
    <n v="19.21232340753312"/>
    <s v="Y"/>
    <s v="Check"/>
    <n v="100"/>
    <x v="1"/>
    <n v="1"/>
    <x v="1"/>
    <m/>
    <x v="1"/>
    <x v="3"/>
    <x v="0"/>
    <m/>
    <m/>
    <s v="TRR"/>
    <m/>
    <n v="2"/>
    <x v="3"/>
    <s v="MARCEL"/>
    <s v="ZEVENBERGEN"/>
    <x v="3"/>
    <x v="3"/>
    <x v="1"/>
    <x v="0"/>
    <x v="2"/>
    <n v="1"/>
    <n v="1"/>
    <x v="456"/>
    <n v="20.988284703306185"/>
    <n v="2285"/>
    <s v="38.05"/>
    <s v="4.19"/>
    <n v="0"/>
    <m/>
    <n v="0.67180335121806756"/>
    <n v="2"/>
    <n v="2"/>
    <s v=""/>
    <s v="N008"/>
    <s v="YUHYL"/>
    <s v="ABASRILAK"/>
    <x v="49"/>
    <x v="49"/>
    <x v="0"/>
    <x v="0"/>
    <s v="N/A"/>
    <x v="2"/>
    <n v="0"/>
    <m/>
    <m/>
    <n v="1"/>
    <s v="35.47"/>
    <m/>
    <m/>
    <m/>
    <m/>
    <m/>
    <m/>
    <m/>
    <m/>
    <m/>
    <m/>
    <m/>
    <m/>
    <m/>
    <m/>
    <m/>
    <m/>
    <m/>
    <m/>
    <x v="0"/>
    <x v="0"/>
    <m/>
    <x v="0"/>
    <m/>
    <m/>
    <x v="0"/>
    <x v="0"/>
    <m/>
    <m/>
    <m/>
    <m/>
    <m/>
  </r>
  <r>
    <n v="1113"/>
    <x v="8"/>
    <x v="8"/>
    <x v="8"/>
    <x v="1"/>
    <x v="7"/>
    <x v="0"/>
    <n v="5"/>
    <x v="1"/>
    <n v="0"/>
    <x v="0"/>
    <s v=""/>
    <n v="10"/>
    <n v="20.997469948252924"/>
    <n v="19.26711310749895"/>
    <s v="Y"/>
    <s v="Check"/>
    <n v="99"/>
    <x v="1"/>
    <n v="4"/>
    <x v="1"/>
    <m/>
    <x v="1"/>
    <x v="6"/>
    <x v="0"/>
    <m/>
    <m/>
    <s v="TRR"/>
    <m/>
    <n v="3"/>
    <x v="6"/>
    <s v="MARK"/>
    <s v="BUCHHOLZ"/>
    <x v="6"/>
    <x v="6"/>
    <x v="1"/>
    <x v="0"/>
    <x v="4"/>
    <n v="1"/>
    <n v="2"/>
    <x v="457"/>
    <n v="20.997469948252924"/>
    <n v="2286"/>
    <s v="38.06"/>
    <s v="4.19"/>
    <n v="0"/>
    <m/>
    <n v="0.73024670929980917"/>
    <n v="3"/>
    <n v="3"/>
    <s v=""/>
    <n v="402708"/>
    <s v="DAVID"/>
    <s v="BROOKE-TAYLOR"/>
    <x v="50"/>
    <x v="50"/>
    <x v="1"/>
    <x v="0"/>
    <s v=""/>
    <x v="2"/>
    <n v="50"/>
    <m/>
    <m/>
    <n v="1"/>
    <s v="37.25"/>
    <m/>
    <m/>
    <m/>
    <m/>
    <m/>
    <m/>
    <m/>
    <m/>
    <m/>
    <m/>
    <m/>
    <m/>
    <m/>
    <m/>
    <m/>
    <m/>
    <m/>
    <m/>
    <x v="0"/>
    <x v="0"/>
    <m/>
    <x v="0"/>
    <m/>
    <m/>
    <x v="0"/>
    <x v="0"/>
    <m/>
    <m/>
    <m/>
    <m/>
    <m/>
  </r>
  <r>
    <n v="1114"/>
    <x v="8"/>
    <x v="8"/>
    <x v="8"/>
    <x v="1"/>
    <x v="7"/>
    <x v="0"/>
    <n v="5"/>
    <x v="1"/>
    <n v="0"/>
    <x v="0"/>
    <s v=""/>
    <n v="7"/>
    <n v="21.245471561814963"/>
    <n v="20.396677025040731"/>
    <s v="Y"/>
    <s v="Check"/>
    <n v="98"/>
    <x v="1"/>
    <n v="2"/>
    <x v="1"/>
    <m/>
    <x v="1"/>
    <x v="7"/>
    <x v="0"/>
    <m/>
    <m/>
    <s v="TRR"/>
    <m/>
    <n v="4"/>
    <x v="8"/>
    <s v="DEAHNE"/>
    <s v="TURNBULL"/>
    <x v="8"/>
    <x v="8"/>
    <x v="1"/>
    <x v="1"/>
    <x v="1"/>
    <n v="1"/>
    <n v="3"/>
    <x v="458"/>
    <n v="21.245471561814963"/>
    <n v="2313"/>
    <s v="38.33"/>
    <s v="4.22"/>
    <n v="0"/>
    <m/>
    <n v="0.70995521513596338"/>
    <n v="4"/>
    <n v="4"/>
    <s v=""/>
    <n v="402726"/>
    <s v="BOB"/>
    <s v="JAMES"/>
    <x v="51"/>
    <x v="51"/>
    <x v="1"/>
    <x v="0"/>
    <s v=""/>
    <x v="2"/>
    <n v="49"/>
    <m/>
    <m/>
    <n v="1"/>
    <s v="37.41"/>
    <m/>
    <m/>
    <m/>
    <m/>
    <m/>
    <m/>
    <m/>
    <m/>
    <m/>
    <m/>
    <m/>
    <m/>
    <m/>
    <m/>
    <m/>
    <m/>
    <m/>
    <m/>
    <x v="0"/>
    <x v="0"/>
    <m/>
    <x v="0"/>
    <m/>
    <m/>
    <x v="0"/>
    <x v="0"/>
    <m/>
    <m/>
    <m/>
    <m/>
    <m/>
  </r>
  <r>
    <n v="1115"/>
    <x v="8"/>
    <x v="8"/>
    <x v="8"/>
    <x v="1"/>
    <x v="7"/>
    <x v="0"/>
    <n v="5"/>
    <x v="1"/>
    <n v="0"/>
    <x v="0"/>
    <s v=""/>
    <n v="1"/>
    <n v="21.355694501175876"/>
    <n v="17.783333333333335"/>
    <s v="Y"/>
    <s v="Check"/>
    <n v="97"/>
    <x v="1"/>
    <n v="3"/>
    <x v="1"/>
    <m/>
    <x v="14"/>
    <x v="50"/>
    <x v="0"/>
    <m/>
    <m/>
    <s v="TRR"/>
    <m/>
    <n v="5"/>
    <x v="168"/>
    <s v="LEO"/>
    <s v="FAIRLEY"/>
    <x v="173"/>
    <x v="173"/>
    <x v="1"/>
    <x v="0"/>
    <x v="12"/>
    <n v="1"/>
    <n v="4"/>
    <x v="459"/>
    <n v="21.355694501175876"/>
    <n v="2325"/>
    <s v="38.45"/>
    <s v="4.24"/>
    <n v="0"/>
    <m/>
    <n v="0.62980859738649209"/>
    <n v="5"/>
    <n v="5"/>
    <s v=""/>
    <s v="N010"/>
    <s v="SAM"/>
    <s v="CLAYTON"/>
    <x v="52"/>
    <x v="52"/>
    <x v="0"/>
    <x v="1"/>
    <s v="N/A"/>
    <x v="2"/>
    <n v="0"/>
    <m/>
    <m/>
    <n v="1"/>
    <s v="37.54"/>
    <m/>
    <m/>
    <m/>
    <m/>
    <m/>
    <m/>
    <m/>
    <m/>
    <m/>
    <m/>
    <m/>
    <m/>
    <m/>
    <m/>
    <m/>
    <m/>
    <m/>
    <m/>
    <x v="0"/>
    <x v="0"/>
    <m/>
    <x v="0"/>
    <m/>
    <m/>
    <x v="0"/>
    <x v="0"/>
    <m/>
    <m/>
    <m/>
    <m/>
    <m/>
  </r>
  <r>
    <n v="1116"/>
    <x v="8"/>
    <x v="8"/>
    <x v="8"/>
    <x v="1"/>
    <x v="7"/>
    <x v="0"/>
    <n v="5"/>
    <x v="1"/>
    <n v="0"/>
    <x v="0"/>
    <s v=""/>
    <n v="3"/>
    <n v="21.374064991069357"/>
    <n v="19.3580857961059"/>
    <s v="Y"/>
    <s v="Check"/>
    <n v="0"/>
    <x v="0"/>
    <s v="N/A"/>
    <x v="0"/>
    <m/>
    <x v="0"/>
    <x v="4"/>
    <x v="0"/>
    <m/>
    <m/>
    <s v="TRR"/>
    <m/>
    <n v="6"/>
    <x v="180"/>
    <s v="SAM"/>
    <s v="HEAMES"/>
    <x v="7"/>
    <x v="7"/>
    <x v="0"/>
    <x v="0"/>
    <x v="0"/>
    <s v="N/A"/>
    <s v=""/>
    <x v="460"/>
    <n v="21.374064991069357"/>
    <n v="2327"/>
    <s v="38.47"/>
    <s v="4.24"/>
    <n v="0"/>
    <m/>
    <m/>
    <n v="6"/>
    <n v="6"/>
    <s v=""/>
    <n v="694185"/>
    <s v="JAAP"/>
    <s v="DE JONG"/>
    <x v="45"/>
    <x v="45"/>
    <x v="1"/>
    <x v="0"/>
    <s v=""/>
    <x v="2"/>
    <n v="48"/>
    <m/>
    <m/>
    <n v="1"/>
    <s v="39.45"/>
    <m/>
    <m/>
    <m/>
    <m/>
    <m/>
    <m/>
    <m/>
    <m/>
    <m/>
    <m/>
    <m/>
    <m/>
    <m/>
    <m/>
    <m/>
    <m/>
    <m/>
    <m/>
    <x v="0"/>
    <x v="0"/>
    <m/>
    <x v="0"/>
    <m/>
    <m/>
    <x v="0"/>
    <x v="0"/>
    <m/>
    <m/>
    <m/>
    <m/>
    <m/>
  </r>
  <r>
    <n v="1117"/>
    <x v="8"/>
    <x v="8"/>
    <x v="8"/>
    <x v="1"/>
    <x v="7"/>
    <x v="0"/>
    <n v="5"/>
    <x v="1"/>
    <n v="0"/>
    <x v="0"/>
    <s v=""/>
    <n v="13"/>
    <n v="21.75984527883254"/>
    <n v="19.715127170357054"/>
    <s v="Y"/>
    <s v="Check"/>
    <n v="96"/>
    <x v="1"/>
    <n v="19"/>
    <x v="0"/>
    <m/>
    <x v="1"/>
    <x v="1"/>
    <x v="0"/>
    <m/>
    <m/>
    <s v="TRR"/>
    <m/>
    <n v="7"/>
    <x v="10"/>
    <s v="DEON"/>
    <s v="STRIPP"/>
    <x v="10"/>
    <x v="10"/>
    <x v="1"/>
    <x v="0"/>
    <x v="1"/>
    <n v="1"/>
    <n v="5"/>
    <x v="461"/>
    <n v="21.75984527883254"/>
    <n v="2369"/>
    <s v="39.29"/>
    <s v="4.29"/>
    <n v="0"/>
    <m/>
    <n v="0.60355821307742141"/>
    <n v="7"/>
    <n v="7"/>
    <s v=""/>
    <n v="1069328"/>
    <s v="KELLIE"/>
    <s v="HOPKINS"/>
    <x v="12"/>
    <x v="12"/>
    <x v="1"/>
    <x v="1"/>
    <s v=""/>
    <x v="2"/>
    <n v="47"/>
    <m/>
    <m/>
    <n v="1"/>
    <s v="40.34"/>
    <m/>
    <m/>
    <m/>
    <m/>
    <m/>
    <m/>
    <m/>
    <m/>
    <m/>
    <m/>
    <m/>
    <m/>
    <m/>
    <m/>
    <m/>
    <m/>
    <m/>
    <m/>
    <x v="0"/>
    <x v="0"/>
    <m/>
    <x v="0"/>
    <m/>
    <m/>
    <x v="0"/>
    <x v="0"/>
    <m/>
    <m/>
    <m/>
    <m/>
    <m/>
  </r>
  <r>
    <n v="1118"/>
    <x v="8"/>
    <x v="8"/>
    <x v="8"/>
    <x v="1"/>
    <x v="7"/>
    <x v="0"/>
    <n v="5"/>
    <x v="1"/>
    <n v="0"/>
    <x v="0"/>
    <s v=""/>
    <n v="13"/>
    <n v="21.897623953033673"/>
    <n v="21.35117080288742"/>
    <s v="Y"/>
    <s v="Check"/>
    <n v="95"/>
    <x v="1"/>
    <n v="14"/>
    <x v="1"/>
    <m/>
    <x v="1"/>
    <x v="9"/>
    <x v="0"/>
    <m/>
    <m/>
    <s v="TRR"/>
    <m/>
    <n v="8"/>
    <x v="16"/>
    <s v="MICHAEL"/>
    <s v="FITZSIMMONS"/>
    <x v="16"/>
    <x v="16"/>
    <x v="1"/>
    <x v="0"/>
    <x v="4"/>
    <n v="2"/>
    <n v="6"/>
    <x v="462"/>
    <n v="21.897623953033673"/>
    <n v="2384"/>
    <s v="39.44"/>
    <s v="4.30"/>
    <n v="0"/>
    <m/>
    <n v="0.68957253227047322"/>
    <n v="8"/>
    <n v="8"/>
    <s v=""/>
    <s v="N005"/>
    <s v="AMY"/>
    <s v="BRANEY"/>
    <x v="53"/>
    <x v="53"/>
    <x v="0"/>
    <x v="1"/>
    <s v="N/A"/>
    <x v="2"/>
    <n v="0"/>
    <m/>
    <m/>
    <n v="1"/>
    <s v="40.35"/>
    <m/>
    <m/>
    <m/>
    <m/>
    <m/>
    <m/>
    <m/>
    <m/>
    <m/>
    <m/>
    <m/>
    <m/>
    <m/>
    <m/>
    <m/>
    <m/>
    <m/>
    <m/>
    <x v="0"/>
    <x v="0"/>
    <m/>
    <x v="0"/>
    <m/>
    <m/>
    <x v="0"/>
    <x v="0"/>
    <m/>
    <m/>
    <m/>
    <m/>
    <m/>
  </r>
  <r>
    <n v="1119"/>
    <x v="8"/>
    <x v="8"/>
    <x v="8"/>
    <x v="1"/>
    <x v="7"/>
    <x v="0"/>
    <n v="5"/>
    <x v="1"/>
    <n v="0"/>
    <x v="0"/>
    <s v=""/>
    <n v="2"/>
    <n v="22.43955340489147"/>
    <n v="20.175749168124863"/>
    <s v="Y"/>
    <s v="Check"/>
    <n v="94"/>
    <x v="1"/>
    <n v="6"/>
    <x v="1"/>
    <m/>
    <x v="4"/>
    <x v="8"/>
    <x v="0"/>
    <m/>
    <m/>
    <s v="TRR"/>
    <m/>
    <n v="9"/>
    <x v="9"/>
    <s v="MATTHEW"/>
    <s v="BOSCHEN"/>
    <x v="9"/>
    <x v="9"/>
    <x v="1"/>
    <x v="0"/>
    <x v="2"/>
    <n v="2"/>
    <n v="7"/>
    <x v="463"/>
    <n v="22.43955340489147"/>
    <n v="2443"/>
    <s v="40.43"/>
    <s v="4.37"/>
    <n v="0"/>
    <m/>
    <n v="0.65212230695034668"/>
    <n v="9"/>
    <n v="9"/>
    <s v=""/>
    <s v="N006"/>
    <s v="SAM"/>
    <s v="WOODS"/>
    <x v="54"/>
    <x v="54"/>
    <x v="0"/>
    <x v="1"/>
    <s v="N/A"/>
    <x v="2"/>
    <n v="0"/>
    <m/>
    <m/>
    <n v="1"/>
    <s v="40.37"/>
    <m/>
    <m/>
    <m/>
    <m/>
    <m/>
    <m/>
    <m/>
    <m/>
    <m/>
    <m/>
    <m/>
    <m/>
    <m/>
    <m/>
    <m/>
    <m/>
    <m/>
    <m/>
    <x v="0"/>
    <x v="0"/>
    <m/>
    <x v="0"/>
    <m/>
    <m/>
    <x v="0"/>
    <x v="0"/>
    <m/>
    <m/>
    <m/>
    <m/>
    <m/>
  </r>
  <r>
    <n v="1120"/>
    <x v="8"/>
    <x v="8"/>
    <x v="8"/>
    <x v="1"/>
    <x v="7"/>
    <x v="0"/>
    <n v="5"/>
    <x v="1"/>
    <n v="0"/>
    <x v="0"/>
    <s v=""/>
    <n v="3"/>
    <n v="23.431559859139636"/>
    <n v="21.202661462490138"/>
    <s v="Y"/>
    <s v="Check"/>
    <n v="93"/>
    <x v="1"/>
    <n v="5"/>
    <x v="1"/>
    <m/>
    <x v="5"/>
    <x v="36"/>
    <x v="0"/>
    <m/>
    <m/>
    <s v="TRR"/>
    <m/>
    <n v="10"/>
    <x v="127"/>
    <s v="SAM"/>
    <s v="HATCHARD"/>
    <x v="129"/>
    <x v="129"/>
    <x v="1"/>
    <x v="0"/>
    <x v="1"/>
    <n v="2"/>
    <n v="8"/>
    <x v="464"/>
    <n v="23.431559859139636"/>
    <n v="2551"/>
    <s v="42.31"/>
    <s v="4.49"/>
    <n v="0"/>
    <m/>
    <n v="0.57258956498508162"/>
    <n v="10"/>
    <s v=""/>
    <n v="1"/>
    <n v="868065"/>
    <s v="NICOLA"/>
    <s v="ZEVENBERGEN"/>
    <x v="36"/>
    <x v="36"/>
    <x v="1"/>
    <x v="1"/>
    <s v="X"/>
    <x v="1"/>
    <n v="0"/>
    <m/>
    <m/>
    <n v="1"/>
    <s v="41.16"/>
    <m/>
    <m/>
    <m/>
    <m/>
    <m/>
    <m/>
    <m/>
    <m/>
    <m/>
    <m/>
    <m/>
    <m/>
    <m/>
    <m/>
    <m/>
    <m/>
    <m/>
    <m/>
    <x v="0"/>
    <x v="0"/>
    <m/>
    <x v="0"/>
    <m/>
    <m/>
    <x v="0"/>
    <x v="0"/>
    <m/>
    <m/>
    <m/>
    <m/>
    <m/>
  </r>
  <r>
    <n v="1121"/>
    <x v="8"/>
    <x v="8"/>
    <x v="8"/>
    <x v="1"/>
    <x v="7"/>
    <x v="0"/>
    <n v="5"/>
    <x v="1"/>
    <n v="0"/>
    <x v="0"/>
    <s v=""/>
    <n v="3"/>
    <n v="23.63363524796797"/>
    <n v="20.524167358153701"/>
    <s v="Y"/>
    <s v="Check"/>
    <n v="92"/>
    <x v="1"/>
    <n v="3"/>
    <x v="1"/>
    <m/>
    <x v="2"/>
    <x v="9"/>
    <x v="0"/>
    <m/>
    <m/>
    <s v="TRR"/>
    <m/>
    <n v="11"/>
    <x v="151"/>
    <s v="JOSH"/>
    <s v="BARTON"/>
    <x v="155"/>
    <x v="155"/>
    <x v="1"/>
    <x v="0"/>
    <x v="4"/>
    <n v="3"/>
    <n v="9"/>
    <x v="465"/>
    <n v="23.63363524796797"/>
    <n v="2573"/>
    <s v="42.53"/>
    <s v="4.52"/>
    <n v="0"/>
    <m/>
    <n v="0.6389199055316005"/>
    <n v="11"/>
    <s v=""/>
    <n v="2"/>
    <n v="868067"/>
    <s v="JESSIE"/>
    <s v="ZEVENBERGEN"/>
    <x v="38"/>
    <x v="38"/>
    <x v="1"/>
    <x v="1"/>
    <s v="X"/>
    <x v="1"/>
    <n v="0"/>
    <m/>
    <m/>
    <n v="1"/>
    <s v="43.16"/>
    <m/>
    <m/>
    <m/>
    <m/>
    <m/>
    <m/>
    <m/>
    <m/>
    <m/>
    <m/>
    <m/>
    <m/>
    <m/>
    <m/>
    <m/>
    <m/>
    <m/>
    <m/>
    <x v="0"/>
    <x v="0"/>
    <m/>
    <x v="0"/>
    <m/>
    <m/>
    <x v="0"/>
    <x v="0"/>
    <m/>
    <m/>
    <m/>
    <m/>
    <m/>
  </r>
  <r>
    <n v="1122"/>
    <x v="8"/>
    <x v="8"/>
    <x v="8"/>
    <x v="1"/>
    <x v="7"/>
    <x v="0"/>
    <n v="5"/>
    <x v="1"/>
    <n v="0"/>
    <x v="0"/>
    <s v=""/>
    <n v="6"/>
    <n v="23.725487697435391"/>
    <n v="22.038524377964908"/>
    <s v="Y"/>
    <s v="Check"/>
    <n v="91"/>
    <x v="1"/>
    <n v="5"/>
    <x v="1"/>
    <m/>
    <x v="6"/>
    <x v="7"/>
    <x v="0"/>
    <m/>
    <m/>
    <s v="TRR"/>
    <m/>
    <n v="12"/>
    <x v="20"/>
    <s v="JULIE"/>
    <s v="BRUNKER"/>
    <x v="20"/>
    <x v="20"/>
    <x v="1"/>
    <x v="1"/>
    <x v="1"/>
    <n v="2"/>
    <n v="10"/>
    <x v="466"/>
    <n v="23.725487697435391"/>
    <n v="2583"/>
    <s v="43.03"/>
    <s v="4.53"/>
    <n v="0"/>
    <m/>
    <n v="0.63574386860607157"/>
    <n v="12"/>
    <n v="10"/>
    <s v=""/>
    <n v="868058"/>
    <s v="CHRISTINA"/>
    <s v="ZEVENBERGEN"/>
    <x v="34"/>
    <x v="34"/>
    <x v="1"/>
    <x v="1"/>
    <s v=""/>
    <x v="2"/>
    <n v="46"/>
    <m/>
    <m/>
    <n v="1"/>
    <s v="43.17"/>
    <m/>
    <m/>
    <m/>
    <m/>
    <m/>
    <m/>
    <m/>
    <m/>
    <m/>
    <m/>
    <m/>
    <m/>
    <m/>
    <m/>
    <m/>
    <m/>
    <m/>
    <m/>
    <x v="0"/>
    <x v="0"/>
    <m/>
    <x v="0"/>
    <m/>
    <m/>
    <x v="0"/>
    <x v="0"/>
    <m/>
    <m/>
    <m/>
    <m/>
    <m/>
  </r>
  <r>
    <n v="1123"/>
    <x v="8"/>
    <x v="8"/>
    <x v="8"/>
    <x v="1"/>
    <x v="7"/>
    <x v="0"/>
    <n v="5"/>
    <x v="1"/>
    <n v="0"/>
    <x v="0"/>
    <s v=""/>
    <n v="0"/>
    <n v="23.743858187328879"/>
    <s v=""/>
    <s v="Y"/>
    <s v=""/>
    <n v="0"/>
    <x v="0"/>
    <s v="N/A"/>
    <x v="0"/>
    <m/>
    <x v="0"/>
    <x v="4"/>
    <x v="0"/>
    <m/>
    <m/>
    <s v="TRR"/>
    <m/>
    <n v="13"/>
    <x v="194"/>
    <s v="SHY"/>
    <s v="BARMAUEL"/>
    <x v="201"/>
    <x v="201"/>
    <x v="0"/>
    <x v="0"/>
    <x v="0"/>
    <s v="N/A"/>
    <s v=""/>
    <x v="467"/>
    <n v="23.743858187328879"/>
    <n v="2585"/>
    <s v="43.05"/>
    <s v="4.53"/>
    <n v="0"/>
    <m/>
    <m/>
    <n v="13"/>
    <n v="11"/>
    <s v=""/>
    <n v="1057539"/>
    <s v="HEATHER"/>
    <s v="HUMPHRIES"/>
    <x v="20"/>
    <x v="20"/>
    <x v="1"/>
    <x v="1"/>
    <s v=""/>
    <x v="2"/>
    <n v="45"/>
    <m/>
    <m/>
    <n v="1"/>
    <s v="44.36"/>
    <m/>
    <m/>
    <m/>
    <m/>
    <m/>
    <m/>
    <m/>
    <m/>
    <m/>
    <m/>
    <m/>
    <m/>
    <m/>
    <m/>
    <m/>
    <m/>
    <m/>
    <m/>
    <x v="0"/>
    <x v="0"/>
    <m/>
    <x v="0"/>
    <m/>
    <m/>
    <x v="0"/>
    <x v="0"/>
    <m/>
    <m/>
    <m/>
    <m/>
    <m/>
  </r>
  <r>
    <n v="1124"/>
    <x v="8"/>
    <x v="8"/>
    <x v="8"/>
    <x v="1"/>
    <x v="7"/>
    <x v="0"/>
    <n v="5"/>
    <x v="1"/>
    <n v="0"/>
    <x v="0"/>
    <s v=""/>
    <n v="10"/>
    <n v="23.79896965700933"/>
    <n v="20.344391255986704"/>
    <s v="Y"/>
    <s v="Check"/>
    <n v="90"/>
    <x v="1"/>
    <n v="19"/>
    <x v="0"/>
    <m/>
    <x v="1"/>
    <x v="10"/>
    <x v="0"/>
    <m/>
    <m/>
    <s v="TRR"/>
    <m/>
    <n v="14"/>
    <x v="12"/>
    <s v="JAMES"/>
    <s v="DUNSTAN"/>
    <x v="12"/>
    <x v="12"/>
    <x v="1"/>
    <x v="0"/>
    <x v="1"/>
    <n v="3"/>
    <n v="11"/>
    <x v="468"/>
    <n v="23.79896965700933"/>
    <n v="2591"/>
    <s v="43.11"/>
    <s v="4.54"/>
    <n v="0"/>
    <m/>
    <n v="0.54834306644684849"/>
    <n v="14"/>
    <n v="12"/>
    <s v=""/>
    <n v="513275"/>
    <s v="AMANDA"/>
    <s v="FIELD"/>
    <x v="55"/>
    <x v="55"/>
    <x v="1"/>
    <x v="1"/>
    <s v=""/>
    <x v="2"/>
    <n v="44"/>
    <m/>
    <m/>
    <n v="1"/>
    <s v="47.13"/>
    <m/>
    <m/>
    <m/>
    <m/>
    <m/>
    <m/>
    <m/>
    <m/>
    <m/>
    <m/>
    <m/>
    <m/>
    <m/>
    <m/>
    <m/>
    <m/>
    <m/>
    <m/>
    <x v="0"/>
    <x v="0"/>
    <m/>
    <x v="0"/>
    <m/>
    <m/>
    <x v="0"/>
    <x v="0"/>
    <m/>
    <m/>
    <m/>
    <m/>
    <m/>
  </r>
  <r>
    <n v="1125"/>
    <x v="8"/>
    <x v="8"/>
    <x v="8"/>
    <x v="1"/>
    <x v="7"/>
    <x v="0"/>
    <n v="5"/>
    <x v="1"/>
    <n v="0"/>
    <x v="0"/>
    <s v=""/>
    <n v="11"/>
    <n v="23.817340146902815"/>
    <n v="22.484522519457066"/>
    <s v="Y"/>
    <s v="Check"/>
    <n v="89"/>
    <x v="1"/>
    <n v="14"/>
    <x v="1"/>
    <m/>
    <x v="1"/>
    <x v="13"/>
    <x v="0"/>
    <m/>
    <m/>
    <s v="TRR"/>
    <m/>
    <n v="15"/>
    <x v="18"/>
    <s v="ERIN"/>
    <s v="STAFFORD"/>
    <x v="18"/>
    <x v="18"/>
    <x v="1"/>
    <x v="1"/>
    <x v="2"/>
    <n v="1"/>
    <n v="12"/>
    <x v="469"/>
    <n v="23.817340146902815"/>
    <n v="2593"/>
    <s v="43.13"/>
    <s v="4.54"/>
    <n v="0"/>
    <m/>
    <n v="0.66548153161683421"/>
    <n v="15"/>
    <n v="13"/>
    <s v=""/>
    <n v="513282"/>
    <s v="KAREN"/>
    <s v="ERNEST"/>
    <x v="35"/>
    <x v="35"/>
    <x v="1"/>
    <x v="1"/>
    <s v=""/>
    <x v="2"/>
    <n v="43"/>
    <m/>
    <m/>
    <n v="1"/>
    <s v="47.13"/>
    <m/>
    <m/>
    <m/>
    <m/>
    <m/>
    <m/>
    <m/>
    <m/>
    <m/>
    <m/>
    <m/>
    <m/>
    <m/>
    <m/>
    <m/>
    <m/>
    <m/>
    <m/>
    <x v="0"/>
    <x v="0"/>
    <m/>
    <x v="0"/>
    <m/>
    <m/>
    <x v="0"/>
    <x v="0"/>
    <m/>
    <m/>
    <m/>
    <m/>
    <m/>
  </r>
  <r>
    <n v="1126"/>
    <x v="8"/>
    <x v="8"/>
    <x v="8"/>
    <x v="1"/>
    <x v="7"/>
    <x v="0"/>
    <n v="5"/>
    <x v="1"/>
    <n v="0"/>
    <x v="0"/>
    <s v=""/>
    <n v="6"/>
    <n v="23.927563086263721"/>
    <n v="20.403698562425372"/>
    <s v="Y"/>
    <s v="Check"/>
    <n v="88"/>
    <x v="1"/>
    <n v="11"/>
    <x v="1"/>
    <m/>
    <x v="5"/>
    <x v="10"/>
    <x v="0"/>
    <m/>
    <m/>
    <s v="TRR"/>
    <m/>
    <n v="16"/>
    <x v="15"/>
    <s v="SIMON"/>
    <s v="DI GIACOMO"/>
    <x v="15"/>
    <x v="15"/>
    <x v="1"/>
    <x v="0"/>
    <x v="1"/>
    <n v="4"/>
    <n v="13"/>
    <x v="470"/>
    <n v="23.927563086263721"/>
    <n v="2605"/>
    <s v="43.25"/>
    <s v="4.56"/>
    <n v="0"/>
    <m/>
    <n v="0.54539611714540681"/>
    <n v="16"/>
    <n v="14"/>
    <s v=""/>
    <n v="866395"/>
    <s v="PETER"/>
    <s v="DANIEL"/>
    <x v="56"/>
    <x v="56"/>
    <x v="1"/>
    <x v="0"/>
    <s v=""/>
    <x v="2"/>
    <n v="42"/>
    <m/>
    <m/>
    <n v="1"/>
    <s v="49.42"/>
    <m/>
    <m/>
    <m/>
    <m/>
    <m/>
    <m/>
    <m/>
    <m/>
    <m/>
    <m/>
    <m/>
    <m/>
    <m/>
    <m/>
    <m/>
    <m/>
    <m/>
    <m/>
    <x v="0"/>
    <x v="0"/>
    <m/>
    <x v="0"/>
    <m/>
    <m/>
    <x v="0"/>
    <x v="0"/>
    <m/>
    <m/>
    <m/>
    <m/>
    <m/>
  </r>
  <r>
    <n v="1127"/>
    <x v="8"/>
    <x v="8"/>
    <x v="8"/>
    <x v="1"/>
    <x v="7"/>
    <x v="0"/>
    <n v="5"/>
    <x v="1"/>
    <n v="0"/>
    <x v="0"/>
    <s v=""/>
    <n v="7"/>
    <n v="24.065341760464854"/>
    <n v="27.082658967360452"/>
    <s v="Y"/>
    <s v=""/>
    <n v="87"/>
    <x v="1"/>
    <n v="10"/>
    <x v="1"/>
    <m/>
    <x v="1"/>
    <x v="18"/>
    <x v="0"/>
    <m/>
    <m/>
    <s v="TRR"/>
    <m/>
    <n v="17"/>
    <x v="35"/>
    <s v="ALAN"/>
    <s v="GRAHAM"/>
    <x v="35"/>
    <x v="35"/>
    <x v="1"/>
    <x v="0"/>
    <x v="4"/>
    <n v="4"/>
    <n v="14"/>
    <x v="471"/>
    <n v="24.065341760464854"/>
    <n v="2620"/>
    <s v="43.40"/>
    <s v="4.57"/>
    <n v="0"/>
    <m/>
    <n v="0.61776254061307356"/>
    <n v="17"/>
    <n v="15"/>
    <s v=""/>
    <n v="1069302"/>
    <s v="MIKE"/>
    <s v="RUBENACH"/>
    <x v="40"/>
    <x v="40"/>
    <x v="1"/>
    <x v="0"/>
    <s v=""/>
    <x v="2"/>
    <n v="41"/>
    <m/>
    <m/>
    <n v="1"/>
    <s v="50.49"/>
    <m/>
    <m/>
    <m/>
    <m/>
    <m/>
    <m/>
    <m/>
    <m/>
    <m/>
    <m/>
    <m/>
    <m/>
    <m/>
    <m/>
    <m/>
    <m/>
    <m/>
    <m/>
    <x v="0"/>
    <x v="0"/>
    <m/>
    <x v="0"/>
    <m/>
    <m/>
    <x v="0"/>
    <x v="0"/>
    <m/>
    <m/>
    <m/>
    <m/>
    <m/>
  </r>
  <r>
    <n v="1128"/>
    <x v="8"/>
    <x v="8"/>
    <x v="8"/>
    <x v="1"/>
    <x v="7"/>
    <x v="0"/>
    <n v="5"/>
    <x v="1"/>
    <n v="0"/>
    <x v="0"/>
    <s v=""/>
    <n v="9"/>
    <n v="24.083712250358346"/>
    <n v="21.432554924088134"/>
    <s v="Y"/>
    <s v="Check"/>
    <n v="86"/>
    <x v="1"/>
    <n v="14"/>
    <x v="0"/>
    <s v="OT15"/>
    <x v="1"/>
    <x v="14"/>
    <x v="0"/>
    <m/>
    <m/>
    <s v="TRR"/>
    <m/>
    <n v="18"/>
    <x v="23"/>
    <s v="HAILEY"/>
    <s v="PELUCHETTI"/>
    <x v="23"/>
    <x v="23"/>
    <x v="1"/>
    <x v="1"/>
    <x v="1"/>
    <n v="3"/>
    <n v="15"/>
    <x v="472"/>
    <n v="24.083712250358346"/>
    <n v="2622"/>
    <s v="43.42"/>
    <s v="4.57"/>
    <n v="0"/>
    <m/>
    <n v="0.61729132586050817"/>
    <n v="18"/>
    <n v="16"/>
    <s v=""/>
    <n v="402895"/>
    <s v="CHERYL"/>
    <s v="HOBSON"/>
    <x v="17"/>
    <x v="17"/>
    <x v="1"/>
    <x v="1"/>
    <s v=""/>
    <x v="2"/>
    <n v="40"/>
    <m/>
    <m/>
    <n v="1"/>
    <s v="52.16"/>
    <m/>
    <m/>
    <m/>
    <m/>
    <m/>
    <m/>
    <m/>
    <m/>
    <m/>
    <m/>
    <m/>
    <m/>
    <m/>
    <m/>
    <m/>
    <m/>
    <m/>
    <m/>
    <x v="0"/>
    <x v="0"/>
    <m/>
    <x v="0"/>
    <m/>
    <m/>
    <x v="0"/>
    <x v="0"/>
    <m/>
    <m/>
    <m/>
    <m/>
    <m/>
  </r>
  <r>
    <n v="1129"/>
    <x v="8"/>
    <x v="8"/>
    <x v="8"/>
    <x v="1"/>
    <x v="7"/>
    <x v="0"/>
    <n v="5"/>
    <x v="1"/>
    <n v="0"/>
    <x v="0"/>
    <s v=""/>
    <n v="5"/>
    <n v="24.175564699825767"/>
    <n v="23.684412572664197"/>
    <s v="Y"/>
    <s v="Check"/>
    <n v="0"/>
    <x v="0"/>
    <s v="N/A"/>
    <x v="0"/>
    <m/>
    <x v="0"/>
    <x v="4"/>
    <x v="0"/>
    <m/>
    <m/>
    <s v="TRR"/>
    <m/>
    <n v="19"/>
    <x v="153"/>
    <s v="LEE"/>
    <s v="KIRBY"/>
    <x v="41"/>
    <x v="41"/>
    <x v="0"/>
    <x v="0"/>
    <x v="0"/>
    <s v="N/A"/>
    <s v=""/>
    <x v="473"/>
    <n v="24.175564699825767"/>
    <n v="2632"/>
    <s v="43.52"/>
    <s v="4.59"/>
    <n v="0"/>
    <m/>
    <m/>
    <n v="19"/>
    <n v="17"/>
    <s v=""/>
    <n v="402943"/>
    <s v="BOB"/>
    <s v="DOWN"/>
    <x v="24"/>
    <x v="24"/>
    <x v="1"/>
    <x v="0"/>
    <s v=""/>
    <x v="2"/>
    <n v="39"/>
    <m/>
    <m/>
    <n v="1"/>
    <s v="52.17"/>
    <m/>
    <m/>
    <m/>
    <m/>
    <m/>
    <m/>
    <m/>
    <m/>
    <m/>
    <m/>
    <m/>
    <m/>
    <m/>
    <m/>
    <m/>
    <m/>
    <m/>
    <m/>
    <x v="0"/>
    <x v="0"/>
    <m/>
    <x v="0"/>
    <m/>
    <m/>
    <x v="0"/>
    <x v="0"/>
    <m/>
    <m/>
    <m/>
    <m/>
    <m/>
  </r>
  <r>
    <n v="1130"/>
    <x v="8"/>
    <x v="8"/>
    <x v="8"/>
    <x v="1"/>
    <x v="7"/>
    <x v="0"/>
    <n v="5"/>
    <x v="1"/>
    <n v="0"/>
    <x v="0"/>
    <s v=""/>
    <n v="11"/>
    <n v="24.184749944772506"/>
    <n v="20.924874667603749"/>
    <s v="Y"/>
    <s v="Check"/>
    <n v="85"/>
    <x v="1"/>
    <n v="24"/>
    <x v="0"/>
    <m/>
    <x v="1"/>
    <x v="9"/>
    <x v="0"/>
    <m/>
    <m/>
    <s v="TRR"/>
    <m/>
    <n v="20"/>
    <x v="19"/>
    <s v="CAMERON"/>
    <s v="WALLIS"/>
    <x v="19"/>
    <x v="19"/>
    <x v="1"/>
    <x v="0"/>
    <x v="4"/>
    <n v="5"/>
    <n v="16"/>
    <x v="474"/>
    <n v="24.184749944772506"/>
    <n v="2633"/>
    <s v="43.53"/>
    <s v="4.59"/>
    <n v="0"/>
    <m/>
    <n v="0.62436039382180342"/>
    <m/>
    <m/>
    <m/>
    <m/>
    <m/>
    <m/>
    <x v="26"/>
    <x v="26"/>
    <x v="2"/>
    <x v="2"/>
    <m/>
    <x v="0"/>
    <n v="0"/>
    <m/>
    <m/>
    <m/>
    <m/>
    <m/>
    <m/>
    <m/>
    <m/>
    <m/>
    <m/>
    <m/>
    <m/>
    <m/>
    <m/>
    <m/>
    <m/>
    <m/>
    <m/>
    <m/>
    <m/>
    <m/>
    <m/>
    <x v="0"/>
    <x v="0"/>
    <m/>
    <x v="0"/>
    <m/>
    <m/>
    <x v="0"/>
    <x v="0"/>
    <m/>
    <m/>
    <m/>
    <m/>
    <m/>
  </r>
  <r>
    <n v="1131"/>
    <x v="8"/>
    <x v="8"/>
    <x v="8"/>
    <x v="1"/>
    <x v="7"/>
    <x v="0"/>
    <n v="5"/>
    <x v="1"/>
    <n v="0"/>
    <x v="0"/>
    <s v=""/>
    <n v="4"/>
    <n v="24.193935189719248"/>
    <n v="22.20865068497374"/>
    <s v="Y"/>
    <s v="Check"/>
    <n v="84"/>
    <x v="1"/>
    <n v="2"/>
    <x v="1"/>
    <m/>
    <x v="3"/>
    <x v="21"/>
    <x v="0"/>
    <m/>
    <m/>
    <s v="TRR"/>
    <m/>
    <n v="21"/>
    <x v="38"/>
    <s v="ELENA"/>
    <s v="JAMES"/>
    <x v="38"/>
    <x v="38"/>
    <x v="1"/>
    <x v="1"/>
    <x v="3"/>
    <n v="1"/>
    <n v="17"/>
    <x v="475"/>
    <n v="24.193935189719248"/>
    <n v="2634"/>
    <s v="43.54"/>
    <s v="4.59"/>
    <n v="0"/>
    <m/>
    <n v="0.61999008769660435"/>
    <m/>
    <m/>
    <m/>
    <m/>
    <m/>
    <m/>
    <x v="26"/>
    <x v="26"/>
    <x v="2"/>
    <x v="2"/>
    <m/>
    <x v="0"/>
    <n v="0"/>
    <m/>
    <m/>
    <m/>
    <m/>
    <m/>
    <m/>
    <m/>
    <m/>
    <m/>
    <m/>
    <m/>
    <m/>
    <m/>
    <m/>
    <m/>
    <m/>
    <m/>
    <m/>
    <m/>
    <m/>
    <m/>
    <m/>
    <x v="0"/>
    <x v="0"/>
    <m/>
    <x v="0"/>
    <m/>
    <m/>
    <x v="0"/>
    <x v="0"/>
    <m/>
    <m/>
    <m/>
    <m/>
    <m/>
  </r>
  <r>
    <n v="1132"/>
    <x v="8"/>
    <x v="8"/>
    <x v="8"/>
    <x v="1"/>
    <x v="7"/>
    <x v="0"/>
    <n v="5"/>
    <x v="1"/>
    <n v="0"/>
    <x v="0"/>
    <s v=""/>
    <n v="7"/>
    <n v="24.460307293174779"/>
    <n v="21.926220721864297"/>
    <s v="Y"/>
    <s v="Check"/>
    <n v="83"/>
    <x v="1"/>
    <n v="15"/>
    <x v="1"/>
    <m/>
    <x v="1"/>
    <x v="2"/>
    <x v="0"/>
    <m/>
    <m/>
    <s v="TRR"/>
    <m/>
    <n v="22"/>
    <x v="131"/>
    <s v="NICHOLAS"/>
    <s v="KINBACHER"/>
    <x v="135"/>
    <x v="135"/>
    <x v="1"/>
    <x v="0"/>
    <x v="2"/>
    <n v="3"/>
    <n v="18"/>
    <x v="82"/>
    <n v="24.460307293174779"/>
    <n v="2663"/>
    <s v="44.23"/>
    <s v="5.02"/>
    <n v="0"/>
    <m/>
    <n v="0.58121373931526932"/>
    <m/>
    <m/>
    <m/>
    <m/>
    <m/>
    <m/>
    <x v="26"/>
    <x v="26"/>
    <x v="2"/>
    <x v="2"/>
    <m/>
    <x v="0"/>
    <n v="0"/>
    <m/>
    <m/>
    <m/>
    <m/>
    <m/>
    <m/>
    <m/>
    <m/>
    <m/>
    <m/>
    <m/>
    <m/>
    <m/>
    <m/>
    <m/>
    <m/>
    <m/>
    <m/>
    <m/>
    <m/>
    <m/>
    <m/>
    <x v="0"/>
    <x v="0"/>
    <m/>
    <x v="0"/>
    <m/>
    <m/>
    <x v="0"/>
    <x v="0"/>
    <m/>
    <m/>
    <m/>
    <m/>
    <m/>
  </r>
  <r>
    <n v="1133"/>
    <x v="8"/>
    <x v="8"/>
    <x v="8"/>
    <x v="1"/>
    <x v="7"/>
    <x v="0"/>
    <n v="5"/>
    <x v="1"/>
    <n v="0"/>
    <x v="0"/>
    <s v=""/>
    <n v="2"/>
    <n v="24.487863028015003"/>
    <n v="21.698258868334026"/>
    <s v="Y"/>
    <s v="Check"/>
    <n v="0"/>
    <x v="0"/>
    <s v="N/A"/>
    <x v="0"/>
    <m/>
    <x v="0"/>
    <x v="4"/>
    <x v="0"/>
    <m/>
    <m/>
    <s v="TRR"/>
    <m/>
    <n v="23"/>
    <x v="103"/>
    <s v="GREG"/>
    <s v="ANDRESS"/>
    <x v="22"/>
    <x v="22"/>
    <x v="0"/>
    <x v="0"/>
    <x v="0"/>
    <s v="N/A"/>
    <s v=""/>
    <x v="476"/>
    <n v="24.487863028015003"/>
    <n v="2666"/>
    <s v="44.26"/>
    <s v="5.02"/>
    <n v="0"/>
    <m/>
    <m/>
    <m/>
    <m/>
    <m/>
    <m/>
    <m/>
    <m/>
    <x v="26"/>
    <x v="26"/>
    <x v="2"/>
    <x v="2"/>
    <m/>
    <x v="0"/>
    <n v="0"/>
    <m/>
    <m/>
    <m/>
    <m/>
    <m/>
    <m/>
    <m/>
    <m/>
    <m/>
    <m/>
    <m/>
    <m/>
    <m/>
    <m/>
    <m/>
    <m/>
    <m/>
    <m/>
    <m/>
    <m/>
    <m/>
    <m/>
    <x v="0"/>
    <x v="0"/>
    <m/>
    <x v="0"/>
    <m/>
    <m/>
    <x v="0"/>
    <x v="0"/>
    <m/>
    <m/>
    <m/>
    <m/>
    <m/>
  </r>
  <r>
    <n v="1134"/>
    <x v="8"/>
    <x v="8"/>
    <x v="8"/>
    <x v="1"/>
    <x v="7"/>
    <x v="0"/>
    <n v="5"/>
    <x v="1"/>
    <n v="0"/>
    <x v="0"/>
    <s v=""/>
    <n v="3"/>
    <n v="24.937940030405375"/>
    <n v="22.980055058636101"/>
    <s v="Y"/>
    <s v="Check"/>
    <n v="82"/>
    <x v="1"/>
    <n v="6"/>
    <x v="1"/>
    <m/>
    <x v="9"/>
    <x v="20"/>
    <x v="0"/>
    <m/>
    <m/>
    <s v="TRR"/>
    <m/>
    <n v="24"/>
    <x v="193"/>
    <s v="PETER"/>
    <s v="NEIMANIS"/>
    <x v="199"/>
    <x v="199"/>
    <x v="1"/>
    <x v="0"/>
    <x v="5"/>
    <n v="1"/>
    <n v="19"/>
    <x v="477"/>
    <n v="24.937940030405375"/>
    <n v="2715"/>
    <s v="45.15"/>
    <s v="5.08"/>
    <n v="0"/>
    <m/>
    <n v="0.64560264321632865"/>
    <m/>
    <m/>
    <m/>
    <m/>
    <m/>
    <m/>
    <x v="26"/>
    <x v="26"/>
    <x v="2"/>
    <x v="2"/>
    <m/>
    <x v="0"/>
    <n v="0"/>
    <m/>
    <m/>
    <m/>
    <m/>
    <m/>
    <m/>
    <m/>
    <m/>
    <m/>
    <m/>
    <m/>
    <m/>
    <m/>
    <m/>
    <m/>
    <m/>
    <m/>
    <m/>
    <m/>
    <m/>
    <m/>
    <m/>
    <x v="0"/>
    <x v="0"/>
    <m/>
    <x v="0"/>
    <m/>
    <m/>
    <x v="0"/>
    <x v="0"/>
    <m/>
    <m/>
    <m/>
    <m/>
    <m/>
  </r>
  <r>
    <n v="1135"/>
    <x v="8"/>
    <x v="8"/>
    <x v="8"/>
    <x v="1"/>
    <x v="7"/>
    <x v="0"/>
    <n v="5"/>
    <x v="1"/>
    <n v="0"/>
    <x v="0"/>
    <s v=""/>
    <n v="7"/>
    <n v="25.378831787849009"/>
    <n v="22.841329596131079"/>
    <s v="Y"/>
    <s v="Check"/>
    <n v="81"/>
    <x v="1"/>
    <n v="9"/>
    <x v="1"/>
    <m/>
    <x v="1"/>
    <x v="53"/>
    <x v="0"/>
    <m/>
    <m/>
    <s v="TRR"/>
    <m/>
    <n v="25"/>
    <x v="195"/>
    <s v="LILY"/>
    <s v="BURROW"/>
    <x v="202"/>
    <x v="202"/>
    <x v="1"/>
    <x v="1"/>
    <x v="6"/>
    <m/>
    <s v=""/>
    <x v="478"/>
    <n v="25.378831787849009"/>
    <n v="2763"/>
    <s v="46.03"/>
    <s v="5.13"/>
    <n v="0"/>
    <m/>
    <n v="0.58184973958244668"/>
    <m/>
    <m/>
    <m/>
    <m/>
    <m/>
    <m/>
    <x v="26"/>
    <x v="26"/>
    <x v="2"/>
    <x v="2"/>
    <m/>
    <x v="0"/>
    <n v="0"/>
    <m/>
    <m/>
    <m/>
    <m/>
    <m/>
    <m/>
    <m/>
    <m/>
    <m/>
    <m/>
    <m/>
    <m/>
    <m/>
    <m/>
    <m/>
    <m/>
    <m/>
    <m/>
    <m/>
    <m/>
    <m/>
    <m/>
    <x v="0"/>
    <x v="0"/>
    <m/>
    <x v="0"/>
    <m/>
    <m/>
    <x v="0"/>
    <x v="0"/>
    <m/>
    <m/>
    <m/>
    <m/>
    <m/>
  </r>
  <r>
    <n v="1136"/>
    <x v="8"/>
    <x v="8"/>
    <x v="8"/>
    <x v="1"/>
    <x v="7"/>
    <x v="0"/>
    <n v="5"/>
    <x v="1"/>
    <n v="0"/>
    <x v="0"/>
    <s v=""/>
    <n v="11"/>
    <n v="25.397202277742494"/>
    <n v="22.719160811418327"/>
    <s v="Y"/>
    <s v="Check"/>
    <n v="80"/>
    <x v="1"/>
    <n v="18"/>
    <x v="0"/>
    <m/>
    <x v="1"/>
    <x v="6"/>
    <x v="0"/>
    <m/>
    <m/>
    <s v="TRR"/>
    <m/>
    <n v="26"/>
    <x v="32"/>
    <s v="BILL"/>
    <s v="DOHERTY"/>
    <x v="32"/>
    <x v="32"/>
    <x v="1"/>
    <x v="0"/>
    <x v="4"/>
    <n v="6"/>
    <n v="20"/>
    <x v="91"/>
    <n v="25.397202277742494"/>
    <n v="2765"/>
    <s v="46.05"/>
    <s v="5.14"/>
    <n v="0"/>
    <m/>
    <n v="0.60374104067246426"/>
    <m/>
    <m/>
    <m/>
    <m/>
    <m/>
    <m/>
    <x v="26"/>
    <x v="26"/>
    <x v="2"/>
    <x v="2"/>
    <m/>
    <x v="0"/>
    <n v="0"/>
    <m/>
    <m/>
    <m/>
    <m/>
    <m/>
    <m/>
    <m/>
    <m/>
    <m/>
    <m/>
    <m/>
    <m/>
    <m/>
    <m/>
    <m/>
    <m/>
    <m/>
    <m/>
    <m/>
    <m/>
    <m/>
    <m/>
    <x v="0"/>
    <x v="0"/>
    <m/>
    <x v="0"/>
    <m/>
    <m/>
    <x v="0"/>
    <x v="0"/>
    <m/>
    <m/>
    <m/>
    <m/>
    <m/>
  </r>
  <r>
    <n v="1137"/>
    <x v="8"/>
    <x v="8"/>
    <x v="8"/>
    <x v="1"/>
    <x v="7"/>
    <x v="0"/>
    <n v="5"/>
    <x v="1"/>
    <n v="0"/>
    <x v="0"/>
    <s v=""/>
    <n v="8"/>
    <n v="25.599277666570824"/>
    <n v="23.215538697027021"/>
    <s v="Y"/>
    <s v="Check"/>
    <n v="79"/>
    <x v="1"/>
    <n v="9"/>
    <x v="1"/>
    <m/>
    <x v="1"/>
    <x v="46"/>
    <x v="0"/>
    <m/>
    <m/>
    <s v="TRR"/>
    <m/>
    <n v="27"/>
    <x v="184"/>
    <s v="JOHN"/>
    <s v="NUTTALL"/>
    <x v="188"/>
    <x v="188"/>
    <x v="1"/>
    <x v="0"/>
    <x v="8"/>
    <n v="1"/>
    <n v="21"/>
    <x v="479"/>
    <n v="25.599277666570824"/>
    <n v="2787"/>
    <s v="46.27"/>
    <s v="5.16"/>
    <n v="0"/>
    <m/>
    <n v="0.66212805770431538"/>
    <m/>
    <m/>
    <m/>
    <m/>
    <m/>
    <m/>
    <x v="26"/>
    <x v="26"/>
    <x v="2"/>
    <x v="2"/>
    <m/>
    <x v="0"/>
    <n v="0"/>
    <m/>
    <m/>
    <m/>
    <m/>
    <m/>
    <m/>
    <m/>
    <m/>
    <m/>
    <m/>
    <m/>
    <m/>
    <m/>
    <m/>
    <m/>
    <m/>
    <m/>
    <m/>
    <m/>
    <m/>
    <m/>
    <m/>
    <x v="0"/>
    <x v="0"/>
    <m/>
    <x v="0"/>
    <m/>
    <m/>
    <x v="0"/>
    <x v="0"/>
    <m/>
    <m/>
    <m/>
    <m/>
    <m/>
  </r>
  <r>
    <n v="1138"/>
    <x v="8"/>
    <x v="8"/>
    <x v="8"/>
    <x v="1"/>
    <x v="7"/>
    <x v="0"/>
    <n v="5"/>
    <x v="1"/>
    <n v="0"/>
    <x v="0"/>
    <s v=""/>
    <n v="10"/>
    <n v="25.636018646357794"/>
    <n v="24.037354905257168"/>
    <s v="Y"/>
    <s v="Check"/>
    <n v="78"/>
    <x v="1"/>
    <n v="9"/>
    <x v="1"/>
    <m/>
    <x v="1"/>
    <x v="23"/>
    <x v="0"/>
    <m/>
    <m/>
    <s v="TRR"/>
    <m/>
    <n v="28"/>
    <x v="44"/>
    <s v="DAN"/>
    <s v="REYNOLDS"/>
    <x v="44"/>
    <x v="44"/>
    <x v="1"/>
    <x v="0"/>
    <x v="4"/>
    <n v="7"/>
    <n v="22"/>
    <x v="480"/>
    <n v="25.636018646357794"/>
    <n v="2791"/>
    <s v="46.31"/>
    <s v="5.17"/>
    <n v="0"/>
    <m/>
    <n v="0.59356590727197633"/>
    <m/>
    <m/>
    <m/>
    <m/>
    <m/>
    <m/>
    <x v="26"/>
    <x v="26"/>
    <x v="2"/>
    <x v="2"/>
    <m/>
    <x v="0"/>
    <n v="0"/>
    <m/>
    <m/>
    <m/>
    <m/>
    <m/>
    <m/>
    <m/>
    <m/>
    <m/>
    <m/>
    <m/>
    <m/>
    <m/>
    <m/>
    <m/>
    <m/>
    <m/>
    <m/>
    <m/>
    <m/>
    <m/>
    <m/>
    <x v="0"/>
    <x v="0"/>
    <m/>
    <x v="0"/>
    <m/>
    <m/>
    <x v="0"/>
    <x v="0"/>
    <m/>
    <m/>
    <m/>
    <m/>
    <m/>
  </r>
  <r>
    <n v="1139"/>
    <x v="8"/>
    <x v="8"/>
    <x v="8"/>
    <x v="1"/>
    <x v="7"/>
    <x v="0"/>
    <n v="5"/>
    <x v="1"/>
    <n v="0"/>
    <x v="0"/>
    <s v=""/>
    <n v="1"/>
    <n v="25.718685850878472"/>
    <n v="23.222588019302265"/>
    <s v="Y"/>
    <s v="Check"/>
    <n v="77"/>
    <x v="1"/>
    <n v="5"/>
    <x v="1"/>
    <m/>
    <x v="9"/>
    <x v="17"/>
    <x v="0"/>
    <m/>
    <m/>
    <s v="TRR"/>
    <m/>
    <n v="29"/>
    <x v="33"/>
    <s v="MICHAEL"/>
    <s v="YOUNGMAN"/>
    <x v="33"/>
    <x v="33"/>
    <x v="1"/>
    <x v="0"/>
    <x v="4"/>
    <n v="8"/>
    <n v="23"/>
    <x v="481"/>
    <n v="25.718685850878472"/>
    <n v="2800"/>
    <s v="46.40"/>
    <s v="5.18"/>
    <n v="0"/>
    <m/>
    <n v="0.60073053847237201"/>
    <m/>
    <m/>
    <m/>
    <m/>
    <m/>
    <m/>
    <x v="26"/>
    <x v="26"/>
    <x v="2"/>
    <x v="2"/>
    <m/>
    <x v="0"/>
    <n v="0"/>
    <m/>
    <m/>
    <m/>
    <m/>
    <m/>
    <m/>
    <m/>
    <m/>
    <m/>
    <m/>
    <m/>
    <m/>
    <m/>
    <m/>
    <m/>
    <m/>
    <m/>
    <m/>
    <m/>
    <m/>
    <m/>
    <m/>
    <x v="0"/>
    <x v="0"/>
    <m/>
    <x v="0"/>
    <m/>
    <m/>
    <x v="0"/>
    <x v="0"/>
    <m/>
    <m/>
    <m/>
    <m/>
    <m/>
  </r>
  <r>
    <n v="1140"/>
    <x v="8"/>
    <x v="8"/>
    <x v="8"/>
    <x v="1"/>
    <x v="7"/>
    <x v="0"/>
    <n v="5"/>
    <x v="1"/>
    <n v="0"/>
    <x v="0"/>
    <s v=""/>
    <n v="8"/>
    <n v="26.049354668961197"/>
    <n v="23.551208821377067"/>
    <s v="Y"/>
    <s v="Check"/>
    <n v="76"/>
    <x v="1"/>
    <n v="9"/>
    <x v="1"/>
    <m/>
    <x v="1"/>
    <x v="14"/>
    <x v="0"/>
    <m/>
    <m/>
    <s v="TRR"/>
    <m/>
    <n v="30"/>
    <x v="48"/>
    <s v="BRIANNA"/>
    <s v="HUTCHINGS"/>
    <x v="48"/>
    <x v="48"/>
    <x v="1"/>
    <x v="1"/>
    <x v="1"/>
    <n v="4"/>
    <n v="24"/>
    <x v="482"/>
    <n v="26.049354668961197"/>
    <n v="2836"/>
    <s v="47.16"/>
    <s v="5.22"/>
    <n v="0"/>
    <m/>
    <n v="0.57071151495283945"/>
    <m/>
    <m/>
    <m/>
    <m/>
    <m/>
    <m/>
    <x v="26"/>
    <x v="26"/>
    <x v="2"/>
    <x v="2"/>
    <m/>
    <x v="0"/>
    <n v="0"/>
    <m/>
    <m/>
    <m/>
    <m/>
    <m/>
    <m/>
    <m/>
    <m/>
    <m/>
    <m/>
    <m/>
    <m/>
    <m/>
    <m/>
    <m/>
    <m/>
    <m/>
    <m/>
    <m/>
    <m/>
    <m/>
    <m/>
    <x v="0"/>
    <x v="0"/>
    <m/>
    <x v="0"/>
    <m/>
    <m/>
    <x v="0"/>
    <x v="0"/>
    <m/>
    <m/>
    <m/>
    <m/>
    <m/>
  </r>
  <r>
    <n v="1141"/>
    <x v="8"/>
    <x v="8"/>
    <x v="8"/>
    <x v="1"/>
    <x v="7"/>
    <x v="0"/>
    <n v="5"/>
    <x v="1"/>
    <n v="0"/>
    <x v="0"/>
    <s v=""/>
    <n v="1"/>
    <n v="26.150392363375364"/>
    <n v="22.8931682309018"/>
    <s v="Y"/>
    <s v="Check"/>
    <n v="0"/>
    <x v="0"/>
    <s v="N/A"/>
    <x v="0"/>
    <m/>
    <x v="0"/>
    <x v="4"/>
    <x v="0"/>
    <m/>
    <m/>
    <s v="TRR"/>
    <m/>
    <n v="31"/>
    <x v="113"/>
    <s v="KERRY"/>
    <s v="SENSE"/>
    <x v="203"/>
    <x v="203"/>
    <x v="0"/>
    <x v="0"/>
    <x v="0"/>
    <s v="N/A"/>
    <s v=""/>
    <x v="483"/>
    <n v="26.150392363375364"/>
    <n v="2847"/>
    <s v="47.27"/>
    <s v="5.23"/>
    <n v="0"/>
    <m/>
    <m/>
    <m/>
    <m/>
    <m/>
    <m/>
    <m/>
    <m/>
    <x v="26"/>
    <x v="26"/>
    <x v="2"/>
    <x v="2"/>
    <m/>
    <x v="0"/>
    <n v="0"/>
    <m/>
    <m/>
    <m/>
    <m/>
    <m/>
    <m/>
    <m/>
    <m/>
    <m/>
    <m/>
    <m/>
    <m/>
    <m/>
    <m/>
    <m/>
    <m/>
    <m/>
    <m/>
    <m/>
    <m/>
    <m/>
    <m/>
    <x v="0"/>
    <x v="0"/>
    <m/>
    <x v="0"/>
    <m/>
    <m/>
    <x v="0"/>
    <x v="0"/>
    <m/>
    <m/>
    <m/>
    <m/>
    <m/>
  </r>
  <r>
    <n v="1142"/>
    <x v="8"/>
    <x v="8"/>
    <x v="8"/>
    <x v="1"/>
    <x v="7"/>
    <x v="0"/>
    <n v="5"/>
    <x v="1"/>
    <n v="0"/>
    <x v="0"/>
    <s v=""/>
    <n v="3"/>
    <n v="26.196318588109072"/>
    <n v="23.84940931231321"/>
    <s v="Y"/>
    <s v="Check"/>
    <n v="75"/>
    <x v="1"/>
    <n v="3"/>
    <x v="1"/>
    <m/>
    <x v="13"/>
    <x v="6"/>
    <x v="0"/>
    <m/>
    <m/>
    <s v="TRR"/>
    <m/>
    <n v="32"/>
    <x v="132"/>
    <s v="DEE"/>
    <s v="FLYNN-PITTAR"/>
    <x v="136"/>
    <x v="136"/>
    <x v="1"/>
    <x v="1"/>
    <x v="4"/>
    <n v="1"/>
    <n v="25"/>
    <x v="484"/>
    <n v="26.196318588109072"/>
    <n v="2852"/>
    <s v="47.32"/>
    <s v="5.24"/>
    <n v="0"/>
    <m/>
    <n v="0.66676035443373582"/>
    <m/>
    <m/>
    <m/>
    <m/>
    <m/>
    <m/>
    <x v="26"/>
    <x v="26"/>
    <x v="2"/>
    <x v="2"/>
    <m/>
    <x v="0"/>
    <n v="0"/>
    <m/>
    <m/>
    <m/>
    <m/>
    <m/>
    <m/>
    <m/>
    <m/>
    <m/>
    <m/>
    <m/>
    <m/>
    <m/>
    <m/>
    <m/>
    <m/>
    <m/>
    <m/>
    <m/>
    <m/>
    <m/>
    <m/>
    <x v="0"/>
    <x v="0"/>
    <m/>
    <x v="0"/>
    <m/>
    <m/>
    <x v="0"/>
    <x v="0"/>
    <m/>
    <m/>
    <m/>
    <m/>
    <m/>
  </r>
  <r>
    <n v="1143"/>
    <x v="8"/>
    <x v="8"/>
    <x v="8"/>
    <x v="1"/>
    <x v="7"/>
    <x v="0"/>
    <n v="5"/>
    <x v="1"/>
    <n v="0"/>
    <x v="0"/>
    <s v=""/>
    <n v="8"/>
    <n v="26.205503833055815"/>
    <n v="22.351116863004822"/>
    <s v="Y"/>
    <s v="Check"/>
    <n v="74"/>
    <x v="1"/>
    <n v="18"/>
    <x v="0"/>
    <m/>
    <x v="1"/>
    <x v="1"/>
    <x v="0"/>
    <m/>
    <m/>
    <s v="TRR"/>
    <m/>
    <n v="33"/>
    <x v="43"/>
    <s v="JEFF"/>
    <s v="BENNETT"/>
    <x v="43"/>
    <x v="43"/>
    <x v="1"/>
    <x v="0"/>
    <x v="1"/>
    <n v="5"/>
    <n v="26"/>
    <x v="485"/>
    <n v="26.205503833055815"/>
    <n v="2853"/>
    <s v="47.33"/>
    <s v="5.24"/>
    <n v="0"/>
    <m/>
    <n v="0.50116698450066999"/>
    <m/>
    <m/>
    <m/>
    <m/>
    <m/>
    <m/>
    <x v="26"/>
    <x v="26"/>
    <x v="2"/>
    <x v="2"/>
    <m/>
    <x v="0"/>
    <n v="0"/>
    <m/>
    <m/>
    <m/>
    <m/>
    <m/>
    <m/>
    <m/>
    <m/>
    <m/>
    <m/>
    <m/>
    <m/>
    <m/>
    <m/>
    <m/>
    <m/>
    <m/>
    <m/>
    <m/>
    <m/>
    <m/>
    <m/>
    <x v="0"/>
    <x v="0"/>
    <m/>
    <x v="0"/>
    <m/>
    <m/>
    <x v="0"/>
    <x v="0"/>
    <m/>
    <m/>
    <m/>
    <m/>
    <m/>
  </r>
  <r>
    <n v="1144"/>
    <x v="8"/>
    <x v="8"/>
    <x v="8"/>
    <x v="1"/>
    <x v="7"/>
    <x v="0"/>
    <n v="5"/>
    <x v="1"/>
    <n v="0"/>
    <x v="0"/>
    <s v=""/>
    <n v="11"/>
    <n v="26.269800547683012"/>
    <n v="23.236761553042911"/>
    <s v="Y"/>
    <s v="Check"/>
    <n v="73"/>
    <x v="1"/>
    <n v="21"/>
    <x v="0"/>
    <m/>
    <x v="1"/>
    <x v="13"/>
    <x v="0"/>
    <m/>
    <m/>
    <s v="TRR"/>
    <m/>
    <n v="34"/>
    <x v="28"/>
    <s v="SCOTT"/>
    <s v="VOLLMERHAUSE"/>
    <x v="28"/>
    <x v="28"/>
    <x v="1"/>
    <x v="0"/>
    <x v="2"/>
    <n v="4"/>
    <n v="27"/>
    <x v="486"/>
    <n v="26.269800547683012"/>
    <n v="2860"/>
    <s v="47.40"/>
    <s v="5.25"/>
    <n v="0"/>
    <m/>
    <n v="0.54498573906871139"/>
    <m/>
    <m/>
    <m/>
    <m/>
    <m/>
    <m/>
    <x v="26"/>
    <x v="26"/>
    <x v="2"/>
    <x v="2"/>
    <m/>
    <x v="0"/>
    <n v="0"/>
    <m/>
    <m/>
    <m/>
    <m/>
    <m/>
    <m/>
    <m/>
    <m/>
    <m/>
    <m/>
    <m/>
    <m/>
    <m/>
    <m/>
    <m/>
    <m/>
    <m/>
    <m/>
    <m/>
    <m/>
    <m/>
    <m/>
    <x v="0"/>
    <x v="0"/>
    <m/>
    <x v="0"/>
    <m/>
    <m/>
    <x v="0"/>
    <x v="0"/>
    <m/>
    <m/>
    <m/>
    <m/>
    <m/>
  </r>
  <r>
    <n v="1145"/>
    <x v="8"/>
    <x v="8"/>
    <x v="8"/>
    <x v="1"/>
    <x v="7"/>
    <x v="0"/>
    <n v="5"/>
    <x v="1"/>
    <n v="0"/>
    <x v="0"/>
    <s v=""/>
    <n v="2"/>
    <n v="26.66476608039293"/>
    <n v="26.283364479996383"/>
    <s v="Y"/>
    <s v="Check"/>
    <n v="72"/>
    <x v="1"/>
    <n v="2"/>
    <x v="1"/>
    <m/>
    <x v="3"/>
    <x v="36"/>
    <x v="0"/>
    <m/>
    <m/>
    <s v="TRR"/>
    <m/>
    <n v="35"/>
    <x v="178"/>
    <s v="STEVE"/>
    <s v="BROOKS"/>
    <x v="182"/>
    <x v="182"/>
    <x v="1"/>
    <x v="0"/>
    <x v="1"/>
    <n v="6"/>
    <n v="28"/>
    <x v="487"/>
    <n v="26.66476608039293"/>
    <n v="2903"/>
    <s v="48.23"/>
    <s v="5.29"/>
    <n v="0"/>
    <m/>
    <n v="0.50316086127349069"/>
    <m/>
    <m/>
    <m/>
    <m/>
    <m/>
    <m/>
    <x v="26"/>
    <x v="26"/>
    <x v="2"/>
    <x v="2"/>
    <m/>
    <x v="0"/>
    <n v="0"/>
    <m/>
    <m/>
    <m/>
    <m/>
    <m/>
    <m/>
    <m/>
    <m/>
    <m/>
    <m/>
    <m/>
    <m/>
    <m/>
    <m/>
    <m/>
    <m/>
    <m/>
    <m/>
    <m/>
    <m/>
    <m/>
    <m/>
    <x v="0"/>
    <x v="0"/>
    <m/>
    <x v="0"/>
    <m/>
    <m/>
    <x v="0"/>
    <x v="0"/>
    <m/>
    <m/>
    <m/>
    <m/>
    <m/>
  </r>
  <r>
    <n v="1146"/>
    <x v="8"/>
    <x v="8"/>
    <x v="8"/>
    <x v="1"/>
    <x v="7"/>
    <x v="0"/>
    <n v="5"/>
    <x v="1"/>
    <n v="0"/>
    <x v="0"/>
    <s v=""/>
    <n v="7"/>
    <n v="26.7658037748071"/>
    <n v="24.370565677957284"/>
    <s v="Y"/>
    <s v="Check"/>
    <n v="71"/>
    <x v="1"/>
    <n v="11"/>
    <x v="1"/>
    <m/>
    <x v="1"/>
    <x v="24"/>
    <x v="0"/>
    <m/>
    <m/>
    <s v="TRR"/>
    <m/>
    <n v="36"/>
    <x v="46"/>
    <s v="FRASER"/>
    <s v="BRADLEY"/>
    <x v="46"/>
    <x v="46"/>
    <x v="1"/>
    <x v="0"/>
    <x v="2"/>
    <n v="5"/>
    <n v="29"/>
    <x v="488"/>
    <n v="26.7658037748071"/>
    <n v="2914"/>
    <s v="48.34"/>
    <s v="5.31"/>
    <n v="0"/>
    <m/>
    <n v="0.51931935677878505"/>
    <m/>
    <m/>
    <m/>
    <m/>
    <m/>
    <m/>
    <x v="26"/>
    <x v="26"/>
    <x v="2"/>
    <x v="2"/>
    <m/>
    <x v="0"/>
    <n v="0"/>
    <m/>
    <m/>
    <m/>
    <m/>
    <m/>
    <m/>
    <m/>
    <m/>
    <m/>
    <m/>
    <m/>
    <m/>
    <m/>
    <m/>
    <m/>
    <m/>
    <m/>
    <m/>
    <m/>
    <m/>
    <m/>
    <m/>
    <x v="0"/>
    <x v="0"/>
    <m/>
    <x v="0"/>
    <m/>
    <m/>
    <x v="0"/>
    <x v="0"/>
    <m/>
    <m/>
    <m/>
    <m/>
    <m/>
  </r>
  <r>
    <n v="1147"/>
    <x v="8"/>
    <x v="8"/>
    <x v="8"/>
    <x v="1"/>
    <x v="7"/>
    <x v="0"/>
    <n v="5"/>
    <x v="1"/>
    <n v="0"/>
    <x v="0"/>
    <s v=""/>
    <n v="6"/>
    <n v="26.876026714168002"/>
    <n v="27.161872164895499"/>
    <s v="Y"/>
    <s v=""/>
    <n v="0"/>
    <x v="0"/>
    <s v="N/A"/>
    <x v="0"/>
    <m/>
    <x v="0"/>
    <x v="4"/>
    <x v="0"/>
    <m/>
    <m/>
    <s v="TRR"/>
    <m/>
    <n v="37"/>
    <x v="73"/>
    <s v="EAMON"/>
    <s v="KENNY"/>
    <x v="166"/>
    <x v="166"/>
    <x v="0"/>
    <x v="0"/>
    <x v="0"/>
    <s v="N/A"/>
    <s v=""/>
    <x v="489"/>
    <n v="26.876026714168002"/>
    <n v="2926"/>
    <s v="48.46"/>
    <s v="5.32"/>
    <n v="0"/>
    <m/>
    <m/>
    <m/>
    <m/>
    <m/>
    <m/>
    <m/>
    <m/>
    <x v="26"/>
    <x v="26"/>
    <x v="2"/>
    <x v="2"/>
    <m/>
    <x v="0"/>
    <n v="0"/>
    <m/>
    <m/>
    <m/>
    <m/>
    <m/>
    <m/>
    <m/>
    <m/>
    <m/>
    <m/>
    <m/>
    <m/>
    <m/>
    <m/>
    <m/>
    <m/>
    <m/>
    <m/>
    <m/>
    <m/>
    <m/>
    <m/>
    <x v="0"/>
    <x v="0"/>
    <m/>
    <x v="0"/>
    <m/>
    <m/>
    <x v="0"/>
    <x v="0"/>
    <m/>
    <m/>
    <m/>
    <m/>
    <m/>
  </r>
  <r>
    <n v="1148"/>
    <x v="8"/>
    <x v="8"/>
    <x v="8"/>
    <x v="1"/>
    <x v="7"/>
    <x v="0"/>
    <n v="5"/>
    <x v="1"/>
    <n v="0"/>
    <x v="0"/>
    <s v=""/>
    <n v="1"/>
    <n v="26.876026714168002"/>
    <n v="24.75675245180328"/>
    <s v="Y"/>
    <s v="Check"/>
    <n v="0"/>
    <x v="0"/>
    <s v="N/A"/>
    <x v="0"/>
    <m/>
    <x v="0"/>
    <x v="4"/>
    <x v="0"/>
    <m/>
    <m/>
    <s v="TRR"/>
    <m/>
    <n v="38"/>
    <x v="169"/>
    <s v="JAMES"/>
    <s v="STURTZ"/>
    <x v="204"/>
    <x v="204"/>
    <x v="0"/>
    <x v="0"/>
    <x v="0"/>
    <s v="N/A"/>
    <s v=""/>
    <x v="489"/>
    <n v="26.876026714168002"/>
    <n v="2926"/>
    <s v="48.46"/>
    <s v="5.32"/>
    <n v="0"/>
    <m/>
    <m/>
    <m/>
    <m/>
    <m/>
    <m/>
    <m/>
    <m/>
    <x v="26"/>
    <x v="26"/>
    <x v="2"/>
    <x v="2"/>
    <m/>
    <x v="0"/>
    <n v="0"/>
    <m/>
    <m/>
    <m/>
    <m/>
    <m/>
    <m/>
    <m/>
    <m/>
    <m/>
    <m/>
    <m/>
    <m/>
    <m/>
    <m/>
    <m/>
    <m/>
    <m/>
    <m/>
    <m/>
    <m/>
    <m/>
    <m/>
    <x v="0"/>
    <x v="0"/>
    <m/>
    <x v="0"/>
    <m/>
    <m/>
    <x v="0"/>
    <x v="0"/>
    <m/>
    <m/>
    <m/>
    <m/>
    <m/>
  </r>
  <r>
    <n v="1149"/>
    <x v="8"/>
    <x v="8"/>
    <x v="8"/>
    <x v="1"/>
    <x v="7"/>
    <x v="0"/>
    <n v="5"/>
    <x v="1"/>
    <n v="0"/>
    <x v="0"/>
    <s v=""/>
    <n v="4"/>
    <n v="26.903582449008233"/>
    <n v="26.236990724239405"/>
    <s v="Y"/>
    <s v="Check"/>
    <n v="70"/>
    <x v="1"/>
    <n v="5"/>
    <x v="1"/>
    <m/>
    <x v="2"/>
    <x v="9"/>
    <x v="0"/>
    <m/>
    <m/>
    <s v="TRR"/>
    <m/>
    <n v="39"/>
    <x v="174"/>
    <s v="NICOLE"/>
    <s v="DESAILLY"/>
    <x v="179"/>
    <x v="179"/>
    <x v="1"/>
    <x v="1"/>
    <x v="4"/>
    <n v="2"/>
    <n v="30"/>
    <x v="490"/>
    <n v="26.903582449008233"/>
    <n v="2929"/>
    <s v="48.49"/>
    <s v="5.32"/>
    <n v="0"/>
    <m/>
    <n v="0.63498358873626848"/>
    <m/>
    <m/>
    <m/>
    <m/>
    <m/>
    <m/>
    <x v="26"/>
    <x v="26"/>
    <x v="2"/>
    <x v="2"/>
    <m/>
    <x v="0"/>
    <n v="0"/>
    <m/>
    <m/>
    <m/>
    <m/>
    <m/>
    <m/>
    <m/>
    <m/>
    <m/>
    <m/>
    <m/>
    <m/>
    <m/>
    <m/>
    <m/>
    <m/>
    <m/>
    <m/>
    <m/>
    <m/>
    <m/>
    <m/>
    <x v="0"/>
    <x v="0"/>
    <m/>
    <x v="0"/>
    <m/>
    <m/>
    <x v="0"/>
    <x v="0"/>
    <m/>
    <m/>
    <m/>
    <m/>
    <m/>
  </r>
  <r>
    <n v="1150"/>
    <x v="8"/>
    <x v="8"/>
    <x v="8"/>
    <x v="1"/>
    <x v="7"/>
    <x v="0"/>
    <n v="5"/>
    <x v="1"/>
    <n v="0"/>
    <x v="0"/>
    <s v=""/>
    <n v="9"/>
    <n v="26.967879163635423"/>
    <n v="25.29965369293706"/>
    <s v="Y"/>
    <s v="Check"/>
    <n v="69"/>
    <x v="1"/>
    <n v="9"/>
    <x v="1"/>
    <m/>
    <x v="1"/>
    <x v="28"/>
    <x v="0"/>
    <m/>
    <m/>
    <s v="TRR"/>
    <m/>
    <n v="40"/>
    <x v="55"/>
    <s v="ROBERT"/>
    <s v="ELLERSHAW"/>
    <x v="55"/>
    <x v="55"/>
    <x v="1"/>
    <x v="0"/>
    <x v="5"/>
    <n v="2"/>
    <n v="31"/>
    <x v="491"/>
    <n v="26.967879163635423"/>
    <n v="2936"/>
    <s v="48.56"/>
    <s v="5.33"/>
    <n v="0"/>
    <m/>
    <n v="0.60689483838744507"/>
    <m/>
    <m/>
    <m/>
    <m/>
    <m/>
    <m/>
    <x v="26"/>
    <x v="26"/>
    <x v="2"/>
    <x v="2"/>
    <m/>
    <x v="0"/>
    <n v="0"/>
    <m/>
    <m/>
    <m/>
    <m/>
    <m/>
    <m/>
    <m/>
    <m/>
    <m/>
    <m/>
    <m/>
    <m/>
    <m/>
    <m/>
    <m/>
    <m/>
    <m/>
    <m/>
    <m/>
    <m/>
    <m/>
    <m/>
    <x v="0"/>
    <x v="0"/>
    <m/>
    <x v="0"/>
    <m/>
    <m/>
    <x v="0"/>
    <x v="0"/>
    <m/>
    <m/>
    <m/>
    <m/>
    <m/>
  </r>
  <r>
    <n v="1151"/>
    <x v="8"/>
    <x v="8"/>
    <x v="8"/>
    <x v="1"/>
    <x v="7"/>
    <x v="0"/>
    <n v="5"/>
    <x v="1"/>
    <n v="0"/>
    <x v="0"/>
    <s v=""/>
    <n v="1"/>
    <n v="27.050546368156112"/>
    <n v="26.648188369829914"/>
    <s v="Y"/>
    <s v="Check"/>
    <n v="0"/>
    <x v="0"/>
    <s v="N/A"/>
    <x v="0"/>
    <m/>
    <x v="0"/>
    <x v="4"/>
    <x v="0"/>
    <m/>
    <m/>
    <s v="TRR"/>
    <m/>
    <n v="41"/>
    <x v="179"/>
    <s v="ALEX"/>
    <s v="TAN"/>
    <x v="163"/>
    <x v="163"/>
    <x v="0"/>
    <x v="0"/>
    <x v="0"/>
    <s v="N/A"/>
    <s v=""/>
    <x v="254"/>
    <n v="27.050546368156112"/>
    <n v="2945"/>
    <s v="49.05"/>
    <s v="5.34"/>
    <n v="0"/>
    <m/>
    <m/>
    <m/>
    <m/>
    <m/>
    <m/>
    <m/>
    <m/>
    <x v="26"/>
    <x v="26"/>
    <x v="2"/>
    <x v="2"/>
    <m/>
    <x v="0"/>
    <n v="0"/>
    <m/>
    <m/>
    <m/>
    <m/>
    <m/>
    <m/>
    <m/>
    <m/>
    <m/>
    <m/>
    <m/>
    <m/>
    <m/>
    <m/>
    <m/>
    <m/>
    <m/>
    <m/>
    <m/>
    <m/>
    <m/>
    <m/>
    <x v="0"/>
    <x v="0"/>
    <m/>
    <x v="0"/>
    <m/>
    <m/>
    <x v="0"/>
    <x v="0"/>
    <m/>
    <m/>
    <m/>
    <m/>
    <m/>
  </r>
  <r>
    <n v="1152"/>
    <x v="8"/>
    <x v="8"/>
    <x v="8"/>
    <x v="1"/>
    <x v="7"/>
    <x v="0"/>
    <n v="5"/>
    <x v="1"/>
    <n v="0"/>
    <x v="0"/>
    <s v=""/>
    <n v="12"/>
    <n v="27.059731613102851"/>
    <n v="23.387987663678729"/>
    <s v="Y"/>
    <s v="Check"/>
    <n v="68"/>
    <x v="1"/>
    <n v="18"/>
    <x v="0"/>
    <m/>
    <x v="1"/>
    <x v="13"/>
    <x v="0"/>
    <m/>
    <m/>
    <s v="TRR"/>
    <m/>
    <n v="42"/>
    <x v="54"/>
    <s v="DAWN"/>
    <s v="KINBACHER"/>
    <x v="54"/>
    <x v="54"/>
    <x v="1"/>
    <x v="1"/>
    <x v="2"/>
    <n v="2"/>
    <n v="32"/>
    <x v="343"/>
    <n v="27.059731613102851"/>
    <n v="2946"/>
    <s v="49.06"/>
    <s v="5.34"/>
    <n v="0"/>
    <m/>
    <n v="0.58574121231583531"/>
    <m/>
    <m/>
    <m/>
    <m/>
    <m/>
    <m/>
    <x v="26"/>
    <x v="26"/>
    <x v="2"/>
    <x v="2"/>
    <m/>
    <x v="0"/>
    <n v="0"/>
    <m/>
    <m/>
    <m/>
    <m/>
    <m/>
    <m/>
    <m/>
    <m/>
    <m/>
    <m/>
    <m/>
    <m/>
    <m/>
    <m/>
    <m/>
    <m/>
    <m/>
    <m/>
    <m/>
    <m/>
    <m/>
    <m/>
    <x v="0"/>
    <x v="0"/>
    <m/>
    <x v="0"/>
    <m/>
    <m/>
    <x v="0"/>
    <x v="0"/>
    <m/>
    <m/>
    <m/>
    <m/>
    <m/>
  </r>
  <r>
    <n v="1153"/>
    <x v="8"/>
    <x v="8"/>
    <x v="8"/>
    <x v="1"/>
    <x v="7"/>
    <x v="0"/>
    <n v="5"/>
    <x v="1"/>
    <n v="0"/>
    <x v="0"/>
    <s v=""/>
    <n v="2"/>
    <n v="27.307733226664894"/>
    <n v="24.392019870126482"/>
    <s v="Y"/>
    <s v="Check"/>
    <n v="0"/>
    <x v="0"/>
    <s v="N/A"/>
    <x v="0"/>
    <m/>
    <x v="0"/>
    <x v="4"/>
    <x v="0"/>
    <m/>
    <m/>
    <s v="TRR"/>
    <m/>
    <n v="43"/>
    <x v="163"/>
    <s v="DANIEL"/>
    <s v="HOGAN"/>
    <x v="161"/>
    <x v="161"/>
    <x v="0"/>
    <x v="0"/>
    <x v="0"/>
    <s v="N/A"/>
    <s v=""/>
    <x v="492"/>
    <n v="27.307733226664894"/>
    <n v="2973"/>
    <s v="49.33"/>
    <s v="5.37"/>
    <n v="0"/>
    <m/>
    <m/>
    <m/>
    <m/>
    <m/>
    <m/>
    <m/>
    <m/>
    <x v="26"/>
    <x v="26"/>
    <x v="2"/>
    <x v="2"/>
    <m/>
    <x v="0"/>
    <n v="0"/>
    <m/>
    <m/>
    <m/>
    <m/>
    <m/>
    <m/>
    <m/>
    <m/>
    <m/>
    <m/>
    <m/>
    <m/>
    <m/>
    <m/>
    <m/>
    <m/>
    <m/>
    <m/>
    <m/>
    <m/>
    <m/>
    <m/>
    <x v="0"/>
    <x v="0"/>
    <m/>
    <x v="0"/>
    <m/>
    <m/>
    <x v="0"/>
    <x v="0"/>
    <m/>
    <m/>
    <m/>
    <m/>
    <m/>
  </r>
  <r>
    <n v="1154"/>
    <x v="8"/>
    <x v="8"/>
    <x v="8"/>
    <x v="1"/>
    <x v="7"/>
    <x v="0"/>
    <n v="5"/>
    <x v="1"/>
    <n v="0"/>
    <x v="0"/>
    <s v=""/>
    <n v="4"/>
    <n v="27.463882390759515"/>
    <n v="25.42795310815367"/>
    <s v="Y"/>
    <s v="Check"/>
    <n v="67"/>
    <x v="1"/>
    <n v="2"/>
    <x v="1"/>
    <m/>
    <x v="9"/>
    <x v="26"/>
    <x v="0"/>
    <m/>
    <m/>
    <s v="TRR"/>
    <m/>
    <n v="44"/>
    <x v="52"/>
    <s v="LYN"/>
    <s v="NEWMAN"/>
    <x v="52"/>
    <x v="52"/>
    <x v="1"/>
    <x v="1"/>
    <x v="4"/>
    <n v="3"/>
    <n v="33"/>
    <x v="493"/>
    <n v="27.463882390759515"/>
    <n v="2990"/>
    <s v="49.50"/>
    <s v="5.39"/>
    <n v="0"/>
    <m/>
    <n v="0.65115824044419701"/>
    <m/>
    <m/>
    <m/>
    <m/>
    <m/>
    <m/>
    <x v="26"/>
    <x v="26"/>
    <x v="2"/>
    <x v="2"/>
    <m/>
    <x v="0"/>
    <n v="0"/>
    <m/>
    <m/>
    <m/>
    <m/>
    <m/>
    <m/>
    <m/>
    <m/>
    <m/>
    <m/>
    <m/>
    <m/>
    <m/>
    <m/>
    <m/>
    <m/>
    <m/>
    <m/>
    <m/>
    <m/>
    <m/>
    <m/>
    <x v="0"/>
    <x v="0"/>
    <m/>
    <x v="0"/>
    <m/>
    <m/>
    <x v="0"/>
    <x v="0"/>
    <m/>
    <m/>
    <m/>
    <m/>
    <m/>
  </r>
  <r>
    <n v="1155"/>
    <x v="8"/>
    <x v="8"/>
    <x v="8"/>
    <x v="1"/>
    <x v="7"/>
    <x v="0"/>
    <n v="5"/>
    <x v="1"/>
    <n v="0"/>
    <x v="0"/>
    <s v=""/>
    <n v="3"/>
    <n v="28.795742908037145"/>
    <n v="26.545279539763822"/>
    <s v="Y"/>
    <s v="Check"/>
    <n v="66"/>
    <x v="1"/>
    <n v="3"/>
    <x v="1"/>
    <m/>
    <x v="2"/>
    <x v="29"/>
    <x v="0"/>
    <m/>
    <m/>
    <s v="TRR"/>
    <m/>
    <n v="45"/>
    <x v="59"/>
    <s v="JOHN"/>
    <s v="WALSH"/>
    <x v="59"/>
    <x v="59"/>
    <x v="1"/>
    <x v="0"/>
    <x v="5"/>
    <n v="3"/>
    <n v="34"/>
    <x v="494"/>
    <n v="28.795742908037145"/>
    <n v="3135"/>
    <s v="52.15"/>
    <s v="5.56"/>
    <n v="0"/>
    <m/>
    <n v="0.57358015451849031"/>
    <m/>
    <m/>
    <m/>
    <m/>
    <m/>
    <m/>
    <x v="26"/>
    <x v="26"/>
    <x v="2"/>
    <x v="2"/>
    <m/>
    <x v="0"/>
    <n v="0"/>
    <m/>
    <m/>
    <m/>
    <m/>
    <m/>
    <m/>
    <m/>
    <m/>
    <m/>
    <m/>
    <m/>
    <m/>
    <m/>
    <m/>
    <m/>
    <m/>
    <m/>
    <m/>
    <m/>
    <m/>
    <m/>
    <m/>
    <x v="0"/>
    <x v="0"/>
    <m/>
    <x v="0"/>
    <m/>
    <m/>
    <x v="0"/>
    <x v="0"/>
    <m/>
    <m/>
    <m/>
    <m/>
    <m/>
  </r>
  <r>
    <n v="1156"/>
    <x v="8"/>
    <x v="8"/>
    <x v="8"/>
    <x v="1"/>
    <x v="7"/>
    <x v="0"/>
    <n v="5"/>
    <x v="1"/>
    <n v="0"/>
    <x v="0"/>
    <s v=""/>
    <n v="3"/>
    <n v="28.961077317078509"/>
    <n v="26.653323748222409"/>
    <s v="Y"/>
    <s v="Check"/>
    <n v="65"/>
    <x v="1"/>
    <n v="2"/>
    <x v="1"/>
    <m/>
    <x v="3"/>
    <x v="8"/>
    <x v="0"/>
    <m/>
    <m/>
    <s v="TRR"/>
    <m/>
    <n v="46"/>
    <x v="57"/>
    <s v="TERENCE"/>
    <s v="FANNING"/>
    <x v="57"/>
    <x v="57"/>
    <x v="1"/>
    <x v="0"/>
    <x v="2"/>
    <n v="6"/>
    <n v="35"/>
    <x v="495"/>
    <n v="28.961077317078509"/>
    <n v="3153"/>
    <s v="52.33"/>
    <s v="5.58"/>
    <n v="0"/>
    <m/>
    <n v="0.5052758629494758"/>
    <m/>
    <m/>
    <m/>
    <m/>
    <m/>
    <m/>
    <x v="26"/>
    <x v="26"/>
    <x v="2"/>
    <x v="2"/>
    <m/>
    <x v="0"/>
    <n v="0"/>
    <m/>
    <m/>
    <m/>
    <m/>
    <m/>
    <m/>
    <m/>
    <m/>
    <m/>
    <m/>
    <m/>
    <m/>
    <m/>
    <m/>
    <m/>
    <m/>
    <m/>
    <m/>
    <m/>
    <m/>
    <m/>
    <m/>
    <x v="0"/>
    <x v="0"/>
    <m/>
    <x v="0"/>
    <m/>
    <m/>
    <x v="0"/>
    <x v="0"/>
    <m/>
    <m/>
    <m/>
    <m/>
    <m/>
  </r>
  <r>
    <n v="1157"/>
    <x v="8"/>
    <x v="8"/>
    <x v="8"/>
    <x v="1"/>
    <x v="7"/>
    <x v="0"/>
    <n v="5"/>
    <x v="1"/>
    <n v="0"/>
    <x v="0"/>
    <s v=""/>
    <n v="5"/>
    <n v="29.062115011492679"/>
    <n v="24.969880729477815"/>
    <s v="Y"/>
    <s v="Check"/>
    <n v="64"/>
    <x v="1"/>
    <n v="9"/>
    <x v="1"/>
    <m/>
    <x v="15"/>
    <x v="15"/>
    <x v="0"/>
    <m/>
    <m/>
    <s v="TRR"/>
    <m/>
    <n v="47"/>
    <x v="138"/>
    <s v="BILLY"/>
    <s v="GUY"/>
    <x v="142"/>
    <x v="142"/>
    <x v="1"/>
    <x v="0"/>
    <x v="2"/>
    <n v="7"/>
    <n v="36"/>
    <x v="496"/>
    <n v="29.062115011492679"/>
    <n v="3164"/>
    <s v="52.44"/>
    <s v="5.59"/>
    <n v="0"/>
    <m/>
    <n v="0.49606391898750529"/>
    <m/>
    <m/>
    <m/>
    <m/>
    <m/>
    <m/>
    <x v="26"/>
    <x v="26"/>
    <x v="2"/>
    <x v="2"/>
    <m/>
    <x v="0"/>
    <n v="0"/>
    <m/>
    <m/>
    <m/>
    <m/>
    <m/>
    <m/>
    <m/>
    <m/>
    <m/>
    <m/>
    <m/>
    <m/>
    <m/>
    <m/>
    <m/>
    <m/>
    <m/>
    <m/>
    <m/>
    <m/>
    <m/>
    <m/>
    <x v="0"/>
    <x v="0"/>
    <m/>
    <x v="0"/>
    <m/>
    <m/>
    <x v="0"/>
    <x v="0"/>
    <m/>
    <m/>
    <m/>
    <m/>
    <m/>
  </r>
  <r>
    <n v="1158"/>
    <x v="8"/>
    <x v="8"/>
    <x v="8"/>
    <x v="1"/>
    <x v="7"/>
    <x v="0"/>
    <n v="5"/>
    <x v="1"/>
    <n v="0"/>
    <x v="0"/>
    <s v=""/>
    <n v="11"/>
    <n v="29.714267402711378"/>
    <n v="26.976659770515798"/>
    <s v="Y"/>
    <s v="Check"/>
    <n v="63"/>
    <x v="1"/>
    <n v="15"/>
    <x v="1"/>
    <m/>
    <x v="1"/>
    <x v="12"/>
    <x v="0"/>
    <m/>
    <m/>
    <s v="TRR"/>
    <m/>
    <n v="48"/>
    <x v="70"/>
    <s v="KATE"/>
    <s v="SARGENT"/>
    <x v="71"/>
    <x v="71"/>
    <x v="1"/>
    <x v="1"/>
    <x v="2"/>
    <n v="3"/>
    <n v="37"/>
    <x v="497"/>
    <n v="29.714267402711378"/>
    <n v="3235"/>
    <s v="53.55"/>
    <s v="6.07"/>
    <n v="0"/>
    <m/>
    <n v="0.51041698121363521"/>
    <m/>
    <m/>
    <m/>
    <m/>
    <m/>
    <m/>
    <x v="26"/>
    <x v="26"/>
    <x v="2"/>
    <x v="2"/>
    <m/>
    <x v="0"/>
    <n v="0"/>
    <m/>
    <m/>
    <m/>
    <m/>
    <m/>
    <m/>
    <m/>
    <m/>
    <m/>
    <m/>
    <m/>
    <m/>
    <m/>
    <m/>
    <m/>
    <m/>
    <m/>
    <m/>
    <m/>
    <m/>
    <m/>
    <m/>
    <x v="0"/>
    <x v="0"/>
    <m/>
    <x v="0"/>
    <m/>
    <m/>
    <x v="0"/>
    <x v="0"/>
    <m/>
    <m/>
    <m/>
    <m/>
    <m/>
  </r>
  <r>
    <n v="1159"/>
    <x v="8"/>
    <x v="8"/>
    <x v="8"/>
    <x v="1"/>
    <x v="7"/>
    <x v="0"/>
    <n v="5"/>
    <x v="1"/>
    <n v="0"/>
    <x v="0"/>
    <s v=""/>
    <n v="5"/>
    <n v="29.879601811752739"/>
    <n v="27.557639806686343"/>
    <s v="Y"/>
    <s v="Check"/>
    <n v="62"/>
    <x v="1"/>
    <n v="2"/>
    <x v="1"/>
    <m/>
    <x v="9"/>
    <x v="17"/>
    <x v="0"/>
    <m/>
    <m/>
    <s v="TRR"/>
    <m/>
    <n v="49"/>
    <x v="75"/>
    <s v="PAUL"/>
    <s v="DAY"/>
    <x v="76"/>
    <x v="76"/>
    <x v="1"/>
    <x v="0"/>
    <x v="4"/>
    <n v="9"/>
    <n v="38"/>
    <x v="498"/>
    <n v="29.879601811752739"/>
    <n v="3253"/>
    <s v="54.13"/>
    <s v="6.09"/>
    <n v="0"/>
    <m/>
    <n v="0.51707516376349272"/>
    <m/>
    <m/>
    <m/>
    <m/>
    <m/>
    <m/>
    <x v="26"/>
    <x v="26"/>
    <x v="2"/>
    <x v="2"/>
    <m/>
    <x v="0"/>
    <n v="0"/>
    <m/>
    <m/>
    <m/>
    <m/>
    <m/>
    <m/>
    <m/>
    <m/>
    <m/>
    <m/>
    <m/>
    <m/>
    <m/>
    <m/>
    <m/>
    <m/>
    <m/>
    <m/>
    <m/>
    <m/>
    <m/>
    <m/>
    <x v="0"/>
    <x v="0"/>
    <m/>
    <x v="0"/>
    <m/>
    <m/>
    <x v="0"/>
    <x v="0"/>
    <m/>
    <m/>
    <m/>
    <m/>
    <m/>
  </r>
  <r>
    <n v="1160"/>
    <x v="8"/>
    <x v="8"/>
    <x v="8"/>
    <x v="1"/>
    <x v="7"/>
    <x v="0"/>
    <n v="5"/>
    <x v="1"/>
    <n v="0"/>
    <x v="0"/>
    <s v=""/>
    <n v="3"/>
    <n v="29.897972301646227"/>
    <n v="26.182654489792849"/>
    <s v="Y"/>
    <s v="Check"/>
    <n v="61"/>
    <x v="1"/>
    <n v="4"/>
    <x v="1"/>
    <m/>
    <x v="9"/>
    <x v="12"/>
    <x v="0"/>
    <m/>
    <m/>
    <s v="TRR"/>
    <m/>
    <n v="50"/>
    <x v="160"/>
    <s v="MEEGAN"/>
    <s v="EDE"/>
    <x v="165"/>
    <x v="165"/>
    <x v="1"/>
    <x v="1"/>
    <x v="2"/>
    <n v="4"/>
    <n v="39"/>
    <x v="113"/>
    <n v="29.897972301646227"/>
    <n v="3255"/>
    <s v="54.15"/>
    <s v="6.09"/>
    <n v="0"/>
    <m/>
    <n v="0.50728077856408904"/>
    <m/>
    <m/>
    <m/>
    <m/>
    <m/>
    <m/>
    <x v="26"/>
    <x v="26"/>
    <x v="2"/>
    <x v="2"/>
    <m/>
    <x v="0"/>
    <n v="0"/>
    <m/>
    <m/>
    <m/>
    <m/>
    <m/>
    <m/>
    <m/>
    <m/>
    <m/>
    <m/>
    <m/>
    <m/>
    <m/>
    <m/>
    <m/>
    <m/>
    <m/>
    <m/>
    <m/>
    <m/>
    <m/>
    <m/>
    <x v="0"/>
    <x v="0"/>
    <m/>
    <x v="0"/>
    <m/>
    <m/>
    <x v="0"/>
    <x v="0"/>
    <m/>
    <m/>
    <m/>
    <m/>
    <m/>
  </r>
  <r>
    <n v="1161"/>
    <x v="8"/>
    <x v="8"/>
    <x v="8"/>
    <x v="1"/>
    <x v="7"/>
    <x v="0"/>
    <n v="5"/>
    <x v="1"/>
    <n v="0"/>
    <x v="0"/>
    <s v=""/>
    <n v="8"/>
    <n v="30.017380485953879"/>
    <n v="27.676872906748752"/>
    <s v="Y"/>
    <s v="Check"/>
    <n v="60"/>
    <x v="1"/>
    <n v="11"/>
    <x v="1"/>
    <m/>
    <x v="1"/>
    <x v="16"/>
    <x v="0"/>
    <m/>
    <m/>
    <s v="TRR"/>
    <m/>
    <n v="51"/>
    <x v="66"/>
    <s v="COLLEEN"/>
    <s v="NEWNHAM"/>
    <x v="66"/>
    <x v="66"/>
    <x v="1"/>
    <x v="1"/>
    <x v="4"/>
    <n v="4"/>
    <n v="40"/>
    <x v="499"/>
    <n v="30.017380485953879"/>
    <n v="3268"/>
    <s v="54.28"/>
    <s v="6.11"/>
    <n v="0"/>
    <m/>
    <n v="0.55023677613692368"/>
    <m/>
    <m/>
    <m/>
    <m/>
    <m/>
    <m/>
    <x v="26"/>
    <x v="26"/>
    <x v="2"/>
    <x v="2"/>
    <m/>
    <x v="0"/>
    <n v="0"/>
    <m/>
    <m/>
    <m/>
    <m/>
    <m/>
    <m/>
    <m/>
    <m/>
    <m/>
    <m/>
    <m/>
    <m/>
    <m/>
    <m/>
    <m/>
    <m/>
    <m/>
    <m/>
    <m/>
    <m/>
    <m/>
    <m/>
    <x v="0"/>
    <x v="0"/>
    <m/>
    <x v="0"/>
    <m/>
    <m/>
    <x v="0"/>
    <x v="0"/>
    <m/>
    <m/>
    <m/>
    <m/>
    <m/>
  </r>
  <r>
    <n v="1162"/>
    <x v="8"/>
    <x v="8"/>
    <x v="8"/>
    <x v="1"/>
    <x v="7"/>
    <x v="0"/>
    <n v="5"/>
    <x v="1"/>
    <n v="0"/>
    <x v="0"/>
    <s v=""/>
    <n v="3"/>
    <n v="30.035750975847357"/>
    <n v="27.382698020129641"/>
    <s v="Y"/>
    <s v="Check"/>
    <n v="59"/>
    <x v="1"/>
    <n v="6"/>
    <x v="1"/>
    <m/>
    <x v="9"/>
    <x v="6"/>
    <x v="0"/>
    <m/>
    <m/>
    <s v="TRR"/>
    <m/>
    <n v="52"/>
    <x v="65"/>
    <s v="SUSAN"/>
    <s v="MAYHEW"/>
    <x v="65"/>
    <x v="65"/>
    <x v="1"/>
    <x v="1"/>
    <x v="4"/>
    <n v="5"/>
    <n v="41"/>
    <x v="500"/>
    <n v="30.035750975847357"/>
    <n v="3270"/>
    <s v="54.30"/>
    <s v="6.11"/>
    <n v="0"/>
    <m/>
    <n v="0.58152921432569249"/>
    <m/>
    <m/>
    <m/>
    <m/>
    <m/>
    <m/>
    <x v="26"/>
    <x v="26"/>
    <x v="2"/>
    <x v="2"/>
    <m/>
    <x v="0"/>
    <n v="0"/>
    <m/>
    <m/>
    <m/>
    <m/>
    <m/>
    <m/>
    <m/>
    <m/>
    <m/>
    <m/>
    <m/>
    <m/>
    <m/>
    <m/>
    <m/>
    <m/>
    <m/>
    <m/>
    <m/>
    <m/>
    <m/>
    <m/>
    <x v="0"/>
    <x v="0"/>
    <m/>
    <x v="0"/>
    <m/>
    <m/>
    <x v="0"/>
    <x v="0"/>
    <m/>
    <m/>
    <m/>
    <m/>
    <m/>
  </r>
  <r>
    <n v="1163"/>
    <x v="8"/>
    <x v="8"/>
    <x v="8"/>
    <x v="1"/>
    <x v="7"/>
    <x v="0"/>
    <n v="5"/>
    <x v="1"/>
    <n v="0"/>
    <x v="0"/>
    <s v=""/>
    <n v="4"/>
    <n v="30.07249195563433"/>
    <n v="26.927592935319165"/>
    <s v="Y"/>
    <s v="Check"/>
    <n v="58"/>
    <x v="1"/>
    <n v="10"/>
    <x v="1"/>
    <m/>
    <x v="15"/>
    <x v="14"/>
    <x v="0"/>
    <m/>
    <m/>
    <s v="TRR"/>
    <m/>
    <n v="53"/>
    <x v="161"/>
    <s v="SEAN"/>
    <s v="EVANS"/>
    <x v="167"/>
    <x v="167"/>
    <x v="1"/>
    <x v="0"/>
    <x v="1"/>
    <n v="7"/>
    <n v="42"/>
    <x v="501"/>
    <n v="30.07249195563433"/>
    <n v="3274"/>
    <s v="54.34"/>
    <s v="6.12"/>
    <n v="0"/>
    <m/>
    <n v="0.44115621300153168"/>
    <m/>
    <m/>
    <m/>
    <m/>
    <m/>
    <m/>
    <x v="26"/>
    <x v="26"/>
    <x v="2"/>
    <x v="2"/>
    <m/>
    <x v="0"/>
    <n v="0"/>
    <m/>
    <m/>
    <m/>
    <m/>
    <m/>
    <m/>
    <m/>
    <m/>
    <m/>
    <m/>
    <m/>
    <m/>
    <m/>
    <m/>
    <m/>
    <m/>
    <m/>
    <m/>
    <m/>
    <m/>
    <m/>
    <m/>
    <x v="0"/>
    <x v="0"/>
    <m/>
    <x v="0"/>
    <m/>
    <m/>
    <x v="0"/>
    <x v="0"/>
    <m/>
    <m/>
    <m/>
    <m/>
    <m/>
  </r>
  <r>
    <n v="1164"/>
    <x v="8"/>
    <x v="8"/>
    <x v="8"/>
    <x v="1"/>
    <x v="7"/>
    <x v="0"/>
    <n v="5"/>
    <x v="1"/>
    <n v="0"/>
    <x v="0"/>
    <s v=""/>
    <n v="11"/>
    <n v="30.18271489499524"/>
    <n v="27.720695533460869"/>
    <s v="Y"/>
    <s v="Check"/>
    <n v="57"/>
    <x v="1"/>
    <n v="23"/>
    <x v="0"/>
    <m/>
    <x v="1"/>
    <x v="32"/>
    <x v="0"/>
    <m/>
    <m/>
    <s v="TRR"/>
    <m/>
    <n v="54"/>
    <x v="68"/>
    <s v="ROSEMARIE"/>
    <s v="LABUSCHAGNE"/>
    <x v="68"/>
    <x v="68"/>
    <x v="1"/>
    <x v="1"/>
    <x v="5"/>
    <n v="1"/>
    <n v="43"/>
    <x v="502"/>
    <n v="30.18271489499524"/>
    <n v="3286"/>
    <s v="54.46"/>
    <s v="6.13"/>
    <n v="0"/>
    <m/>
    <n v="0.61403798160007295"/>
    <m/>
    <m/>
    <m/>
    <m/>
    <m/>
    <m/>
    <x v="26"/>
    <x v="26"/>
    <x v="2"/>
    <x v="2"/>
    <m/>
    <x v="0"/>
    <n v="0"/>
    <m/>
    <m/>
    <m/>
    <m/>
    <m/>
    <m/>
    <m/>
    <m/>
    <m/>
    <m/>
    <m/>
    <m/>
    <m/>
    <m/>
    <m/>
    <m/>
    <m/>
    <m/>
    <m/>
    <m/>
    <m/>
    <m/>
    <x v="0"/>
    <x v="0"/>
    <m/>
    <x v="0"/>
    <m/>
    <m/>
    <x v="0"/>
    <x v="0"/>
    <m/>
    <m/>
    <m/>
    <m/>
    <m/>
  </r>
  <r>
    <n v="1165"/>
    <x v="8"/>
    <x v="8"/>
    <x v="8"/>
    <x v="1"/>
    <x v="7"/>
    <x v="0"/>
    <n v="5"/>
    <x v="1"/>
    <n v="0"/>
    <x v="0"/>
    <s v=""/>
    <n v="1"/>
    <n v="30.467457488344248"/>
    <n v="28.385758997436874"/>
    <s v="Y"/>
    <s v="Check"/>
    <n v="0"/>
    <x v="0"/>
    <s v="N/A"/>
    <x v="0"/>
    <m/>
    <x v="0"/>
    <x v="4"/>
    <x v="0"/>
    <m/>
    <m/>
    <s v="TRR"/>
    <m/>
    <n v="55"/>
    <x v="196"/>
    <s v="ROSE"/>
    <s v="LLOYD"/>
    <x v="69"/>
    <x v="69"/>
    <x v="0"/>
    <x v="1"/>
    <x v="0"/>
    <s v="N/A"/>
    <s v=""/>
    <x v="503"/>
    <n v="30.467457488344248"/>
    <n v="3317"/>
    <s v="55.17"/>
    <s v="6.16"/>
    <n v="0"/>
    <m/>
    <m/>
    <m/>
    <m/>
    <m/>
    <m/>
    <m/>
    <m/>
    <x v="26"/>
    <x v="26"/>
    <x v="2"/>
    <x v="2"/>
    <m/>
    <x v="0"/>
    <n v="0"/>
    <m/>
    <m/>
    <m/>
    <m/>
    <m/>
    <m/>
    <m/>
    <m/>
    <m/>
    <m/>
    <m/>
    <m/>
    <m/>
    <m/>
    <m/>
    <m/>
    <m/>
    <m/>
    <m/>
    <m/>
    <m/>
    <m/>
    <x v="0"/>
    <x v="0"/>
    <m/>
    <x v="0"/>
    <m/>
    <m/>
    <x v="0"/>
    <x v="0"/>
    <m/>
    <m/>
    <m/>
    <m/>
    <m/>
  </r>
  <r>
    <n v="1166"/>
    <x v="8"/>
    <x v="8"/>
    <x v="8"/>
    <x v="1"/>
    <x v="7"/>
    <x v="0"/>
    <n v="5"/>
    <x v="1"/>
    <n v="0"/>
    <x v="0"/>
    <s v=""/>
    <n v="10"/>
    <n v="30.935904980628106"/>
    <n v="29.285049541628666"/>
    <s v="Y"/>
    <s v="Check"/>
    <n v="56"/>
    <x v="1"/>
    <n v="8"/>
    <x v="1"/>
    <m/>
    <x v="11"/>
    <x v="22"/>
    <x v="0"/>
    <m/>
    <m/>
    <s v="TRR"/>
    <m/>
    <n v="56"/>
    <x v="91"/>
    <s v="ISA"/>
    <s v="MARRINAN"/>
    <x v="92"/>
    <x v="92"/>
    <x v="1"/>
    <x v="1"/>
    <x v="5"/>
    <n v="2"/>
    <n v="44"/>
    <x v="504"/>
    <n v="30.935904980628106"/>
    <n v="3368"/>
    <s v="56.08"/>
    <s v="6.22"/>
    <n v="0"/>
    <m/>
    <n v="0.6141730785602586"/>
    <m/>
    <m/>
    <m/>
    <m/>
    <m/>
    <m/>
    <x v="26"/>
    <x v="26"/>
    <x v="2"/>
    <x v="2"/>
    <m/>
    <x v="0"/>
    <n v="0"/>
    <m/>
    <m/>
    <m/>
    <m/>
    <m/>
    <m/>
    <m/>
    <m/>
    <m/>
    <m/>
    <m/>
    <m/>
    <m/>
    <m/>
    <m/>
    <m/>
    <m/>
    <m/>
    <m/>
    <m/>
    <m/>
    <m/>
    <x v="0"/>
    <x v="0"/>
    <m/>
    <x v="0"/>
    <m/>
    <m/>
    <x v="0"/>
    <x v="0"/>
    <m/>
    <m/>
    <m/>
    <m/>
    <m/>
  </r>
  <r>
    <n v="1167"/>
    <x v="8"/>
    <x v="8"/>
    <x v="8"/>
    <x v="1"/>
    <x v="7"/>
    <x v="0"/>
    <n v="5"/>
    <x v="1"/>
    <n v="0"/>
    <x v="0"/>
    <s v=""/>
    <n v="4"/>
    <n v="31.90954094498279"/>
    <n v="29.193413670995142"/>
    <s v="Y"/>
    <s v="Check"/>
    <n v="55"/>
    <x v="1"/>
    <n v="8"/>
    <x v="1"/>
    <m/>
    <x v="2"/>
    <x v="41"/>
    <x v="0"/>
    <m/>
    <m/>
    <s v="TRR"/>
    <m/>
    <n v="57"/>
    <x v="187"/>
    <s v="DAVE"/>
    <s v="HAMPTON"/>
    <x v="191"/>
    <x v="191"/>
    <x v="1"/>
    <x v="0"/>
    <x v="8"/>
    <n v="2"/>
    <n v="45"/>
    <x v="505"/>
    <n v="31.90954094498279"/>
    <n v="3474"/>
    <s v="57.54"/>
    <s v="6.34"/>
    <n v="0"/>
    <m/>
    <n v="0.52648830106850852"/>
    <m/>
    <m/>
    <m/>
    <m/>
    <m/>
    <m/>
    <x v="26"/>
    <x v="26"/>
    <x v="2"/>
    <x v="2"/>
    <m/>
    <x v="0"/>
    <n v="0"/>
    <m/>
    <m/>
    <m/>
    <m/>
    <m/>
    <m/>
    <m/>
    <m/>
    <m/>
    <m/>
    <m/>
    <m/>
    <m/>
    <m/>
    <m/>
    <m/>
    <m/>
    <m/>
    <m/>
    <m/>
    <m/>
    <m/>
    <x v="0"/>
    <x v="0"/>
    <m/>
    <x v="0"/>
    <m/>
    <m/>
    <x v="0"/>
    <x v="0"/>
    <m/>
    <m/>
    <m/>
    <m/>
    <m/>
  </r>
  <r>
    <n v="1168"/>
    <x v="8"/>
    <x v="8"/>
    <x v="8"/>
    <x v="1"/>
    <x v="7"/>
    <x v="0"/>
    <n v="5"/>
    <x v="1"/>
    <n v="0"/>
    <x v="0"/>
    <s v=""/>
    <n v="5"/>
    <n v="32.286135987799227"/>
    <n v="28.189887586385254"/>
    <s v="Y"/>
    <s v="Check"/>
    <n v="54"/>
    <x v="1"/>
    <n v="10"/>
    <x v="1"/>
    <m/>
    <x v="6"/>
    <x v="20"/>
    <x v="0"/>
    <m/>
    <m/>
    <s v="TRR"/>
    <m/>
    <n v="58"/>
    <x v="78"/>
    <s v="FRANCESCO"/>
    <s v="TIRENDI"/>
    <x v="79"/>
    <x v="79"/>
    <x v="1"/>
    <x v="0"/>
    <x v="5"/>
    <n v="4"/>
    <n v="46"/>
    <x v="506"/>
    <n v="32.286135987799227"/>
    <n v="3515"/>
    <s v="58.35"/>
    <s v="6.39"/>
    <n v="0"/>
    <m/>
    <n v="0.49866605301062078"/>
    <m/>
    <m/>
    <m/>
    <m/>
    <m/>
    <m/>
    <x v="26"/>
    <x v="26"/>
    <x v="2"/>
    <x v="2"/>
    <m/>
    <x v="0"/>
    <n v="0"/>
    <m/>
    <m/>
    <m/>
    <m/>
    <m/>
    <m/>
    <m/>
    <m/>
    <m/>
    <m/>
    <m/>
    <m/>
    <m/>
    <m/>
    <m/>
    <m/>
    <m/>
    <m/>
    <m/>
    <m/>
    <m/>
    <m/>
    <x v="0"/>
    <x v="0"/>
    <m/>
    <x v="0"/>
    <m/>
    <m/>
    <x v="0"/>
    <x v="0"/>
    <m/>
    <m/>
    <m/>
    <m/>
    <m/>
  </r>
  <r>
    <n v="1169"/>
    <x v="8"/>
    <x v="8"/>
    <x v="8"/>
    <x v="1"/>
    <x v="7"/>
    <x v="0"/>
    <n v="5"/>
    <x v="1"/>
    <n v="0"/>
    <x v="0"/>
    <s v=""/>
    <n v="5"/>
    <n v="32.350432702426424"/>
    <n v="27.413798891140676"/>
    <s v="Y"/>
    <s v="Check"/>
    <n v="53"/>
    <x v="1"/>
    <n v="3"/>
    <x v="1"/>
    <m/>
    <x v="2"/>
    <x v="8"/>
    <x v="0"/>
    <m/>
    <m/>
    <s v="TRR"/>
    <m/>
    <n v="59"/>
    <x v="71"/>
    <s v="THORLEY"/>
    <s v="WATSON"/>
    <x v="72"/>
    <x v="72"/>
    <x v="1"/>
    <x v="0"/>
    <x v="2"/>
    <n v="8"/>
    <n v="47"/>
    <x v="507"/>
    <n v="32.350432702426424"/>
    <n v="3522"/>
    <s v="58.42"/>
    <s v="6.40"/>
    <n v="0"/>
    <m/>
    <n v="0.4523381021804932"/>
    <m/>
    <m/>
    <m/>
    <m/>
    <m/>
    <m/>
    <x v="26"/>
    <x v="26"/>
    <x v="2"/>
    <x v="2"/>
    <m/>
    <x v="0"/>
    <n v="0"/>
    <m/>
    <m/>
    <m/>
    <m/>
    <m/>
    <m/>
    <m/>
    <m/>
    <m/>
    <m/>
    <m/>
    <m/>
    <m/>
    <m/>
    <m/>
    <m/>
    <m/>
    <m/>
    <m/>
    <m/>
    <m/>
    <m/>
    <x v="0"/>
    <x v="0"/>
    <m/>
    <x v="0"/>
    <m/>
    <m/>
    <x v="0"/>
    <x v="0"/>
    <m/>
    <m/>
    <m/>
    <m/>
    <m/>
  </r>
  <r>
    <n v="1170"/>
    <x v="8"/>
    <x v="8"/>
    <x v="8"/>
    <x v="1"/>
    <x v="7"/>
    <x v="0"/>
    <n v="5"/>
    <x v="1"/>
    <n v="0"/>
    <x v="0"/>
    <s v=""/>
    <n v="6"/>
    <n v="32.460655641787334"/>
    <n v="28.836518750711665"/>
    <s v="Y"/>
    <s v="Check"/>
    <n v="0"/>
    <x v="0"/>
    <s v="N/A"/>
    <x v="0"/>
    <m/>
    <x v="0"/>
    <x v="4"/>
    <x v="0"/>
    <m/>
    <m/>
    <s v="TRR"/>
    <m/>
    <n v="60"/>
    <x v="170"/>
    <s v="ZONIKA"/>
    <s v="KENNY (SMITH)"/>
    <x v="169"/>
    <x v="169"/>
    <x v="0"/>
    <x v="1"/>
    <x v="0"/>
    <s v="N/A"/>
    <s v=""/>
    <x v="508"/>
    <n v="32.460655641787334"/>
    <n v="3534"/>
    <s v="58.54"/>
    <s v="6.41"/>
    <n v="0"/>
    <m/>
    <m/>
    <m/>
    <m/>
    <m/>
    <m/>
    <m/>
    <m/>
    <x v="26"/>
    <x v="26"/>
    <x v="2"/>
    <x v="2"/>
    <m/>
    <x v="0"/>
    <n v="0"/>
    <m/>
    <m/>
    <m/>
    <m/>
    <m/>
    <m/>
    <m/>
    <m/>
    <m/>
    <m/>
    <m/>
    <m/>
    <m/>
    <m/>
    <m/>
    <m/>
    <m/>
    <m/>
    <m/>
    <m/>
    <m/>
    <m/>
    <x v="0"/>
    <x v="0"/>
    <m/>
    <x v="0"/>
    <m/>
    <m/>
    <x v="0"/>
    <x v="0"/>
    <m/>
    <m/>
    <m/>
    <m/>
    <m/>
  </r>
  <r>
    <n v="1171"/>
    <x v="8"/>
    <x v="8"/>
    <x v="8"/>
    <x v="1"/>
    <x v="7"/>
    <x v="0"/>
    <n v="5"/>
    <x v="1"/>
    <n v="0"/>
    <x v="0"/>
    <s v=""/>
    <n v="8"/>
    <n v="32.515767111467781"/>
    <n v="30.031641831083611"/>
    <s v="Y"/>
    <s v="Check"/>
    <n v="52"/>
    <x v="1"/>
    <n v="9"/>
    <x v="1"/>
    <m/>
    <x v="11"/>
    <x v="35"/>
    <x v="0"/>
    <m/>
    <m/>
    <s v="TRR"/>
    <m/>
    <n v="61"/>
    <x v="83"/>
    <s v="WILLIAM"/>
    <s v="SUE YEK"/>
    <x v="84"/>
    <x v="84"/>
    <x v="1"/>
    <x v="0"/>
    <x v="8"/>
    <n v="3"/>
    <n v="48"/>
    <x v="509"/>
    <n v="32.515767111467781"/>
    <n v="3540"/>
    <s v="59.00"/>
    <s v="6.42"/>
    <n v="0"/>
    <m/>
    <n v="0.51205927090453962"/>
    <m/>
    <m/>
    <m/>
    <m/>
    <m/>
    <m/>
    <x v="26"/>
    <x v="26"/>
    <x v="2"/>
    <x v="2"/>
    <m/>
    <x v="0"/>
    <n v="0"/>
    <m/>
    <m/>
    <m/>
    <m/>
    <m/>
    <m/>
    <m/>
    <m/>
    <m/>
    <m/>
    <m/>
    <m/>
    <m/>
    <m/>
    <m/>
    <m/>
    <m/>
    <m/>
    <m/>
    <m/>
    <m/>
    <m/>
    <x v="0"/>
    <x v="0"/>
    <m/>
    <x v="0"/>
    <m/>
    <m/>
    <x v="0"/>
    <x v="0"/>
    <m/>
    <m/>
    <m/>
    <m/>
    <m/>
  </r>
  <r>
    <n v="1172"/>
    <x v="8"/>
    <x v="8"/>
    <x v="8"/>
    <x v="1"/>
    <x v="7"/>
    <x v="0"/>
    <n v="5"/>
    <x v="1"/>
    <n v="0"/>
    <x v="0"/>
    <s v=""/>
    <n v="2"/>
    <n v="32.975029358804903"/>
    <n v="30.659965196468679"/>
    <s v="Y"/>
    <s v="Check"/>
    <n v="51"/>
    <x v="1"/>
    <n v="3"/>
    <x v="1"/>
    <m/>
    <x v="13"/>
    <x v="46"/>
    <x v="0"/>
    <m/>
    <m/>
    <s v="TRR"/>
    <m/>
    <n v="62"/>
    <x v="140"/>
    <s v="ROD"/>
    <s v="PARKER"/>
    <x v="144"/>
    <x v="144"/>
    <x v="1"/>
    <x v="0"/>
    <x v="8"/>
    <n v="4"/>
    <n v="49"/>
    <x v="510"/>
    <n v="32.975029358804903"/>
    <n v="3590"/>
    <s v="59.50"/>
    <s v="6.47"/>
    <n v="0"/>
    <m/>
    <n v="0.51402531944900476"/>
    <m/>
    <m/>
    <m/>
    <m/>
    <m/>
    <m/>
    <x v="26"/>
    <x v="26"/>
    <x v="2"/>
    <x v="2"/>
    <m/>
    <x v="0"/>
    <n v="0"/>
    <m/>
    <m/>
    <m/>
    <m/>
    <m/>
    <m/>
    <m/>
    <m/>
    <m/>
    <m/>
    <m/>
    <m/>
    <m/>
    <m/>
    <m/>
    <m/>
    <m/>
    <m/>
    <m/>
    <m/>
    <m/>
    <m/>
    <x v="0"/>
    <x v="0"/>
    <m/>
    <x v="0"/>
    <m/>
    <m/>
    <x v="0"/>
    <x v="0"/>
    <m/>
    <m/>
    <m/>
    <m/>
    <m/>
  </r>
  <r>
    <n v="1173"/>
    <x v="8"/>
    <x v="8"/>
    <x v="8"/>
    <x v="1"/>
    <x v="7"/>
    <x v="0"/>
    <n v="5"/>
    <x v="1"/>
    <n v="0"/>
    <x v="0"/>
    <s v=""/>
    <n v="5"/>
    <n v="33.590440770236633"/>
    <n v="29.53905400777807"/>
    <s v="Y"/>
    <s v="Check"/>
    <n v="50"/>
    <x v="1"/>
    <n v="11"/>
    <x v="1"/>
    <m/>
    <x v="11"/>
    <x v="36"/>
    <x v="0"/>
    <m/>
    <m/>
    <s v="TRR"/>
    <m/>
    <n v="63"/>
    <x v="85"/>
    <s v="ANNE"/>
    <s v="MILLER"/>
    <x v="86"/>
    <x v="86"/>
    <x v="1"/>
    <x v="1"/>
    <x v="1"/>
    <n v="5"/>
    <n v="50"/>
    <x v="511"/>
    <n v="33.590440770236633"/>
    <n v="3657"/>
    <s v="60.57"/>
    <s v="6.55"/>
    <n v="0"/>
    <m/>
    <n v="0.44556327108181709"/>
    <m/>
    <m/>
    <m/>
    <m/>
    <m/>
    <m/>
    <x v="26"/>
    <x v="26"/>
    <x v="2"/>
    <x v="2"/>
    <m/>
    <x v="0"/>
    <n v="0"/>
    <m/>
    <m/>
    <m/>
    <m/>
    <m/>
    <m/>
    <m/>
    <m/>
    <m/>
    <m/>
    <m/>
    <m/>
    <m/>
    <m/>
    <m/>
    <m/>
    <m/>
    <m/>
    <m/>
    <m/>
    <m/>
    <m/>
    <x v="0"/>
    <x v="0"/>
    <m/>
    <x v="0"/>
    <m/>
    <m/>
    <x v="0"/>
    <x v="0"/>
    <m/>
    <m/>
    <m/>
    <m/>
    <m/>
  </r>
  <r>
    <n v="1174"/>
    <x v="8"/>
    <x v="8"/>
    <x v="8"/>
    <x v="1"/>
    <x v="7"/>
    <x v="0"/>
    <n v="5"/>
    <x v="1"/>
    <n v="0"/>
    <x v="0"/>
    <s v=""/>
    <n v="6"/>
    <n v="33.590440770236633"/>
    <n v="30.027500857948866"/>
    <s v="Y"/>
    <s v="Check"/>
    <n v="49"/>
    <x v="1"/>
    <n v="12"/>
    <x v="1"/>
    <m/>
    <x v="1"/>
    <x v="36"/>
    <x v="0"/>
    <m/>
    <m/>
    <s v="TRR"/>
    <m/>
    <n v="64"/>
    <x v="86"/>
    <s v="ANDREW"/>
    <s v="HANNAY"/>
    <x v="87"/>
    <x v="87"/>
    <x v="1"/>
    <x v="0"/>
    <x v="1"/>
    <n v="8"/>
    <n v="51"/>
    <x v="511"/>
    <n v="33.590440770236633"/>
    <n v="3657"/>
    <s v="60.57"/>
    <s v="6.55"/>
    <n v="0"/>
    <m/>
    <n v="0.39941919066911225"/>
    <m/>
    <m/>
    <m/>
    <m/>
    <m/>
    <m/>
    <x v="26"/>
    <x v="26"/>
    <x v="2"/>
    <x v="2"/>
    <m/>
    <x v="0"/>
    <n v="0"/>
    <m/>
    <m/>
    <m/>
    <m/>
    <m/>
    <m/>
    <m/>
    <m/>
    <m/>
    <m/>
    <m/>
    <m/>
    <m/>
    <m/>
    <m/>
    <m/>
    <m/>
    <m/>
    <m/>
    <m/>
    <m/>
    <m/>
    <x v="0"/>
    <x v="0"/>
    <m/>
    <x v="0"/>
    <m/>
    <m/>
    <x v="0"/>
    <x v="0"/>
    <m/>
    <m/>
    <m/>
    <m/>
    <m/>
  </r>
  <r>
    <n v="1175"/>
    <x v="8"/>
    <x v="8"/>
    <x v="8"/>
    <x v="1"/>
    <x v="7"/>
    <x v="0"/>
    <n v="5"/>
    <x v="1"/>
    <n v="0"/>
    <x v="0"/>
    <s v=""/>
    <n v="6"/>
    <n v="33.939480078212846"/>
    <n v="30.863940967077742"/>
    <s v="Y"/>
    <s v="Check"/>
    <n v="48"/>
    <x v="1"/>
    <n v="10"/>
    <x v="1"/>
    <m/>
    <x v="1"/>
    <x v="28"/>
    <x v="0"/>
    <m/>
    <m/>
    <s v="TRR"/>
    <m/>
    <n v="65"/>
    <x v="94"/>
    <s v="CONNY"/>
    <s v="MUHLENBERG"/>
    <x v="95"/>
    <x v="95"/>
    <x v="1"/>
    <x v="1"/>
    <x v="5"/>
    <n v="3"/>
    <n v="52"/>
    <x v="512"/>
    <n v="33.939480078212846"/>
    <n v="3695"/>
    <s v="61.35"/>
    <s v="6.59"/>
    <n v="0"/>
    <m/>
    <n v="0.56718606047113174"/>
    <m/>
    <m/>
    <m/>
    <m/>
    <m/>
    <m/>
    <x v="26"/>
    <x v="26"/>
    <x v="2"/>
    <x v="2"/>
    <m/>
    <x v="0"/>
    <n v="0"/>
    <m/>
    <m/>
    <m/>
    <m/>
    <m/>
    <m/>
    <m/>
    <m/>
    <m/>
    <m/>
    <m/>
    <m/>
    <m/>
    <m/>
    <m/>
    <m/>
    <m/>
    <m/>
    <m/>
    <m/>
    <m/>
    <m/>
    <x v="0"/>
    <x v="0"/>
    <m/>
    <x v="0"/>
    <m/>
    <m/>
    <x v="0"/>
    <x v="0"/>
    <m/>
    <m/>
    <m/>
    <m/>
    <m/>
  </r>
  <r>
    <n v="1176"/>
    <x v="8"/>
    <x v="8"/>
    <x v="8"/>
    <x v="1"/>
    <x v="7"/>
    <x v="0"/>
    <n v="5"/>
    <x v="1"/>
    <n v="0"/>
    <x v="0"/>
    <s v=""/>
    <n v="6"/>
    <n v="33.994591547893293"/>
    <n v="29.89431234526678"/>
    <s v="Y"/>
    <s v="Check"/>
    <n v="0"/>
    <x v="0"/>
    <s v="N/A"/>
    <x v="0"/>
    <m/>
    <x v="0"/>
    <x v="4"/>
    <x v="0"/>
    <m/>
    <m/>
    <s v="TRR"/>
    <m/>
    <n v="66"/>
    <x v="156"/>
    <s v="MEG"/>
    <s v="SENSE"/>
    <x v="186"/>
    <x v="186"/>
    <x v="0"/>
    <x v="1"/>
    <x v="0"/>
    <s v="N/A"/>
    <s v=""/>
    <x v="513"/>
    <n v="33.994591547893293"/>
    <n v="3701"/>
    <s v="61.41"/>
    <s v="7.00"/>
    <n v="0"/>
    <m/>
    <m/>
    <m/>
    <m/>
    <m/>
    <m/>
    <m/>
    <m/>
    <x v="26"/>
    <x v="26"/>
    <x v="2"/>
    <x v="2"/>
    <m/>
    <x v="0"/>
    <n v="0"/>
    <m/>
    <m/>
    <m/>
    <m/>
    <m/>
    <m/>
    <m/>
    <m/>
    <m/>
    <m/>
    <m/>
    <m/>
    <m/>
    <m/>
    <m/>
    <m/>
    <m/>
    <m/>
    <m/>
    <m/>
    <m/>
    <m/>
    <x v="0"/>
    <x v="0"/>
    <m/>
    <x v="0"/>
    <m/>
    <m/>
    <x v="0"/>
    <x v="0"/>
    <m/>
    <m/>
    <m/>
    <m/>
    <m/>
  </r>
  <r>
    <n v="1177"/>
    <x v="8"/>
    <x v="8"/>
    <x v="8"/>
    <x v="1"/>
    <x v="7"/>
    <x v="0"/>
    <n v="5"/>
    <x v="1"/>
    <n v="0"/>
    <x v="0"/>
    <s v=""/>
    <n v="10"/>
    <n v="34.159925956934657"/>
    <n v="31.160110730481058"/>
    <s v="Y"/>
    <s v="Check"/>
    <n v="47"/>
    <x v="1"/>
    <n v="17"/>
    <x v="0"/>
    <m/>
    <x v="1"/>
    <x v="6"/>
    <x v="0"/>
    <m/>
    <m/>
    <s v="TRR"/>
    <m/>
    <n v="67"/>
    <x v="97"/>
    <s v="SUSAN"/>
    <s v="DOHERTY"/>
    <x v="98"/>
    <x v="98"/>
    <x v="1"/>
    <x v="1"/>
    <x v="4"/>
    <n v="6"/>
    <n v="53"/>
    <x v="514"/>
    <n v="34.159925956934657"/>
    <n v="3719"/>
    <s v="61.59"/>
    <s v="7.02"/>
    <n v="0"/>
    <m/>
    <n v="0.51132039011697084"/>
    <m/>
    <m/>
    <m/>
    <m/>
    <m/>
    <m/>
    <x v="26"/>
    <x v="26"/>
    <x v="2"/>
    <x v="2"/>
    <m/>
    <x v="0"/>
    <n v="0"/>
    <m/>
    <m/>
    <m/>
    <m/>
    <m/>
    <m/>
    <m/>
    <m/>
    <m/>
    <m/>
    <m/>
    <m/>
    <m/>
    <m/>
    <m/>
    <m/>
    <m/>
    <m/>
    <m/>
    <m/>
    <m/>
    <m/>
    <x v="0"/>
    <x v="0"/>
    <m/>
    <x v="0"/>
    <m/>
    <m/>
    <x v="0"/>
    <x v="0"/>
    <m/>
    <m/>
    <m/>
    <m/>
    <m/>
  </r>
  <r>
    <n v="1178"/>
    <x v="8"/>
    <x v="8"/>
    <x v="8"/>
    <x v="1"/>
    <x v="7"/>
    <x v="0"/>
    <n v="5"/>
    <x v="1"/>
    <n v="0"/>
    <x v="0"/>
    <s v=""/>
    <n v="12"/>
    <n v="34.701855408792454"/>
    <n v="31.400632729413616"/>
    <s v="Y"/>
    <s v="Check"/>
    <n v="46"/>
    <x v="1"/>
    <n v="19"/>
    <x v="0"/>
    <m/>
    <x v="1"/>
    <x v="35"/>
    <x v="0"/>
    <m/>
    <m/>
    <s v="TRR"/>
    <m/>
    <n v="68"/>
    <x v="93"/>
    <s v="MARY"/>
    <s v="DONOGHUE"/>
    <x v="94"/>
    <x v="94"/>
    <x v="1"/>
    <x v="1"/>
    <x v="8"/>
    <n v="1"/>
    <n v="54"/>
    <x v="515"/>
    <n v="34.701855408792454"/>
    <n v="3778"/>
    <s v="62.58"/>
    <s v="7.09"/>
    <n v="0"/>
    <m/>
    <n v="0.5686535518309338"/>
    <m/>
    <m/>
    <m/>
    <m/>
    <m/>
    <m/>
    <x v="26"/>
    <x v="26"/>
    <x v="2"/>
    <x v="2"/>
    <m/>
    <x v="0"/>
    <n v="0"/>
    <m/>
    <m/>
    <m/>
    <m/>
    <m/>
    <m/>
    <m/>
    <m/>
    <m/>
    <m/>
    <m/>
    <m/>
    <m/>
    <m/>
    <m/>
    <m/>
    <m/>
    <m/>
    <m/>
    <m/>
    <m/>
    <m/>
    <x v="0"/>
    <x v="0"/>
    <m/>
    <x v="0"/>
    <m/>
    <m/>
    <x v="0"/>
    <x v="0"/>
    <m/>
    <m/>
    <m/>
    <m/>
    <m/>
  </r>
  <r>
    <n v="1179"/>
    <x v="8"/>
    <x v="8"/>
    <x v="8"/>
    <x v="1"/>
    <x v="7"/>
    <x v="0"/>
    <n v="5"/>
    <x v="1"/>
    <n v="0"/>
    <x v="0"/>
    <s v=""/>
    <n v="3"/>
    <n v="34.830448838046848"/>
    <n v="31.704874066819542"/>
    <s v="Y"/>
    <s v="Check"/>
    <n v="0"/>
    <x v="0"/>
    <s v="N/A"/>
    <x v="0"/>
    <m/>
    <x v="0"/>
    <x v="4"/>
    <x v="0"/>
    <m/>
    <m/>
    <s v="TRR"/>
    <m/>
    <n v="69"/>
    <x v="181"/>
    <s v="KATHY"/>
    <s v="PATTESON"/>
    <x v="93"/>
    <x v="93"/>
    <x v="0"/>
    <x v="1"/>
    <x v="0"/>
    <s v="N/A"/>
    <s v=""/>
    <x v="516"/>
    <n v="34.830448838046848"/>
    <n v="3792"/>
    <s v="63.12"/>
    <s v="7.10"/>
    <n v="0"/>
    <m/>
    <m/>
    <m/>
    <m/>
    <m/>
    <m/>
    <m/>
    <m/>
    <x v="26"/>
    <x v="26"/>
    <x v="2"/>
    <x v="2"/>
    <m/>
    <x v="0"/>
    <n v="0"/>
    <m/>
    <m/>
    <m/>
    <m/>
    <m/>
    <m/>
    <m/>
    <m/>
    <m/>
    <m/>
    <m/>
    <m/>
    <m/>
    <m/>
    <m/>
    <m/>
    <m/>
    <m/>
    <m/>
    <m/>
    <m/>
    <m/>
    <x v="0"/>
    <x v="0"/>
    <m/>
    <x v="0"/>
    <m/>
    <m/>
    <x v="0"/>
    <x v="0"/>
    <m/>
    <m/>
    <m/>
    <m/>
    <m/>
  </r>
  <r>
    <n v="1180"/>
    <x v="8"/>
    <x v="8"/>
    <x v="8"/>
    <x v="1"/>
    <x v="7"/>
    <x v="0"/>
    <n v="5"/>
    <x v="1"/>
    <n v="0"/>
    <x v="0"/>
    <s v=""/>
    <n v="7"/>
    <n v="35.280525840437221"/>
    <n v="31.991699270728841"/>
    <s v="Y"/>
    <s v="Check"/>
    <n v="45"/>
    <x v="1"/>
    <n v="12"/>
    <x v="1"/>
    <m/>
    <x v="1"/>
    <x v="37"/>
    <x v="0"/>
    <m/>
    <m/>
    <s v="TRR"/>
    <m/>
    <n v="70"/>
    <x v="141"/>
    <s v="JENNY"/>
    <s v="BROWN"/>
    <x v="145"/>
    <x v="145"/>
    <x v="1"/>
    <x v="1"/>
    <x v="8"/>
    <n v="2"/>
    <n v="55"/>
    <x v="517"/>
    <n v="35.280525840437221"/>
    <n v="3841"/>
    <s v="64.01"/>
    <s v="7.16"/>
    <n v="0"/>
    <m/>
    <n v="0.58200190740351132"/>
    <m/>
    <m/>
    <m/>
    <m/>
    <m/>
    <m/>
    <x v="26"/>
    <x v="26"/>
    <x v="2"/>
    <x v="2"/>
    <m/>
    <x v="0"/>
    <n v="0"/>
    <m/>
    <m/>
    <m/>
    <m/>
    <m/>
    <m/>
    <m/>
    <m/>
    <m/>
    <m/>
    <m/>
    <m/>
    <m/>
    <m/>
    <m/>
    <m/>
    <m/>
    <m/>
    <m/>
    <m/>
    <m/>
    <m/>
    <x v="0"/>
    <x v="0"/>
    <m/>
    <x v="0"/>
    <m/>
    <m/>
    <x v="0"/>
    <x v="0"/>
    <m/>
    <m/>
    <m/>
    <m/>
    <m/>
  </r>
  <r>
    <n v="1181"/>
    <x v="8"/>
    <x v="8"/>
    <x v="8"/>
    <x v="1"/>
    <x v="7"/>
    <x v="0"/>
    <n v="5"/>
    <x v="1"/>
    <n v="0"/>
    <x v="0"/>
    <s v=""/>
    <n v="6"/>
    <n v="39.597590965406106"/>
    <n v="38.233707881208865"/>
    <s v="Y"/>
    <s v="Check"/>
    <n v="44"/>
    <x v="1"/>
    <n v="7"/>
    <x v="1"/>
    <m/>
    <x v="15"/>
    <x v="31"/>
    <x v="0"/>
    <m/>
    <m/>
    <s v="TRR"/>
    <m/>
    <n v="71"/>
    <x v="115"/>
    <s v="JUDY"/>
    <s v="DAVIES"/>
    <x v="117"/>
    <x v="117"/>
    <x v="1"/>
    <x v="1"/>
    <x v="7"/>
    <n v="1"/>
    <n v="56"/>
    <x v="518"/>
    <n v="39.597590965406106"/>
    <n v="4311"/>
    <s v="71.51"/>
    <s v="8.09"/>
    <n v="0"/>
    <m/>
    <n v="0.53328160001235814"/>
    <m/>
    <m/>
    <m/>
    <m/>
    <m/>
    <m/>
    <x v="26"/>
    <x v="26"/>
    <x v="2"/>
    <x v="2"/>
    <m/>
    <x v="0"/>
    <n v="0"/>
    <m/>
    <m/>
    <m/>
    <m/>
    <m/>
    <m/>
    <m/>
    <m/>
    <m/>
    <m/>
    <m/>
    <m/>
    <m/>
    <m/>
    <m/>
    <m/>
    <m/>
    <m/>
    <m/>
    <m/>
    <m/>
    <m/>
    <x v="0"/>
    <x v="0"/>
    <m/>
    <x v="0"/>
    <m/>
    <m/>
    <x v="0"/>
    <x v="0"/>
    <m/>
    <m/>
    <m/>
    <m/>
    <m/>
  </r>
  <r>
    <n v="1008"/>
    <x v="9"/>
    <x v="9"/>
    <x v="9"/>
    <x v="1"/>
    <x v="8"/>
    <x v="0"/>
    <n v="5"/>
    <x v="0"/>
    <n v="5"/>
    <x v="0"/>
    <n v="1"/>
    <n v="12"/>
    <n v="16.852584894186659"/>
    <n v="17.79786557468519"/>
    <m/>
    <s v=""/>
    <n v="100"/>
    <x v="1"/>
    <n v="1"/>
    <x v="0"/>
    <s v="OT15"/>
    <x v="1"/>
    <x v="1"/>
    <x v="1"/>
    <m/>
    <m/>
    <s v="TRR"/>
    <m/>
    <n v="1"/>
    <x v="1"/>
    <s v="TONY"/>
    <s v="GORDON"/>
    <x v="1"/>
    <x v="1"/>
    <x v="1"/>
    <x v="0"/>
    <x v="1"/>
    <n v="1"/>
    <n v="1"/>
    <x v="519"/>
    <n v="16.852584894186659"/>
    <n v="2098"/>
    <s v="34.58"/>
    <s v="3.29"/>
    <n v="0"/>
    <m/>
    <n v="0.77930676010798261"/>
    <n v="1"/>
    <s v=""/>
    <n v="1"/>
    <n v="323017"/>
    <s v="DECLAN"/>
    <s v="MARCHIONI"/>
    <x v="57"/>
    <x v="57"/>
    <x v="1"/>
    <x v="0"/>
    <s v="X"/>
    <x v="1"/>
    <n v="0"/>
    <m/>
    <m/>
    <n v="1"/>
    <s v="18.20"/>
    <m/>
    <m/>
    <m/>
    <m/>
    <m/>
    <m/>
    <m/>
    <m/>
    <m/>
    <m/>
    <m/>
    <m/>
    <m/>
    <m/>
    <m/>
    <m/>
    <m/>
    <m/>
    <x v="0"/>
    <x v="0"/>
    <m/>
    <x v="0"/>
    <m/>
    <m/>
    <x v="0"/>
    <x v="0"/>
    <m/>
    <m/>
    <m/>
    <m/>
    <m/>
  </r>
  <r>
    <n v="1009"/>
    <x v="9"/>
    <x v="9"/>
    <x v="9"/>
    <x v="1"/>
    <x v="8"/>
    <x v="0"/>
    <n v="5"/>
    <x v="0"/>
    <n v="5"/>
    <x v="0"/>
    <n v="2"/>
    <n v="6"/>
    <n v="17.832573148281401"/>
    <n v="19.230264384074324"/>
    <m/>
    <s v=""/>
    <n v="99"/>
    <x v="1"/>
    <n v="1"/>
    <x v="1"/>
    <m/>
    <x v="2"/>
    <x v="2"/>
    <x v="0"/>
    <m/>
    <m/>
    <s v="TRR"/>
    <m/>
    <n v="2"/>
    <x v="2"/>
    <s v="SIMON"/>
    <s v="O'REGAN"/>
    <x v="2"/>
    <x v="2"/>
    <x v="1"/>
    <x v="0"/>
    <x v="2"/>
    <n v="1"/>
    <n v="2"/>
    <x v="520"/>
    <n v="17.832573148281401"/>
    <n v="2220"/>
    <s v="37.00"/>
    <s v="3.42"/>
    <n v="0"/>
    <m/>
    <n v="0.7972302453747"/>
    <n v="2"/>
    <s v=""/>
    <n v="2"/>
    <n v="1084514"/>
    <s v="LEO"/>
    <s v="FAIRLEY"/>
    <x v="58"/>
    <x v="58"/>
    <x v="1"/>
    <x v="0"/>
    <s v="X"/>
    <x v="1"/>
    <n v="0"/>
    <m/>
    <m/>
    <n v="1"/>
    <s v="18.41"/>
    <m/>
    <m/>
    <m/>
    <m/>
    <m/>
    <m/>
    <m/>
    <m/>
    <m/>
    <m/>
    <m/>
    <m/>
    <m/>
    <m/>
    <m/>
    <m/>
    <m/>
    <m/>
    <x v="0"/>
    <x v="0"/>
    <m/>
    <x v="0"/>
    <m/>
    <m/>
    <x v="0"/>
    <x v="0"/>
    <m/>
    <m/>
    <m/>
    <m/>
    <m/>
  </r>
  <r>
    <n v="1010"/>
    <x v="9"/>
    <x v="9"/>
    <x v="9"/>
    <x v="1"/>
    <x v="8"/>
    <x v="0"/>
    <n v="5"/>
    <x v="0"/>
    <n v="5"/>
    <x v="0"/>
    <n v="3"/>
    <n v="7"/>
    <n v="18.595678755978131"/>
    <n v="19.142148897941485"/>
    <m/>
    <s v=""/>
    <n v="0"/>
    <x v="0"/>
    <s v="N/A"/>
    <x v="0"/>
    <m/>
    <x v="0"/>
    <x v="4"/>
    <x v="0"/>
    <m/>
    <m/>
    <s v="TRR"/>
    <m/>
    <n v="3"/>
    <x v="197"/>
    <s v="JUDAH"/>
    <s v="MORRIS"/>
    <x v="14"/>
    <x v="14"/>
    <x v="0"/>
    <x v="0"/>
    <x v="0"/>
    <s v="N/A"/>
    <s v=""/>
    <x v="521"/>
    <n v="18.595678755978131"/>
    <n v="2315"/>
    <s v="38.35"/>
    <s v="3.51"/>
    <n v="0"/>
    <m/>
    <m/>
    <n v="3"/>
    <n v="1"/>
    <s v=""/>
    <s v="N029"/>
    <s v="KATE"/>
    <s v="TONG"/>
    <x v="59"/>
    <x v="59"/>
    <x v="0"/>
    <x v="1"/>
    <s v="N/A"/>
    <x v="2"/>
    <n v="0"/>
    <m/>
    <m/>
    <n v="1"/>
    <s v="25.17"/>
    <m/>
    <m/>
    <m/>
    <m/>
    <m/>
    <m/>
    <m/>
    <m/>
    <m/>
    <m/>
    <m/>
    <m/>
    <m/>
    <m/>
    <m/>
    <m/>
    <m/>
    <m/>
    <x v="0"/>
    <x v="0"/>
    <m/>
    <x v="0"/>
    <m/>
    <m/>
    <x v="0"/>
    <x v="0"/>
    <m/>
    <m/>
    <m/>
    <m/>
    <m/>
  </r>
  <r>
    <n v="1011"/>
    <x v="9"/>
    <x v="9"/>
    <x v="9"/>
    <x v="1"/>
    <x v="8"/>
    <x v="0"/>
    <n v="5"/>
    <x v="0"/>
    <n v="5"/>
    <x v="0"/>
    <n v="2"/>
    <n v="3"/>
    <n v="18.659940280836803"/>
    <n v="18.872682334283603"/>
    <m/>
    <s v=""/>
    <n v="0"/>
    <x v="0"/>
    <s v="N/A"/>
    <x v="0"/>
    <m/>
    <x v="0"/>
    <x v="4"/>
    <x v="0"/>
    <m/>
    <m/>
    <s v="TRR"/>
    <m/>
    <n v="4"/>
    <x v="175"/>
    <s v="GEOFF"/>
    <s v="FORD"/>
    <x v="4"/>
    <x v="4"/>
    <x v="0"/>
    <x v="0"/>
    <x v="0"/>
    <s v="N/A"/>
    <s v=""/>
    <x v="224"/>
    <n v="18.659940280836803"/>
    <n v="2323"/>
    <s v="38.43"/>
    <s v="3.52"/>
    <n v="0"/>
    <m/>
    <m/>
    <n v="4"/>
    <s v=""/>
    <n v="3"/>
    <n v="1077516"/>
    <s v="ASHLEY"/>
    <s v="ONSLOW"/>
    <x v="3"/>
    <x v="3"/>
    <x v="1"/>
    <x v="0"/>
    <s v="1 - to 11 years"/>
    <x v="1"/>
    <n v="0"/>
    <m/>
    <m/>
    <n v="1"/>
    <s v="25.45"/>
    <m/>
    <m/>
    <m/>
    <m/>
    <m/>
    <m/>
    <m/>
    <m/>
    <m/>
    <m/>
    <m/>
    <m/>
    <m/>
    <m/>
    <m/>
    <m/>
    <m/>
    <m/>
    <x v="0"/>
    <x v="0"/>
    <m/>
    <x v="0"/>
    <m/>
    <m/>
    <x v="0"/>
    <x v="0"/>
    <m/>
    <m/>
    <m/>
    <m/>
    <m/>
  </r>
  <r>
    <n v="1012"/>
    <x v="9"/>
    <x v="9"/>
    <x v="9"/>
    <x v="1"/>
    <x v="8"/>
    <x v="0"/>
    <n v="5"/>
    <x v="0"/>
    <n v="5"/>
    <x v="0"/>
    <n v="3"/>
    <n v="9"/>
    <n v="18.700103733873465"/>
    <n v="19.21232340753312"/>
    <m/>
    <s v=""/>
    <n v="98"/>
    <x v="1"/>
    <n v="14"/>
    <x v="0"/>
    <s v="OT15"/>
    <x v="1"/>
    <x v="3"/>
    <x v="0"/>
    <m/>
    <m/>
    <s v="TRR"/>
    <m/>
    <n v="5"/>
    <x v="3"/>
    <s v="MARCEL"/>
    <s v="ZEVENBERGEN"/>
    <x v="3"/>
    <x v="3"/>
    <x v="1"/>
    <x v="0"/>
    <x v="2"/>
    <n v="2"/>
    <n v="3"/>
    <x v="298"/>
    <n v="18.700103733873465"/>
    <n v="2328"/>
    <s v="38.48"/>
    <s v="3.52"/>
    <n v="0"/>
    <m/>
    <n v="0.75400651251250472"/>
    <n v="5"/>
    <s v=""/>
    <n v="4"/>
    <s v="J_017"/>
    <s v="WILLIAM"/>
    <s v="SARGENT"/>
    <x v="4"/>
    <x v="4"/>
    <x v="0"/>
    <x v="0"/>
    <s v="N/A"/>
    <x v="1"/>
    <n v="0"/>
    <m/>
    <m/>
    <n v="1"/>
    <s v="26.54"/>
    <m/>
    <m/>
    <m/>
    <m/>
    <m/>
    <m/>
    <m/>
    <m/>
    <m/>
    <m/>
    <m/>
    <m/>
    <m/>
    <m/>
    <m/>
    <m/>
    <m/>
    <m/>
    <x v="0"/>
    <x v="0"/>
    <m/>
    <x v="0"/>
    <m/>
    <m/>
    <x v="0"/>
    <x v="0"/>
    <m/>
    <m/>
    <m/>
    <m/>
    <m/>
  </r>
  <r>
    <n v="1013"/>
    <x v="9"/>
    <x v="9"/>
    <x v="9"/>
    <x v="1"/>
    <x v="8"/>
    <x v="0"/>
    <n v="5"/>
    <x v="0"/>
    <n v="5"/>
    <x v="0"/>
    <n v="1"/>
    <n v="10"/>
    <n v="18.708136424480806"/>
    <n v="19.26711310749895"/>
    <m/>
    <s v=""/>
    <n v="97"/>
    <x v="1"/>
    <n v="14"/>
    <x v="1"/>
    <m/>
    <x v="1"/>
    <x v="6"/>
    <x v="0"/>
    <m/>
    <m/>
    <s v="TRR"/>
    <m/>
    <n v="6"/>
    <x v="6"/>
    <s v="MARK"/>
    <s v="BUCHHOLZ"/>
    <x v="6"/>
    <x v="6"/>
    <x v="1"/>
    <x v="0"/>
    <x v="4"/>
    <n v="1"/>
    <n v="4"/>
    <x v="299"/>
    <n v="18.708136424480806"/>
    <n v="2329"/>
    <s v="38.49"/>
    <s v="3.52"/>
    <n v="0"/>
    <m/>
    <n v="0.81960773566247225"/>
    <n v="6"/>
    <n v="2"/>
    <s v=""/>
    <s v="N036"/>
    <s v="ADRIAN"/>
    <s v="KIRBY"/>
    <x v="60"/>
    <x v="60"/>
    <x v="0"/>
    <x v="0"/>
    <s v="N/A"/>
    <x v="2"/>
    <n v="0"/>
    <m/>
    <m/>
    <n v="1"/>
    <s v="28.54"/>
    <m/>
    <m/>
    <m/>
    <m/>
    <m/>
    <m/>
    <m/>
    <m/>
    <m/>
    <m/>
    <m/>
    <m/>
    <m/>
    <m/>
    <m/>
    <m/>
    <m/>
    <m/>
    <x v="0"/>
    <x v="0"/>
    <m/>
    <x v="0"/>
    <m/>
    <m/>
    <x v="0"/>
    <x v="0"/>
    <m/>
    <m/>
    <m/>
    <m/>
    <m/>
  </r>
  <r>
    <n v="1014"/>
    <x v="9"/>
    <x v="9"/>
    <x v="9"/>
    <x v="1"/>
    <x v="8"/>
    <x v="0"/>
    <n v="5"/>
    <x v="0"/>
    <n v="5"/>
    <x v="0"/>
    <n v="1"/>
    <n v="7"/>
    <n v="18.884855617842149"/>
    <n v="20.396677025040731"/>
    <m/>
    <s v=""/>
    <n v="96"/>
    <x v="1"/>
    <n v="7"/>
    <x v="1"/>
    <m/>
    <x v="1"/>
    <x v="7"/>
    <x v="1"/>
    <m/>
    <m/>
    <s v="TRR"/>
    <m/>
    <n v="7"/>
    <x v="8"/>
    <s v="DEAHNE"/>
    <s v="TURNBULL"/>
    <x v="8"/>
    <x v="8"/>
    <x v="1"/>
    <x v="1"/>
    <x v="1"/>
    <n v="1"/>
    <n v="5"/>
    <x v="522"/>
    <n v="18.884855617842149"/>
    <n v="2351"/>
    <s v="39.11"/>
    <s v="3.55"/>
    <n v="0"/>
    <m/>
    <n v="0.79869995506255342"/>
    <n v="7"/>
    <n v="3"/>
    <s v=""/>
    <n v="402841"/>
    <s v="JOSEPH"/>
    <s v="SCOTT"/>
    <x v="44"/>
    <x v="44"/>
    <x v="1"/>
    <x v="0"/>
    <s v=""/>
    <x v="2"/>
    <n v="50"/>
    <m/>
    <m/>
    <n v="1"/>
    <s v="30.12"/>
    <m/>
    <m/>
    <m/>
    <m/>
    <m/>
    <m/>
    <m/>
    <m/>
    <m/>
    <m/>
    <m/>
    <m/>
    <m/>
    <m/>
    <m/>
    <m/>
    <m/>
    <m/>
    <x v="0"/>
    <x v="0"/>
    <m/>
    <x v="0"/>
    <m/>
    <m/>
    <x v="0"/>
    <x v="0"/>
    <m/>
    <m/>
    <m/>
    <m/>
    <m/>
  </r>
  <r>
    <n v="1015"/>
    <x v="9"/>
    <x v="9"/>
    <x v="9"/>
    <x v="1"/>
    <x v="8"/>
    <x v="0"/>
    <n v="5"/>
    <x v="0"/>
    <n v="5"/>
    <x v="0"/>
    <n v="1"/>
    <n v="1"/>
    <n v="19.254359385779516"/>
    <n v="19.254359385779516"/>
    <m/>
    <s v=""/>
    <n v="0"/>
    <x v="0"/>
    <s v="N/A"/>
    <x v="0"/>
    <m/>
    <x v="0"/>
    <x v="4"/>
    <x v="0"/>
    <m/>
    <m/>
    <s v="TRR"/>
    <m/>
    <n v="8"/>
    <x v="198"/>
    <s v="CALLUM"/>
    <s v="MORRISON"/>
    <x v="205"/>
    <x v="205"/>
    <x v="0"/>
    <x v="0"/>
    <x v="0"/>
    <s v="N/A"/>
    <s v=""/>
    <x v="523"/>
    <n v="19.254359385779516"/>
    <n v="2397"/>
    <s v="39.57"/>
    <s v="3.59"/>
    <n v="0"/>
    <m/>
    <m/>
    <n v="8"/>
    <s v=""/>
    <n v="5"/>
    <s v="N008"/>
    <s v="MITCHELL"/>
    <s v="KIRBY"/>
    <x v="14"/>
    <x v="14"/>
    <x v="0"/>
    <x v="0"/>
    <s v="N/A"/>
    <x v="1"/>
    <n v="0"/>
    <m/>
    <m/>
    <n v="1"/>
    <s v="30.21"/>
    <m/>
    <m/>
    <m/>
    <m/>
    <m/>
    <m/>
    <m/>
    <m/>
    <m/>
    <m/>
    <m/>
    <m/>
    <m/>
    <m/>
    <m/>
    <m/>
    <m/>
    <m/>
    <x v="0"/>
    <x v="0"/>
    <m/>
    <x v="0"/>
    <m/>
    <m/>
    <x v="0"/>
    <x v="0"/>
    <m/>
    <m/>
    <m/>
    <m/>
    <m/>
  </r>
  <r>
    <n v="1016"/>
    <x v="9"/>
    <x v="9"/>
    <x v="9"/>
    <x v="1"/>
    <x v="8"/>
    <x v="0"/>
    <n v="5"/>
    <x v="0"/>
    <n v="5"/>
    <x v="0"/>
    <n v="5"/>
    <n v="13"/>
    <n v="19.447143960355529"/>
    <n v="19.715127170357054"/>
    <m/>
    <s v=""/>
    <n v="95"/>
    <x v="1"/>
    <n v="22"/>
    <x v="0"/>
    <m/>
    <x v="1"/>
    <x v="1"/>
    <x v="0"/>
    <m/>
    <m/>
    <s v="TRR"/>
    <m/>
    <n v="9"/>
    <x v="10"/>
    <s v="DEON"/>
    <s v="STRIPP"/>
    <x v="10"/>
    <x v="10"/>
    <x v="1"/>
    <x v="0"/>
    <x v="1"/>
    <n v="2"/>
    <n v="6"/>
    <x v="524"/>
    <n v="19.447143960355529"/>
    <n v="2421"/>
    <s v="40.21"/>
    <s v="4.02"/>
    <n v="0"/>
    <m/>
    <n v="0.67533481317907784"/>
    <n v="9"/>
    <n v="4"/>
    <s v=""/>
    <n v="402880"/>
    <s v="NANCY"/>
    <s v="NORTON"/>
    <x v="30"/>
    <x v="30"/>
    <x v="1"/>
    <x v="1"/>
    <s v=""/>
    <x v="2"/>
    <n v="49"/>
    <m/>
    <m/>
    <n v="1"/>
    <s v="30.48"/>
    <m/>
    <m/>
    <m/>
    <m/>
    <m/>
    <m/>
    <m/>
    <m/>
    <m/>
    <m/>
    <m/>
    <m/>
    <m/>
    <m/>
    <m/>
    <m/>
    <m/>
    <m/>
    <x v="0"/>
    <x v="0"/>
    <m/>
    <x v="0"/>
    <m/>
    <m/>
    <x v="0"/>
    <x v="0"/>
    <m/>
    <m/>
    <m/>
    <m/>
    <m/>
  </r>
  <r>
    <n v="1017"/>
    <x v="9"/>
    <x v="9"/>
    <x v="9"/>
    <x v="1"/>
    <x v="8"/>
    <x v="0"/>
    <n v="5"/>
    <x v="0"/>
    <n v="5"/>
    <x v="0"/>
    <n v="5"/>
    <n v="11"/>
    <n v="19.575667010072873"/>
    <n v="19.754727511862797"/>
    <m/>
    <s v=""/>
    <n v="94"/>
    <x v="1"/>
    <n v="19"/>
    <x v="0"/>
    <m/>
    <x v="1"/>
    <x v="11"/>
    <x v="0"/>
    <m/>
    <m/>
    <s v="TRR"/>
    <m/>
    <n v="10"/>
    <x v="13"/>
    <s v="TIM"/>
    <s v="KELLY"/>
    <x v="13"/>
    <x v="13"/>
    <x v="1"/>
    <x v="0"/>
    <x v="1"/>
    <n v="3"/>
    <n v="7"/>
    <x v="234"/>
    <n v="19.575667010072873"/>
    <n v="2437"/>
    <s v="40.37"/>
    <s v="4.03"/>
    <n v="0"/>
    <m/>
    <n v="0.68111770222044143"/>
    <n v="10"/>
    <n v="5"/>
    <s v=""/>
    <s v="N007"/>
    <s v="JOANNA"/>
    <s v="KIRBY"/>
    <x v="61"/>
    <x v="61"/>
    <x v="0"/>
    <x v="1"/>
    <s v="N/A"/>
    <x v="2"/>
    <n v="0"/>
    <m/>
    <m/>
    <n v="1"/>
    <s v="31.14"/>
    <m/>
    <m/>
    <m/>
    <m/>
    <m/>
    <m/>
    <m/>
    <m/>
    <m/>
    <m/>
    <m/>
    <m/>
    <m/>
    <m/>
    <m/>
    <m/>
    <m/>
    <m/>
    <x v="0"/>
    <x v="0"/>
    <m/>
    <x v="0"/>
    <m/>
    <m/>
    <x v="0"/>
    <x v="0"/>
    <m/>
    <m/>
    <m/>
    <m/>
    <m/>
  </r>
  <r>
    <n v="1018"/>
    <x v="9"/>
    <x v="9"/>
    <x v="9"/>
    <x v="1"/>
    <x v="8"/>
    <x v="0"/>
    <n v="5"/>
    <x v="0"/>
    <n v="5"/>
    <x v="0"/>
    <n v="3"/>
    <n v="10"/>
    <n v="19.913040015580901"/>
    <n v="20.344391255986704"/>
    <m/>
    <s v=""/>
    <n v="93"/>
    <x v="1"/>
    <n v="11"/>
    <x v="1"/>
    <m/>
    <x v="1"/>
    <x v="10"/>
    <x v="0"/>
    <m/>
    <m/>
    <s v="TRR"/>
    <m/>
    <n v="11"/>
    <x v="12"/>
    <s v="JAMES"/>
    <s v="DUNSTAN"/>
    <x v="12"/>
    <x v="12"/>
    <x v="1"/>
    <x v="0"/>
    <x v="1"/>
    <n v="4"/>
    <n v="8"/>
    <x v="525"/>
    <n v="19.913040015580901"/>
    <n v="2479"/>
    <s v="41.19"/>
    <s v="4.07"/>
    <n v="0"/>
    <m/>
    <n v="0.65534945893691099"/>
    <n v="11"/>
    <n v="6"/>
    <s v=""/>
    <n v="847748"/>
    <s v="SCOTT"/>
    <s v="MCINNES"/>
    <x v="43"/>
    <x v="43"/>
    <x v="1"/>
    <x v="0"/>
    <s v=""/>
    <x v="2"/>
    <n v="48"/>
    <m/>
    <m/>
    <n v="1"/>
    <s v="31.39"/>
    <m/>
    <m/>
    <m/>
    <m/>
    <m/>
    <m/>
    <m/>
    <m/>
    <m/>
    <m/>
    <m/>
    <m/>
    <m/>
    <m/>
    <m/>
    <m/>
    <m/>
    <m/>
    <x v="0"/>
    <x v="0"/>
    <m/>
    <x v="0"/>
    <m/>
    <m/>
    <x v="0"/>
    <x v="0"/>
    <m/>
    <m/>
    <m/>
    <m/>
    <m/>
  </r>
  <r>
    <n v="1019"/>
    <x v="9"/>
    <x v="9"/>
    <x v="9"/>
    <x v="1"/>
    <x v="8"/>
    <x v="0"/>
    <n v="5"/>
    <x v="0"/>
    <n v="5"/>
    <x v="0"/>
    <n v="2"/>
    <n v="11"/>
    <n v="19.961236159224903"/>
    <n v="20.362222392422705"/>
    <m/>
    <s v=""/>
    <n v="92"/>
    <x v="1"/>
    <n v="8"/>
    <x v="1"/>
    <m/>
    <x v="6"/>
    <x v="12"/>
    <x v="0"/>
    <m/>
    <m/>
    <s v="TRR"/>
    <m/>
    <n v="12"/>
    <x v="17"/>
    <s v="BRIDGET"/>
    <s v="WEBBER"/>
    <x v="17"/>
    <x v="17"/>
    <x v="1"/>
    <x v="1"/>
    <x v="2"/>
    <n v="1"/>
    <n v="9"/>
    <x v="526"/>
    <n v="19.961236159224903"/>
    <n v="2485"/>
    <s v="41.25"/>
    <s v="4.08"/>
    <n v="0"/>
    <m/>
    <n v="0.75980598324104942"/>
    <n v="12"/>
    <s v=""/>
    <n v="6"/>
    <n v="941714"/>
    <s v="BELLA"/>
    <s v="NORRIS"/>
    <x v="7"/>
    <x v="7"/>
    <x v="1"/>
    <x v="1"/>
    <s v="X"/>
    <x v="1"/>
    <n v="0"/>
    <m/>
    <m/>
    <n v="1"/>
    <s v="31.49"/>
    <m/>
    <m/>
    <m/>
    <m/>
    <m/>
    <m/>
    <m/>
    <m/>
    <m/>
    <m/>
    <m/>
    <m/>
    <m/>
    <m/>
    <m/>
    <m/>
    <m/>
    <m/>
    <x v="0"/>
    <x v="0"/>
    <m/>
    <x v="0"/>
    <m/>
    <m/>
    <x v="0"/>
    <x v="0"/>
    <m/>
    <m/>
    <m/>
    <m/>
    <m/>
  </r>
  <r>
    <n v="1020"/>
    <x v="9"/>
    <x v="9"/>
    <x v="9"/>
    <x v="1"/>
    <x v="8"/>
    <x v="0"/>
    <n v="5"/>
    <x v="0"/>
    <n v="5"/>
    <x v="0"/>
    <n v="1"/>
    <n v="1"/>
    <n v="20.073693827727578"/>
    <n v="20.073693827727578"/>
    <m/>
    <s v=""/>
    <n v="0"/>
    <x v="0"/>
    <s v="N/A"/>
    <x v="0"/>
    <m/>
    <x v="0"/>
    <x v="4"/>
    <x v="0"/>
    <m/>
    <m/>
    <s v="TRR"/>
    <m/>
    <n v="13"/>
    <x v="199"/>
    <s v="RICKIE"/>
    <s v="SINGLE"/>
    <x v="206"/>
    <x v="206"/>
    <x v="0"/>
    <x v="2"/>
    <x v="0"/>
    <s v="N/A"/>
    <s v=""/>
    <x v="527"/>
    <n v="20.073693827727578"/>
    <n v="2499"/>
    <s v="41.39"/>
    <s v="4.09"/>
    <n v="0"/>
    <m/>
    <m/>
    <n v="13"/>
    <s v=""/>
    <n v="7"/>
    <n v="1102326"/>
    <s v="ELSBETH"/>
    <s v="NORRIS"/>
    <x v="10"/>
    <x v="10"/>
    <x v="1"/>
    <x v="1"/>
    <s v="X"/>
    <x v="1"/>
    <n v="0"/>
    <m/>
    <m/>
    <n v="1"/>
    <s v="31.59"/>
    <m/>
    <m/>
    <m/>
    <m/>
    <m/>
    <m/>
    <m/>
    <m/>
    <m/>
    <m/>
    <m/>
    <m/>
    <m/>
    <m/>
    <m/>
    <m/>
    <m/>
    <m/>
    <x v="0"/>
    <x v="0"/>
    <m/>
    <x v="0"/>
    <m/>
    <m/>
    <x v="0"/>
    <x v="0"/>
    <m/>
    <m/>
    <m/>
    <m/>
    <m/>
  </r>
  <r>
    <n v="1021"/>
    <x v="9"/>
    <x v="9"/>
    <x v="9"/>
    <x v="1"/>
    <x v="8"/>
    <x v="0"/>
    <n v="5"/>
    <x v="0"/>
    <n v="5"/>
    <x v="0"/>
    <n v="4"/>
    <n v="13"/>
    <n v="20.12188997137158"/>
    <n v="21.35117080288742"/>
    <m/>
    <s v=""/>
    <n v="91"/>
    <x v="1"/>
    <n v="22"/>
    <x v="0"/>
    <m/>
    <x v="1"/>
    <x v="9"/>
    <x v="0"/>
    <m/>
    <m/>
    <s v="TRR"/>
    <m/>
    <n v="14"/>
    <x v="16"/>
    <s v="MICHAEL"/>
    <s v="FITZSIMMONS"/>
    <x v="16"/>
    <x v="16"/>
    <x v="1"/>
    <x v="0"/>
    <x v="4"/>
    <n v="2"/>
    <n v="10"/>
    <x v="236"/>
    <n v="20.12188997137158"/>
    <n v="2505"/>
    <s v="41.45"/>
    <s v="4.10"/>
    <n v="0"/>
    <m/>
    <n v="0.75042652660776521"/>
    <n v="14"/>
    <n v="7"/>
    <s v=""/>
    <n v="870043"/>
    <s v="BERNIE"/>
    <s v="NORRIS"/>
    <x v="11"/>
    <x v="11"/>
    <x v="1"/>
    <x v="0"/>
    <s v=""/>
    <x v="2"/>
    <n v="47"/>
    <m/>
    <m/>
    <n v="1"/>
    <s v="32.00"/>
    <m/>
    <m/>
    <m/>
    <m/>
    <m/>
    <m/>
    <m/>
    <m/>
    <m/>
    <m/>
    <m/>
    <m/>
    <m/>
    <m/>
    <m/>
    <m/>
    <m/>
    <m/>
    <x v="0"/>
    <x v="0"/>
    <m/>
    <x v="0"/>
    <m/>
    <m/>
    <x v="0"/>
    <x v="0"/>
    <m/>
    <m/>
    <m/>
    <m/>
    <m/>
  </r>
  <r>
    <n v="1022"/>
    <x v="9"/>
    <x v="9"/>
    <x v="9"/>
    <x v="1"/>
    <x v="8"/>
    <x v="0"/>
    <n v="5"/>
    <x v="0"/>
    <n v="5"/>
    <x v="0"/>
    <n v="2"/>
    <n v="11"/>
    <n v="20.411066833235605"/>
    <n v="20.924874667603749"/>
    <m/>
    <s v=""/>
    <n v="90"/>
    <x v="1"/>
    <n v="20"/>
    <x v="0"/>
    <m/>
    <x v="1"/>
    <x v="9"/>
    <x v="0"/>
    <m/>
    <m/>
    <s v="TRR"/>
    <m/>
    <n v="15"/>
    <x v="19"/>
    <s v="CAMERON"/>
    <s v="WALLIS"/>
    <x v="19"/>
    <x v="19"/>
    <x v="1"/>
    <x v="0"/>
    <x v="4"/>
    <n v="3"/>
    <n v="11"/>
    <x v="76"/>
    <n v="20.411066833235605"/>
    <n v="2541"/>
    <s v="42.21"/>
    <s v="4.14"/>
    <n v="0"/>
    <m/>
    <n v="0.73979474582937899"/>
    <n v="15"/>
    <n v="8"/>
    <s v=""/>
    <s v="N044"/>
    <s v="HANNAH"/>
    <s v="CAMERON"/>
    <x v="62"/>
    <x v="62"/>
    <x v="0"/>
    <x v="1"/>
    <s v="N/A"/>
    <x v="2"/>
    <n v="0"/>
    <m/>
    <m/>
    <n v="1"/>
    <s v="32.24"/>
    <m/>
    <m/>
    <m/>
    <m/>
    <m/>
    <m/>
    <m/>
    <m/>
    <m/>
    <m/>
    <m/>
    <m/>
    <m/>
    <m/>
    <m/>
    <m/>
    <m/>
    <m/>
    <x v="0"/>
    <x v="0"/>
    <m/>
    <x v="0"/>
    <m/>
    <m/>
    <x v="0"/>
    <x v="0"/>
    <m/>
    <m/>
    <m/>
    <m/>
    <m/>
  </r>
  <r>
    <n v="1023"/>
    <x v="9"/>
    <x v="9"/>
    <x v="9"/>
    <x v="1"/>
    <x v="8"/>
    <x v="0"/>
    <n v="5"/>
    <x v="0"/>
    <n v="5"/>
    <x v="0"/>
    <n v="2"/>
    <n v="3"/>
    <n v="20.435164905057604"/>
    <n v="20.524167358153701"/>
    <m/>
    <s v=""/>
    <n v="89"/>
    <x v="1"/>
    <n v="6"/>
    <x v="1"/>
    <m/>
    <x v="2"/>
    <x v="9"/>
    <x v="0"/>
    <m/>
    <m/>
    <s v="TRR"/>
    <m/>
    <n v="16"/>
    <x v="151"/>
    <s v="JOSH"/>
    <s v="BARTON"/>
    <x v="155"/>
    <x v="155"/>
    <x v="1"/>
    <x v="0"/>
    <x v="4"/>
    <n v="4"/>
    <n v="12"/>
    <x v="528"/>
    <n v="20.435164905057604"/>
    <n v="2544"/>
    <s v="42.24"/>
    <s v="4.14"/>
    <n v="0"/>
    <m/>
    <n v="0.73892234636495757"/>
    <n v="16"/>
    <n v="9"/>
    <s v=""/>
    <s v="N024"/>
    <s v="TEAGAN"/>
    <s v="KIRBY"/>
    <x v="13"/>
    <x v="13"/>
    <x v="0"/>
    <x v="1"/>
    <s v="N/A"/>
    <x v="2"/>
    <n v="0"/>
    <m/>
    <m/>
    <n v="1"/>
    <s v="33.54"/>
    <m/>
    <m/>
    <m/>
    <m/>
    <m/>
    <m/>
    <m/>
    <m/>
    <m/>
    <m/>
    <m/>
    <m/>
    <m/>
    <m/>
    <m/>
    <m/>
    <m/>
    <m/>
    <x v="0"/>
    <x v="0"/>
    <m/>
    <x v="0"/>
    <m/>
    <m/>
    <x v="0"/>
    <x v="0"/>
    <m/>
    <m/>
    <m/>
    <m/>
    <m/>
  </r>
  <r>
    <n v="1024"/>
    <x v="9"/>
    <x v="9"/>
    <x v="9"/>
    <x v="1"/>
    <x v="8"/>
    <x v="0"/>
    <n v="5"/>
    <x v="0"/>
    <n v="5"/>
    <x v="0"/>
    <n v="4"/>
    <n v="4"/>
    <n v="20.660080242062957"/>
    <n v="20.048533862167183"/>
    <m/>
    <s v="Check"/>
    <n v="88"/>
    <x v="1"/>
    <n v="4"/>
    <x v="1"/>
    <m/>
    <x v="3"/>
    <x v="9"/>
    <x v="0"/>
    <m/>
    <m/>
    <s v="TRR"/>
    <m/>
    <n v="17"/>
    <x v="11"/>
    <s v="PHILIP"/>
    <s v="COPP"/>
    <x v="11"/>
    <x v="11"/>
    <x v="1"/>
    <x v="0"/>
    <x v="4"/>
    <n v="5"/>
    <n v="13"/>
    <x v="529"/>
    <n v="20.660080242062957"/>
    <n v="2572"/>
    <s v="42.52"/>
    <s v="4.17"/>
    <n v="0"/>
    <m/>
    <n v="0.73087809065025344"/>
    <n v="17"/>
    <n v="10"/>
    <s v=""/>
    <s v="N043"/>
    <s v="POLLY"/>
    <s v="ADAMS"/>
    <x v="31"/>
    <x v="31"/>
    <x v="0"/>
    <x v="1"/>
    <s v="N/A"/>
    <x v="2"/>
    <n v="0"/>
    <m/>
    <m/>
    <n v="1"/>
    <s v="33.59"/>
    <m/>
    <m/>
    <m/>
    <m/>
    <m/>
    <m/>
    <m/>
    <m/>
    <m/>
    <m/>
    <m/>
    <m/>
    <m/>
    <m/>
    <m/>
    <m/>
    <m/>
    <m/>
    <x v="0"/>
    <x v="0"/>
    <m/>
    <x v="0"/>
    <m/>
    <m/>
    <x v="0"/>
    <x v="0"/>
    <m/>
    <m/>
    <m/>
    <m/>
    <m/>
  </r>
  <r>
    <n v="1025"/>
    <x v="9"/>
    <x v="9"/>
    <x v="9"/>
    <x v="1"/>
    <x v="8"/>
    <x v="0"/>
    <n v="5"/>
    <x v="0"/>
    <n v="5"/>
    <x v="0"/>
    <n v="3"/>
    <n v="12"/>
    <n v="20.716309076314296"/>
    <n v="21.012972117886758"/>
    <m/>
    <s v=""/>
    <n v="87"/>
    <x v="1"/>
    <n v="21"/>
    <x v="0"/>
    <m/>
    <x v="1"/>
    <x v="7"/>
    <x v="0"/>
    <m/>
    <m/>
    <s v="TRR"/>
    <m/>
    <n v="18"/>
    <x v="21"/>
    <s v="SONJA"/>
    <s v="SCHONFELDT-ROY"/>
    <x v="21"/>
    <x v="21"/>
    <x v="1"/>
    <x v="1"/>
    <x v="1"/>
    <n v="2"/>
    <n v="14"/>
    <x v="530"/>
    <n v="20.716309076314296"/>
    <n v="2579"/>
    <s v="42.59"/>
    <s v="4.17"/>
    <n v="0"/>
    <m/>
    <n v="0.72808980005896196"/>
    <n v="18"/>
    <n v="11"/>
    <s v=""/>
    <s v="N019"/>
    <s v="SAM"/>
    <s v="WOODS"/>
    <x v="54"/>
    <x v="54"/>
    <x v="0"/>
    <x v="1"/>
    <s v="N/A"/>
    <x v="2"/>
    <n v="0"/>
    <m/>
    <m/>
    <n v="1"/>
    <s v="35.14"/>
    <m/>
    <m/>
    <m/>
    <m/>
    <m/>
    <m/>
    <m/>
    <m/>
    <m/>
    <m/>
    <m/>
    <m/>
    <m/>
    <m/>
    <m/>
    <m/>
    <m/>
    <m/>
    <x v="0"/>
    <x v="0"/>
    <m/>
    <x v="0"/>
    <m/>
    <m/>
    <x v="0"/>
    <x v="0"/>
    <m/>
    <m/>
    <m/>
    <m/>
    <m/>
  </r>
  <r>
    <n v="1026"/>
    <x v="9"/>
    <x v="9"/>
    <x v="9"/>
    <x v="1"/>
    <x v="8"/>
    <x v="0"/>
    <n v="5"/>
    <x v="0"/>
    <n v="5"/>
    <x v="0"/>
    <n v="2"/>
    <n v="8"/>
    <n v="20.772537910565635"/>
    <n v="22.159685468080514"/>
    <m/>
    <s v=""/>
    <n v="86"/>
    <x v="1"/>
    <n v="11"/>
    <x v="1"/>
    <m/>
    <x v="1"/>
    <x v="7"/>
    <x v="0"/>
    <m/>
    <m/>
    <s v="TRR"/>
    <m/>
    <n v="19"/>
    <x v="155"/>
    <s v="STUART"/>
    <s v="ILLMAN"/>
    <x v="160"/>
    <x v="160"/>
    <x v="1"/>
    <x v="0"/>
    <x v="1"/>
    <n v="5"/>
    <n v="15"/>
    <x v="531"/>
    <n v="20.772537910565635"/>
    <n v="2586"/>
    <s v="43.06"/>
    <s v="4.18"/>
    <n v="0"/>
    <m/>
    <n v="0.65551290484061442"/>
    <n v="19"/>
    <n v="12"/>
    <s v=""/>
    <s v="N032"/>
    <s v="AMY"/>
    <s v="BRANEY"/>
    <x v="53"/>
    <x v="53"/>
    <x v="0"/>
    <x v="1"/>
    <s v="N/A"/>
    <x v="2"/>
    <n v="0"/>
    <m/>
    <m/>
    <n v="1"/>
    <s v="35.15"/>
    <m/>
    <m/>
    <m/>
    <m/>
    <m/>
    <m/>
    <m/>
    <m/>
    <m/>
    <m/>
    <m/>
    <m/>
    <m/>
    <m/>
    <m/>
    <m/>
    <m/>
    <m/>
    <x v="0"/>
    <x v="0"/>
    <m/>
    <x v="0"/>
    <m/>
    <m/>
    <x v="0"/>
    <x v="0"/>
    <m/>
    <m/>
    <m/>
    <m/>
    <m/>
  </r>
  <r>
    <n v="1027"/>
    <x v="9"/>
    <x v="9"/>
    <x v="9"/>
    <x v="1"/>
    <x v="8"/>
    <x v="0"/>
    <n v="5"/>
    <x v="0"/>
    <n v="5"/>
    <x v="0"/>
    <n v="1"/>
    <n v="6"/>
    <n v="20.820734054209638"/>
    <n v="22.038524377964908"/>
    <m/>
    <s v=""/>
    <n v="85"/>
    <x v="1"/>
    <n v="9"/>
    <x v="1"/>
    <m/>
    <x v="6"/>
    <x v="7"/>
    <x v="0"/>
    <m/>
    <m/>
    <s v="TRR"/>
    <m/>
    <n v="20"/>
    <x v="20"/>
    <s v="JULIE"/>
    <s v="BRUNKER"/>
    <x v="20"/>
    <x v="20"/>
    <x v="1"/>
    <x v="1"/>
    <x v="1"/>
    <n v="3"/>
    <n v="16"/>
    <x v="532"/>
    <n v="20.820734054209638"/>
    <n v="2592"/>
    <s v="43.12"/>
    <s v="4.19"/>
    <n v="0"/>
    <m/>
    <n v="0.72443811510496248"/>
    <n v="20"/>
    <n v="13"/>
    <s v=""/>
    <n v="402726"/>
    <s v="BOB"/>
    <s v="JAMES"/>
    <x v="51"/>
    <x v="51"/>
    <x v="1"/>
    <x v="0"/>
    <s v=""/>
    <x v="2"/>
    <n v="46"/>
    <m/>
    <m/>
    <n v="1"/>
    <s v="35.27"/>
    <m/>
    <m/>
    <m/>
    <m/>
    <m/>
    <m/>
    <m/>
    <m/>
    <m/>
    <m/>
    <m/>
    <m/>
    <m/>
    <m/>
    <m/>
    <m/>
    <m/>
    <m/>
    <x v="0"/>
    <x v="0"/>
    <m/>
    <x v="0"/>
    <m/>
    <m/>
    <x v="0"/>
    <x v="0"/>
    <m/>
    <m/>
    <m/>
    <m/>
    <m/>
  </r>
  <r>
    <n v="1028"/>
    <x v="9"/>
    <x v="9"/>
    <x v="9"/>
    <x v="1"/>
    <x v="8"/>
    <x v="0"/>
    <n v="5"/>
    <x v="0"/>
    <n v="5"/>
    <x v="0"/>
    <n v="1"/>
    <n v="2"/>
    <n v="21.061714772429657"/>
    <n v="21.698258868334026"/>
    <m/>
    <s v=""/>
    <n v="0"/>
    <x v="0"/>
    <s v="N/A"/>
    <x v="0"/>
    <m/>
    <x v="0"/>
    <x v="4"/>
    <x v="0"/>
    <m/>
    <m/>
    <s v="TRR"/>
    <m/>
    <n v="21"/>
    <x v="103"/>
    <s v="GREG"/>
    <s v="ANDRESS"/>
    <x v="22"/>
    <x v="22"/>
    <x v="0"/>
    <x v="0"/>
    <x v="0"/>
    <s v="N/A"/>
    <s v=""/>
    <x v="472"/>
    <n v="21.061714772429657"/>
    <n v="2622"/>
    <s v="43.42"/>
    <s v="4.22"/>
    <n v="0"/>
    <m/>
    <m/>
    <n v="21"/>
    <n v="14"/>
    <s v=""/>
    <n v="402996"/>
    <s v="WARREN"/>
    <s v="MCDONALD"/>
    <x v="33"/>
    <x v="33"/>
    <x v="1"/>
    <x v="0"/>
    <s v=""/>
    <x v="2"/>
    <n v="45"/>
    <m/>
    <m/>
    <n v="1"/>
    <s v="35.49"/>
    <m/>
    <m/>
    <m/>
    <m/>
    <m/>
    <m/>
    <m/>
    <m/>
    <m/>
    <m/>
    <m/>
    <m/>
    <m/>
    <m/>
    <m/>
    <m/>
    <m/>
    <m/>
    <x v="0"/>
    <x v="0"/>
    <m/>
    <x v="0"/>
    <m/>
    <m/>
    <x v="0"/>
    <x v="0"/>
    <m/>
    <m/>
    <m/>
    <m/>
    <m/>
  </r>
  <r>
    <n v="1029"/>
    <x v="9"/>
    <x v="9"/>
    <x v="9"/>
    <x v="1"/>
    <x v="8"/>
    <x v="0"/>
    <n v="5"/>
    <x v="0"/>
    <n v="5"/>
    <x v="0"/>
    <n v="5"/>
    <n v="11"/>
    <n v="21.182205131539668"/>
    <n v="21.496097211742356"/>
    <m/>
    <s v=""/>
    <n v="84"/>
    <x v="1"/>
    <n v="16"/>
    <x v="0"/>
    <m/>
    <x v="1"/>
    <x v="16"/>
    <x v="0"/>
    <m/>
    <m/>
    <s v="TRR"/>
    <m/>
    <n v="22"/>
    <x v="27"/>
    <s v="DERRICK"/>
    <s v="EVANS"/>
    <x v="27"/>
    <x v="27"/>
    <x v="1"/>
    <x v="0"/>
    <x v="4"/>
    <n v="6"/>
    <n v="17"/>
    <x v="533"/>
    <n v="21.182205131539668"/>
    <n v="2637"/>
    <s v="43.57"/>
    <s v="4.23"/>
    <n v="0"/>
    <m/>
    <n v="0.69633921059699744"/>
    <n v="22"/>
    <n v="15"/>
    <s v=""/>
    <n v="402849"/>
    <s v="JUDY"/>
    <s v="DAVIES"/>
    <x v="63"/>
    <x v="63"/>
    <x v="1"/>
    <x v="1"/>
    <s v=""/>
    <x v="2"/>
    <n v="44"/>
    <m/>
    <m/>
    <n v="1"/>
    <s v="35.52"/>
    <m/>
    <m/>
    <m/>
    <m/>
    <m/>
    <m/>
    <m/>
    <m/>
    <m/>
    <m/>
    <m/>
    <m/>
    <m/>
    <m/>
    <m/>
    <m/>
    <m/>
    <m/>
    <x v="0"/>
    <x v="0"/>
    <m/>
    <x v="0"/>
    <m/>
    <m/>
    <x v="0"/>
    <x v="0"/>
    <m/>
    <m/>
    <m/>
    <m/>
    <m/>
  </r>
  <r>
    <n v="1030"/>
    <x v="9"/>
    <x v="9"/>
    <x v="9"/>
    <x v="1"/>
    <x v="8"/>
    <x v="0"/>
    <n v="5"/>
    <x v="0"/>
    <n v="5"/>
    <x v="0"/>
    <n v="5"/>
    <n v="9"/>
    <n v="21.334826253079008"/>
    <n v="21.432554924088134"/>
    <m/>
    <s v=""/>
    <n v="83"/>
    <x v="1"/>
    <n v="20"/>
    <x v="0"/>
    <m/>
    <x v="1"/>
    <x v="14"/>
    <x v="0"/>
    <m/>
    <m/>
    <s v="TRR"/>
    <m/>
    <n v="23"/>
    <x v="23"/>
    <s v="HAILEY"/>
    <s v="PELUCHETTI"/>
    <x v="23"/>
    <x v="23"/>
    <x v="1"/>
    <x v="1"/>
    <x v="1"/>
    <n v="4"/>
    <n v="18"/>
    <x v="534"/>
    <n v="21.334826253079008"/>
    <n v="2656"/>
    <s v="44.16"/>
    <s v="4.25"/>
    <n v="0"/>
    <m/>
    <n v="0.69682623567281843"/>
    <n v="23"/>
    <n v="16"/>
    <s v=""/>
    <n v="513282"/>
    <s v="KAREN"/>
    <s v="ERNEST"/>
    <x v="35"/>
    <x v="35"/>
    <x v="1"/>
    <x v="1"/>
    <s v=""/>
    <x v="2"/>
    <n v="43"/>
    <m/>
    <m/>
    <n v="1"/>
    <s v="36.24"/>
    <m/>
    <m/>
    <m/>
    <m/>
    <m/>
    <m/>
    <m/>
    <m/>
    <m/>
    <m/>
    <m/>
    <m/>
    <m/>
    <m/>
    <m/>
    <m/>
    <m/>
    <m/>
    <x v="0"/>
    <x v="0"/>
    <m/>
    <x v="0"/>
    <m/>
    <m/>
    <x v="0"/>
    <x v="0"/>
    <m/>
    <m/>
    <m/>
    <m/>
    <m/>
  </r>
  <r>
    <n v="1031"/>
    <x v="9"/>
    <x v="9"/>
    <x v="9"/>
    <x v="1"/>
    <x v="8"/>
    <x v="0"/>
    <n v="5"/>
    <x v="0"/>
    <n v="5"/>
    <x v="0"/>
    <n v="1"/>
    <n v="5"/>
    <n v="21.439251230974353"/>
    <n v="23.684412572664197"/>
    <m/>
    <s v=""/>
    <n v="0"/>
    <x v="0"/>
    <s v="N/A"/>
    <x v="0"/>
    <m/>
    <x v="0"/>
    <x v="4"/>
    <x v="0"/>
    <m/>
    <m/>
    <s v="TRR"/>
    <m/>
    <n v="24"/>
    <x v="4"/>
    <s v="LEE"/>
    <s v="KIRBY"/>
    <x v="41"/>
    <x v="41"/>
    <x v="0"/>
    <x v="0"/>
    <x v="0"/>
    <s v="N/A"/>
    <s v=""/>
    <x v="535"/>
    <n v="21.439251230974353"/>
    <n v="2669"/>
    <s v="44.29"/>
    <s v="4.26"/>
    <n v="0"/>
    <m/>
    <m/>
    <n v="24"/>
    <n v="17"/>
    <s v=""/>
    <n v="866395"/>
    <s v="PETER"/>
    <s v="DANIEL"/>
    <x v="56"/>
    <x v="56"/>
    <x v="1"/>
    <x v="0"/>
    <s v=""/>
    <x v="2"/>
    <n v="42"/>
    <m/>
    <m/>
    <n v="1"/>
    <s v="36.56"/>
    <m/>
    <m/>
    <m/>
    <m/>
    <m/>
    <m/>
    <m/>
    <m/>
    <m/>
    <m/>
    <m/>
    <m/>
    <m/>
    <m/>
    <m/>
    <m/>
    <m/>
    <m/>
    <x v="0"/>
    <x v="0"/>
    <m/>
    <x v="0"/>
    <m/>
    <m/>
    <x v="0"/>
    <x v="0"/>
    <m/>
    <m/>
    <m/>
    <m/>
    <m/>
  </r>
  <r>
    <n v="1032"/>
    <x v="9"/>
    <x v="9"/>
    <x v="9"/>
    <x v="1"/>
    <x v="8"/>
    <x v="0"/>
    <n v="5"/>
    <x v="0"/>
    <n v="5"/>
    <x v="0"/>
    <n v="1"/>
    <n v="3"/>
    <n v="21.672199258587039"/>
    <n v="22.569408282363725"/>
    <m/>
    <s v=""/>
    <n v="0"/>
    <x v="0"/>
    <s v="N/A"/>
    <x v="0"/>
    <m/>
    <x v="0"/>
    <x v="4"/>
    <x v="0"/>
    <m/>
    <m/>
    <s v="TRR"/>
    <m/>
    <n v="25"/>
    <x v="200"/>
    <s v="BRAD"/>
    <s v="WILTON"/>
    <x v="31"/>
    <x v="31"/>
    <x v="0"/>
    <x v="0"/>
    <x v="0"/>
    <s v="N/A"/>
    <s v=""/>
    <x v="536"/>
    <n v="21.672199258587039"/>
    <n v="2698"/>
    <s v="44.58"/>
    <s v="4.29"/>
    <n v="0"/>
    <m/>
    <m/>
    <n v="25"/>
    <n v="18"/>
    <s v=""/>
    <n v="694185"/>
    <s v="JAAP"/>
    <s v="DE JONG"/>
    <x v="45"/>
    <x v="45"/>
    <x v="1"/>
    <x v="0"/>
    <s v=""/>
    <x v="2"/>
    <n v="41"/>
    <m/>
    <m/>
    <n v="1"/>
    <s v="37.28"/>
    <m/>
    <m/>
    <m/>
    <m/>
    <m/>
    <m/>
    <m/>
    <m/>
    <m/>
    <m/>
    <m/>
    <m/>
    <m/>
    <m/>
    <m/>
    <m/>
    <m/>
    <m/>
    <x v="0"/>
    <x v="0"/>
    <m/>
    <x v="0"/>
    <m/>
    <m/>
    <x v="0"/>
    <x v="0"/>
    <m/>
    <m/>
    <m/>
    <m/>
    <m/>
  </r>
  <r>
    <n v="1033"/>
    <x v="9"/>
    <x v="9"/>
    <x v="9"/>
    <x v="1"/>
    <x v="8"/>
    <x v="0"/>
    <n v="5"/>
    <x v="0"/>
    <n v="5"/>
    <x v="0"/>
    <n v="4"/>
    <n v="5"/>
    <n v="21.712362711623705"/>
    <n v="21.542438620261372"/>
    <m/>
    <s v="Check"/>
    <n v="82"/>
    <x v="1"/>
    <n v="9"/>
    <x v="1"/>
    <m/>
    <x v="4"/>
    <x v="44"/>
    <x v="0"/>
    <m/>
    <m/>
    <s v="TRR"/>
    <m/>
    <n v="26"/>
    <x v="128"/>
    <s v="MEREDITH"/>
    <s v="WATKINS"/>
    <x v="130"/>
    <x v="130"/>
    <x v="1"/>
    <x v="1"/>
    <x v="2"/>
    <n v="2"/>
    <n v="19"/>
    <x v="537"/>
    <n v="21.712362711623705"/>
    <n v="2703"/>
    <s v="45.03"/>
    <s v="4.30"/>
    <n v="0"/>
    <m/>
    <n v="0.70236483254012327"/>
    <n v="26"/>
    <n v="19"/>
    <s v=""/>
    <n v="402895"/>
    <s v="CHERYL"/>
    <s v="HOBSON"/>
    <x v="17"/>
    <x v="17"/>
    <x v="1"/>
    <x v="1"/>
    <s v=""/>
    <x v="2"/>
    <n v="40"/>
    <m/>
    <m/>
    <n v="1"/>
    <s v="37.55"/>
    <m/>
    <m/>
    <m/>
    <m/>
    <m/>
    <m/>
    <m/>
    <m/>
    <m/>
    <m/>
    <m/>
    <m/>
    <m/>
    <m/>
    <m/>
    <m/>
    <m/>
    <m/>
    <x v="0"/>
    <x v="0"/>
    <m/>
    <x v="0"/>
    <m/>
    <m/>
    <x v="0"/>
    <x v="0"/>
    <m/>
    <m/>
    <m/>
    <m/>
    <m/>
  </r>
  <r>
    <n v="1034"/>
    <x v="9"/>
    <x v="9"/>
    <x v="9"/>
    <x v="1"/>
    <x v="8"/>
    <x v="0"/>
    <n v="5"/>
    <x v="0"/>
    <n v="5"/>
    <x v="0"/>
    <n v="2"/>
    <n v="7"/>
    <n v="21.824820380126383"/>
    <n v="27.082658967360452"/>
    <m/>
    <s v=""/>
    <n v="81"/>
    <x v="1"/>
    <n v="13"/>
    <x v="1"/>
    <m/>
    <x v="1"/>
    <x v="18"/>
    <x v="0"/>
    <m/>
    <m/>
    <s v="TRR"/>
    <m/>
    <n v="27"/>
    <x v="35"/>
    <s v="ALAN"/>
    <s v="GRAHAM"/>
    <x v="35"/>
    <x v="35"/>
    <x v="1"/>
    <x v="0"/>
    <x v="4"/>
    <n v="7"/>
    <n v="20"/>
    <x v="327"/>
    <n v="21.824820380126383"/>
    <n v="2717"/>
    <s v="45.17"/>
    <s v="4.31"/>
    <n v="0"/>
    <m/>
    <n v="0.68118162751085953"/>
    <n v="27"/>
    <n v="20"/>
    <s v=""/>
    <n v="868058"/>
    <s v="CHRISTINA"/>
    <s v="ZEVENBERGEN"/>
    <x v="34"/>
    <x v="34"/>
    <x v="1"/>
    <x v="1"/>
    <s v=""/>
    <x v="2"/>
    <n v="39"/>
    <m/>
    <m/>
    <n v="1"/>
    <s v="37.56"/>
    <m/>
    <m/>
    <m/>
    <m/>
    <m/>
    <m/>
    <m/>
    <m/>
    <m/>
    <m/>
    <m/>
    <m/>
    <m/>
    <m/>
    <m/>
    <m/>
    <m/>
    <m/>
    <x v="0"/>
    <x v="0"/>
    <m/>
    <x v="0"/>
    <m/>
    <m/>
    <x v="0"/>
    <x v="0"/>
    <m/>
    <m/>
    <m/>
    <m/>
    <m/>
  </r>
  <r>
    <n v="1035"/>
    <x v="9"/>
    <x v="9"/>
    <x v="9"/>
    <x v="1"/>
    <x v="8"/>
    <x v="0"/>
    <n v="5"/>
    <x v="0"/>
    <n v="5"/>
    <x v="0"/>
    <n v="3"/>
    <n v="5"/>
    <n v="21.913179976807054"/>
    <n v="21.801312473126654"/>
    <m/>
    <s v="Check"/>
    <n v="80"/>
    <x v="1"/>
    <n v="12"/>
    <x v="1"/>
    <m/>
    <x v="11"/>
    <x v="16"/>
    <x v="0"/>
    <m/>
    <m/>
    <s v="TRR"/>
    <m/>
    <n v="28"/>
    <x v="171"/>
    <s v="DAVID"/>
    <s v="CULLEN"/>
    <x v="175"/>
    <x v="175"/>
    <x v="1"/>
    <x v="0"/>
    <x v="4"/>
    <n v="8"/>
    <n v="21"/>
    <x v="538"/>
    <n v="21.913179976807054"/>
    <n v="2728"/>
    <s v="45.28"/>
    <s v="4.32"/>
    <n v="0"/>
    <m/>
    <n v="0.67311088648983963"/>
    <n v="28"/>
    <n v="21"/>
    <s v=""/>
    <s v="N037"/>
    <s v="UNUSED TAG"/>
    <s v=""/>
    <x v="64"/>
    <x v="64"/>
    <x v="0"/>
    <x v="3"/>
    <s v="N/A"/>
    <x v="2"/>
    <n v="0"/>
    <m/>
    <m/>
    <n v="1"/>
    <s v="38.11"/>
    <m/>
    <m/>
    <m/>
    <m/>
    <m/>
    <m/>
    <m/>
    <m/>
    <m/>
    <m/>
    <m/>
    <m/>
    <m/>
    <m/>
    <m/>
    <m/>
    <m/>
    <m/>
    <x v="0"/>
    <x v="0"/>
    <m/>
    <x v="0"/>
    <m/>
    <m/>
    <x v="0"/>
    <x v="0"/>
    <m/>
    <m/>
    <m/>
    <m/>
    <m/>
  </r>
  <r>
    <n v="1036"/>
    <x v="9"/>
    <x v="9"/>
    <x v="9"/>
    <x v="1"/>
    <x v="8"/>
    <x v="0"/>
    <n v="5"/>
    <x v="0"/>
    <n v="5"/>
    <x v="0"/>
    <n v="2"/>
    <n v="4"/>
    <n v="22.025637645309732"/>
    <n v="22.20865068497374"/>
    <m/>
    <s v=""/>
    <n v="79"/>
    <x v="1"/>
    <n v="4"/>
    <x v="1"/>
    <m/>
    <x v="3"/>
    <x v="21"/>
    <x v="0"/>
    <m/>
    <m/>
    <s v="TRR"/>
    <m/>
    <n v="29"/>
    <x v="38"/>
    <s v="ELENA"/>
    <s v="JAMES"/>
    <x v="38"/>
    <x v="38"/>
    <x v="1"/>
    <x v="1"/>
    <x v="3"/>
    <n v="1"/>
    <n v="22"/>
    <x v="539"/>
    <n v="22.025637645309732"/>
    <n v="2742"/>
    <s v="45.42"/>
    <s v="4.34"/>
    <n v="0"/>
    <m/>
    <n v="0.68102455155000652"/>
    <n v="29"/>
    <n v="22"/>
    <s v=""/>
    <s v="N040"/>
    <s v="FERN"/>
    <s v="KIRBY"/>
    <x v="23"/>
    <x v="23"/>
    <x v="0"/>
    <x v="1"/>
    <s v="N/A"/>
    <x v="2"/>
    <n v="0"/>
    <m/>
    <m/>
    <n v="1"/>
    <s v="38.26"/>
    <m/>
    <m/>
    <m/>
    <m/>
    <m/>
    <m/>
    <m/>
    <m/>
    <m/>
    <m/>
    <m/>
    <m/>
    <m/>
    <m/>
    <m/>
    <m/>
    <m/>
    <m/>
    <x v="0"/>
    <x v="0"/>
    <m/>
    <x v="0"/>
    <m/>
    <m/>
    <x v="0"/>
    <x v="0"/>
    <m/>
    <m/>
    <m/>
    <m/>
    <m/>
  </r>
  <r>
    <n v="1037"/>
    <x v="9"/>
    <x v="9"/>
    <x v="9"/>
    <x v="1"/>
    <x v="8"/>
    <x v="0"/>
    <n v="5"/>
    <x v="0"/>
    <n v="5"/>
    <x v="0"/>
    <n v="1"/>
    <n v="4"/>
    <n v="22.033670335917066"/>
    <n v="22.483761820305499"/>
    <m/>
    <s v=""/>
    <n v="0"/>
    <x v="0"/>
    <s v="N/A"/>
    <x v="0"/>
    <m/>
    <x v="0"/>
    <x v="4"/>
    <x v="0"/>
    <m/>
    <m/>
    <s v="TRR"/>
    <m/>
    <n v="30"/>
    <x v="180"/>
    <s v="ARNSTEIN"/>
    <s v="PRYTZ"/>
    <x v="207"/>
    <x v="207"/>
    <x v="0"/>
    <x v="0"/>
    <x v="0"/>
    <s v="N/A"/>
    <s v=""/>
    <x v="540"/>
    <n v="22.033670335917066"/>
    <n v="2743"/>
    <s v="45.43"/>
    <s v="4.34"/>
    <n v="0"/>
    <m/>
    <m/>
    <n v="30"/>
    <n v="23"/>
    <s v=""/>
    <n v="402943"/>
    <s v="BOB"/>
    <s v="DOWN"/>
    <x v="24"/>
    <x v="24"/>
    <x v="1"/>
    <x v="0"/>
    <s v=""/>
    <x v="2"/>
    <n v="38"/>
    <m/>
    <m/>
    <n v="1"/>
    <s v="44.50"/>
    <m/>
    <m/>
    <m/>
    <m/>
    <m/>
    <m/>
    <m/>
    <m/>
    <m/>
    <m/>
    <m/>
    <m/>
    <m/>
    <m/>
    <m/>
    <m/>
    <m/>
    <m/>
    <x v="0"/>
    <x v="0"/>
    <m/>
    <x v="0"/>
    <m/>
    <m/>
    <x v="0"/>
    <x v="0"/>
    <m/>
    <m/>
    <m/>
    <m/>
    <m/>
  </r>
  <r>
    <n v="1038"/>
    <x v="9"/>
    <x v="9"/>
    <x v="9"/>
    <x v="1"/>
    <x v="8"/>
    <x v="0"/>
    <n v="5"/>
    <x v="0"/>
    <n v="5"/>
    <x v="0"/>
    <n v="2"/>
    <n v="7"/>
    <n v="22.154160695027077"/>
    <n v="22.692335992483823"/>
    <m/>
    <s v=""/>
    <n v="78"/>
    <x v="1"/>
    <n v="13"/>
    <x v="1"/>
    <m/>
    <x v="1"/>
    <x v="19"/>
    <x v="0"/>
    <m/>
    <m/>
    <s v="TRR"/>
    <m/>
    <n v="31"/>
    <x v="36"/>
    <s v="GERARD"/>
    <s v="SCHICK"/>
    <x v="36"/>
    <x v="36"/>
    <x v="1"/>
    <x v="0"/>
    <x v="2"/>
    <n v="3"/>
    <n v="23"/>
    <x v="247"/>
    <n v="22.154160695027077"/>
    <n v="2758"/>
    <s v="45.58"/>
    <s v="4.35"/>
    <n v="0"/>
    <m/>
    <n v="0.6560092044739757"/>
    <n v="31"/>
    <n v="24"/>
    <s v=""/>
    <n v="1069302"/>
    <s v="MIKE"/>
    <s v="RUBENACH"/>
    <x v="40"/>
    <x v="40"/>
    <x v="1"/>
    <x v="0"/>
    <s v=""/>
    <x v="2"/>
    <n v="37"/>
    <m/>
    <m/>
    <n v="1"/>
    <s v="49.09"/>
    <m/>
    <m/>
    <m/>
    <m/>
    <m/>
    <m/>
    <m/>
    <m/>
    <m/>
    <m/>
    <m/>
    <m/>
    <m/>
    <m/>
    <m/>
    <m/>
    <m/>
    <m/>
    <x v="0"/>
    <x v="0"/>
    <m/>
    <x v="0"/>
    <m/>
    <m/>
    <x v="0"/>
    <x v="0"/>
    <m/>
    <m/>
    <m/>
    <m/>
    <m/>
  </r>
  <r>
    <n v="1039"/>
    <x v="9"/>
    <x v="9"/>
    <x v="9"/>
    <x v="1"/>
    <x v="8"/>
    <x v="0"/>
    <n v="5"/>
    <x v="0"/>
    <n v="5"/>
    <x v="0"/>
    <n v="5"/>
    <n v="7"/>
    <n v="22.234487601100412"/>
    <n v="21.926220721864297"/>
    <m/>
    <s v="Check"/>
    <n v="77"/>
    <x v="1"/>
    <n v="16"/>
    <x v="0"/>
    <m/>
    <x v="1"/>
    <x v="2"/>
    <x v="0"/>
    <m/>
    <m/>
    <s v="TRR"/>
    <m/>
    <n v="32"/>
    <x v="131"/>
    <s v="NICHOLAS"/>
    <s v="KINBACHER"/>
    <x v="135"/>
    <x v="135"/>
    <x v="1"/>
    <x v="0"/>
    <x v="2"/>
    <n v="4"/>
    <n v="24"/>
    <x v="248"/>
    <n v="22.234487601100412"/>
    <n v="2768"/>
    <s v="46.08"/>
    <s v="4.36"/>
    <n v="0"/>
    <m/>
    <n v="0.63939708985976662"/>
    <m/>
    <m/>
    <m/>
    <m/>
    <m/>
    <m/>
    <x v="26"/>
    <x v="26"/>
    <x v="2"/>
    <x v="2"/>
    <m/>
    <x v="0"/>
    <n v="0"/>
    <m/>
    <m/>
    <m/>
    <m/>
    <m/>
    <m/>
    <m/>
    <m/>
    <m/>
    <m/>
    <m/>
    <m/>
    <m/>
    <m/>
    <m/>
    <m/>
    <m/>
    <m/>
    <m/>
    <m/>
    <m/>
    <m/>
    <x v="0"/>
    <x v="0"/>
    <m/>
    <x v="0"/>
    <m/>
    <m/>
    <x v="0"/>
    <x v="0"/>
    <m/>
    <m/>
    <m/>
    <m/>
    <m/>
  </r>
  <r>
    <n v="1040"/>
    <x v="9"/>
    <x v="9"/>
    <x v="9"/>
    <x v="1"/>
    <x v="8"/>
    <x v="0"/>
    <n v="5"/>
    <x v="0"/>
    <n v="5"/>
    <x v="0"/>
    <n v="3"/>
    <n v="11"/>
    <n v="22.274651054137085"/>
    <n v="22.719160811418327"/>
    <m/>
    <s v=""/>
    <n v="76"/>
    <x v="1"/>
    <n v="22"/>
    <x v="0"/>
    <m/>
    <x v="1"/>
    <x v="6"/>
    <x v="0"/>
    <m/>
    <m/>
    <s v="TRR"/>
    <m/>
    <n v="33"/>
    <x v="32"/>
    <s v="BILL"/>
    <s v="DOHERTY"/>
    <x v="32"/>
    <x v="32"/>
    <x v="1"/>
    <x v="0"/>
    <x v="4"/>
    <n v="9"/>
    <n v="25"/>
    <x v="541"/>
    <n v="22.274651054137085"/>
    <n v="2773"/>
    <s v="46.13"/>
    <s v="4.37"/>
    <n v="0"/>
    <m/>
    <n v="0.68837591646516338"/>
    <m/>
    <m/>
    <m/>
    <m/>
    <m/>
    <m/>
    <x v="26"/>
    <x v="26"/>
    <x v="2"/>
    <x v="2"/>
    <m/>
    <x v="0"/>
    <n v="0"/>
    <m/>
    <m/>
    <m/>
    <m/>
    <m/>
    <m/>
    <m/>
    <m/>
    <m/>
    <m/>
    <m/>
    <m/>
    <m/>
    <m/>
    <m/>
    <m/>
    <m/>
    <m/>
    <m/>
    <m/>
    <m/>
    <m/>
    <x v="0"/>
    <x v="0"/>
    <m/>
    <x v="0"/>
    <m/>
    <m/>
    <x v="0"/>
    <x v="0"/>
    <m/>
    <m/>
    <m/>
    <m/>
    <m/>
  </r>
  <r>
    <n v="1041"/>
    <x v="9"/>
    <x v="9"/>
    <x v="9"/>
    <x v="1"/>
    <x v="8"/>
    <x v="0"/>
    <n v="5"/>
    <x v="0"/>
    <n v="5"/>
    <x v="0"/>
    <n v="3"/>
    <n v="8"/>
    <n v="22.403174103854429"/>
    <n v="23.215538697027021"/>
    <m/>
    <s v=""/>
    <n v="75"/>
    <x v="1"/>
    <n v="15"/>
    <x v="1"/>
    <m/>
    <x v="1"/>
    <x v="46"/>
    <x v="0"/>
    <m/>
    <m/>
    <s v="TRR"/>
    <m/>
    <n v="34"/>
    <x v="184"/>
    <s v="JOHN"/>
    <s v="NUTTALL"/>
    <x v="188"/>
    <x v="188"/>
    <x v="1"/>
    <x v="0"/>
    <x v="8"/>
    <n v="1"/>
    <n v="26"/>
    <x v="542"/>
    <n v="22.403174103854429"/>
    <n v="2789"/>
    <s v="46.29"/>
    <s v="4.38"/>
    <n v="0"/>
    <m/>
    <n v="0.7565892190733714"/>
    <m/>
    <m/>
    <m/>
    <m/>
    <m/>
    <m/>
    <x v="26"/>
    <x v="26"/>
    <x v="2"/>
    <x v="2"/>
    <m/>
    <x v="0"/>
    <n v="0"/>
    <m/>
    <m/>
    <m/>
    <m/>
    <m/>
    <m/>
    <m/>
    <m/>
    <m/>
    <m/>
    <m/>
    <m/>
    <m/>
    <m/>
    <m/>
    <m/>
    <m/>
    <m/>
    <m/>
    <m/>
    <m/>
    <m/>
    <x v="0"/>
    <x v="0"/>
    <m/>
    <x v="0"/>
    <m/>
    <m/>
    <x v="0"/>
    <x v="0"/>
    <m/>
    <m/>
    <m/>
    <m/>
    <m/>
  </r>
  <r>
    <n v="1042"/>
    <x v="9"/>
    <x v="9"/>
    <x v="9"/>
    <x v="1"/>
    <x v="8"/>
    <x v="0"/>
    <n v="5"/>
    <x v="0"/>
    <n v="5"/>
    <x v="0"/>
    <n v="4"/>
    <n v="11"/>
    <n v="22.435304866283762"/>
    <n v="23.236761553042911"/>
    <m/>
    <s v=""/>
    <n v="74"/>
    <x v="1"/>
    <n v="20"/>
    <x v="0"/>
    <m/>
    <x v="1"/>
    <x v="13"/>
    <x v="0"/>
    <m/>
    <m/>
    <s v="TRR"/>
    <m/>
    <n v="35"/>
    <x v="28"/>
    <s v="SCOTT"/>
    <s v="VOLLMERHAUSE"/>
    <x v="28"/>
    <x v="28"/>
    <x v="1"/>
    <x v="0"/>
    <x v="2"/>
    <n v="5"/>
    <n v="27"/>
    <x v="543"/>
    <n v="22.435304866283762"/>
    <n v="2793"/>
    <s v="46.33"/>
    <s v="4.39"/>
    <n v="0"/>
    <m/>
    <n v="0.63813113982605374"/>
    <m/>
    <m/>
    <m/>
    <m/>
    <m/>
    <m/>
    <x v="26"/>
    <x v="26"/>
    <x v="2"/>
    <x v="2"/>
    <m/>
    <x v="0"/>
    <n v="0"/>
    <m/>
    <m/>
    <m/>
    <m/>
    <m/>
    <m/>
    <m/>
    <m/>
    <m/>
    <m/>
    <m/>
    <m/>
    <m/>
    <m/>
    <m/>
    <m/>
    <m/>
    <m/>
    <m/>
    <m/>
    <m/>
    <m/>
    <x v="0"/>
    <x v="0"/>
    <m/>
    <x v="0"/>
    <m/>
    <m/>
    <x v="0"/>
    <x v="0"/>
    <m/>
    <m/>
    <m/>
    <m/>
    <m/>
  </r>
  <r>
    <n v="1043"/>
    <x v="9"/>
    <x v="9"/>
    <x v="9"/>
    <x v="1"/>
    <x v="8"/>
    <x v="0"/>
    <n v="5"/>
    <x v="0"/>
    <n v="5"/>
    <x v="0"/>
    <n v="4"/>
    <n v="7"/>
    <n v="22.475468319320434"/>
    <n v="22.563948503981603"/>
    <m/>
    <s v=""/>
    <n v="73"/>
    <x v="1"/>
    <n v="12"/>
    <x v="1"/>
    <m/>
    <x v="6"/>
    <x v="29"/>
    <x v="0"/>
    <m/>
    <m/>
    <s v="TRR"/>
    <m/>
    <n v="36"/>
    <x v="173"/>
    <s v="KEITH"/>
    <s v="SCANDLYN"/>
    <x v="178"/>
    <x v="178"/>
    <x v="1"/>
    <x v="0"/>
    <x v="5"/>
    <n v="1"/>
    <n v="28"/>
    <x v="544"/>
    <n v="22.475468319320434"/>
    <n v="2798"/>
    <s v="46.38"/>
    <s v="4.39"/>
    <n v="0"/>
    <m/>
    <n v="0.73487530635651122"/>
    <m/>
    <m/>
    <m/>
    <m/>
    <m/>
    <m/>
    <x v="26"/>
    <x v="26"/>
    <x v="2"/>
    <x v="2"/>
    <m/>
    <x v="0"/>
    <n v="0"/>
    <m/>
    <m/>
    <m/>
    <m/>
    <m/>
    <m/>
    <m/>
    <m/>
    <m/>
    <m/>
    <m/>
    <m/>
    <m/>
    <m/>
    <m/>
    <m/>
    <m/>
    <m/>
    <m/>
    <m/>
    <m/>
    <m/>
    <x v="0"/>
    <x v="0"/>
    <m/>
    <x v="0"/>
    <m/>
    <m/>
    <x v="0"/>
    <x v="0"/>
    <m/>
    <m/>
    <m/>
    <m/>
    <m/>
  </r>
  <r>
    <n v="1044"/>
    <x v="9"/>
    <x v="9"/>
    <x v="9"/>
    <x v="1"/>
    <x v="8"/>
    <x v="0"/>
    <n v="5"/>
    <x v="0"/>
    <n v="5"/>
    <x v="0"/>
    <n v="1"/>
    <n v="2"/>
    <n v="22.50759908174977"/>
    <n v="23.362620134914479"/>
    <m/>
    <s v=""/>
    <n v="0"/>
    <x v="0"/>
    <s v="N/A"/>
    <x v="0"/>
    <m/>
    <x v="0"/>
    <x v="4"/>
    <x v="0"/>
    <m/>
    <m/>
    <s v="TRR"/>
    <m/>
    <n v="37"/>
    <x v="156"/>
    <s v="ANDREW"/>
    <s v="LLOYD"/>
    <x v="208"/>
    <x v="208"/>
    <x v="0"/>
    <x v="0"/>
    <x v="0"/>
    <s v="N/A"/>
    <s v=""/>
    <x v="251"/>
    <n v="22.50759908174977"/>
    <n v="2802"/>
    <s v="46.42"/>
    <s v="4.40"/>
    <n v="0"/>
    <m/>
    <m/>
    <m/>
    <m/>
    <m/>
    <m/>
    <m/>
    <m/>
    <x v="26"/>
    <x v="26"/>
    <x v="2"/>
    <x v="2"/>
    <m/>
    <x v="0"/>
    <n v="0"/>
    <m/>
    <m/>
    <m/>
    <m/>
    <m/>
    <m/>
    <m/>
    <m/>
    <m/>
    <m/>
    <m/>
    <m/>
    <m/>
    <m/>
    <m/>
    <m/>
    <m/>
    <m/>
    <m/>
    <m/>
    <m/>
    <m/>
    <x v="0"/>
    <x v="0"/>
    <m/>
    <x v="0"/>
    <m/>
    <m/>
    <x v="0"/>
    <x v="0"/>
    <m/>
    <m/>
    <m/>
    <m/>
    <m/>
  </r>
  <r>
    <n v="1045"/>
    <x v="9"/>
    <x v="9"/>
    <x v="9"/>
    <x v="1"/>
    <x v="8"/>
    <x v="0"/>
    <n v="5"/>
    <x v="0"/>
    <n v="5"/>
    <x v="0"/>
    <n v="3"/>
    <n v="13"/>
    <n v="22.515631772357107"/>
    <n v="23.125863377449132"/>
    <m/>
    <s v=""/>
    <n v="72"/>
    <x v="1"/>
    <n v="21"/>
    <x v="0"/>
    <m/>
    <x v="1"/>
    <x v="20"/>
    <x v="0"/>
    <m/>
    <m/>
    <s v="TRR"/>
    <m/>
    <n v="38"/>
    <x v="37"/>
    <s v="VIV"/>
    <s v="SCANDLYN"/>
    <x v="37"/>
    <x v="37"/>
    <x v="1"/>
    <x v="1"/>
    <x v="5"/>
    <n v="1"/>
    <n v="29"/>
    <x v="93"/>
    <n v="22.515631772357107"/>
    <n v="2803"/>
    <s v="46.43"/>
    <s v="4.40"/>
    <n v="0"/>
    <m/>
    <n v="0.83349500722013403"/>
    <m/>
    <m/>
    <m/>
    <m/>
    <m/>
    <m/>
    <x v="26"/>
    <x v="26"/>
    <x v="2"/>
    <x v="2"/>
    <m/>
    <x v="0"/>
    <n v="0"/>
    <m/>
    <m/>
    <m/>
    <m/>
    <m/>
    <m/>
    <m/>
    <m/>
    <m/>
    <m/>
    <m/>
    <m/>
    <m/>
    <m/>
    <m/>
    <m/>
    <m/>
    <m/>
    <m/>
    <m/>
    <m/>
    <m/>
    <x v="0"/>
    <x v="0"/>
    <m/>
    <x v="0"/>
    <m/>
    <m/>
    <x v="0"/>
    <x v="0"/>
    <m/>
    <m/>
    <m/>
    <m/>
    <m/>
  </r>
  <r>
    <n v="1046"/>
    <x v="9"/>
    <x v="9"/>
    <x v="9"/>
    <x v="1"/>
    <x v="8"/>
    <x v="0"/>
    <n v="5"/>
    <x v="0"/>
    <n v="5"/>
    <x v="0"/>
    <n v="5"/>
    <n v="8"/>
    <n v="22.587925987823109"/>
    <n v="22.351116863004822"/>
    <m/>
    <s v="Check"/>
    <n v="71"/>
    <x v="1"/>
    <n v="19"/>
    <x v="0"/>
    <m/>
    <x v="1"/>
    <x v="1"/>
    <x v="0"/>
    <m/>
    <m/>
    <s v="TRR"/>
    <m/>
    <n v="39"/>
    <x v="43"/>
    <s v="JEFF"/>
    <s v="BENNETT"/>
    <x v="43"/>
    <x v="43"/>
    <x v="1"/>
    <x v="0"/>
    <x v="1"/>
    <n v="6"/>
    <n v="30"/>
    <x v="252"/>
    <n v="22.587925987823109"/>
    <n v="2812"/>
    <s v="46.52"/>
    <s v="4.41"/>
    <n v="0"/>
    <m/>
    <n v="0.58143157279749202"/>
    <m/>
    <m/>
    <m/>
    <m/>
    <m/>
    <m/>
    <x v="26"/>
    <x v="26"/>
    <x v="2"/>
    <x v="2"/>
    <m/>
    <x v="0"/>
    <n v="0"/>
    <m/>
    <m/>
    <m/>
    <m/>
    <m/>
    <m/>
    <m/>
    <m/>
    <m/>
    <m/>
    <m/>
    <m/>
    <m/>
    <m/>
    <m/>
    <m/>
    <m/>
    <m/>
    <m/>
    <m/>
    <m/>
    <m/>
    <x v="0"/>
    <x v="0"/>
    <m/>
    <x v="0"/>
    <m/>
    <m/>
    <x v="0"/>
    <x v="0"/>
    <m/>
    <m/>
    <m/>
    <m/>
    <m/>
  </r>
  <r>
    <n v="1047"/>
    <x v="9"/>
    <x v="9"/>
    <x v="9"/>
    <x v="1"/>
    <x v="8"/>
    <x v="0"/>
    <n v="5"/>
    <x v="0"/>
    <n v="5"/>
    <x v="0"/>
    <n v="3"/>
    <n v="8"/>
    <n v="22.628089440859778"/>
    <n v="23.045147873692326"/>
    <m/>
    <s v=""/>
    <n v="70"/>
    <x v="1"/>
    <n v="12"/>
    <x v="1"/>
    <m/>
    <x v="6"/>
    <x v="33"/>
    <x v="0"/>
    <m/>
    <m/>
    <s v="TRR"/>
    <m/>
    <n v="40"/>
    <x v="133"/>
    <s v="ANDRE"/>
    <s v="MENTOR"/>
    <x v="137"/>
    <x v="137"/>
    <x v="1"/>
    <x v="0"/>
    <x v="2"/>
    <n v="6"/>
    <n v="31"/>
    <x v="545"/>
    <n v="22.628089440859778"/>
    <n v="2817"/>
    <s v="46.57"/>
    <s v="4.41"/>
    <n v="0"/>
    <m/>
    <n v="0.61870004697436154"/>
    <m/>
    <m/>
    <m/>
    <m/>
    <m/>
    <m/>
    <x v="26"/>
    <x v="26"/>
    <x v="2"/>
    <x v="2"/>
    <m/>
    <x v="0"/>
    <n v="0"/>
    <m/>
    <m/>
    <m/>
    <m/>
    <m/>
    <m/>
    <m/>
    <m/>
    <m/>
    <m/>
    <m/>
    <m/>
    <m/>
    <m/>
    <m/>
    <m/>
    <m/>
    <m/>
    <m/>
    <m/>
    <m/>
    <m/>
    <x v="0"/>
    <x v="0"/>
    <m/>
    <x v="0"/>
    <m/>
    <m/>
    <x v="0"/>
    <x v="0"/>
    <m/>
    <m/>
    <m/>
    <m/>
    <m/>
  </r>
  <r>
    <n v="1048"/>
    <x v="9"/>
    <x v="9"/>
    <x v="9"/>
    <x v="1"/>
    <x v="8"/>
    <x v="0"/>
    <n v="5"/>
    <x v="0"/>
    <n v="5"/>
    <x v="0"/>
    <n v="2"/>
    <n v="4"/>
    <n v="22.724481728147786"/>
    <n v="23.362198738879723"/>
    <m/>
    <s v=""/>
    <n v="69"/>
    <x v="1"/>
    <n v="6"/>
    <x v="1"/>
    <m/>
    <x v="9"/>
    <x v="45"/>
    <x v="0"/>
    <m/>
    <m/>
    <s v="TRR"/>
    <m/>
    <n v="41"/>
    <x v="134"/>
    <s v="MICHAEL"/>
    <s v="MARTINI"/>
    <x v="138"/>
    <x v="138"/>
    <x v="1"/>
    <x v="0"/>
    <x v="1"/>
    <n v="7"/>
    <n v="32"/>
    <x v="546"/>
    <n v="22.724481728147786"/>
    <n v="2829"/>
    <s v="47.09"/>
    <s v="4.42"/>
    <n v="0"/>
    <m/>
    <n v="0.57280367589389336"/>
    <m/>
    <m/>
    <m/>
    <m/>
    <m/>
    <m/>
    <x v="26"/>
    <x v="26"/>
    <x v="2"/>
    <x v="2"/>
    <m/>
    <x v="0"/>
    <n v="0"/>
    <m/>
    <m/>
    <m/>
    <m/>
    <m/>
    <m/>
    <m/>
    <m/>
    <m/>
    <m/>
    <m/>
    <m/>
    <m/>
    <m/>
    <m/>
    <m/>
    <m/>
    <m/>
    <m/>
    <m/>
    <m/>
    <m/>
    <x v="0"/>
    <x v="0"/>
    <m/>
    <x v="0"/>
    <m/>
    <m/>
    <x v="0"/>
    <x v="0"/>
    <m/>
    <m/>
    <m/>
    <m/>
    <m/>
  </r>
  <r>
    <n v="1049"/>
    <x v="9"/>
    <x v="9"/>
    <x v="9"/>
    <x v="1"/>
    <x v="8"/>
    <x v="0"/>
    <n v="5"/>
    <x v="0"/>
    <n v="5"/>
    <x v="0"/>
    <n v="4"/>
    <n v="7"/>
    <n v="22.740547109362453"/>
    <n v="22.841329596131079"/>
    <m/>
    <s v=""/>
    <n v="68"/>
    <x v="1"/>
    <n v="17"/>
    <x v="0"/>
    <m/>
    <x v="1"/>
    <x v="53"/>
    <x v="0"/>
    <m/>
    <m/>
    <s v="TRR"/>
    <m/>
    <n v="42"/>
    <x v="195"/>
    <s v="LILY"/>
    <s v="BURROW"/>
    <x v="202"/>
    <x v="202"/>
    <x v="1"/>
    <x v="1"/>
    <x v="6"/>
    <m/>
    <s v=""/>
    <x v="547"/>
    <n v="22.740547109362453"/>
    <n v="2831"/>
    <s v="47.11"/>
    <s v="4.43"/>
    <n v="0"/>
    <m/>
    <n v="0.64935406327964384"/>
    <m/>
    <m/>
    <m/>
    <m/>
    <m/>
    <m/>
    <x v="26"/>
    <x v="26"/>
    <x v="2"/>
    <x v="2"/>
    <m/>
    <x v="0"/>
    <n v="0"/>
    <m/>
    <m/>
    <m/>
    <m/>
    <m/>
    <m/>
    <m/>
    <m/>
    <m/>
    <m/>
    <m/>
    <m/>
    <m/>
    <m/>
    <m/>
    <m/>
    <m/>
    <m/>
    <m/>
    <m/>
    <m/>
    <m/>
    <x v="0"/>
    <x v="0"/>
    <m/>
    <x v="0"/>
    <m/>
    <m/>
    <x v="0"/>
    <x v="0"/>
    <m/>
    <m/>
    <m/>
    <m/>
    <m/>
  </r>
  <r>
    <n v="1050"/>
    <x v="9"/>
    <x v="9"/>
    <x v="9"/>
    <x v="1"/>
    <x v="8"/>
    <x v="0"/>
    <n v="5"/>
    <x v="0"/>
    <n v="5"/>
    <x v="0"/>
    <n v="6"/>
    <n v="12"/>
    <n v="22.748579799969789"/>
    <n v="23.456389180778984"/>
    <m/>
    <s v=""/>
    <n v="67"/>
    <x v="1"/>
    <n v="21"/>
    <x v="0"/>
    <m/>
    <x v="1"/>
    <x v="9"/>
    <x v="0"/>
    <m/>
    <m/>
    <s v="TRR"/>
    <m/>
    <n v="43"/>
    <x v="25"/>
    <s v="BRENDAN"/>
    <s v="CARTER"/>
    <x v="25"/>
    <x v="25"/>
    <x v="1"/>
    <x v="0"/>
    <x v="4"/>
    <n v="10"/>
    <n v="33"/>
    <x v="548"/>
    <n v="22.748579799969789"/>
    <n v="2832"/>
    <s v="47.12"/>
    <s v="4.43"/>
    <n v="0"/>
    <m/>
    <n v="0.66377770097191091"/>
    <m/>
    <m/>
    <m/>
    <m/>
    <m/>
    <m/>
    <x v="26"/>
    <x v="26"/>
    <x v="2"/>
    <x v="2"/>
    <m/>
    <x v="0"/>
    <n v="0"/>
    <m/>
    <m/>
    <m/>
    <m/>
    <m/>
    <m/>
    <m/>
    <m/>
    <m/>
    <m/>
    <m/>
    <m/>
    <m/>
    <m/>
    <m/>
    <m/>
    <m/>
    <m/>
    <m/>
    <m/>
    <m/>
    <m/>
    <x v="0"/>
    <x v="0"/>
    <m/>
    <x v="0"/>
    <m/>
    <m/>
    <x v="0"/>
    <x v="0"/>
    <m/>
    <m/>
    <m/>
    <m/>
    <m/>
  </r>
  <r>
    <n v="1051"/>
    <x v="9"/>
    <x v="9"/>
    <x v="9"/>
    <x v="1"/>
    <x v="8"/>
    <x v="0"/>
    <n v="5"/>
    <x v="0"/>
    <n v="5"/>
    <x v="0"/>
    <n v="8"/>
    <n v="12"/>
    <n v="22.780710562399126"/>
    <n v="23.387987663678729"/>
    <m/>
    <s v=""/>
    <n v="66"/>
    <x v="1"/>
    <n v="20"/>
    <x v="0"/>
    <m/>
    <x v="1"/>
    <x v="13"/>
    <x v="0"/>
    <m/>
    <m/>
    <s v="TRR"/>
    <m/>
    <n v="44"/>
    <x v="54"/>
    <s v="DAWN"/>
    <s v="KINBACHER"/>
    <x v="54"/>
    <x v="54"/>
    <x v="1"/>
    <x v="1"/>
    <x v="2"/>
    <n v="3"/>
    <n v="34"/>
    <x v="482"/>
    <n v="22.780710562399126"/>
    <n v="2836"/>
    <s v="47.16"/>
    <s v="4.43"/>
    <n v="0"/>
    <m/>
    <n v="0.69576407446049282"/>
    <m/>
    <m/>
    <m/>
    <m/>
    <m/>
    <m/>
    <x v="26"/>
    <x v="26"/>
    <x v="2"/>
    <x v="2"/>
    <m/>
    <x v="0"/>
    <n v="0"/>
    <m/>
    <m/>
    <m/>
    <m/>
    <m/>
    <m/>
    <m/>
    <m/>
    <m/>
    <m/>
    <m/>
    <m/>
    <m/>
    <m/>
    <m/>
    <m/>
    <m/>
    <m/>
    <m/>
    <m/>
    <m/>
    <m/>
    <x v="0"/>
    <x v="0"/>
    <m/>
    <x v="0"/>
    <m/>
    <m/>
    <x v="0"/>
    <x v="0"/>
    <m/>
    <m/>
    <m/>
    <m/>
    <m/>
  </r>
  <r>
    <n v="1052"/>
    <x v="9"/>
    <x v="9"/>
    <x v="9"/>
    <x v="1"/>
    <x v="8"/>
    <x v="0"/>
    <n v="5"/>
    <x v="0"/>
    <n v="5"/>
    <x v="0"/>
    <n v="2"/>
    <n v="3"/>
    <n v="22.844972087257798"/>
    <n v="22.592768473530381"/>
    <m/>
    <s v="Check"/>
    <n v="0"/>
    <x v="0"/>
    <s v="N/A"/>
    <x v="0"/>
    <m/>
    <x v="0"/>
    <x v="4"/>
    <x v="0"/>
    <m/>
    <m/>
    <s v="TRR"/>
    <m/>
    <n v="45"/>
    <x v="153"/>
    <s v="TREVOR"/>
    <s v="NICHOLSON"/>
    <x v="134"/>
    <x v="134"/>
    <x v="0"/>
    <x v="0"/>
    <x v="0"/>
    <s v="N/A"/>
    <s v=""/>
    <x v="549"/>
    <n v="22.844972087257798"/>
    <n v="2844"/>
    <s v="47.24"/>
    <s v="4.44"/>
    <n v="0"/>
    <m/>
    <m/>
    <m/>
    <m/>
    <m/>
    <m/>
    <m/>
    <m/>
    <x v="26"/>
    <x v="26"/>
    <x v="2"/>
    <x v="2"/>
    <m/>
    <x v="0"/>
    <n v="0"/>
    <m/>
    <m/>
    <m/>
    <m/>
    <m/>
    <m/>
    <m/>
    <m/>
    <m/>
    <m/>
    <m/>
    <m/>
    <m/>
    <m/>
    <m/>
    <m/>
    <m/>
    <m/>
    <m/>
    <m/>
    <m/>
    <m/>
    <x v="0"/>
    <x v="0"/>
    <m/>
    <x v="0"/>
    <m/>
    <m/>
    <x v="0"/>
    <x v="0"/>
    <m/>
    <m/>
    <m/>
    <m/>
    <m/>
  </r>
  <r>
    <n v="1053"/>
    <x v="9"/>
    <x v="9"/>
    <x v="9"/>
    <x v="1"/>
    <x v="8"/>
    <x v="0"/>
    <n v="5"/>
    <x v="0"/>
    <n v="5"/>
    <x v="0"/>
    <n v="1"/>
    <n v="1"/>
    <n v="22.8931682309018"/>
    <n v="22.8931682309018"/>
    <m/>
    <s v=""/>
    <n v="0"/>
    <x v="0"/>
    <s v="N/A"/>
    <x v="0"/>
    <m/>
    <x v="0"/>
    <x v="4"/>
    <x v="0"/>
    <m/>
    <m/>
    <s v="TRR"/>
    <m/>
    <n v="46"/>
    <x v="111"/>
    <s v="KERRY"/>
    <s v="SENSE"/>
    <x v="203"/>
    <x v="203"/>
    <x v="0"/>
    <x v="0"/>
    <x v="0"/>
    <s v="N/A"/>
    <s v=""/>
    <x v="550"/>
    <n v="22.8931682309018"/>
    <n v="2850"/>
    <s v="47.30"/>
    <s v="4.45"/>
    <n v="0"/>
    <m/>
    <m/>
    <m/>
    <m/>
    <m/>
    <m/>
    <m/>
    <m/>
    <x v="26"/>
    <x v="26"/>
    <x v="2"/>
    <x v="2"/>
    <m/>
    <x v="0"/>
    <n v="0"/>
    <m/>
    <m/>
    <m/>
    <m/>
    <m/>
    <m/>
    <m/>
    <m/>
    <m/>
    <m/>
    <m/>
    <m/>
    <m/>
    <m/>
    <m/>
    <m/>
    <m/>
    <m/>
    <m/>
    <m/>
    <m/>
    <m/>
    <x v="0"/>
    <x v="0"/>
    <m/>
    <x v="0"/>
    <m/>
    <m/>
    <x v="0"/>
    <x v="0"/>
    <m/>
    <m/>
    <m/>
    <m/>
    <m/>
  </r>
  <r>
    <n v="1054"/>
    <x v="9"/>
    <x v="9"/>
    <x v="9"/>
    <x v="1"/>
    <x v="8"/>
    <x v="0"/>
    <n v="5"/>
    <x v="0"/>
    <n v="5"/>
    <x v="0"/>
    <n v="2"/>
    <n v="5"/>
    <n v="23.005625899404475"/>
    <n v="23.339857074141893"/>
    <m/>
    <s v=""/>
    <n v="65"/>
    <x v="1"/>
    <n v="9"/>
    <x v="1"/>
    <m/>
    <x v="4"/>
    <x v="14"/>
    <x v="0"/>
    <m/>
    <m/>
    <s v="TRR"/>
    <m/>
    <n v="47"/>
    <x v="154"/>
    <s v="LARA"/>
    <s v="SEWELL"/>
    <x v="159"/>
    <x v="159"/>
    <x v="1"/>
    <x v="1"/>
    <x v="1"/>
    <n v="5"/>
    <n v="35"/>
    <x v="551"/>
    <n v="23.005625899404475"/>
    <n v="2864"/>
    <s v="47.44"/>
    <s v="4.46"/>
    <n v="0"/>
    <m/>
    <n v="0.64621874369658017"/>
    <m/>
    <m/>
    <m/>
    <m/>
    <m/>
    <m/>
    <x v="26"/>
    <x v="26"/>
    <x v="2"/>
    <x v="2"/>
    <m/>
    <x v="0"/>
    <n v="0"/>
    <m/>
    <m/>
    <m/>
    <m/>
    <m/>
    <m/>
    <m/>
    <m/>
    <m/>
    <m/>
    <m/>
    <m/>
    <m/>
    <m/>
    <m/>
    <m/>
    <m/>
    <m/>
    <m/>
    <m/>
    <m/>
    <m/>
    <x v="0"/>
    <x v="0"/>
    <m/>
    <x v="0"/>
    <m/>
    <m/>
    <x v="0"/>
    <x v="0"/>
    <m/>
    <m/>
    <m/>
    <m/>
    <m/>
  </r>
  <r>
    <n v="1055"/>
    <x v="9"/>
    <x v="9"/>
    <x v="9"/>
    <x v="1"/>
    <x v="8"/>
    <x v="0"/>
    <n v="5"/>
    <x v="0"/>
    <n v="5"/>
    <x v="0"/>
    <n v="7"/>
    <n v="7"/>
    <n v="23.174312402158492"/>
    <n v="21.717892183878195"/>
    <m/>
    <s v="Check"/>
    <n v="64"/>
    <x v="1"/>
    <n v="12"/>
    <x v="1"/>
    <m/>
    <x v="15"/>
    <x v="23"/>
    <x v="0"/>
    <m/>
    <m/>
    <s v="TRR"/>
    <m/>
    <n v="48"/>
    <x v="129"/>
    <s v="GERRY"/>
    <s v="MAGUIRE"/>
    <x v="131"/>
    <x v="131"/>
    <x v="1"/>
    <x v="0"/>
    <x v="4"/>
    <n v="11"/>
    <n v="36"/>
    <x v="552"/>
    <n v="23.174312402158492"/>
    <n v="2885"/>
    <s v="48.05"/>
    <s v="4.48"/>
    <n v="0"/>
    <m/>
    <n v="0.65661782764477461"/>
    <m/>
    <m/>
    <m/>
    <m/>
    <m/>
    <m/>
    <x v="26"/>
    <x v="26"/>
    <x v="2"/>
    <x v="2"/>
    <m/>
    <x v="0"/>
    <n v="0"/>
    <m/>
    <m/>
    <m/>
    <m/>
    <m/>
    <m/>
    <m/>
    <m/>
    <m/>
    <m/>
    <m/>
    <m/>
    <m/>
    <m/>
    <m/>
    <m/>
    <m/>
    <m/>
    <m/>
    <m/>
    <m/>
    <m/>
    <x v="0"/>
    <x v="0"/>
    <m/>
    <x v="0"/>
    <m/>
    <m/>
    <x v="0"/>
    <x v="0"/>
    <m/>
    <m/>
    <m/>
    <m/>
    <m/>
  </r>
  <r>
    <n v="1056"/>
    <x v="9"/>
    <x v="9"/>
    <x v="9"/>
    <x v="1"/>
    <x v="8"/>
    <x v="0"/>
    <n v="5"/>
    <x v="0"/>
    <n v="5"/>
    <x v="0"/>
    <n v="1"/>
    <n v="1"/>
    <n v="23.270704689446493"/>
    <n v="23.270704689446493"/>
    <m/>
    <s v=""/>
    <n v="63"/>
    <x v="1"/>
    <n v="7"/>
    <x v="1"/>
    <m/>
    <x v="9"/>
    <x v="24"/>
    <x v="0"/>
    <m/>
    <m/>
    <s v="TRR"/>
    <m/>
    <n v="49"/>
    <x v="201"/>
    <s v="MATTHEW"/>
    <s v="HUNTER"/>
    <x v="209"/>
    <x v="209"/>
    <x v="1"/>
    <x v="0"/>
    <x v="2"/>
    <n v="23"/>
    <s v=""/>
    <x v="339"/>
    <n v="23.270704689446493"/>
    <n v="2897"/>
    <s v="48.17"/>
    <s v="4.49"/>
    <n v="0"/>
    <m/>
    <n v="0.59731753659801268"/>
    <m/>
    <m/>
    <m/>
    <m/>
    <m/>
    <m/>
    <x v="26"/>
    <x v="26"/>
    <x v="2"/>
    <x v="2"/>
    <m/>
    <x v="0"/>
    <n v="0"/>
    <m/>
    <m/>
    <m/>
    <m/>
    <m/>
    <m/>
    <m/>
    <m/>
    <m/>
    <m/>
    <m/>
    <m/>
    <m/>
    <m/>
    <m/>
    <m/>
    <m/>
    <m/>
    <m/>
    <m/>
    <m/>
    <m/>
    <x v="0"/>
    <x v="0"/>
    <m/>
    <x v="0"/>
    <m/>
    <m/>
    <x v="0"/>
    <x v="0"/>
    <m/>
    <m/>
    <m/>
    <m/>
    <m/>
  </r>
  <r>
    <n v="1057"/>
    <x v="9"/>
    <x v="9"/>
    <x v="9"/>
    <x v="1"/>
    <x v="8"/>
    <x v="0"/>
    <n v="5"/>
    <x v="0"/>
    <n v="5"/>
    <x v="0"/>
    <n v="4"/>
    <n v="8"/>
    <n v="23.286770070661166"/>
    <n v="23.551208821377067"/>
    <m/>
    <s v=""/>
    <n v="62"/>
    <x v="1"/>
    <n v="14"/>
    <x v="1"/>
    <m/>
    <x v="1"/>
    <x v="14"/>
    <x v="0"/>
    <m/>
    <m/>
    <s v="TRR"/>
    <m/>
    <n v="50"/>
    <x v="48"/>
    <s v="BRIANNA"/>
    <s v="HUTCHINGS"/>
    <x v="48"/>
    <x v="48"/>
    <x v="1"/>
    <x v="1"/>
    <x v="1"/>
    <n v="6"/>
    <n v="37"/>
    <x v="553"/>
    <n v="23.286770070661166"/>
    <n v="2899"/>
    <s v="48.19"/>
    <s v="4.49"/>
    <n v="0"/>
    <m/>
    <n v="0.63841686165815992"/>
    <m/>
    <m/>
    <m/>
    <m/>
    <m/>
    <m/>
    <x v="26"/>
    <x v="26"/>
    <x v="2"/>
    <x v="2"/>
    <m/>
    <x v="0"/>
    <n v="0"/>
    <m/>
    <m/>
    <m/>
    <m/>
    <m/>
    <m/>
    <m/>
    <m/>
    <m/>
    <m/>
    <m/>
    <m/>
    <m/>
    <m/>
    <m/>
    <m/>
    <m/>
    <m/>
    <m/>
    <m/>
    <m/>
    <m/>
    <x v="0"/>
    <x v="0"/>
    <m/>
    <x v="0"/>
    <m/>
    <m/>
    <x v="0"/>
    <x v="0"/>
    <m/>
    <m/>
    <m/>
    <m/>
    <m/>
  </r>
  <r>
    <n v="1058"/>
    <x v="9"/>
    <x v="9"/>
    <x v="9"/>
    <x v="1"/>
    <x v="8"/>
    <x v="0"/>
    <n v="5"/>
    <x v="0"/>
    <n v="5"/>
    <x v="0"/>
    <n v="2"/>
    <n v="7"/>
    <n v="23.800862269530541"/>
    <n v="24.370565677957284"/>
    <m/>
    <s v=""/>
    <n v="61"/>
    <x v="1"/>
    <n v="17"/>
    <x v="0"/>
    <m/>
    <x v="1"/>
    <x v="24"/>
    <x v="0"/>
    <m/>
    <m/>
    <s v="TRR"/>
    <m/>
    <n v="51"/>
    <x v="46"/>
    <s v="FRASER"/>
    <s v="BRADLEY"/>
    <x v="46"/>
    <x v="46"/>
    <x v="1"/>
    <x v="0"/>
    <x v="2"/>
    <n v="7"/>
    <n v="38"/>
    <x v="554"/>
    <n v="23.800862269530541"/>
    <n v="2963"/>
    <s v="49.23"/>
    <s v="4.56"/>
    <n v="0"/>
    <m/>
    <n v="0.58401245478381436"/>
    <m/>
    <m/>
    <m/>
    <m/>
    <m/>
    <m/>
    <x v="26"/>
    <x v="26"/>
    <x v="2"/>
    <x v="2"/>
    <m/>
    <x v="0"/>
    <n v="0"/>
    <m/>
    <m/>
    <m/>
    <m/>
    <m/>
    <m/>
    <m/>
    <m/>
    <m/>
    <m/>
    <m/>
    <m/>
    <m/>
    <m/>
    <m/>
    <m/>
    <m/>
    <m/>
    <m/>
    <m/>
    <m/>
    <m/>
    <x v="0"/>
    <x v="0"/>
    <m/>
    <x v="0"/>
    <m/>
    <m/>
    <x v="0"/>
    <x v="0"/>
    <m/>
    <m/>
    <m/>
    <m/>
    <m/>
  </r>
  <r>
    <n v="1059"/>
    <x v="9"/>
    <x v="9"/>
    <x v="9"/>
    <x v="1"/>
    <x v="8"/>
    <x v="0"/>
    <n v="5"/>
    <x v="0"/>
    <n v="5"/>
    <x v="0"/>
    <n v="4"/>
    <n v="7"/>
    <n v="24.057908368965226"/>
    <n v="24.014632701171053"/>
    <m/>
    <s v="Check"/>
    <n v="60"/>
    <x v="1"/>
    <n v="15"/>
    <x v="1"/>
    <m/>
    <x v="1"/>
    <x v="22"/>
    <x v="0"/>
    <m/>
    <m/>
    <s v="TRR"/>
    <m/>
    <n v="52"/>
    <x v="42"/>
    <s v="TERRY"/>
    <s v="HIETTE"/>
    <x v="42"/>
    <x v="42"/>
    <x v="1"/>
    <x v="0"/>
    <x v="5"/>
    <n v="2"/>
    <n v="39"/>
    <x v="555"/>
    <n v="24.057908368965226"/>
    <n v="2995"/>
    <s v="49.55"/>
    <s v="4.59"/>
    <n v="0"/>
    <m/>
    <n v="0.67476079318160431"/>
    <m/>
    <m/>
    <m/>
    <m/>
    <m/>
    <m/>
    <x v="26"/>
    <x v="26"/>
    <x v="2"/>
    <x v="2"/>
    <m/>
    <x v="0"/>
    <n v="0"/>
    <m/>
    <m/>
    <m/>
    <m/>
    <m/>
    <m/>
    <m/>
    <m/>
    <m/>
    <m/>
    <m/>
    <m/>
    <m/>
    <m/>
    <m/>
    <m/>
    <m/>
    <m/>
    <m/>
    <m/>
    <m/>
    <m/>
    <x v="0"/>
    <x v="0"/>
    <m/>
    <x v="0"/>
    <m/>
    <m/>
    <x v="0"/>
    <x v="0"/>
    <m/>
    <m/>
    <m/>
    <m/>
    <m/>
  </r>
  <r>
    <n v="1060"/>
    <x v="9"/>
    <x v="9"/>
    <x v="9"/>
    <x v="1"/>
    <x v="8"/>
    <x v="0"/>
    <n v="5"/>
    <x v="0"/>
    <n v="5"/>
    <x v="0"/>
    <n v="2"/>
    <n v="9"/>
    <n v="24.604131330263932"/>
    <n v="25.29965369293706"/>
    <m/>
    <s v=""/>
    <n v="59"/>
    <x v="1"/>
    <n v="13"/>
    <x v="1"/>
    <m/>
    <x v="1"/>
    <x v="28"/>
    <x v="0"/>
    <m/>
    <m/>
    <s v="TRR"/>
    <m/>
    <n v="53"/>
    <x v="55"/>
    <s v="ROBERT"/>
    <s v="ELLERSHAW"/>
    <x v="55"/>
    <x v="55"/>
    <x v="1"/>
    <x v="0"/>
    <x v="5"/>
    <n v="3"/>
    <n v="40"/>
    <x v="556"/>
    <n v="24.604131330263932"/>
    <n v="3063"/>
    <s v="51.03"/>
    <s v="5.06"/>
    <n v="0"/>
    <m/>
    <n v="0.66519993926934951"/>
    <m/>
    <m/>
    <m/>
    <m/>
    <m/>
    <m/>
    <x v="26"/>
    <x v="26"/>
    <x v="2"/>
    <x v="2"/>
    <m/>
    <x v="0"/>
    <n v="0"/>
    <m/>
    <m/>
    <m/>
    <m/>
    <m/>
    <m/>
    <m/>
    <m/>
    <m/>
    <m/>
    <m/>
    <m/>
    <m/>
    <m/>
    <m/>
    <m/>
    <m/>
    <m/>
    <m/>
    <m/>
    <m/>
    <m/>
    <x v="0"/>
    <x v="0"/>
    <m/>
    <x v="0"/>
    <m/>
    <m/>
    <x v="0"/>
    <x v="0"/>
    <m/>
    <m/>
    <m/>
    <m/>
    <m/>
  </r>
  <r>
    <n v="1061"/>
    <x v="9"/>
    <x v="9"/>
    <x v="9"/>
    <x v="1"/>
    <x v="8"/>
    <x v="0"/>
    <n v="5"/>
    <x v="0"/>
    <n v="5"/>
    <x v="0"/>
    <n v="1"/>
    <n v="1"/>
    <n v="24.75675245180328"/>
    <n v="24.75675245180328"/>
    <m/>
    <s v=""/>
    <n v="0"/>
    <x v="0"/>
    <s v="N/A"/>
    <x v="0"/>
    <m/>
    <x v="0"/>
    <x v="4"/>
    <x v="0"/>
    <m/>
    <m/>
    <s v="TRR"/>
    <m/>
    <n v="54"/>
    <x v="202"/>
    <s v="JAMES"/>
    <s v="STURTZ"/>
    <x v="204"/>
    <x v="204"/>
    <x v="0"/>
    <x v="0"/>
    <x v="0"/>
    <s v="N/A"/>
    <s v=""/>
    <x v="102"/>
    <n v="24.75675245180328"/>
    <n v="3082"/>
    <s v="51.22"/>
    <s v="5.08"/>
    <n v="0"/>
    <m/>
    <m/>
    <m/>
    <m/>
    <m/>
    <m/>
    <m/>
    <m/>
    <x v="26"/>
    <x v="26"/>
    <x v="2"/>
    <x v="2"/>
    <m/>
    <x v="0"/>
    <n v="0"/>
    <m/>
    <m/>
    <m/>
    <m/>
    <m/>
    <m/>
    <m/>
    <m/>
    <m/>
    <m/>
    <m/>
    <m/>
    <m/>
    <m/>
    <m/>
    <m/>
    <m/>
    <m/>
    <m/>
    <m/>
    <m/>
    <m/>
    <x v="0"/>
    <x v="0"/>
    <m/>
    <x v="0"/>
    <m/>
    <m/>
    <x v="0"/>
    <x v="0"/>
    <m/>
    <m/>
    <m/>
    <m/>
    <m/>
  </r>
  <r>
    <n v="1062"/>
    <x v="9"/>
    <x v="9"/>
    <x v="9"/>
    <x v="1"/>
    <x v="8"/>
    <x v="0"/>
    <n v="5"/>
    <x v="0"/>
    <n v="5"/>
    <x v="0"/>
    <n v="1"/>
    <n v="4"/>
    <n v="24.91740626394996"/>
    <n v="25.42795310815367"/>
    <m/>
    <s v=""/>
    <n v="58"/>
    <x v="1"/>
    <n v="6"/>
    <x v="1"/>
    <m/>
    <x v="9"/>
    <x v="26"/>
    <x v="1"/>
    <m/>
    <m/>
    <s v="TRR"/>
    <m/>
    <n v="55"/>
    <x v="52"/>
    <s v="LYN"/>
    <s v="NEWMAN"/>
    <x v="52"/>
    <x v="52"/>
    <x v="1"/>
    <x v="1"/>
    <x v="4"/>
    <n v="1"/>
    <n v="41"/>
    <x v="557"/>
    <n v="24.91740626394996"/>
    <n v="3102"/>
    <s v="51.42"/>
    <s v="5.10"/>
    <n v="0"/>
    <m/>
    <n v="0.71770444900625974"/>
    <m/>
    <m/>
    <m/>
    <m/>
    <m/>
    <m/>
    <x v="26"/>
    <x v="26"/>
    <x v="2"/>
    <x v="2"/>
    <m/>
    <x v="0"/>
    <n v="0"/>
    <m/>
    <m/>
    <m/>
    <m/>
    <m/>
    <m/>
    <m/>
    <m/>
    <m/>
    <m/>
    <m/>
    <m/>
    <m/>
    <m/>
    <m/>
    <m/>
    <m/>
    <m/>
    <m/>
    <m/>
    <m/>
    <m/>
    <x v="0"/>
    <x v="0"/>
    <m/>
    <x v="0"/>
    <m/>
    <m/>
    <x v="0"/>
    <x v="0"/>
    <m/>
    <m/>
    <m/>
    <m/>
    <m/>
  </r>
  <r>
    <n v="1063"/>
    <x v="9"/>
    <x v="9"/>
    <x v="9"/>
    <x v="1"/>
    <x v="8"/>
    <x v="0"/>
    <n v="5"/>
    <x v="0"/>
    <n v="5"/>
    <x v="0"/>
    <n v="1"/>
    <n v="3"/>
    <n v="25.029863932452635"/>
    <n v="26.182654489792849"/>
    <m/>
    <s v=""/>
    <n v="57"/>
    <x v="1"/>
    <n v="5"/>
    <x v="1"/>
    <m/>
    <x v="9"/>
    <x v="12"/>
    <x v="1"/>
    <m/>
    <m/>
    <s v="TRR"/>
    <m/>
    <n v="56"/>
    <x v="160"/>
    <s v="MEEGAN"/>
    <s v="EDE"/>
    <x v="165"/>
    <x v="165"/>
    <x v="1"/>
    <x v="1"/>
    <x v="2"/>
    <n v="4"/>
    <n v="42"/>
    <x v="108"/>
    <n v="25.029863932452635"/>
    <n v="3116"/>
    <s v="51.56"/>
    <s v="5.11"/>
    <n v="0"/>
    <m/>
    <n v="0.60594283323299358"/>
    <m/>
    <m/>
    <m/>
    <m/>
    <m/>
    <m/>
    <x v="26"/>
    <x v="26"/>
    <x v="2"/>
    <x v="2"/>
    <m/>
    <x v="0"/>
    <n v="0"/>
    <m/>
    <m/>
    <m/>
    <m/>
    <m/>
    <m/>
    <m/>
    <m/>
    <m/>
    <m/>
    <m/>
    <m/>
    <m/>
    <m/>
    <m/>
    <m/>
    <m/>
    <m/>
    <m/>
    <m/>
    <m/>
    <m/>
    <x v="0"/>
    <x v="0"/>
    <m/>
    <x v="0"/>
    <m/>
    <m/>
    <x v="0"/>
    <x v="0"/>
    <m/>
    <m/>
    <m/>
    <m/>
    <m/>
  </r>
  <r>
    <n v="1064"/>
    <x v="9"/>
    <x v="9"/>
    <x v="9"/>
    <x v="1"/>
    <x v="8"/>
    <x v="0"/>
    <n v="5"/>
    <x v="0"/>
    <n v="5"/>
    <x v="0"/>
    <n v="3"/>
    <n v="5"/>
    <n v="25.230681197635985"/>
    <n v="24.969880729477815"/>
    <m/>
    <s v="Check"/>
    <n v="56"/>
    <x v="1"/>
    <n v="11"/>
    <x v="1"/>
    <m/>
    <x v="15"/>
    <x v="15"/>
    <x v="0"/>
    <m/>
    <m/>
    <s v="TRR"/>
    <m/>
    <n v="57"/>
    <x v="138"/>
    <s v="BILLY"/>
    <s v="GUY"/>
    <x v="142"/>
    <x v="142"/>
    <x v="1"/>
    <x v="0"/>
    <x v="2"/>
    <n v="8"/>
    <n v="43"/>
    <x v="261"/>
    <n v="25.230681197635985"/>
    <n v="3141"/>
    <s v="52.21"/>
    <s v="5.14"/>
    <n v="0"/>
    <m/>
    <n v="0.57139427008484622"/>
    <m/>
    <m/>
    <m/>
    <m/>
    <m/>
    <m/>
    <x v="26"/>
    <x v="26"/>
    <x v="2"/>
    <x v="2"/>
    <m/>
    <x v="0"/>
    <n v="0"/>
    <m/>
    <m/>
    <m/>
    <m/>
    <m/>
    <m/>
    <m/>
    <m/>
    <m/>
    <m/>
    <m/>
    <m/>
    <m/>
    <m/>
    <m/>
    <m/>
    <m/>
    <m/>
    <m/>
    <m/>
    <m/>
    <m/>
    <x v="0"/>
    <x v="0"/>
    <m/>
    <x v="0"/>
    <m/>
    <m/>
    <x v="0"/>
    <x v="0"/>
    <m/>
    <m/>
    <m/>
    <m/>
    <m/>
  </r>
  <r>
    <n v="1065"/>
    <x v="9"/>
    <x v="9"/>
    <x v="9"/>
    <x v="1"/>
    <x v="8"/>
    <x v="0"/>
    <n v="5"/>
    <x v="0"/>
    <n v="5"/>
    <x v="0"/>
    <n v="2"/>
    <n v="3"/>
    <n v="25.600184965573348"/>
    <n v="25.881042968422786"/>
    <m/>
    <s v=""/>
    <n v="55"/>
    <x v="1"/>
    <n v="13"/>
    <x v="1"/>
    <m/>
    <x v="6"/>
    <x v="20"/>
    <x v="0"/>
    <m/>
    <m/>
    <s v="TRR"/>
    <m/>
    <n v="58"/>
    <x v="157"/>
    <s v="GEOFF"/>
    <s v="STANTON"/>
    <x v="162"/>
    <x v="162"/>
    <x v="1"/>
    <x v="0"/>
    <x v="5"/>
    <n v="4"/>
    <n v="44"/>
    <x v="558"/>
    <n v="25.600184965573348"/>
    <n v="3187"/>
    <s v="53.07"/>
    <s v="5.18"/>
    <n v="0"/>
    <m/>
    <n v="0.62890170604825635"/>
    <m/>
    <m/>
    <m/>
    <m/>
    <m/>
    <m/>
    <x v="26"/>
    <x v="26"/>
    <x v="2"/>
    <x v="2"/>
    <m/>
    <x v="0"/>
    <n v="0"/>
    <m/>
    <m/>
    <m/>
    <m/>
    <m/>
    <m/>
    <m/>
    <m/>
    <m/>
    <m/>
    <m/>
    <m/>
    <m/>
    <m/>
    <m/>
    <m/>
    <m/>
    <m/>
    <m/>
    <m/>
    <m/>
    <m/>
    <x v="0"/>
    <x v="0"/>
    <m/>
    <x v="0"/>
    <m/>
    <m/>
    <x v="0"/>
    <x v="0"/>
    <m/>
    <m/>
    <m/>
    <m/>
    <m/>
  </r>
  <r>
    <n v="1066"/>
    <x v="9"/>
    <x v="9"/>
    <x v="9"/>
    <x v="1"/>
    <x v="8"/>
    <x v="0"/>
    <n v="5"/>
    <x v="0"/>
    <n v="5"/>
    <x v="0"/>
    <n v="1"/>
    <n v="5"/>
    <n v="25.616250346788014"/>
    <n v="27.557639806686343"/>
    <m/>
    <s v=""/>
    <n v="54"/>
    <x v="1"/>
    <n v="4"/>
    <x v="1"/>
    <m/>
    <x v="9"/>
    <x v="17"/>
    <x v="1"/>
    <m/>
    <m/>
    <s v="TRR"/>
    <m/>
    <n v="59"/>
    <x v="75"/>
    <s v="PAUL"/>
    <s v="DAY"/>
    <x v="76"/>
    <x v="76"/>
    <x v="1"/>
    <x v="0"/>
    <x v="4"/>
    <n v="12"/>
    <n v="45"/>
    <x v="559"/>
    <n v="25.616250346788014"/>
    <n v="3189"/>
    <s v="53.09"/>
    <s v="5.18"/>
    <n v="0"/>
    <m/>
    <n v="0.60313276888072165"/>
    <m/>
    <m/>
    <m/>
    <m/>
    <m/>
    <m/>
    <x v="26"/>
    <x v="26"/>
    <x v="2"/>
    <x v="2"/>
    <m/>
    <x v="0"/>
    <n v="0"/>
    <m/>
    <m/>
    <m/>
    <m/>
    <m/>
    <m/>
    <m/>
    <m/>
    <m/>
    <m/>
    <m/>
    <m/>
    <m/>
    <m/>
    <m/>
    <m/>
    <m/>
    <m/>
    <m/>
    <m/>
    <m/>
    <m/>
    <x v="0"/>
    <x v="0"/>
    <m/>
    <x v="0"/>
    <m/>
    <m/>
    <x v="0"/>
    <x v="0"/>
    <m/>
    <m/>
    <m/>
    <m/>
    <m/>
  </r>
  <r>
    <n v="1067"/>
    <x v="9"/>
    <x v="9"/>
    <x v="9"/>
    <x v="1"/>
    <x v="8"/>
    <x v="0"/>
    <n v="5"/>
    <x v="0"/>
    <n v="5"/>
    <x v="0"/>
    <n v="1"/>
    <n v="3"/>
    <n v="25.656413799824684"/>
    <n v="26.545279539763822"/>
    <m/>
    <s v=""/>
    <n v="53"/>
    <x v="1"/>
    <n v="7"/>
    <x v="1"/>
    <m/>
    <x v="2"/>
    <x v="29"/>
    <x v="1"/>
    <m/>
    <m/>
    <s v="TRR"/>
    <m/>
    <n v="60"/>
    <x v="59"/>
    <s v="JOHN"/>
    <s v="WALSH"/>
    <x v="59"/>
    <x v="59"/>
    <x v="1"/>
    <x v="0"/>
    <x v="5"/>
    <n v="5"/>
    <n v="46"/>
    <x v="111"/>
    <n v="25.656413799824684"/>
    <n v="3194"/>
    <s v="53.14"/>
    <s v="5.19"/>
    <n v="0"/>
    <m/>
    <n v="0.64376365284455805"/>
    <m/>
    <m/>
    <m/>
    <m/>
    <m/>
    <m/>
    <x v="26"/>
    <x v="26"/>
    <x v="2"/>
    <x v="2"/>
    <m/>
    <x v="0"/>
    <n v="0"/>
    <m/>
    <m/>
    <m/>
    <m/>
    <m/>
    <m/>
    <m/>
    <m/>
    <m/>
    <m/>
    <m/>
    <m/>
    <m/>
    <m/>
    <m/>
    <m/>
    <m/>
    <m/>
    <m/>
    <m/>
    <m/>
    <m/>
    <x v="0"/>
    <x v="0"/>
    <m/>
    <x v="0"/>
    <m/>
    <m/>
    <x v="0"/>
    <x v="0"/>
    <m/>
    <m/>
    <m/>
    <m/>
    <m/>
  </r>
  <r>
    <n v="1068"/>
    <x v="9"/>
    <x v="9"/>
    <x v="9"/>
    <x v="1"/>
    <x v="8"/>
    <x v="0"/>
    <n v="5"/>
    <x v="0"/>
    <n v="5"/>
    <x v="0"/>
    <n v="5"/>
    <n v="11"/>
    <n v="25.696577252861356"/>
    <n v="25.628737803123418"/>
    <m/>
    <s v="Check"/>
    <n v="52"/>
    <x v="1"/>
    <n v="22"/>
    <x v="0"/>
    <m/>
    <x v="1"/>
    <x v="41"/>
    <x v="0"/>
    <m/>
    <m/>
    <s v="TRR"/>
    <m/>
    <n v="61"/>
    <x v="137"/>
    <s v="DAVID"/>
    <s v="WHARTON"/>
    <x v="141"/>
    <x v="141"/>
    <x v="1"/>
    <x v="0"/>
    <x v="8"/>
    <n v="2"/>
    <n v="47"/>
    <x v="560"/>
    <n v="25.696577252861356"/>
    <n v="3199"/>
    <s v="53.19"/>
    <s v="5.19"/>
    <n v="0"/>
    <m/>
    <n v="0.65378356948800609"/>
    <m/>
    <m/>
    <m/>
    <m/>
    <m/>
    <m/>
    <x v="26"/>
    <x v="26"/>
    <x v="2"/>
    <x v="2"/>
    <m/>
    <x v="0"/>
    <n v="0"/>
    <m/>
    <m/>
    <m/>
    <m/>
    <m/>
    <m/>
    <m/>
    <m/>
    <m/>
    <m/>
    <m/>
    <m/>
    <m/>
    <m/>
    <m/>
    <m/>
    <m/>
    <m/>
    <m/>
    <m/>
    <m/>
    <m/>
    <x v="0"/>
    <x v="0"/>
    <m/>
    <x v="0"/>
    <m/>
    <m/>
    <x v="0"/>
    <x v="0"/>
    <m/>
    <m/>
    <m/>
    <m/>
    <m/>
  </r>
  <r>
    <n v="1069"/>
    <x v="9"/>
    <x v="9"/>
    <x v="9"/>
    <x v="1"/>
    <x v="8"/>
    <x v="0"/>
    <n v="5"/>
    <x v="0"/>
    <n v="5"/>
    <x v="0"/>
    <n v="1"/>
    <n v="1"/>
    <n v="25.712642634076023"/>
    <n v="25.712642634076023"/>
    <m/>
    <s v=""/>
    <n v="0"/>
    <x v="0"/>
    <s v="N/A"/>
    <x v="0"/>
    <m/>
    <x v="0"/>
    <x v="4"/>
    <x v="0"/>
    <m/>
    <m/>
    <s v="TRR"/>
    <m/>
    <n v="62"/>
    <x v="179"/>
    <s v="DAVE"/>
    <s v="BEAVIS"/>
    <x v="210"/>
    <x v="210"/>
    <x v="0"/>
    <x v="0"/>
    <x v="0"/>
    <s v="N/A"/>
    <s v=""/>
    <x v="561"/>
    <n v="25.712642634076023"/>
    <n v="3201"/>
    <s v="53.21"/>
    <s v="5.20"/>
    <n v="0"/>
    <m/>
    <m/>
    <m/>
    <m/>
    <m/>
    <m/>
    <m/>
    <m/>
    <x v="26"/>
    <x v="26"/>
    <x v="2"/>
    <x v="2"/>
    <m/>
    <x v="0"/>
    <n v="0"/>
    <m/>
    <m/>
    <m/>
    <m/>
    <m/>
    <m/>
    <m/>
    <m/>
    <m/>
    <m/>
    <m/>
    <m/>
    <m/>
    <m/>
    <m/>
    <m/>
    <m/>
    <m/>
    <m/>
    <m/>
    <m/>
    <m/>
    <x v="0"/>
    <x v="0"/>
    <m/>
    <x v="0"/>
    <m/>
    <m/>
    <x v="0"/>
    <x v="0"/>
    <m/>
    <m/>
    <m/>
    <m/>
    <m/>
  </r>
  <r>
    <n v="1070"/>
    <x v="9"/>
    <x v="9"/>
    <x v="9"/>
    <x v="1"/>
    <x v="8"/>
    <x v="0"/>
    <n v="5"/>
    <x v="0"/>
    <n v="5"/>
    <x v="0"/>
    <n v="1"/>
    <n v="5"/>
    <n v="25.905427208652036"/>
    <n v="27.489094028631094"/>
    <m/>
    <s v=""/>
    <n v="51"/>
    <x v="1"/>
    <n v="7"/>
    <x v="1"/>
    <m/>
    <x v="4"/>
    <x v="25"/>
    <x v="0"/>
    <m/>
    <m/>
    <s v="TRR"/>
    <m/>
    <n v="63"/>
    <x v="63"/>
    <s v="IAN"/>
    <s v="MEADE"/>
    <x v="63"/>
    <x v="63"/>
    <x v="1"/>
    <x v="0"/>
    <x v="4"/>
    <n v="13"/>
    <n v="48"/>
    <x v="562"/>
    <n v="25.905427208652036"/>
    <n v="3225"/>
    <s v="53.45"/>
    <s v="5.22"/>
    <n v="0"/>
    <m/>
    <n v="0.57838588079061359"/>
    <m/>
    <m/>
    <m/>
    <m/>
    <m/>
    <m/>
    <x v="26"/>
    <x v="26"/>
    <x v="2"/>
    <x v="2"/>
    <m/>
    <x v="0"/>
    <n v="0"/>
    <m/>
    <m/>
    <m/>
    <m/>
    <m/>
    <m/>
    <m/>
    <m/>
    <m/>
    <m/>
    <m/>
    <m/>
    <m/>
    <m/>
    <m/>
    <m/>
    <m/>
    <m/>
    <m/>
    <m/>
    <m/>
    <m/>
    <x v="0"/>
    <x v="0"/>
    <m/>
    <x v="0"/>
    <m/>
    <m/>
    <x v="0"/>
    <x v="0"/>
    <m/>
    <m/>
    <m/>
    <m/>
    <m/>
  </r>
  <r>
    <n v="1071"/>
    <x v="9"/>
    <x v="9"/>
    <x v="9"/>
    <x v="1"/>
    <x v="8"/>
    <x v="0"/>
    <n v="5"/>
    <x v="0"/>
    <n v="5"/>
    <x v="0"/>
    <n v="2"/>
    <n v="5"/>
    <n v="26.146407926872055"/>
    <n v="27.413798891140676"/>
    <m/>
    <s v=""/>
    <n v="50"/>
    <x v="1"/>
    <n v="4"/>
    <x v="1"/>
    <m/>
    <x v="2"/>
    <x v="8"/>
    <x v="0"/>
    <m/>
    <m/>
    <s v="TRR"/>
    <m/>
    <n v="64"/>
    <x v="71"/>
    <s v="THORLEY"/>
    <s v="WATSON"/>
    <x v="72"/>
    <x v="72"/>
    <x v="1"/>
    <x v="0"/>
    <x v="2"/>
    <n v="9"/>
    <n v="49"/>
    <x v="113"/>
    <n v="26.146407926872055"/>
    <n v="3255"/>
    <s v="54.15"/>
    <s v="5.25"/>
    <n v="0"/>
    <m/>
    <n v="0.55966897534302895"/>
    <m/>
    <m/>
    <m/>
    <m/>
    <m/>
    <m/>
    <x v="26"/>
    <x v="26"/>
    <x v="2"/>
    <x v="2"/>
    <m/>
    <x v="0"/>
    <n v="0"/>
    <m/>
    <m/>
    <m/>
    <m/>
    <m/>
    <m/>
    <m/>
    <m/>
    <m/>
    <m/>
    <m/>
    <m/>
    <m/>
    <m/>
    <m/>
    <m/>
    <m/>
    <m/>
    <m/>
    <m/>
    <m/>
    <m/>
    <x v="0"/>
    <x v="0"/>
    <m/>
    <x v="0"/>
    <m/>
    <m/>
    <x v="0"/>
    <x v="0"/>
    <m/>
    <m/>
    <m/>
    <m/>
    <m/>
  </r>
  <r>
    <n v="1072"/>
    <x v="9"/>
    <x v="9"/>
    <x v="9"/>
    <x v="1"/>
    <x v="8"/>
    <x v="0"/>
    <n v="5"/>
    <x v="0"/>
    <n v="5"/>
    <x v="0"/>
    <n v="3"/>
    <n v="8"/>
    <n v="26.202636761123394"/>
    <n v="26.997077057122823"/>
    <m/>
    <s v=""/>
    <n v="49"/>
    <x v="1"/>
    <n v="9"/>
    <x v="1"/>
    <m/>
    <x v="5"/>
    <x v="34"/>
    <x v="0"/>
    <m/>
    <m/>
    <s v="TRR"/>
    <m/>
    <n v="65"/>
    <x v="76"/>
    <s v="KATE"/>
    <s v="MURRY"/>
    <x v="77"/>
    <x v="77"/>
    <x v="1"/>
    <x v="1"/>
    <x v="1"/>
    <n v="7"/>
    <n v="50"/>
    <x v="563"/>
    <n v="26.202636761123394"/>
    <n v="3262"/>
    <s v="54.22"/>
    <s v="5.26"/>
    <n v="0"/>
    <m/>
    <n v="0.56610078857946888"/>
    <m/>
    <m/>
    <m/>
    <m/>
    <m/>
    <m/>
    <x v="26"/>
    <x v="26"/>
    <x v="2"/>
    <x v="2"/>
    <m/>
    <x v="0"/>
    <n v="0"/>
    <m/>
    <m/>
    <m/>
    <m/>
    <m/>
    <m/>
    <m/>
    <m/>
    <m/>
    <m/>
    <m/>
    <m/>
    <m/>
    <m/>
    <m/>
    <m/>
    <m/>
    <m/>
    <m/>
    <m/>
    <m/>
    <m/>
    <x v="0"/>
    <x v="0"/>
    <m/>
    <x v="0"/>
    <m/>
    <m/>
    <x v="0"/>
    <x v="0"/>
    <m/>
    <m/>
    <m/>
    <m/>
    <m/>
  </r>
  <r>
    <n v="1073"/>
    <x v="9"/>
    <x v="9"/>
    <x v="9"/>
    <x v="1"/>
    <x v="8"/>
    <x v="0"/>
    <n v="5"/>
    <x v="0"/>
    <n v="5"/>
    <x v="0"/>
    <n v="1"/>
    <n v="1"/>
    <n v="26.315094429626072"/>
    <n v="26.315094429626072"/>
    <m/>
    <s v=""/>
    <n v="0"/>
    <x v="0"/>
    <s v="N/A"/>
    <x v="0"/>
    <m/>
    <x v="0"/>
    <x v="4"/>
    <x v="0"/>
    <m/>
    <m/>
    <s v="TRR"/>
    <m/>
    <n v="66"/>
    <x v="203"/>
    <s v="DONALD"/>
    <s v="CAMERON"/>
    <x v="211"/>
    <x v="211"/>
    <x v="0"/>
    <x v="0"/>
    <x v="0"/>
    <s v="N/A"/>
    <s v=""/>
    <x v="564"/>
    <n v="26.315094429626072"/>
    <n v="3276"/>
    <s v="54.36"/>
    <s v="5.27"/>
    <n v="0"/>
    <m/>
    <m/>
    <m/>
    <m/>
    <m/>
    <m/>
    <m/>
    <m/>
    <x v="26"/>
    <x v="26"/>
    <x v="2"/>
    <x v="2"/>
    <m/>
    <x v="0"/>
    <n v="0"/>
    <m/>
    <m/>
    <m/>
    <m/>
    <m/>
    <m/>
    <m/>
    <m/>
    <m/>
    <m/>
    <m/>
    <m/>
    <m/>
    <m/>
    <m/>
    <m/>
    <m/>
    <m/>
    <m/>
    <m/>
    <m/>
    <m/>
    <x v="0"/>
    <x v="0"/>
    <m/>
    <x v="0"/>
    <m/>
    <m/>
    <x v="0"/>
    <x v="0"/>
    <m/>
    <m/>
    <m/>
    <m/>
    <m/>
  </r>
  <r>
    <n v="1074"/>
    <x v="9"/>
    <x v="9"/>
    <x v="9"/>
    <x v="1"/>
    <x v="8"/>
    <x v="0"/>
    <n v="5"/>
    <x v="0"/>
    <n v="5"/>
    <x v="0"/>
    <n v="1"/>
    <n v="3"/>
    <n v="26.339192501448071"/>
    <n v="26.653323748222409"/>
    <m/>
    <s v=""/>
    <n v="48"/>
    <x v="1"/>
    <n v="5"/>
    <x v="1"/>
    <m/>
    <x v="3"/>
    <x v="8"/>
    <x v="1"/>
    <m/>
    <m/>
    <s v="TRR"/>
    <m/>
    <n v="67"/>
    <x v="57"/>
    <s v="TERENCE"/>
    <s v="FANNING"/>
    <x v="57"/>
    <x v="57"/>
    <x v="1"/>
    <x v="0"/>
    <x v="2"/>
    <n v="10"/>
    <n v="51"/>
    <x v="565"/>
    <n v="26.339192501448071"/>
    <n v="3279"/>
    <s v="54.39"/>
    <s v="5.27"/>
    <n v="0"/>
    <m/>
    <n v="0.55557258760035355"/>
    <m/>
    <m/>
    <m/>
    <m/>
    <m/>
    <m/>
    <x v="26"/>
    <x v="26"/>
    <x v="2"/>
    <x v="2"/>
    <m/>
    <x v="0"/>
    <n v="0"/>
    <m/>
    <m/>
    <m/>
    <m/>
    <m/>
    <m/>
    <m/>
    <m/>
    <m/>
    <m/>
    <m/>
    <m/>
    <m/>
    <m/>
    <m/>
    <m/>
    <m/>
    <m/>
    <m/>
    <m/>
    <m/>
    <m/>
    <x v="0"/>
    <x v="0"/>
    <m/>
    <x v="0"/>
    <m/>
    <m/>
    <x v="0"/>
    <x v="0"/>
    <m/>
    <m/>
    <m/>
    <m/>
    <m/>
  </r>
  <r>
    <n v="1075"/>
    <x v="9"/>
    <x v="9"/>
    <x v="9"/>
    <x v="1"/>
    <x v="8"/>
    <x v="0"/>
    <n v="5"/>
    <x v="0"/>
    <n v="5"/>
    <x v="0"/>
    <n v="3"/>
    <n v="6"/>
    <n v="26.531977076024084"/>
    <n v="27.161872164895499"/>
    <m/>
    <s v=""/>
    <n v="0"/>
    <x v="0"/>
    <s v="N/A"/>
    <x v="0"/>
    <m/>
    <x v="0"/>
    <x v="4"/>
    <x v="0"/>
    <m/>
    <m/>
    <s v="TRR"/>
    <m/>
    <n v="68"/>
    <x v="204"/>
    <s v="EAMON"/>
    <s v="KENNY"/>
    <x v="166"/>
    <x v="166"/>
    <x v="0"/>
    <x v="0"/>
    <x v="0"/>
    <s v="N/A"/>
    <s v=""/>
    <x v="566"/>
    <n v="26.531977076024084"/>
    <n v="3303"/>
    <s v="55.03"/>
    <s v="5.30"/>
    <n v="0"/>
    <m/>
    <m/>
    <m/>
    <m/>
    <m/>
    <m/>
    <m/>
    <m/>
    <x v="26"/>
    <x v="26"/>
    <x v="2"/>
    <x v="2"/>
    <m/>
    <x v="0"/>
    <n v="0"/>
    <m/>
    <m/>
    <m/>
    <m/>
    <m/>
    <m/>
    <m/>
    <m/>
    <m/>
    <m/>
    <m/>
    <m/>
    <m/>
    <m/>
    <m/>
    <m/>
    <m/>
    <m/>
    <m/>
    <m/>
    <m/>
    <m/>
    <x v="0"/>
    <x v="0"/>
    <m/>
    <x v="0"/>
    <m/>
    <m/>
    <x v="0"/>
    <x v="0"/>
    <m/>
    <m/>
    <m/>
    <m/>
    <m/>
  </r>
  <r>
    <n v="1076"/>
    <x v="9"/>
    <x v="9"/>
    <x v="9"/>
    <x v="1"/>
    <x v="8"/>
    <x v="0"/>
    <n v="5"/>
    <x v="0"/>
    <n v="5"/>
    <x v="0"/>
    <n v="4"/>
    <n v="11"/>
    <n v="26.652467435134096"/>
    <n v="26.976659770515798"/>
    <m/>
    <s v=""/>
    <n v="47"/>
    <x v="1"/>
    <n v="20"/>
    <x v="0"/>
    <m/>
    <x v="1"/>
    <x v="12"/>
    <x v="0"/>
    <m/>
    <m/>
    <s v="TRR"/>
    <m/>
    <n v="69"/>
    <x v="70"/>
    <s v="KATE"/>
    <s v="SARGENT"/>
    <x v="71"/>
    <x v="71"/>
    <x v="1"/>
    <x v="1"/>
    <x v="2"/>
    <n v="5"/>
    <n v="52"/>
    <x v="567"/>
    <n v="26.652467435134096"/>
    <n v="3318"/>
    <s v="55.18"/>
    <s v="5.31"/>
    <n v="0"/>
    <m/>
    <n v="0.5690530043261024"/>
    <m/>
    <m/>
    <m/>
    <m/>
    <m/>
    <m/>
    <x v="26"/>
    <x v="26"/>
    <x v="2"/>
    <x v="2"/>
    <m/>
    <x v="0"/>
    <n v="0"/>
    <m/>
    <m/>
    <m/>
    <m/>
    <m/>
    <m/>
    <m/>
    <m/>
    <m/>
    <m/>
    <m/>
    <m/>
    <m/>
    <m/>
    <m/>
    <m/>
    <m/>
    <m/>
    <m/>
    <m/>
    <m/>
    <m/>
    <x v="0"/>
    <x v="0"/>
    <m/>
    <x v="0"/>
    <m/>
    <m/>
    <x v="0"/>
    <x v="0"/>
    <m/>
    <m/>
    <m/>
    <m/>
    <m/>
  </r>
  <r>
    <n v="1077"/>
    <x v="9"/>
    <x v="9"/>
    <x v="9"/>
    <x v="1"/>
    <x v="8"/>
    <x v="0"/>
    <n v="5"/>
    <x v="0"/>
    <n v="5"/>
    <x v="0"/>
    <n v="1"/>
    <n v="1"/>
    <n v="26.708696269385431"/>
    <n v="26.708696269385431"/>
    <m/>
    <s v=""/>
    <n v="46"/>
    <x v="1"/>
    <n v="3"/>
    <x v="1"/>
    <m/>
    <x v="10"/>
    <x v="47"/>
    <x v="1"/>
    <m/>
    <m/>
    <s v="TRR"/>
    <m/>
    <n v="70"/>
    <x v="177"/>
    <s v="EMILY"/>
    <s v="BROOKS"/>
    <x v="181"/>
    <x v="181"/>
    <x v="1"/>
    <x v="1"/>
    <x v="1"/>
    <n v="8"/>
    <n v="53"/>
    <x v="568"/>
    <n v="26.708696269385431"/>
    <n v="3325"/>
    <s v="55.25"/>
    <s v="5.32"/>
    <n v="0"/>
    <m/>
    <n v="0.55350261893084529"/>
    <m/>
    <m/>
    <m/>
    <m/>
    <m/>
    <m/>
    <x v="26"/>
    <x v="26"/>
    <x v="2"/>
    <x v="2"/>
    <m/>
    <x v="0"/>
    <n v="0"/>
    <m/>
    <m/>
    <m/>
    <m/>
    <m/>
    <m/>
    <m/>
    <m/>
    <m/>
    <m/>
    <m/>
    <m/>
    <m/>
    <m/>
    <m/>
    <m/>
    <m/>
    <m/>
    <m/>
    <m/>
    <m/>
    <m/>
    <x v="0"/>
    <x v="0"/>
    <m/>
    <x v="0"/>
    <m/>
    <m/>
    <x v="0"/>
    <x v="0"/>
    <m/>
    <m/>
    <m/>
    <m/>
    <m/>
  </r>
  <r>
    <n v="1078"/>
    <x v="9"/>
    <x v="9"/>
    <x v="9"/>
    <x v="1"/>
    <x v="8"/>
    <x v="0"/>
    <n v="5"/>
    <x v="0"/>
    <n v="5"/>
    <x v="0"/>
    <n v="2"/>
    <n v="2"/>
    <n v="26.716728959992764"/>
    <n v="26.283364479996383"/>
    <m/>
    <s v="Check"/>
    <n v="45"/>
    <x v="1"/>
    <n v="5"/>
    <x v="1"/>
    <m/>
    <x v="3"/>
    <x v="36"/>
    <x v="0"/>
    <m/>
    <m/>
    <s v="TRR"/>
    <m/>
    <n v="71"/>
    <x v="178"/>
    <s v="STEVE"/>
    <s v="BROOKS"/>
    <x v="182"/>
    <x v="182"/>
    <x v="1"/>
    <x v="0"/>
    <x v="1"/>
    <n v="8"/>
    <n v="54"/>
    <x v="569"/>
    <n v="26.716728959992764"/>
    <n v="3326"/>
    <s v="55.26"/>
    <s v="5.32"/>
    <n v="0"/>
    <m/>
    <n v="0.50218223521141347"/>
    <m/>
    <m/>
    <m/>
    <m/>
    <m/>
    <m/>
    <x v="26"/>
    <x v="26"/>
    <x v="2"/>
    <x v="2"/>
    <m/>
    <x v="0"/>
    <n v="0"/>
    <m/>
    <m/>
    <m/>
    <m/>
    <m/>
    <m/>
    <m/>
    <m/>
    <m/>
    <m/>
    <m/>
    <m/>
    <m/>
    <m/>
    <m/>
    <m/>
    <m/>
    <m/>
    <m/>
    <m/>
    <m/>
    <m/>
    <x v="0"/>
    <x v="0"/>
    <m/>
    <x v="0"/>
    <m/>
    <m/>
    <x v="0"/>
    <x v="0"/>
    <m/>
    <m/>
    <m/>
    <m/>
    <m/>
  </r>
  <r>
    <n v="1079"/>
    <x v="9"/>
    <x v="9"/>
    <x v="9"/>
    <x v="1"/>
    <x v="8"/>
    <x v="0"/>
    <n v="5"/>
    <x v="0"/>
    <n v="5"/>
    <x v="0"/>
    <n v="1"/>
    <n v="5"/>
    <n v="27.16655963400347"/>
    <n v="27.846125627225955"/>
    <m/>
    <s v=""/>
    <n v="44"/>
    <x v="1"/>
    <n v="8"/>
    <x v="1"/>
    <m/>
    <x v="4"/>
    <x v="19"/>
    <x v="0"/>
    <m/>
    <m/>
    <s v="TRR"/>
    <m/>
    <n v="72"/>
    <x v="62"/>
    <s v="SALLY"/>
    <s v="MEADE"/>
    <x v="62"/>
    <x v="62"/>
    <x v="1"/>
    <x v="1"/>
    <x v="2"/>
    <n v="6"/>
    <n v="55"/>
    <x v="570"/>
    <n v="27.16655963400347"/>
    <n v="3382"/>
    <s v="56.22"/>
    <s v="5.38"/>
    <n v="0"/>
    <m/>
    <n v="0.59509436912399438"/>
    <m/>
    <m/>
    <m/>
    <m/>
    <m/>
    <m/>
    <x v="26"/>
    <x v="26"/>
    <x v="2"/>
    <x v="2"/>
    <m/>
    <x v="0"/>
    <n v="0"/>
    <m/>
    <m/>
    <m/>
    <m/>
    <m/>
    <m/>
    <m/>
    <m/>
    <m/>
    <m/>
    <m/>
    <m/>
    <m/>
    <m/>
    <m/>
    <m/>
    <m/>
    <m/>
    <m/>
    <m/>
    <m/>
    <m/>
    <x v="0"/>
    <x v="0"/>
    <m/>
    <x v="0"/>
    <m/>
    <m/>
    <x v="0"/>
    <x v="0"/>
    <m/>
    <m/>
    <m/>
    <m/>
    <m/>
  </r>
  <r>
    <n v="1080"/>
    <x v="9"/>
    <x v="9"/>
    <x v="9"/>
    <x v="1"/>
    <x v="8"/>
    <x v="0"/>
    <n v="5"/>
    <x v="0"/>
    <n v="5"/>
    <x v="0"/>
    <n v="5"/>
    <n v="11"/>
    <n v="27.214755777647476"/>
    <n v="27.720695533460869"/>
    <m/>
    <s v=""/>
    <n v="43"/>
    <x v="1"/>
    <n v="26"/>
    <x v="0"/>
    <m/>
    <x v="1"/>
    <x v="32"/>
    <x v="0"/>
    <m/>
    <m/>
    <s v="TRR"/>
    <m/>
    <n v="73"/>
    <x v="68"/>
    <s v="ROSEMARIE"/>
    <s v="LABUSCHAGNE"/>
    <x v="68"/>
    <x v="68"/>
    <x v="1"/>
    <x v="1"/>
    <x v="5"/>
    <n v="2"/>
    <n v="56"/>
    <x v="571"/>
    <n v="27.214755777647476"/>
    <n v="3388"/>
    <s v="56.28"/>
    <s v="5.38"/>
    <n v="0"/>
    <m/>
    <n v="0.68100311039922956"/>
    <m/>
    <m/>
    <m/>
    <m/>
    <m/>
    <m/>
    <x v="26"/>
    <x v="26"/>
    <x v="2"/>
    <x v="2"/>
    <m/>
    <x v="0"/>
    <n v="0"/>
    <m/>
    <m/>
    <m/>
    <m/>
    <m/>
    <m/>
    <m/>
    <m/>
    <m/>
    <m/>
    <m/>
    <m/>
    <m/>
    <m/>
    <m/>
    <m/>
    <m/>
    <m/>
    <m/>
    <m/>
    <m/>
    <m/>
    <x v="0"/>
    <x v="0"/>
    <m/>
    <x v="0"/>
    <m/>
    <m/>
    <x v="0"/>
    <x v="0"/>
    <m/>
    <m/>
    <m/>
    <m/>
    <m/>
  </r>
  <r>
    <n v="1081"/>
    <x v="9"/>
    <x v="9"/>
    <x v="9"/>
    <x v="1"/>
    <x v="8"/>
    <x v="0"/>
    <n v="5"/>
    <x v="0"/>
    <n v="5"/>
    <x v="0"/>
    <n v="3"/>
    <n v="5"/>
    <n v="28.04212291020287"/>
    <n v="28.189887586385254"/>
    <m/>
    <s v=""/>
    <n v="42"/>
    <x v="1"/>
    <n v="11"/>
    <x v="1"/>
    <m/>
    <x v="6"/>
    <x v="20"/>
    <x v="0"/>
    <m/>
    <m/>
    <s v="TRR"/>
    <m/>
    <n v="74"/>
    <x v="78"/>
    <s v="FRANCESCO"/>
    <s v="TIRENDI"/>
    <x v="79"/>
    <x v="79"/>
    <x v="1"/>
    <x v="0"/>
    <x v="5"/>
    <n v="6"/>
    <n v="57"/>
    <x v="572"/>
    <n v="28.04212291020287"/>
    <n v="3491"/>
    <s v="58.11"/>
    <s v="5.49"/>
    <n v="0"/>
    <m/>
    <n v="0.57413627532964562"/>
    <m/>
    <m/>
    <m/>
    <m/>
    <m/>
    <m/>
    <x v="26"/>
    <x v="26"/>
    <x v="2"/>
    <x v="2"/>
    <m/>
    <x v="0"/>
    <n v="0"/>
    <m/>
    <m/>
    <m/>
    <m/>
    <m/>
    <m/>
    <m/>
    <m/>
    <m/>
    <m/>
    <m/>
    <m/>
    <m/>
    <m/>
    <m/>
    <m/>
    <m/>
    <m/>
    <m/>
    <m/>
    <m/>
    <m/>
    <x v="0"/>
    <x v="0"/>
    <m/>
    <x v="0"/>
    <m/>
    <m/>
    <x v="0"/>
    <x v="0"/>
    <m/>
    <m/>
    <m/>
    <m/>
    <m/>
  </r>
  <r>
    <n v="1082"/>
    <x v="9"/>
    <x v="9"/>
    <x v="9"/>
    <x v="1"/>
    <x v="8"/>
    <x v="0"/>
    <n v="5"/>
    <x v="0"/>
    <n v="5"/>
    <x v="0"/>
    <n v="2"/>
    <n v="6"/>
    <n v="28.202776722349551"/>
    <n v="28.836518750711665"/>
    <m/>
    <s v=""/>
    <n v="0"/>
    <x v="0"/>
    <s v="N/A"/>
    <x v="0"/>
    <m/>
    <x v="0"/>
    <x v="4"/>
    <x v="0"/>
    <m/>
    <m/>
    <s v="TRR"/>
    <m/>
    <n v="75"/>
    <x v="205"/>
    <s v="ZONIKA"/>
    <s v="KENNY (SMITH)"/>
    <x v="169"/>
    <x v="169"/>
    <x v="0"/>
    <x v="1"/>
    <x v="0"/>
    <s v="N/A"/>
    <s v=""/>
    <x v="573"/>
    <n v="28.202776722349551"/>
    <n v="3511"/>
    <s v="58.31"/>
    <s v="5.51"/>
    <n v="0"/>
    <m/>
    <m/>
    <m/>
    <m/>
    <m/>
    <m/>
    <m/>
    <m/>
    <x v="26"/>
    <x v="26"/>
    <x v="2"/>
    <x v="2"/>
    <m/>
    <x v="0"/>
    <n v="0"/>
    <m/>
    <m/>
    <m/>
    <m/>
    <m/>
    <m/>
    <m/>
    <m/>
    <m/>
    <m/>
    <m/>
    <m/>
    <m/>
    <m/>
    <m/>
    <m/>
    <m/>
    <m/>
    <m/>
    <m/>
    <m/>
    <m/>
    <x v="0"/>
    <x v="0"/>
    <m/>
    <x v="0"/>
    <m/>
    <m/>
    <x v="0"/>
    <x v="0"/>
    <m/>
    <m/>
    <m/>
    <m/>
    <m/>
  </r>
  <r>
    <n v="1083"/>
    <x v="9"/>
    <x v="9"/>
    <x v="9"/>
    <x v="1"/>
    <x v="8"/>
    <x v="0"/>
    <n v="5"/>
    <x v="0"/>
    <n v="5"/>
    <x v="0"/>
    <n v="5"/>
    <n v="5"/>
    <n v="28.307201700244896"/>
    <n v="24.331799359650727"/>
    <m/>
    <s v="Check"/>
    <n v="41"/>
    <x v="1"/>
    <n v="8"/>
    <x v="1"/>
    <m/>
    <x v="2"/>
    <x v="18"/>
    <x v="0"/>
    <m/>
    <m/>
    <s v="TRR"/>
    <m/>
    <n v="76"/>
    <x v="34"/>
    <s v="ANDREW"/>
    <s v="KINBACHER"/>
    <x v="34"/>
    <x v="34"/>
    <x v="1"/>
    <x v="0"/>
    <x v="4"/>
    <n v="14"/>
    <n v="58"/>
    <x v="574"/>
    <n v="28.307201700244896"/>
    <n v="3524"/>
    <s v="58.44"/>
    <s v="5.52"/>
    <n v="0"/>
    <m/>
    <n v="0.52519026161946802"/>
    <m/>
    <m/>
    <m/>
    <m/>
    <m/>
    <m/>
    <x v="26"/>
    <x v="26"/>
    <x v="2"/>
    <x v="2"/>
    <m/>
    <x v="0"/>
    <n v="0"/>
    <m/>
    <m/>
    <m/>
    <m/>
    <m/>
    <m/>
    <m/>
    <m/>
    <m/>
    <m/>
    <m/>
    <m/>
    <m/>
    <m/>
    <m/>
    <m/>
    <m/>
    <m/>
    <m/>
    <m/>
    <m/>
    <m/>
    <x v="0"/>
    <x v="0"/>
    <m/>
    <x v="0"/>
    <m/>
    <m/>
    <x v="0"/>
    <x v="0"/>
    <m/>
    <m/>
    <m/>
    <m/>
    <m/>
  </r>
  <r>
    <n v="1084"/>
    <x v="9"/>
    <x v="9"/>
    <x v="9"/>
    <x v="1"/>
    <x v="8"/>
    <x v="0"/>
    <n v="5"/>
    <x v="0"/>
    <n v="5"/>
    <x v="0"/>
    <n v="7"/>
    <n v="8"/>
    <n v="28.323267081459559"/>
    <n v="27.676872906748752"/>
    <m/>
    <s v="Check"/>
    <n v="40"/>
    <x v="1"/>
    <n v="16"/>
    <x v="0"/>
    <m/>
    <x v="1"/>
    <x v="16"/>
    <x v="0"/>
    <m/>
    <m/>
    <s v="TRR"/>
    <m/>
    <n v="77"/>
    <x v="66"/>
    <s v="COLLEEN"/>
    <s v="NEWNHAM"/>
    <x v="66"/>
    <x v="66"/>
    <x v="1"/>
    <x v="1"/>
    <x v="4"/>
    <n v="2"/>
    <n v="59"/>
    <x v="575"/>
    <n v="28.323267081459559"/>
    <n v="3526"/>
    <s v="58.46"/>
    <s v="5.52"/>
    <n v="0"/>
    <m/>
    <n v="0.58314835711444091"/>
    <m/>
    <m/>
    <m/>
    <m/>
    <m/>
    <m/>
    <x v="26"/>
    <x v="26"/>
    <x v="2"/>
    <x v="2"/>
    <m/>
    <x v="0"/>
    <n v="0"/>
    <m/>
    <m/>
    <m/>
    <m/>
    <m/>
    <m/>
    <m/>
    <m/>
    <m/>
    <m/>
    <m/>
    <m/>
    <m/>
    <m/>
    <m/>
    <m/>
    <m/>
    <m/>
    <m/>
    <m/>
    <m/>
    <m/>
    <x v="0"/>
    <x v="0"/>
    <m/>
    <x v="0"/>
    <m/>
    <m/>
    <x v="0"/>
    <x v="0"/>
    <m/>
    <m/>
    <m/>
    <m/>
    <m/>
  </r>
  <r>
    <n v="1085"/>
    <x v="9"/>
    <x v="9"/>
    <x v="9"/>
    <x v="1"/>
    <x v="8"/>
    <x v="0"/>
    <n v="5"/>
    <x v="0"/>
    <n v="5"/>
    <x v="0"/>
    <n v="4"/>
    <n v="4"/>
    <n v="28.331299772066892"/>
    <n v="26.239475649577493"/>
    <m/>
    <s v="Check"/>
    <n v="39"/>
    <x v="1"/>
    <n v="11"/>
    <x v="1"/>
    <m/>
    <x v="5"/>
    <x v="27"/>
    <x v="0"/>
    <m/>
    <m/>
    <s v="TRR"/>
    <m/>
    <n v="78"/>
    <x v="53"/>
    <s v="JESSE"/>
    <s v="KINBACHER"/>
    <x v="53"/>
    <x v="53"/>
    <x v="1"/>
    <x v="0"/>
    <x v="6"/>
    <n v="1"/>
    <n v="60"/>
    <x v="576"/>
    <n v="28.331299772066892"/>
    <n v="3527"/>
    <s v="58.47"/>
    <s v="5.52"/>
    <n v="0"/>
    <m/>
    <n v="0.45826818528580843"/>
    <m/>
    <m/>
    <m/>
    <m/>
    <m/>
    <m/>
    <x v="26"/>
    <x v="26"/>
    <x v="2"/>
    <x v="2"/>
    <m/>
    <x v="0"/>
    <n v="0"/>
    <m/>
    <m/>
    <m/>
    <m/>
    <m/>
    <m/>
    <m/>
    <m/>
    <m/>
    <m/>
    <m/>
    <m/>
    <m/>
    <m/>
    <m/>
    <m/>
    <m/>
    <m/>
    <m/>
    <m/>
    <m/>
    <m/>
    <x v="0"/>
    <x v="0"/>
    <m/>
    <x v="0"/>
    <m/>
    <m/>
    <x v="0"/>
    <x v="0"/>
    <m/>
    <m/>
    <m/>
    <m/>
    <m/>
  </r>
  <r>
    <n v="1086"/>
    <x v="9"/>
    <x v="9"/>
    <x v="9"/>
    <x v="1"/>
    <x v="8"/>
    <x v="0"/>
    <n v="5"/>
    <x v="0"/>
    <n v="5"/>
    <x v="0"/>
    <n v="1"/>
    <n v="1"/>
    <n v="28.331299772066892"/>
    <n v="28.331299772066892"/>
    <m/>
    <s v=""/>
    <n v="0"/>
    <x v="0"/>
    <s v="N/A"/>
    <x v="0"/>
    <m/>
    <x v="0"/>
    <x v="4"/>
    <x v="0"/>
    <m/>
    <m/>
    <s v="TRR"/>
    <m/>
    <n v="79"/>
    <x v="152"/>
    <s v="LAUREN"/>
    <s v="SCOTT"/>
    <x v="212"/>
    <x v="212"/>
    <x v="0"/>
    <x v="1"/>
    <x v="0"/>
    <s v="N/A"/>
    <s v=""/>
    <x v="576"/>
    <n v="28.331299772066892"/>
    <n v="3527"/>
    <s v="58.47"/>
    <s v="5.52"/>
    <n v="0"/>
    <m/>
    <m/>
    <m/>
    <m/>
    <m/>
    <m/>
    <m/>
    <m/>
    <x v="26"/>
    <x v="26"/>
    <x v="2"/>
    <x v="2"/>
    <m/>
    <x v="0"/>
    <n v="0"/>
    <m/>
    <m/>
    <m/>
    <m/>
    <m/>
    <m/>
    <m/>
    <m/>
    <m/>
    <m/>
    <m/>
    <m/>
    <m/>
    <m/>
    <m/>
    <m/>
    <m/>
    <m/>
    <m/>
    <m/>
    <m/>
    <m/>
    <x v="0"/>
    <x v="0"/>
    <m/>
    <x v="0"/>
    <m/>
    <m/>
    <x v="0"/>
    <x v="0"/>
    <m/>
    <m/>
    <m/>
    <m/>
    <m/>
  </r>
  <r>
    <n v="1087"/>
    <x v="9"/>
    <x v="9"/>
    <x v="9"/>
    <x v="1"/>
    <x v="8"/>
    <x v="0"/>
    <n v="5"/>
    <x v="0"/>
    <n v="5"/>
    <x v="0"/>
    <n v="1"/>
    <n v="1"/>
    <n v="28.347365153281562"/>
    <n v="28.347365153281562"/>
    <m/>
    <s v=""/>
    <n v="0"/>
    <x v="0"/>
    <s v="N/A"/>
    <x v="0"/>
    <m/>
    <x v="0"/>
    <x v="4"/>
    <x v="0"/>
    <m/>
    <m/>
    <s v="TRR"/>
    <m/>
    <n v="80"/>
    <x v="163"/>
    <s v="TRUDY"/>
    <s v="FEGAN"/>
    <x v="213"/>
    <x v="213"/>
    <x v="0"/>
    <x v="1"/>
    <x v="0"/>
    <s v="N/A"/>
    <s v=""/>
    <x v="268"/>
    <n v="28.347365153281562"/>
    <n v="3529"/>
    <s v="58.49"/>
    <s v="5.52"/>
    <n v="0"/>
    <m/>
    <m/>
    <m/>
    <m/>
    <m/>
    <m/>
    <m/>
    <m/>
    <x v="26"/>
    <x v="26"/>
    <x v="2"/>
    <x v="2"/>
    <m/>
    <x v="0"/>
    <n v="0"/>
    <m/>
    <m/>
    <m/>
    <m/>
    <m/>
    <m/>
    <m/>
    <m/>
    <m/>
    <m/>
    <m/>
    <m/>
    <m/>
    <m/>
    <m/>
    <m/>
    <m/>
    <m/>
    <m/>
    <m/>
    <m/>
    <m/>
    <x v="0"/>
    <x v="0"/>
    <m/>
    <x v="0"/>
    <m/>
    <m/>
    <x v="0"/>
    <x v="0"/>
    <m/>
    <m/>
    <m/>
    <m/>
    <m/>
  </r>
  <r>
    <n v="1088"/>
    <x v="9"/>
    <x v="9"/>
    <x v="9"/>
    <x v="1"/>
    <x v="8"/>
    <x v="0"/>
    <n v="5"/>
    <x v="0"/>
    <n v="5"/>
    <x v="0"/>
    <n v="2"/>
    <n v="10"/>
    <n v="28.556215109072244"/>
    <n v="29.285049541628666"/>
    <m/>
    <s v=""/>
    <n v="38"/>
    <x v="1"/>
    <n v="13"/>
    <x v="1"/>
    <m/>
    <x v="11"/>
    <x v="22"/>
    <x v="0"/>
    <m/>
    <m/>
    <s v="TRR"/>
    <m/>
    <n v="81"/>
    <x v="91"/>
    <s v="ISA"/>
    <s v="MARRINAN"/>
    <x v="92"/>
    <x v="92"/>
    <x v="1"/>
    <x v="1"/>
    <x v="5"/>
    <n v="3"/>
    <n v="61"/>
    <x v="577"/>
    <n v="28.556215109072244"/>
    <n v="3555"/>
    <s v="59.15"/>
    <s v="5.55"/>
    <n v="0"/>
    <m/>
    <n v="0.66535428198128899"/>
    <m/>
    <m/>
    <m/>
    <m/>
    <m/>
    <m/>
    <x v="26"/>
    <x v="26"/>
    <x v="2"/>
    <x v="2"/>
    <m/>
    <x v="0"/>
    <n v="0"/>
    <m/>
    <m/>
    <m/>
    <m/>
    <m/>
    <m/>
    <m/>
    <m/>
    <m/>
    <m/>
    <m/>
    <m/>
    <m/>
    <m/>
    <m/>
    <m/>
    <m/>
    <m/>
    <m/>
    <m/>
    <m/>
    <m/>
    <x v="0"/>
    <x v="0"/>
    <m/>
    <x v="0"/>
    <m/>
    <m/>
    <x v="0"/>
    <x v="0"/>
    <m/>
    <m/>
    <m/>
    <m/>
    <m/>
  </r>
  <r>
    <n v="1089"/>
    <x v="9"/>
    <x v="9"/>
    <x v="9"/>
    <x v="1"/>
    <x v="8"/>
    <x v="0"/>
    <n v="5"/>
    <x v="0"/>
    <n v="5"/>
    <x v="0"/>
    <n v="1"/>
    <n v="1"/>
    <n v="28.861457352150936"/>
    <n v="28.861457352150936"/>
    <m/>
    <s v=""/>
    <n v="0"/>
    <x v="0"/>
    <s v="N/A"/>
    <x v="0"/>
    <m/>
    <x v="0"/>
    <x v="4"/>
    <x v="0"/>
    <m/>
    <m/>
    <s v="TRR"/>
    <m/>
    <n v="82"/>
    <x v="73"/>
    <s v="RACHEL"/>
    <s v="ROYAL"/>
    <x v="214"/>
    <x v="214"/>
    <x v="0"/>
    <x v="1"/>
    <x v="0"/>
    <s v="N/A"/>
    <s v=""/>
    <x v="578"/>
    <n v="28.861457352150936"/>
    <n v="3593"/>
    <s v="59.53"/>
    <s v="5.59"/>
    <n v="0"/>
    <m/>
    <m/>
    <m/>
    <m/>
    <m/>
    <m/>
    <m/>
    <m/>
    <x v="26"/>
    <x v="26"/>
    <x v="2"/>
    <x v="2"/>
    <m/>
    <x v="0"/>
    <n v="0"/>
    <m/>
    <m/>
    <m/>
    <m/>
    <m/>
    <m/>
    <m/>
    <m/>
    <m/>
    <m/>
    <m/>
    <m/>
    <m/>
    <m/>
    <m/>
    <m/>
    <m/>
    <m/>
    <m/>
    <m/>
    <m/>
    <m/>
    <x v="0"/>
    <x v="0"/>
    <m/>
    <x v="0"/>
    <m/>
    <m/>
    <x v="0"/>
    <x v="0"/>
    <m/>
    <m/>
    <m/>
    <m/>
    <m/>
  </r>
  <r>
    <n v="1090"/>
    <x v="9"/>
    <x v="9"/>
    <x v="9"/>
    <x v="1"/>
    <x v="8"/>
    <x v="0"/>
    <n v="5"/>
    <x v="0"/>
    <n v="5"/>
    <x v="0"/>
    <n v="2"/>
    <n v="4"/>
    <n v="29.327353407376304"/>
    <n v="29.606009158637761"/>
    <m/>
    <s v=""/>
    <n v="37"/>
    <x v="1"/>
    <n v="5"/>
    <x v="1"/>
    <m/>
    <x v="13"/>
    <x v="23"/>
    <x v="0"/>
    <m/>
    <m/>
    <s v="TRR"/>
    <m/>
    <n v="83"/>
    <x v="82"/>
    <s v="DALE"/>
    <s v="ERIKSEN"/>
    <x v="83"/>
    <x v="83"/>
    <x v="1"/>
    <x v="1"/>
    <x v="4"/>
    <n v="3"/>
    <n v="62"/>
    <x v="579"/>
    <n v="29.327353407376304"/>
    <n v="3651"/>
    <s v="60.51"/>
    <s v="6.05"/>
    <n v="0"/>
    <m/>
    <n v="0.58875638816845366"/>
    <m/>
    <m/>
    <m/>
    <m/>
    <m/>
    <m/>
    <x v="26"/>
    <x v="26"/>
    <x v="2"/>
    <x v="2"/>
    <m/>
    <x v="0"/>
    <n v="0"/>
    <m/>
    <m/>
    <m/>
    <m/>
    <m/>
    <m/>
    <m/>
    <m/>
    <m/>
    <m/>
    <m/>
    <m/>
    <m/>
    <m/>
    <m/>
    <m/>
    <m/>
    <m/>
    <m/>
    <m/>
    <m/>
    <m/>
    <x v="0"/>
    <x v="0"/>
    <m/>
    <x v="0"/>
    <m/>
    <m/>
    <x v="0"/>
    <x v="0"/>
    <m/>
    <m/>
    <m/>
    <m/>
    <m/>
  </r>
  <r>
    <n v="1091"/>
    <x v="9"/>
    <x v="9"/>
    <x v="9"/>
    <x v="1"/>
    <x v="8"/>
    <x v="0"/>
    <n v="5"/>
    <x v="0"/>
    <n v="5"/>
    <x v="0"/>
    <n v="6"/>
    <n v="7"/>
    <n v="29.55226874438166"/>
    <n v="28.918194476951463"/>
    <m/>
    <s v="Check"/>
    <n v="36"/>
    <x v="1"/>
    <n v="10"/>
    <x v="1"/>
    <m/>
    <x v="7"/>
    <x v="44"/>
    <x v="0"/>
    <m/>
    <m/>
    <s v="TRR"/>
    <m/>
    <n v="84"/>
    <x v="139"/>
    <s v="CHRIS"/>
    <s v="ISEPY"/>
    <x v="143"/>
    <x v="143"/>
    <x v="1"/>
    <x v="0"/>
    <x v="2"/>
    <n v="11"/>
    <n v="63"/>
    <x v="580"/>
    <n v="29.55226874438166"/>
    <n v="3679"/>
    <s v="61.19"/>
    <s v="6.07"/>
    <n v="0"/>
    <m/>
    <n v="0.46696922389837131"/>
    <m/>
    <m/>
    <m/>
    <m/>
    <m/>
    <m/>
    <x v="26"/>
    <x v="26"/>
    <x v="2"/>
    <x v="2"/>
    <m/>
    <x v="0"/>
    <n v="0"/>
    <m/>
    <m/>
    <m/>
    <m/>
    <m/>
    <m/>
    <m/>
    <m/>
    <m/>
    <m/>
    <m/>
    <m/>
    <m/>
    <m/>
    <m/>
    <m/>
    <m/>
    <m/>
    <m/>
    <m/>
    <m/>
    <m/>
    <x v="0"/>
    <x v="0"/>
    <m/>
    <x v="0"/>
    <m/>
    <m/>
    <x v="0"/>
    <x v="0"/>
    <m/>
    <m/>
    <m/>
    <m/>
    <m/>
  </r>
  <r>
    <n v="1092"/>
    <x v="9"/>
    <x v="9"/>
    <x v="9"/>
    <x v="1"/>
    <x v="8"/>
    <x v="0"/>
    <n v="5"/>
    <x v="0"/>
    <n v="5"/>
    <x v="0"/>
    <n v="3"/>
    <n v="10"/>
    <n v="30.564387760905735"/>
    <n v="31.160110730481058"/>
    <m/>
    <s v=""/>
    <n v="35"/>
    <x v="1"/>
    <n v="21"/>
    <x v="0"/>
    <m/>
    <x v="1"/>
    <x v="6"/>
    <x v="0"/>
    <m/>
    <m/>
    <s v="TRR"/>
    <m/>
    <n v="85"/>
    <x v="97"/>
    <s v="SUSAN"/>
    <s v="DOHERTY"/>
    <x v="98"/>
    <x v="98"/>
    <x v="1"/>
    <x v="1"/>
    <x v="4"/>
    <n v="4"/>
    <n v="64"/>
    <x v="581"/>
    <n v="30.564387760905735"/>
    <n v="3805"/>
    <s v="63.25"/>
    <s v="6.20"/>
    <n v="0"/>
    <m/>
    <n v="0.57147117761043176"/>
    <m/>
    <m/>
    <m/>
    <m/>
    <m/>
    <m/>
    <x v="26"/>
    <x v="26"/>
    <x v="2"/>
    <x v="2"/>
    <m/>
    <x v="0"/>
    <n v="0"/>
    <m/>
    <m/>
    <m/>
    <m/>
    <m/>
    <m/>
    <m/>
    <m/>
    <m/>
    <m/>
    <m/>
    <m/>
    <m/>
    <m/>
    <m/>
    <m/>
    <m/>
    <m/>
    <m/>
    <m/>
    <m/>
    <m/>
    <x v="0"/>
    <x v="0"/>
    <m/>
    <x v="0"/>
    <m/>
    <m/>
    <x v="0"/>
    <x v="0"/>
    <m/>
    <m/>
    <m/>
    <m/>
    <m/>
  </r>
  <r>
    <n v="1093"/>
    <x v="9"/>
    <x v="9"/>
    <x v="9"/>
    <x v="1"/>
    <x v="8"/>
    <x v="0"/>
    <n v="5"/>
    <x v="0"/>
    <n v="5"/>
    <x v="0"/>
    <n v="1"/>
    <n v="1"/>
    <n v="30.612583904549737"/>
    <n v="30.612583904549737"/>
    <m/>
    <s v=""/>
    <n v="0"/>
    <x v="0"/>
    <s v="N/A"/>
    <x v="0"/>
    <m/>
    <x v="0"/>
    <x v="4"/>
    <x v="0"/>
    <m/>
    <m/>
    <s v="TRR"/>
    <m/>
    <n v="86"/>
    <x v="182"/>
    <s v="CAROLA"/>
    <s v="BRADSHAW"/>
    <x v="215"/>
    <x v="215"/>
    <x v="0"/>
    <x v="1"/>
    <x v="0"/>
    <s v="N/A"/>
    <s v=""/>
    <x v="582"/>
    <n v="30.612583904549737"/>
    <n v="3811"/>
    <s v="63.31"/>
    <s v="6.21"/>
    <n v="0"/>
    <m/>
    <m/>
    <m/>
    <m/>
    <m/>
    <m/>
    <m/>
    <m/>
    <x v="26"/>
    <x v="26"/>
    <x v="2"/>
    <x v="2"/>
    <m/>
    <x v="0"/>
    <n v="0"/>
    <m/>
    <m/>
    <m/>
    <m/>
    <m/>
    <m/>
    <m/>
    <m/>
    <m/>
    <m/>
    <m/>
    <m/>
    <m/>
    <m/>
    <m/>
    <m/>
    <m/>
    <m/>
    <m/>
    <m/>
    <m/>
    <m/>
    <x v="0"/>
    <x v="0"/>
    <m/>
    <x v="0"/>
    <m/>
    <m/>
    <x v="0"/>
    <x v="0"/>
    <m/>
    <m/>
    <m/>
    <m/>
    <m/>
  </r>
  <r>
    <n v="1094"/>
    <x v="9"/>
    <x v="9"/>
    <x v="9"/>
    <x v="1"/>
    <x v="8"/>
    <x v="0"/>
    <n v="5"/>
    <x v="0"/>
    <n v="5"/>
    <x v="0"/>
    <n v="6"/>
    <n v="6"/>
    <n v="30.733074263659748"/>
    <n v="29.89431234526678"/>
    <m/>
    <s v="Check"/>
    <n v="0"/>
    <x v="0"/>
    <s v="N/A"/>
    <x v="0"/>
    <m/>
    <x v="0"/>
    <x v="4"/>
    <x v="0"/>
    <m/>
    <m/>
    <s v="TRR"/>
    <m/>
    <n v="87"/>
    <x v="183"/>
    <s v="MEG"/>
    <s v="SENSE"/>
    <x v="186"/>
    <x v="186"/>
    <x v="0"/>
    <x v="1"/>
    <x v="0"/>
    <s v="N/A"/>
    <s v=""/>
    <x v="583"/>
    <n v="30.733074263659748"/>
    <n v="3826"/>
    <s v="63.46"/>
    <s v="6.22"/>
    <n v="0"/>
    <m/>
    <m/>
    <m/>
    <m/>
    <m/>
    <m/>
    <m/>
    <m/>
    <x v="26"/>
    <x v="26"/>
    <x v="2"/>
    <x v="2"/>
    <m/>
    <x v="0"/>
    <n v="0"/>
    <m/>
    <m/>
    <m/>
    <m/>
    <m/>
    <m/>
    <m/>
    <m/>
    <m/>
    <m/>
    <m/>
    <m/>
    <m/>
    <m/>
    <m/>
    <m/>
    <m/>
    <m/>
    <m/>
    <m/>
    <m/>
    <m/>
    <x v="0"/>
    <x v="0"/>
    <m/>
    <x v="0"/>
    <m/>
    <m/>
    <x v="0"/>
    <x v="0"/>
    <m/>
    <m/>
    <m/>
    <m/>
    <m/>
  </r>
  <r>
    <n v="1095"/>
    <x v="9"/>
    <x v="9"/>
    <x v="9"/>
    <x v="1"/>
    <x v="8"/>
    <x v="0"/>
    <n v="5"/>
    <x v="0"/>
    <n v="5"/>
    <x v="0"/>
    <n v="4"/>
    <n v="6"/>
    <n v="30.837499241555093"/>
    <n v="30.863940967077742"/>
    <m/>
    <s v=""/>
    <n v="34"/>
    <x v="1"/>
    <n v="13"/>
    <x v="1"/>
    <m/>
    <x v="1"/>
    <x v="28"/>
    <x v="0"/>
    <m/>
    <m/>
    <s v="TRR"/>
    <m/>
    <n v="88"/>
    <x v="94"/>
    <s v="CONNY"/>
    <s v="MUHLENBERG"/>
    <x v="95"/>
    <x v="95"/>
    <x v="1"/>
    <x v="1"/>
    <x v="5"/>
    <n v="4"/>
    <n v="65"/>
    <x v="584"/>
    <n v="30.837499241555093"/>
    <n v="3839"/>
    <s v="63.59"/>
    <s v="6.23"/>
    <n v="0"/>
    <m/>
    <n v="0.62423998292506311"/>
    <m/>
    <m/>
    <m/>
    <m/>
    <m/>
    <m/>
    <x v="26"/>
    <x v="26"/>
    <x v="2"/>
    <x v="2"/>
    <m/>
    <x v="0"/>
    <n v="0"/>
    <m/>
    <m/>
    <m/>
    <m/>
    <m/>
    <m/>
    <m/>
    <m/>
    <m/>
    <m/>
    <m/>
    <m/>
    <m/>
    <m/>
    <m/>
    <m/>
    <m/>
    <m/>
    <m/>
    <m/>
    <m/>
    <m/>
    <x v="0"/>
    <x v="0"/>
    <m/>
    <x v="0"/>
    <m/>
    <m/>
    <x v="0"/>
    <x v="0"/>
    <m/>
    <m/>
    <m/>
    <m/>
    <m/>
  </r>
  <r>
    <n v="1096"/>
    <x v="9"/>
    <x v="9"/>
    <x v="9"/>
    <x v="1"/>
    <x v="8"/>
    <x v="0"/>
    <n v="5"/>
    <x v="0"/>
    <n v="5"/>
    <x v="0"/>
    <n v="7"/>
    <n v="7"/>
    <n v="30.877662694591759"/>
    <n v="28.863467850283907"/>
    <m/>
    <s v="Check"/>
    <n v="33"/>
    <x v="1"/>
    <n v="18"/>
    <x v="0"/>
    <m/>
    <x v="1"/>
    <x v="7"/>
    <x v="0"/>
    <m/>
    <m/>
    <s v="TRR"/>
    <m/>
    <n v="89"/>
    <x v="79"/>
    <s v="MATHEW"/>
    <s v="SMITH"/>
    <x v="80"/>
    <x v="80"/>
    <x v="1"/>
    <x v="0"/>
    <x v="1"/>
    <n v="9"/>
    <n v="66"/>
    <x v="585"/>
    <n v="30.877662694591759"/>
    <n v="3844"/>
    <s v="64.04"/>
    <s v="6.24"/>
    <n v="0"/>
    <m/>
    <n v="0.44098760976010126"/>
    <m/>
    <m/>
    <m/>
    <m/>
    <m/>
    <m/>
    <x v="26"/>
    <x v="26"/>
    <x v="2"/>
    <x v="2"/>
    <m/>
    <x v="0"/>
    <n v="0"/>
    <m/>
    <m/>
    <m/>
    <m/>
    <m/>
    <m/>
    <m/>
    <m/>
    <m/>
    <m/>
    <m/>
    <m/>
    <m/>
    <m/>
    <m/>
    <m/>
    <m/>
    <m/>
    <m/>
    <m/>
    <m/>
    <m/>
    <x v="0"/>
    <x v="0"/>
    <m/>
    <x v="0"/>
    <m/>
    <m/>
    <x v="0"/>
    <x v="0"/>
    <m/>
    <m/>
    <m/>
    <m/>
    <m/>
  </r>
  <r>
    <n v="1097"/>
    <x v="9"/>
    <x v="9"/>
    <x v="9"/>
    <x v="1"/>
    <x v="8"/>
    <x v="0"/>
    <n v="5"/>
    <x v="0"/>
    <n v="5"/>
    <x v="0"/>
    <n v="9"/>
    <n v="10"/>
    <n v="30.941924219450431"/>
    <n v="28.996682509556699"/>
    <m/>
    <s v="Check"/>
    <n v="32"/>
    <x v="1"/>
    <n v="22"/>
    <x v="0"/>
    <m/>
    <x v="1"/>
    <x v="1"/>
    <x v="0"/>
    <m/>
    <m/>
    <s v="TRR"/>
    <m/>
    <n v="90"/>
    <x v="80"/>
    <s v="CELESTE"/>
    <s v="LABUSCHAGNE"/>
    <x v="81"/>
    <x v="81"/>
    <x v="1"/>
    <x v="1"/>
    <x v="1"/>
    <n v="9"/>
    <n v="67"/>
    <x v="586"/>
    <n v="30.941924219450431"/>
    <n v="3852"/>
    <s v="64.12"/>
    <s v="6.25"/>
    <n v="0"/>
    <m/>
    <n v="0.47831543684980515"/>
    <m/>
    <m/>
    <m/>
    <m/>
    <m/>
    <m/>
    <x v="26"/>
    <x v="26"/>
    <x v="2"/>
    <x v="2"/>
    <m/>
    <x v="0"/>
    <n v="0"/>
    <m/>
    <m/>
    <m/>
    <m/>
    <m/>
    <m/>
    <m/>
    <m/>
    <m/>
    <m/>
    <m/>
    <m/>
    <m/>
    <m/>
    <m/>
    <m/>
    <m/>
    <m/>
    <m/>
    <m/>
    <m/>
    <m/>
    <x v="0"/>
    <x v="0"/>
    <m/>
    <x v="0"/>
    <m/>
    <m/>
    <x v="0"/>
    <x v="0"/>
    <m/>
    <m/>
    <m/>
    <m/>
    <m/>
  </r>
  <r>
    <n v="1098"/>
    <x v="9"/>
    <x v="9"/>
    <x v="9"/>
    <x v="1"/>
    <x v="8"/>
    <x v="0"/>
    <n v="5"/>
    <x v="0"/>
    <n v="5"/>
    <x v="0"/>
    <n v="5"/>
    <n v="12"/>
    <n v="30.998153053701767"/>
    <n v="31.400632729413616"/>
    <m/>
    <s v=""/>
    <n v="31"/>
    <x v="1"/>
    <n v="22"/>
    <x v="0"/>
    <m/>
    <x v="1"/>
    <x v="35"/>
    <x v="0"/>
    <m/>
    <m/>
    <s v="TRR"/>
    <m/>
    <n v="91"/>
    <x v="93"/>
    <s v="MARY"/>
    <s v="DONOGHUE"/>
    <x v="94"/>
    <x v="94"/>
    <x v="1"/>
    <x v="1"/>
    <x v="8"/>
    <n v="1"/>
    <n v="68"/>
    <x v="587"/>
    <n v="30.998153053701767"/>
    <n v="3859"/>
    <s v="64.19"/>
    <s v="6.25"/>
    <n v="0"/>
    <m/>
    <n v="0.63659706754615175"/>
    <m/>
    <m/>
    <m/>
    <m/>
    <m/>
    <m/>
    <x v="26"/>
    <x v="26"/>
    <x v="2"/>
    <x v="2"/>
    <m/>
    <x v="0"/>
    <n v="0"/>
    <m/>
    <m/>
    <m/>
    <m/>
    <m/>
    <m/>
    <m/>
    <m/>
    <m/>
    <m/>
    <m/>
    <m/>
    <m/>
    <m/>
    <m/>
    <m/>
    <m/>
    <m/>
    <m/>
    <m/>
    <m/>
    <m/>
    <x v="0"/>
    <x v="0"/>
    <m/>
    <x v="0"/>
    <m/>
    <m/>
    <x v="0"/>
    <x v="0"/>
    <m/>
    <m/>
    <m/>
    <m/>
    <m/>
  </r>
  <r>
    <n v="1099"/>
    <x v="9"/>
    <x v="9"/>
    <x v="9"/>
    <x v="1"/>
    <x v="8"/>
    <x v="0"/>
    <n v="5"/>
    <x v="0"/>
    <n v="5"/>
    <x v="0"/>
    <n v="1"/>
    <n v="2"/>
    <n v="31.03028381613111"/>
    <n v="31.299385892813156"/>
    <m/>
    <s v=""/>
    <n v="0"/>
    <x v="0"/>
    <s v="N/A"/>
    <x v="0"/>
    <m/>
    <x v="0"/>
    <x v="4"/>
    <x v="0"/>
    <m/>
    <m/>
    <s v="TRR"/>
    <m/>
    <n v="92"/>
    <x v="113"/>
    <s v="LIZ"/>
    <s v="PEVINSKY"/>
    <x v="216"/>
    <x v="216"/>
    <x v="0"/>
    <x v="1"/>
    <x v="0"/>
    <s v="N/A"/>
    <s v=""/>
    <x v="588"/>
    <n v="31.03028381613111"/>
    <n v="3863"/>
    <s v="64.23"/>
    <s v="6.26"/>
    <n v="0"/>
    <m/>
    <m/>
    <m/>
    <m/>
    <m/>
    <m/>
    <m/>
    <m/>
    <x v="26"/>
    <x v="26"/>
    <x v="2"/>
    <x v="2"/>
    <m/>
    <x v="0"/>
    <n v="0"/>
    <m/>
    <m/>
    <m/>
    <m/>
    <m/>
    <m/>
    <m/>
    <m/>
    <m/>
    <m/>
    <m/>
    <m/>
    <m/>
    <m/>
    <m/>
    <m/>
    <m/>
    <m/>
    <m/>
    <m/>
    <m/>
    <m/>
    <x v="0"/>
    <x v="0"/>
    <m/>
    <x v="0"/>
    <m/>
    <m/>
    <x v="0"/>
    <x v="0"/>
    <m/>
    <m/>
    <m/>
    <m/>
    <m/>
  </r>
  <r>
    <n v="1100"/>
    <x v="9"/>
    <x v="9"/>
    <x v="9"/>
    <x v="1"/>
    <x v="8"/>
    <x v="0"/>
    <n v="5"/>
    <x v="0"/>
    <n v="5"/>
    <x v="0"/>
    <n v="1"/>
    <n v="1"/>
    <n v="31.03028381613111"/>
    <n v="31.03028381613111"/>
    <m/>
    <s v=""/>
    <n v="0"/>
    <x v="0"/>
    <s v="N/A"/>
    <x v="0"/>
    <m/>
    <x v="0"/>
    <x v="4"/>
    <x v="0"/>
    <m/>
    <m/>
    <s v="TRR"/>
    <m/>
    <n v="93"/>
    <x v="206"/>
    <s v="ELISE"/>
    <s v="JACOB"/>
    <x v="217"/>
    <x v="217"/>
    <x v="0"/>
    <x v="1"/>
    <x v="0"/>
    <s v="N/A"/>
    <s v=""/>
    <x v="588"/>
    <n v="31.03028381613111"/>
    <n v="3863"/>
    <s v="64.23"/>
    <s v="6.26"/>
    <n v="0"/>
    <m/>
    <m/>
    <m/>
    <m/>
    <m/>
    <m/>
    <m/>
    <m/>
    <x v="26"/>
    <x v="26"/>
    <x v="2"/>
    <x v="2"/>
    <m/>
    <x v="0"/>
    <n v="0"/>
    <m/>
    <m/>
    <m/>
    <m/>
    <m/>
    <m/>
    <m/>
    <m/>
    <m/>
    <m/>
    <m/>
    <m/>
    <m/>
    <m/>
    <m/>
    <m/>
    <m/>
    <m/>
    <m/>
    <m/>
    <m/>
    <m/>
    <x v="0"/>
    <x v="0"/>
    <m/>
    <x v="0"/>
    <m/>
    <m/>
    <x v="0"/>
    <x v="0"/>
    <m/>
    <m/>
    <m/>
    <m/>
    <m/>
  </r>
  <r>
    <n v="1101"/>
    <x v="9"/>
    <x v="9"/>
    <x v="9"/>
    <x v="1"/>
    <x v="8"/>
    <x v="0"/>
    <n v="5"/>
    <x v="0"/>
    <n v="5"/>
    <x v="0"/>
    <n v="1"/>
    <n v="3"/>
    <n v="31.174872247063121"/>
    <n v="31.704874066819542"/>
    <m/>
    <s v=""/>
    <n v="0"/>
    <x v="0"/>
    <s v="N/A"/>
    <x v="0"/>
    <m/>
    <x v="0"/>
    <x v="4"/>
    <x v="0"/>
    <m/>
    <m/>
    <s v="TRR"/>
    <m/>
    <n v="94"/>
    <x v="196"/>
    <s v="KATHY"/>
    <s v="PATTESON"/>
    <x v="93"/>
    <x v="93"/>
    <x v="0"/>
    <x v="1"/>
    <x v="0"/>
    <s v="N/A"/>
    <s v=""/>
    <x v="589"/>
    <n v="31.174872247063121"/>
    <n v="3881"/>
    <s v="64.41"/>
    <s v="6.28"/>
    <n v="0"/>
    <m/>
    <m/>
    <m/>
    <m/>
    <m/>
    <m/>
    <m/>
    <m/>
    <x v="26"/>
    <x v="26"/>
    <x v="2"/>
    <x v="2"/>
    <m/>
    <x v="0"/>
    <n v="0"/>
    <m/>
    <m/>
    <m/>
    <m/>
    <m/>
    <m/>
    <m/>
    <m/>
    <m/>
    <m/>
    <m/>
    <m/>
    <m/>
    <m/>
    <m/>
    <m/>
    <m/>
    <m/>
    <m/>
    <m/>
    <m/>
    <m/>
    <x v="0"/>
    <x v="0"/>
    <m/>
    <x v="0"/>
    <m/>
    <m/>
    <x v="0"/>
    <x v="0"/>
    <m/>
    <m/>
    <m/>
    <m/>
    <m/>
  </r>
  <r>
    <n v="1102"/>
    <x v="9"/>
    <x v="9"/>
    <x v="9"/>
    <x v="1"/>
    <x v="8"/>
    <x v="0"/>
    <n v="5"/>
    <x v="0"/>
    <n v="5"/>
    <x v="0"/>
    <n v="2"/>
    <n v="6"/>
    <n v="31.423885655890473"/>
    <n v="32.875308373173766"/>
    <m/>
    <s v=""/>
    <n v="30"/>
    <x v="1"/>
    <n v="14"/>
    <x v="1"/>
    <m/>
    <x v="1"/>
    <x v="20"/>
    <x v="0"/>
    <m/>
    <m/>
    <s v="TRR"/>
    <m/>
    <n v="95"/>
    <x v="89"/>
    <s v="VIJAYA"/>
    <s v="STEWART"/>
    <x v="90"/>
    <x v="90"/>
    <x v="1"/>
    <x v="1"/>
    <x v="5"/>
    <n v="5"/>
    <n v="69"/>
    <x v="590"/>
    <n v="31.423885655890473"/>
    <n v="3912"/>
    <s v="65.12"/>
    <s v="6.31"/>
    <n v="0"/>
    <m/>
    <n v="0.5972102518502137"/>
    <m/>
    <m/>
    <m/>
    <m/>
    <m/>
    <m/>
    <x v="26"/>
    <x v="26"/>
    <x v="2"/>
    <x v="2"/>
    <m/>
    <x v="0"/>
    <n v="0"/>
    <m/>
    <m/>
    <m/>
    <m/>
    <m/>
    <m/>
    <m/>
    <m/>
    <m/>
    <m/>
    <m/>
    <m/>
    <m/>
    <m/>
    <m/>
    <m/>
    <m/>
    <m/>
    <m/>
    <m/>
    <m/>
    <m/>
    <x v="0"/>
    <x v="0"/>
    <m/>
    <x v="0"/>
    <m/>
    <m/>
    <x v="0"/>
    <x v="0"/>
    <m/>
    <m/>
    <m/>
    <m/>
    <m/>
  </r>
  <r>
    <n v="1103"/>
    <x v="9"/>
    <x v="9"/>
    <x v="9"/>
    <x v="1"/>
    <x v="8"/>
    <x v="0"/>
    <n v="5"/>
    <x v="0"/>
    <n v="5"/>
    <x v="0"/>
    <n v="6"/>
    <n v="7"/>
    <n v="32.452070053629214"/>
    <n v="31.991699270728841"/>
    <m/>
    <s v="Check"/>
    <n v="29"/>
    <x v="1"/>
    <n v="16"/>
    <x v="0"/>
    <m/>
    <x v="1"/>
    <x v="37"/>
    <x v="0"/>
    <m/>
    <m/>
    <s v="TRR"/>
    <m/>
    <n v="96"/>
    <x v="141"/>
    <s v="JENNY"/>
    <s v="BROWN"/>
    <x v="145"/>
    <x v="145"/>
    <x v="1"/>
    <x v="1"/>
    <x v="8"/>
    <n v="2"/>
    <n v="70"/>
    <x v="591"/>
    <n v="32.452070053629214"/>
    <n v="4040"/>
    <s v="67.20"/>
    <s v="6.44"/>
    <n v="0"/>
    <m/>
    <n v="0.63272799853447337"/>
    <m/>
    <m/>
    <m/>
    <m/>
    <m/>
    <m/>
    <x v="26"/>
    <x v="26"/>
    <x v="2"/>
    <x v="2"/>
    <m/>
    <x v="0"/>
    <n v="0"/>
    <m/>
    <m/>
    <m/>
    <m/>
    <m/>
    <m/>
    <m/>
    <m/>
    <m/>
    <m/>
    <m/>
    <m/>
    <m/>
    <m/>
    <m/>
    <m/>
    <m/>
    <m/>
    <m/>
    <m/>
    <m/>
    <m/>
    <x v="0"/>
    <x v="0"/>
    <m/>
    <x v="0"/>
    <m/>
    <m/>
    <x v="0"/>
    <x v="0"/>
    <m/>
    <m/>
    <m/>
    <m/>
    <m/>
  </r>
  <r>
    <n v="1104"/>
    <x v="9"/>
    <x v="9"/>
    <x v="9"/>
    <x v="1"/>
    <x v="8"/>
    <x v="0"/>
    <n v="5"/>
    <x v="0"/>
    <n v="5"/>
    <x v="0"/>
    <n v="1"/>
    <n v="1"/>
    <n v="32.53239695970256"/>
    <n v="32.53239695970256"/>
    <m/>
    <s v=""/>
    <n v="0"/>
    <x v="0"/>
    <s v="N/A"/>
    <x v="0"/>
    <m/>
    <x v="0"/>
    <x v="4"/>
    <x v="0"/>
    <m/>
    <m/>
    <s v="TRR"/>
    <m/>
    <n v="97"/>
    <x v="124"/>
    <s v="ADRIAN"/>
    <s v="GURRA"/>
    <x v="218"/>
    <x v="218"/>
    <x v="0"/>
    <x v="0"/>
    <x v="0"/>
    <s v="N/A"/>
    <s v=""/>
    <x v="592"/>
    <n v="32.53239695970256"/>
    <n v="4050"/>
    <s v="67.30"/>
    <s v="6.45"/>
    <n v="0"/>
    <m/>
    <m/>
    <m/>
    <m/>
    <m/>
    <m/>
    <m/>
    <m/>
    <x v="26"/>
    <x v="26"/>
    <x v="2"/>
    <x v="2"/>
    <m/>
    <x v="0"/>
    <n v="0"/>
    <m/>
    <m/>
    <m/>
    <m/>
    <m/>
    <m/>
    <m/>
    <m/>
    <m/>
    <m/>
    <m/>
    <m/>
    <m/>
    <m/>
    <m/>
    <m/>
    <m/>
    <m/>
    <m/>
    <m/>
    <m/>
    <m/>
    <x v="0"/>
    <x v="0"/>
    <m/>
    <x v="0"/>
    <m/>
    <m/>
    <x v="0"/>
    <x v="0"/>
    <m/>
    <m/>
    <m/>
    <m/>
    <m/>
  </r>
  <r>
    <n v="1105"/>
    <x v="9"/>
    <x v="9"/>
    <x v="9"/>
    <x v="1"/>
    <x v="8"/>
    <x v="0"/>
    <n v="5"/>
    <x v="0"/>
    <n v="5"/>
    <x v="0"/>
    <n v="1"/>
    <n v="4"/>
    <n v="33.239273733147947"/>
    <n v="35.125901224872138"/>
    <m/>
    <s v=""/>
    <n v="0"/>
    <x v="0"/>
    <s v="N/A"/>
    <x v="0"/>
    <m/>
    <x v="0"/>
    <x v="4"/>
    <x v="0"/>
    <m/>
    <m/>
    <s v="TRR"/>
    <m/>
    <n v="98"/>
    <x v="207"/>
    <s v="MIRANDA"/>
    <s v="KELLY"/>
    <x v="114"/>
    <x v="114"/>
    <x v="0"/>
    <x v="1"/>
    <x v="0"/>
    <s v="N/A"/>
    <s v=""/>
    <x v="593"/>
    <n v="33.239273733147947"/>
    <n v="4138"/>
    <s v="68.58"/>
    <s v="6.53"/>
    <n v="0"/>
    <m/>
    <m/>
    <m/>
    <m/>
    <m/>
    <m/>
    <m/>
    <m/>
    <x v="26"/>
    <x v="26"/>
    <x v="2"/>
    <x v="2"/>
    <m/>
    <x v="0"/>
    <n v="0"/>
    <m/>
    <m/>
    <m/>
    <m/>
    <m/>
    <m/>
    <m/>
    <m/>
    <m/>
    <m/>
    <m/>
    <m/>
    <m/>
    <m/>
    <m/>
    <m/>
    <m/>
    <m/>
    <m/>
    <m/>
    <m/>
    <m/>
    <x v="0"/>
    <x v="0"/>
    <m/>
    <x v="0"/>
    <m/>
    <m/>
    <x v="0"/>
    <x v="0"/>
    <m/>
    <m/>
    <m/>
    <m/>
    <m/>
  </r>
  <r>
    <n v="1106"/>
    <x v="9"/>
    <x v="9"/>
    <x v="9"/>
    <x v="1"/>
    <x v="8"/>
    <x v="0"/>
    <n v="5"/>
    <x v="0"/>
    <n v="5"/>
    <x v="0"/>
    <n v="1"/>
    <n v="3"/>
    <n v="33.255339114362613"/>
    <n v="35.159947743946738"/>
    <m/>
    <s v=""/>
    <n v="0"/>
    <x v="0"/>
    <s v="N/A"/>
    <x v="0"/>
    <m/>
    <x v="0"/>
    <x v="4"/>
    <x v="0"/>
    <m/>
    <m/>
    <s v="TRR"/>
    <m/>
    <n v="99"/>
    <x v="170"/>
    <s v="TINA"/>
    <s v="MILLS"/>
    <x v="115"/>
    <x v="115"/>
    <x v="0"/>
    <x v="1"/>
    <x v="0"/>
    <s v="N/A"/>
    <s v=""/>
    <x v="594"/>
    <n v="33.255339114362613"/>
    <n v="4140"/>
    <s v="69.00"/>
    <s v="6.54"/>
    <n v="0"/>
    <m/>
    <m/>
    <m/>
    <m/>
    <m/>
    <m/>
    <m/>
    <m/>
    <x v="26"/>
    <x v="26"/>
    <x v="2"/>
    <x v="2"/>
    <m/>
    <x v="0"/>
    <n v="0"/>
    <m/>
    <m/>
    <m/>
    <m/>
    <m/>
    <m/>
    <m/>
    <m/>
    <m/>
    <m/>
    <m/>
    <m/>
    <m/>
    <m/>
    <m/>
    <m/>
    <m/>
    <m/>
    <m/>
    <m/>
    <m/>
    <m/>
    <x v="0"/>
    <x v="0"/>
    <m/>
    <x v="0"/>
    <m/>
    <m/>
    <x v="0"/>
    <x v="0"/>
    <m/>
    <m/>
    <m/>
    <m/>
    <m/>
  </r>
  <r>
    <n v="1107"/>
    <x v="9"/>
    <x v="9"/>
    <x v="9"/>
    <x v="1"/>
    <x v="8"/>
    <x v="0"/>
    <n v="5"/>
    <x v="0"/>
    <n v="5"/>
    <x v="0"/>
    <n v="1"/>
    <n v="1"/>
    <n v="33.568614048048644"/>
    <n v="33.568614048048644"/>
    <m/>
    <s v=""/>
    <n v="0"/>
    <x v="0"/>
    <s v="N/A"/>
    <x v="0"/>
    <m/>
    <x v="0"/>
    <x v="4"/>
    <x v="0"/>
    <m/>
    <m/>
    <s v="TRR"/>
    <m/>
    <n v="100"/>
    <x v="208"/>
    <s v="CONNOR"/>
    <s v="CLIFFORD"/>
    <x v="219"/>
    <x v="219"/>
    <x v="0"/>
    <x v="0"/>
    <x v="0"/>
    <s v="N/A"/>
    <s v=""/>
    <x v="595"/>
    <n v="33.568614048048644"/>
    <n v="4179"/>
    <s v="69.39"/>
    <s v="6.57"/>
    <n v="0"/>
    <m/>
    <m/>
    <m/>
    <m/>
    <m/>
    <m/>
    <m/>
    <m/>
    <x v="26"/>
    <x v="26"/>
    <x v="2"/>
    <x v="2"/>
    <m/>
    <x v="0"/>
    <n v="0"/>
    <m/>
    <m/>
    <m/>
    <m/>
    <m/>
    <m/>
    <m/>
    <m/>
    <m/>
    <m/>
    <m/>
    <m/>
    <m/>
    <m/>
    <m/>
    <m/>
    <m/>
    <m/>
    <m/>
    <m/>
    <m/>
    <m/>
    <x v="0"/>
    <x v="0"/>
    <m/>
    <x v="0"/>
    <m/>
    <m/>
    <x v="0"/>
    <x v="0"/>
    <m/>
    <m/>
    <m/>
    <m/>
    <m/>
  </r>
  <r>
    <n v="1108"/>
    <x v="9"/>
    <x v="9"/>
    <x v="9"/>
    <x v="1"/>
    <x v="8"/>
    <x v="0"/>
    <n v="5"/>
    <x v="0"/>
    <n v="5"/>
    <x v="0"/>
    <n v="2"/>
    <n v="2"/>
    <n v="40.042962677559814"/>
    <n v="37.792016097403632"/>
    <m/>
    <s v="Check"/>
    <n v="28"/>
    <x v="1"/>
    <n v="2"/>
    <x v="1"/>
    <m/>
    <x v="8"/>
    <x v="26"/>
    <x v="0"/>
    <m/>
    <m/>
    <s v="TRR"/>
    <m/>
    <n v="101"/>
    <x v="164"/>
    <s v="ANTONY"/>
    <s v="DAAMEN"/>
    <x v="171"/>
    <x v="171"/>
    <x v="1"/>
    <x v="0"/>
    <x v="4"/>
    <n v="15"/>
    <n v="71"/>
    <x v="596"/>
    <n v="40.042962677559814"/>
    <n v="4985"/>
    <s v="83.05"/>
    <s v="8.18"/>
    <n v="0"/>
    <m/>
    <n v="0.38916534370385825"/>
    <m/>
    <m/>
    <m/>
    <m/>
    <m/>
    <m/>
    <x v="26"/>
    <x v="26"/>
    <x v="2"/>
    <x v="2"/>
    <m/>
    <x v="0"/>
    <n v="0"/>
    <m/>
    <m/>
    <m/>
    <m/>
    <m/>
    <m/>
    <m/>
    <m/>
    <m/>
    <m/>
    <m/>
    <m/>
    <m/>
    <m/>
    <m/>
    <m/>
    <m/>
    <m/>
    <m/>
    <m/>
    <m/>
    <m/>
    <x v="0"/>
    <x v="0"/>
    <m/>
    <x v="0"/>
    <m/>
    <m/>
    <x v="0"/>
    <x v="0"/>
    <m/>
    <m/>
    <m/>
    <m/>
    <m/>
  </r>
  <r>
    <n v="1109"/>
    <x v="9"/>
    <x v="9"/>
    <x v="9"/>
    <x v="1"/>
    <x v="8"/>
    <x v="0"/>
    <n v="5"/>
    <x v="0"/>
    <n v="5"/>
    <x v="0"/>
    <n v="4"/>
    <n v="4"/>
    <n v="40.227714561528494"/>
    <n v="36.97349448099785"/>
    <m/>
    <s v="Check"/>
    <n v="27"/>
    <x v="1"/>
    <n v="9"/>
    <x v="1"/>
    <m/>
    <x v="7"/>
    <x v="42"/>
    <x v="0"/>
    <m/>
    <m/>
    <s v="TRR"/>
    <m/>
    <n v="102"/>
    <x v="114"/>
    <s v="LYNDIE"/>
    <s v="BEIL"/>
    <x v="116"/>
    <x v="116"/>
    <x v="1"/>
    <x v="1"/>
    <x v="8"/>
    <n v="3"/>
    <n v="72"/>
    <x v="597"/>
    <n v="40.227714561528494"/>
    <n v="5008"/>
    <s v="83.28"/>
    <s v="8.20"/>
    <n v="0"/>
    <m/>
    <n v="0.51747077589574397"/>
    <m/>
    <m/>
    <m/>
    <m/>
    <m/>
    <m/>
    <x v="26"/>
    <x v="26"/>
    <x v="2"/>
    <x v="2"/>
    <m/>
    <x v="0"/>
    <n v="0"/>
    <m/>
    <m/>
    <m/>
    <m/>
    <m/>
    <m/>
    <m/>
    <m/>
    <m/>
    <m/>
    <m/>
    <m/>
    <m/>
    <m/>
    <m/>
    <m/>
    <m/>
    <m/>
    <m/>
    <m/>
    <m/>
    <m/>
    <x v="0"/>
    <x v="0"/>
    <m/>
    <x v="0"/>
    <m/>
    <m/>
    <x v="0"/>
    <x v="0"/>
    <m/>
    <m/>
    <m/>
    <m/>
    <m/>
  </r>
  <r>
    <n v="1110"/>
    <x v="9"/>
    <x v="9"/>
    <x v="9"/>
    <x v="1"/>
    <x v="8"/>
    <x v="0"/>
    <n v="5"/>
    <x v="0"/>
    <n v="5"/>
    <x v="0"/>
    <n v="1"/>
    <n v="1"/>
    <n v="43.92275224090212"/>
    <n v="43.92275224090212"/>
    <m/>
    <s v=""/>
    <n v="0"/>
    <x v="0"/>
    <s v="N/A"/>
    <x v="0"/>
    <m/>
    <x v="0"/>
    <x v="4"/>
    <x v="0"/>
    <m/>
    <m/>
    <s v="TRR"/>
    <m/>
    <n v="103"/>
    <x v="0"/>
    <s v="EMMA"/>
    <s v="BLOOMFIELD"/>
    <x v="220"/>
    <x v="220"/>
    <x v="0"/>
    <x v="1"/>
    <x v="0"/>
    <s v="N/A"/>
    <s v=""/>
    <x v="598"/>
    <n v="43.92275224090212"/>
    <n v="5468"/>
    <s v="91.08"/>
    <s v="9.06"/>
    <n v="0"/>
    <m/>
    <m/>
    <m/>
    <m/>
    <m/>
    <m/>
    <m/>
    <m/>
    <x v="26"/>
    <x v="26"/>
    <x v="2"/>
    <x v="2"/>
    <m/>
    <x v="0"/>
    <n v="0"/>
    <m/>
    <m/>
    <m/>
    <m/>
    <m/>
    <m/>
    <m/>
    <m/>
    <m/>
    <m/>
    <m/>
    <m/>
    <m/>
    <m/>
    <m/>
    <m/>
    <m/>
    <m/>
    <m/>
    <m/>
    <m/>
    <m/>
    <x v="0"/>
    <x v="0"/>
    <m/>
    <x v="0"/>
    <m/>
    <m/>
    <x v="0"/>
    <x v="0"/>
    <m/>
    <m/>
    <m/>
    <m/>
    <m/>
  </r>
  <r>
    <n v="956"/>
    <x v="10"/>
    <x v="10"/>
    <x v="10"/>
    <x v="2"/>
    <x v="9"/>
    <x v="0"/>
    <n v="4"/>
    <x v="1"/>
    <n v="0"/>
    <x v="0"/>
    <s v=""/>
    <n v="1"/>
    <n v="21.334017470753718"/>
    <n v="18.585268275131579"/>
    <s v="Y"/>
    <s v="Check"/>
    <n v="0"/>
    <x v="0"/>
    <s v="N/A"/>
    <x v="0"/>
    <s v="NCR"/>
    <x v="0"/>
    <x v="4"/>
    <x v="0"/>
    <m/>
    <m/>
    <s v="TRR"/>
    <m/>
    <n v="1"/>
    <x v="183"/>
    <s v="MICHAEL"/>
    <s v="HARDING"/>
    <x v="221"/>
    <x v="221"/>
    <x v="0"/>
    <x v="0"/>
    <x v="0"/>
    <s v="N/A"/>
    <s v=""/>
    <x v="599"/>
    <n v="21.334017470753718"/>
    <n v="1895"/>
    <s v="31.35"/>
    <s v="4.21"/>
    <n v="0"/>
    <m/>
    <m/>
    <n v="1"/>
    <n v="1"/>
    <s v=""/>
    <n v="854389"/>
    <s v="VANA"/>
    <s v="SABESAN"/>
    <x v="65"/>
    <x v="65"/>
    <x v="1"/>
    <x v="1"/>
    <s v=""/>
    <x v="2"/>
    <n v="51"/>
    <m/>
    <m/>
    <n v="1"/>
    <s v="NTR"/>
    <m/>
    <m/>
    <m/>
    <m/>
    <m/>
    <m/>
    <m/>
    <m/>
    <m/>
    <m/>
    <m/>
    <m/>
    <m/>
    <m/>
    <m/>
    <m/>
    <m/>
    <m/>
    <x v="0"/>
    <x v="0"/>
    <m/>
    <x v="0"/>
    <m/>
    <m/>
    <x v="0"/>
    <x v="0"/>
    <m/>
    <m/>
    <m/>
    <m/>
    <m/>
  </r>
  <r>
    <n v="957"/>
    <x v="10"/>
    <x v="10"/>
    <x v="10"/>
    <x v="2"/>
    <x v="9"/>
    <x v="0"/>
    <n v="4"/>
    <x v="1"/>
    <n v="0"/>
    <x v="0"/>
    <s v=""/>
    <n v="1"/>
    <n v="21.559178605009695"/>
    <n v="19.254359385779516"/>
    <s v="Y"/>
    <s v="Check"/>
    <n v="0"/>
    <x v="0"/>
    <s v="N/A"/>
    <x v="0"/>
    <s v="NCR"/>
    <x v="0"/>
    <x v="4"/>
    <x v="0"/>
    <m/>
    <m/>
    <s v="TRR"/>
    <m/>
    <n v="2"/>
    <x v="0"/>
    <s v="CALLUM"/>
    <s v="MORRISON"/>
    <x v="205"/>
    <x v="205"/>
    <x v="0"/>
    <x v="0"/>
    <x v="0"/>
    <s v="N/A"/>
    <s v=""/>
    <x v="600"/>
    <n v="21.559178605009695"/>
    <n v="1915"/>
    <s v="31.55"/>
    <s v="4.24"/>
    <n v="0"/>
    <m/>
    <m/>
    <n v="2"/>
    <n v="2"/>
    <s v=""/>
    <n v="1043820"/>
    <s v="EDWINA"/>
    <s v="SERGEANT"/>
    <x v="66"/>
    <x v="66"/>
    <x v="1"/>
    <x v="1"/>
    <s v=""/>
    <x v="2"/>
    <n v="51"/>
    <m/>
    <m/>
    <n v="1"/>
    <s v="NTR"/>
    <m/>
    <m/>
    <m/>
    <m/>
    <m/>
    <m/>
    <m/>
    <m/>
    <m/>
    <m/>
    <m/>
    <m/>
    <m/>
    <m/>
    <m/>
    <m/>
    <m/>
    <m/>
    <x v="0"/>
    <x v="0"/>
    <m/>
    <x v="0"/>
    <m/>
    <m/>
    <x v="0"/>
    <x v="0"/>
    <m/>
    <m/>
    <m/>
    <m/>
    <m/>
  </r>
  <r>
    <n v="958"/>
    <x v="10"/>
    <x v="10"/>
    <x v="10"/>
    <x v="2"/>
    <x v="9"/>
    <x v="0"/>
    <n v="4"/>
    <x v="1"/>
    <n v="0"/>
    <x v="0"/>
    <s v=""/>
    <n v="4"/>
    <n v="23.653177153590271"/>
    <n v="22.20865068497374"/>
    <s v="Y"/>
    <s v="Check"/>
    <n v="0"/>
    <x v="0"/>
    <n v="6"/>
    <x v="0"/>
    <s v="NCR"/>
    <x v="3"/>
    <x v="21"/>
    <x v="0"/>
    <m/>
    <m/>
    <s v="TRR"/>
    <m/>
    <n v="3"/>
    <x v="38"/>
    <s v="ELENA"/>
    <s v="JAMES"/>
    <x v="38"/>
    <x v="38"/>
    <x v="1"/>
    <x v="1"/>
    <x v="3"/>
    <n v="1"/>
    <n v="1"/>
    <x v="601"/>
    <n v="23.653177153590271"/>
    <n v="2101"/>
    <s v="35.01"/>
    <s v="4.49"/>
    <n v="0"/>
    <m/>
    <n v="0.634164277492133"/>
    <n v="3"/>
    <n v="3"/>
    <s v=""/>
    <s v="N016"/>
    <s v="STEPHEN"/>
    <s v="SERGEANT"/>
    <x v="67"/>
    <x v="67"/>
    <x v="0"/>
    <x v="0"/>
    <s v="N/A"/>
    <x v="2"/>
    <n v="0"/>
    <m/>
    <m/>
    <n v="1"/>
    <s v="NTR"/>
    <m/>
    <m/>
    <m/>
    <m/>
    <m/>
    <m/>
    <m/>
    <m/>
    <m/>
    <m/>
    <m/>
    <m/>
    <m/>
    <m/>
    <m/>
    <m/>
    <m/>
    <m/>
    <x v="0"/>
    <x v="0"/>
    <m/>
    <x v="0"/>
    <m/>
    <m/>
    <x v="0"/>
    <x v="0"/>
    <m/>
    <m/>
    <m/>
    <m/>
    <m/>
  </r>
  <r>
    <n v="959"/>
    <x v="10"/>
    <x v="10"/>
    <x v="10"/>
    <x v="2"/>
    <x v="9"/>
    <x v="0"/>
    <n v="4"/>
    <x v="1"/>
    <n v="0"/>
    <x v="0"/>
    <s v=""/>
    <n v="5"/>
    <n v="23.686951323728671"/>
    <n v="23.684412572664197"/>
    <s v="Y"/>
    <s v="Check"/>
    <n v="0"/>
    <x v="0"/>
    <s v="N/A"/>
    <x v="0"/>
    <s v="NCR"/>
    <x v="0"/>
    <x v="4"/>
    <x v="0"/>
    <m/>
    <m/>
    <s v="TRR"/>
    <m/>
    <n v="4"/>
    <x v="152"/>
    <s v="LEE"/>
    <s v="KIRBY"/>
    <x v="41"/>
    <x v="41"/>
    <x v="0"/>
    <x v="0"/>
    <x v="0"/>
    <s v="N/A"/>
    <s v=""/>
    <x v="46"/>
    <n v="23.686951323728671"/>
    <n v="2104"/>
    <s v="35.04"/>
    <s v="4.50"/>
    <n v="0"/>
    <m/>
    <m/>
    <n v="4"/>
    <n v="4"/>
    <s v=""/>
    <n v="402841"/>
    <s v="JOSEPH"/>
    <s v="SCOTT"/>
    <x v="44"/>
    <x v="44"/>
    <x v="1"/>
    <x v="0"/>
    <s v=""/>
    <x v="2"/>
    <n v="51"/>
    <m/>
    <m/>
    <n v="1"/>
    <s v="NTR"/>
    <m/>
    <m/>
    <m/>
    <m/>
    <m/>
    <m/>
    <m/>
    <m/>
    <m/>
    <m/>
    <m/>
    <m/>
    <m/>
    <m/>
    <m/>
    <m/>
    <m/>
    <m/>
    <x v="0"/>
    <x v="0"/>
    <m/>
    <x v="0"/>
    <m/>
    <m/>
    <x v="0"/>
    <x v="0"/>
    <m/>
    <m/>
    <m/>
    <m/>
    <m/>
  </r>
  <r>
    <n v="960"/>
    <x v="10"/>
    <x v="10"/>
    <x v="10"/>
    <x v="2"/>
    <x v="9"/>
    <x v="0"/>
    <n v="4"/>
    <x v="1"/>
    <n v="0"/>
    <x v="0"/>
    <s v=""/>
    <n v="7"/>
    <n v="24.610111974178167"/>
    <n v="22.270163152764958"/>
    <s v="Y"/>
    <s v="Check"/>
    <n v="0"/>
    <x v="0"/>
    <s v="N/A"/>
    <x v="0"/>
    <s v="NCR"/>
    <x v="0"/>
    <x v="4"/>
    <x v="0"/>
    <m/>
    <m/>
    <s v="TRR"/>
    <m/>
    <n v="5"/>
    <x v="182"/>
    <s v="JOSEPH"/>
    <s v="KEMEI"/>
    <x v="156"/>
    <x v="156"/>
    <x v="0"/>
    <x v="0"/>
    <x v="0"/>
    <s v="N/A"/>
    <s v=""/>
    <x v="602"/>
    <n v="24.610111974178167"/>
    <n v="2186"/>
    <s v="36.26"/>
    <s v="5.01"/>
    <n v="0"/>
    <m/>
    <m/>
    <n v="5"/>
    <n v="5"/>
    <s v=""/>
    <n v="402895"/>
    <s v="CHERYL"/>
    <s v="HOBSON"/>
    <x v="17"/>
    <x v="17"/>
    <x v="1"/>
    <x v="1"/>
    <s v=""/>
    <x v="2"/>
    <n v="51"/>
    <m/>
    <m/>
    <n v="1"/>
    <s v="NTR"/>
    <m/>
    <m/>
    <m/>
    <m/>
    <m/>
    <m/>
    <m/>
    <m/>
    <m/>
    <m/>
    <m/>
    <m/>
    <m/>
    <m/>
    <m/>
    <m/>
    <m/>
    <m/>
    <x v="0"/>
    <x v="0"/>
    <m/>
    <x v="0"/>
    <m/>
    <m/>
    <x v="0"/>
    <x v="0"/>
    <m/>
    <m/>
    <m/>
    <m/>
    <m/>
  </r>
  <r>
    <n v="961"/>
    <x v="10"/>
    <x v="10"/>
    <x v="10"/>
    <x v="2"/>
    <x v="9"/>
    <x v="0"/>
    <n v="4"/>
    <x v="1"/>
    <n v="0"/>
    <x v="0"/>
    <s v=""/>
    <n v="10"/>
    <n v="25.071692299402923"/>
    <n v="24.037354905257168"/>
    <s v="Y"/>
    <s v="Check"/>
    <n v="0"/>
    <x v="0"/>
    <n v="25"/>
    <x v="0"/>
    <s v="NCR"/>
    <x v="1"/>
    <x v="23"/>
    <x v="0"/>
    <m/>
    <m/>
    <s v="TRR"/>
    <m/>
    <n v="6"/>
    <x v="44"/>
    <s v="DAN"/>
    <s v="REYNOLDS"/>
    <x v="44"/>
    <x v="44"/>
    <x v="1"/>
    <x v="0"/>
    <x v="4"/>
    <n v="1"/>
    <n v="2"/>
    <x v="294"/>
    <n v="25.071692299402923"/>
    <n v="2227"/>
    <s v="37.07"/>
    <s v="5.07"/>
    <n v="0"/>
    <m/>
    <n v="0.60692618930350573"/>
    <n v="6"/>
    <n v="6"/>
    <s v=""/>
    <n v="515961"/>
    <s v="SANDRA"/>
    <s v="KNOWLES"/>
    <x v="68"/>
    <x v="68"/>
    <x v="1"/>
    <x v="1"/>
    <s v=""/>
    <x v="2"/>
    <n v="51"/>
    <m/>
    <m/>
    <n v="1"/>
    <s v="NTR"/>
    <m/>
    <m/>
    <m/>
    <m/>
    <m/>
    <m/>
    <m/>
    <m/>
    <m/>
    <m/>
    <m/>
    <m/>
    <m/>
    <m/>
    <m/>
    <m/>
    <m/>
    <m/>
    <x v="0"/>
    <x v="0"/>
    <m/>
    <x v="0"/>
    <m/>
    <m/>
    <x v="0"/>
    <x v="0"/>
    <m/>
    <m/>
    <m/>
    <m/>
    <m/>
  </r>
  <r>
    <n v="962"/>
    <x v="10"/>
    <x v="10"/>
    <x v="10"/>
    <x v="2"/>
    <x v="9"/>
    <x v="0"/>
    <n v="4"/>
    <x v="1"/>
    <n v="0"/>
    <x v="0"/>
    <s v=""/>
    <n v="11"/>
    <n v="25.184272866530904"/>
    <n v="22.719160811418327"/>
    <s v="Y"/>
    <s v="Check"/>
    <n v="0"/>
    <x v="0"/>
    <n v="26"/>
    <x v="0"/>
    <s v="NCR"/>
    <x v="1"/>
    <x v="6"/>
    <x v="0"/>
    <m/>
    <m/>
    <s v="TRR"/>
    <m/>
    <n v="7"/>
    <x v="32"/>
    <s v="BILL"/>
    <s v="DOHERTY"/>
    <x v="32"/>
    <x v="32"/>
    <x v="1"/>
    <x v="0"/>
    <x v="4"/>
    <n v="2"/>
    <n v="3"/>
    <x v="219"/>
    <n v="25.184272866530904"/>
    <n v="2237"/>
    <s v="37.17"/>
    <s v="5.08"/>
    <n v="0"/>
    <m/>
    <n v="0.60884558448820036"/>
    <n v="7"/>
    <n v="7"/>
    <s v=""/>
    <n v="847748"/>
    <s v="SCOTT"/>
    <s v="MCINNES"/>
    <x v="43"/>
    <x v="43"/>
    <x v="1"/>
    <x v="0"/>
    <s v=""/>
    <x v="2"/>
    <n v="51"/>
    <m/>
    <m/>
    <n v="1"/>
    <s v="NTR"/>
    <m/>
    <m/>
    <m/>
    <m/>
    <m/>
    <m/>
    <m/>
    <m/>
    <m/>
    <m/>
    <m/>
    <m/>
    <m/>
    <m/>
    <m/>
    <m/>
    <m/>
    <m/>
    <x v="0"/>
    <x v="0"/>
    <m/>
    <x v="0"/>
    <m/>
    <m/>
    <x v="0"/>
    <x v="0"/>
    <m/>
    <m/>
    <m/>
    <m/>
    <m/>
  </r>
  <r>
    <n v="963"/>
    <x v="10"/>
    <x v="10"/>
    <x v="10"/>
    <x v="2"/>
    <x v="9"/>
    <x v="0"/>
    <n v="4"/>
    <x v="1"/>
    <n v="0"/>
    <x v="0"/>
    <s v=""/>
    <n v="7"/>
    <n v="25.285595376946095"/>
    <n v="24.014632701171053"/>
    <s v="Y"/>
    <s v="Check"/>
    <n v="0"/>
    <x v="0"/>
    <n v="16"/>
    <x v="0"/>
    <s v="NCR"/>
    <x v="1"/>
    <x v="22"/>
    <x v="0"/>
    <m/>
    <m/>
    <s v="TRR"/>
    <m/>
    <n v="8"/>
    <x v="42"/>
    <s v="TERRY"/>
    <s v="HIETTE"/>
    <x v="42"/>
    <x v="42"/>
    <x v="1"/>
    <x v="0"/>
    <x v="5"/>
    <n v="1"/>
    <n v="4"/>
    <x v="603"/>
    <n v="25.285595376946095"/>
    <n v="2246"/>
    <s v="37.26"/>
    <s v="5.09"/>
    <n v="0"/>
    <m/>
    <n v="0.64199925259161283"/>
    <m/>
    <m/>
    <m/>
    <m/>
    <m/>
    <m/>
    <x v="26"/>
    <x v="26"/>
    <x v="2"/>
    <x v="2"/>
    <m/>
    <x v="0"/>
    <n v="0"/>
    <m/>
    <m/>
    <m/>
    <m/>
    <m/>
    <m/>
    <m/>
    <m/>
    <m/>
    <m/>
    <m/>
    <m/>
    <m/>
    <m/>
    <m/>
    <m/>
    <m/>
    <m/>
    <m/>
    <m/>
    <m/>
    <m/>
    <x v="0"/>
    <x v="0"/>
    <m/>
    <x v="0"/>
    <m/>
    <m/>
    <x v="0"/>
    <x v="0"/>
    <m/>
    <m/>
    <m/>
    <m/>
    <m/>
  </r>
  <r>
    <n v="964"/>
    <x v="10"/>
    <x v="10"/>
    <x v="10"/>
    <x v="2"/>
    <x v="9"/>
    <x v="0"/>
    <n v="4"/>
    <x v="1"/>
    <n v="0"/>
    <x v="0"/>
    <s v=""/>
    <n v="9"/>
    <n v="25.341885660510091"/>
    <n v="21.432554924088134"/>
    <s v="Y"/>
    <s v="Check"/>
    <n v="0"/>
    <x v="0"/>
    <n v="25"/>
    <x v="0"/>
    <s v="NCR"/>
    <x v="1"/>
    <x v="14"/>
    <x v="0"/>
    <m/>
    <m/>
    <s v="TRR"/>
    <m/>
    <n v="9"/>
    <x v="23"/>
    <s v="HAILEY"/>
    <s v="PELUCHETTI"/>
    <x v="23"/>
    <x v="23"/>
    <x v="1"/>
    <x v="1"/>
    <x v="1"/>
    <n v="1"/>
    <n v="5"/>
    <x v="604"/>
    <n v="25.341885660510091"/>
    <n v="2251"/>
    <s v="37.31"/>
    <s v="5.10"/>
    <n v="0"/>
    <m/>
    <n v="0.58664405900280692"/>
    <m/>
    <m/>
    <m/>
    <m/>
    <m/>
    <m/>
    <x v="26"/>
    <x v="26"/>
    <x v="2"/>
    <x v="2"/>
    <m/>
    <x v="0"/>
    <n v="0"/>
    <m/>
    <m/>
    <m/>
    <m/>
    <m/>
    <m/>
    <m/>
    <m/>
    <m/>
    <m/>
    <m/>
    <m/>
    <m/>
    <m/>
    <m/>
    <m/>
    <m/>
    <m/>
    <m/>
    <m/>
    <m/>
    <m/>
    <x v="0"/>
    <x v="0"/>
    <m/>
    <x v="0"/>
    <m/>
    <m/>
    <x v="0"/>
    <x v="0"/>
    <m/>
    <m/>
    <m/>
    <m/>
    <m/>
  </r>
  <r>
    <n v="965"/>
    <x v="10"/>
    <x v="10"/>
    <x v="10"/>
    <x v="2"/>
    <x v="9"/>
    <x v="0"/>
    <n v="4"/>
    <x v="1"/>
    <n v="0"/>
    <x v="0"/>
    <s v=""/>
    <n v="4"/>
    <n v="25.420692057499682"/>
    <n v="26.699368867793908"/>
    <s v="Y"/>
    <s v=""/>
    <n v="0"/>
    <x v="0"/>
    <n v="9"/>
    <x v="0"/>
    <s v="NCR"/>
    <x v="2"/>
    <x v="33"/>
    <x v="0"/>
    <m/>
    <m/>
    <s v="TRR"/>
    <m/>
    <n v="10"/>
    <x v="72"/>
    <s v="RAEWYN"/>
    <s v="MCDOWELL"/>
    <x v="73"/>
    <x v="73"/>
    <x v="1"/>
    <x v="1"/>
    <x v="2"/>
    <n v="1"/>
    <n v="6"/>
    <x v="295"/>
    <n v="25.420692057499682"/>
    <n v="2258"/>
    <s v="37.38"/>
    <s v="5.11"/>
    <n v="0"/>
    <m/>
    <n v="0.60842822971468435"/>
    <n v="10"/>
    <n v="8"/>
    <s v=""/>
    <s v="N011"/>
    <s v="SYLVIA"/>
    <s v="KELSO"/>
    <x v="22"/>
    <x v="22"/>
    <x v="0"/>
    <x v="1"/>
    <s v="N/A"/>
    <x v="2"/>
    <n v="0"/>
    <m/>
    <m/>
    <n v="1"/>
    <s v="NTR"/>
    <m/>
    <m/>
    <m/>
    <m/>
    <m/>
    <m/>
    <m/>
    <m/>
    <m/>
    <m/>
    <m/>
    <m/>
    <m/>
    <m/>
    <m/>
    <m/>
    <m/>
    <m/>
    <x v="0"/>
    <x v="0"/>
    <m/>
    <x v="0"/>
    <m/>
    <m/>
    <x v="0"/>
    <x v="0"/>
    <m/>
    <m/>
    <m/>
    <m/>
    <m/>
  </r>
  <r>
    <n v="966"/>
    <x v="10"/>
    <x v="10"/>
    <x v="10"/>
    <x v="2"/>
    <x v="9"/>
    <x v="0"/>
    <n v="4"/>
    <x v="1"/>
    <n v="0"/>
    <x v="0"/>
    <s v=""/>
    <n v="1"/>
    <n v="25.938562666288423"/>
    <n v="22.8931682309018"/>
    <s v="Y"/>
    <s v="Check"/>
    <n v="0"/>
    <x v="0"/>
    <s v="N/A"/>
    <x v="0"/>
    <s v="NCR"/>
    <x v="0"/>
    <x v="4"/>
    <x v="0"/>
    <m/>
    <m/>
    <s v="TRR"/>
    <m/>
    <n v="11"/>
    <x v="113"/>
    <s v="KERRY"/>
    <s v="SENSE"/>
    <x v="203"/>
    <x v="203"/>
    <x v="0"/>
    <x v="0"/>
    <x v="0"/>
    <s v="N/A"/>
    <s v=""/>
    <x v="605"/>
    <n v="25.938562666288423"/>
    <n v="2304"/>
    <s v="38.24"/>
    <s v="5.17"/>
    <n v="0"/>
    <m/>
    <m/>
    <n v="11"/>
    <n v="9"/>
    <s v=""/>
    <n v="402739"/>
    <s v="CAT"/>
    <s v="JOHNSON"/>
    <x v="69"/>
    <x v="69"/>
    <x v="1"/>
    <x v="1"/>
    <s v=""/>
    <x v="2"/>
    <n v="51"/>
    <m/>
    <m/>
    <n v="1"/>
    <s v="NTR"/>
    <m/>
    <m/>
    <m/>
    <m/>
    <m/>
    <m/>
    <m/>
    <m/>
    <m/>
    <m/>
    <m/>
    <m/>
    <m/>
    <m/>
    <m/>
    <m/>
    <m/>
    <m/>
    <x v="0"/>
    <x v="0"/>
    <m/>
    <x v="0"/>
    <m/>
    <m/>
    <x v="0"/>
    <x v="0"/>
    <m/>
    <m/>
    <m/>
    <m/>
    <m/>
  </r>
  <r>
    <n v="967"/>
    <x v="10"/>
    <x v="10"/>
    <x v="10"/>
    <x v="2"/>
    <x v="9"/>
    <x v="0"/>
    <n v="4"/>
    <x v="1"/>
    <n v="0"/>
    <x v="0"/>
    <s v=""/>
    <n v="13"/>
    <n v="26.073659346842014"/>
    <n v="21.35117080288742"/>
    <s v="Y"/>
    <s v="Check"/>
    <n v="0"/>
    <x v="0"/>
    <n v="31"/>
    <x v="0"/>
    <s v="NCR"/>
    <x v="1"/>
    <x v="9"/>
    <x v="0"/>
    <m/>
    <m/>
    <s v="TRR"/>
    <m/>
    <n v="12"/>
    <x v="16"/>
    <s v="MICHAEL"/>
    <s v="FITZSIMMONS"/>
    <x v="16"/>
    <x v="16"/>
    <x v="1"/>
    <x v="0"/>
    <x v="4"/>
    <n v="3"/>
    <n v="7"/>
    <x v="297"/>
    <n v="26.073659346842014"/>
    <n v="2316"/>
    <s v="38.36"/>
    <s v="5.19"/>
    <n v="0"/>
    <m/>
    <n v="0.57912852964495298"/>
    <n v="12"/>
    <n v="10"/>
    <s v=""/>
    <n v="402943"/>
    <s v="BOB"/>
    <s v="DOWN"/>
    <x v="24"/>
    <x v="24"/>
    <x v="1"/>
    <x v="0"/>
    <s v=""/>
    <x v="2"/>
    <n v="51"/>
    <m/>
    <m/>
    <n v="1"/>
    <s v="NTR"/>
    <m/>
    <m/>
    <m/>
    <m/>
    <m/>
    <m/>
    <m/>
    <m/>
    <m/>
    <m/>
    <m/>
    <m/>
    <m/>
    <m/>
    <m/>
    <m/>
    <m/>
    <m/>
    <x v="0"/>
    <x v="0"/>
    <m/>
    <x v="0"/>
    <m/>
    <m/>
    <x v="0"/>
    <x v="0"/>
    <m/>
    <m/>
    <m/>
    <m/>
    <m/>
  </r>
  <r>
    <n v="968"/>
    <x v="10"/>
    <x v="10"/>
    <x v="10"/>
    <x v="2"/>
    <x v="9"/>
    <x v="0"/>
    <n v="4"/>
    <x v="1"/>
    <n v="0"/>
    <x v="0"/>
    <s v=""/>
    <n v="3"/>
    <n v="26.242530197533995"/>
    <n v="23.801567479472755"/>
    <s v="Y"/>
    <s v="Check"/>
    <n v="0"/>
    <x v="0"/>
    <n v="8"/>
    <x v="0"/>
    <s v="NCR"/>
    <x v="9"/>
    <x v="14"/>
    <x v="0"/>
    <m/>
    <m/>
    <s v="TRR"/>
    <m/>
    <n v="13"/>
    <x v="40"/>
    <s v="BRENDA"/>
    <s v="CRONIN"/>
    <x v="40"/>
    <x v="40"/>
    <x v="1"/>
    <x v="1"/>
    <x v="1"/>
    <n v="2"/>
    <n v="8"/>
    <x v="606"/>
    <n v="26.242530197533995"/>
    <n v="2331"/>
    <s v="38.51"/>
    <s v="5.21"/>
    <n v="0"/>
    <m/>
    <n v="0.56651041476418629"/>
    <n v="13"/>
    <n v="11"/>
    <s v=""/>
    <n v="402714"/>
    <s v="ANNALIESE"/>
    <s v="OTTO"/>
    <x v="70"/>
    <x v="70"/>
    <x v="1"/>
    <x v="1"/>
    <s v=""/>
    <x v="2"/>
    <n v="51"/>
    <m/>
    <m/>
    <n v="1"/>
    <s v="NTR"/>
    <m/>
    <m/>
    <m/>
    <m/>
    <m/>
    <m/>
    <m/>
    <m/>
    <m/>
    <m/>
    <m/>
    <m/>
    <m/>
    <m/>
    <m/>
    <m/>
    <m/>
    <m/>
    <x v="0"/>
    <x v="0"/>
    <m/>
    <x v="0"/>
    <m/>
    <m/>
    <x v="0"/>
    <x v="0"/>
    <m/>
    <m/>
    <m/>
    <m/>
    <m/>
  </r>
  <r>
    <n v="969"/>
    <x v="10"/>
    <x v="10"/>
    <x v="10"/>
    <x v="2"/>
    <x v="9"/>
    <x v="0"/>
    <n v="4"/>
    <x v="1"/>
    <n v="0"/>
    <x v="0"/>
    <s v=""/>
    <n v="12"/>
    <n v="26.647820239194754"/>
    <n v="17.79786557468519"/>
    <s v="Y"/>
    <s v="Check"/>
    <n v="0"/>
    <x v="0"/>
    <n v="29"/>
    <x v="0"/>
    <s v="NCR"/>
    <x v="1"/>
    <x v="1"/>
    <x v="0"/>
    <m/>
    <m/>
    <s v="TRR"/>
    <m/>
    <n v="14"/>
    <x v="1"/>
    <s v="TONY"/>
    <s v="GORDON"/>
    <x v="1"/>
    <x v="1"/>
    <x v="1"/>
    <x v="0"/>
    <x v="1"/>
    <n v="1"/>
    <n v="9"/>
    <x v="607"/>
    <n v="26.647820239194754"/>
    <n v="2367"/>
    <s v="39.27"/>
    <s v="5.26"/>
    <n v="0"/>
    <m/>
    <n v="0.49284831612667007"/>
    <m/>
    <m/>
    <m/>
    <m/>
    <m/>
    <m/>
    <x v="26"/>
    <x v="26"/>
    <x v="2"/>
    <x v="2"/>
    <m/>
    <x v="0"/>
    <n v="0"/>
    <m/>
    <m/>
    <m/>
    <m/>
    <m/>
    <m/>
    <m/>
    <m/>
    <m/>
    <m/>
    <m/>
    <m/>
    <m/>
    <m/>
    <m/>
    <m/>
    <m/>
    <m/>
    <m/>
    <m/>
    <m/>
    <m/>
    <x v="0"/>
    <x v="0"/>
    <m/>
    <x v="0"/>
    <m/>
    <m/>
    <x v="0"/>
    <x v="0"/>
    <m/>
    <m/>
    <m/>
    <m/>
    <m/>
  </r>
  <r>
    <n v="970"/>
    <x v="10"/>
    <x v="10"/>
    <x v="10"/>
    <x v="2"/>
    <x v="9"/>
    <x v="0"/>
    <n v="4"/>
    <x v="1"/>
    <n v="0"/>
    <x v="0"/>
    <s v=""/>
    <n v="11"/>
    <n v="26.704110522758747"/>
    <n v="22.484522519457066"/>
    <s v="Y"/>
    <s v="Check"/>
    <n v="0"/>
    <x v="0"/>
    <n v="27"/>
    <x v="0"/>
    <s v="NCR"/>
    <x v="1"/>
    <x v="13"/>
    <x v="0"/>
    <m/>
    <m/>
    <s v="TRR"/>
    <m/>
    <n v="15"/>
    <x v="18"/>
    <s v="ERIN"/>
    <s v="STAFFORD"/>
    <x v="18"/>
    <x v="18"/>
    <x v="1"/>
    <x v="1"/>
    <x v="2"/>
    <n v="2"/>
    <n v="10"/>
    <x v="608"/>
    <n v="26.704110522758747"/>
    <n v="2372"/>
    <s v="39.32"/>
    <s v="5.27"/>
    <n v="0"/>
    <m/>
    <n v="0.59354158179100325"/>
    <m/>
    <m/>
    <m/>
    <m/>
    <m/>
    <m/>
    <x v="26"/>
    <x v="26"/>
    <x v="2"/>
    <x v="2"/>
    <m/>
    <x v="0"/>
    <n v="0"/>
    <m/>
    <m/>
    <m/>
    <m/>
    <m/>
    <m/>
    <m/>
    <m/>
    <m/>
    <m/>
    <m/>
    <m/>
    <m/>
    <m/>
    <m/>
    <m/>
    <m/>
    <m/>
    <m/>
    <m/>
    <m/>
    <m/>
    <x v="0"/>
    <x v="0"/>
    <m/>
    <x v="0"/>
    <m/>
    <m/>
    <x v="0"/>
    <x v="0"/>
    <m/>
    <m/>
    <m/>
    <m/>
    <m/>
  </r>
  <r>
    <n v="971"/>
    <x v="10"/>
    <x v="10"/>
    <x v="10"/>
    <x v="2"/>
    <x v="9"/>
    <x v="0"/>
    <n v="4"/>
    <x v="1"/>
    <n v="0"/>
    <x v="0"/>
    <s v=""/>
    <n v="9"/>
    <n v="26.715368579471544"/>
    <n v="22.602605390401397"/>
    <s v="Y"/>
    <s v="Check"/>
    <n v="0"/>
    <x v="0"/>
    <n v="20"/>
    <x v="0"/>
    <s v="NCR"/>
    <x v="1"/>
    <x v="8"/>
    <x v="0"/>
    <m/>
    <m/>
    <s v="TRR"/>
    <m/>
    <n v="16"/>
    <x v="29"/>
    <s v="GAVIN"/>
    <s v="WERBELOFF"/>
    <x v="29"/>
    <x v="29"/>
    <x v="1"/>
    <x v="0"/>
    <x v="2"/>
    <n v="1"/>
    <n v="11"/>
    <x v="609"/>
    <n v="26.715368579471544"/>
    <n v="2373"/>
    <s v="39.33"/>
    <s v="5.27"/>
    <n v="0"/>
    <m/>
    <n v="0.54774963294265711"/>
    <m/>
    <m/>
    <m/>
    <m/>
    <m/>
    <m/>
    <x v="26"/>
    <x v="26"/>
    <x v="2"/>
    <x v="2"/>
    <m/>
    <x v="0"/>
    <n v="0"/>
    <m/>
    <m/>
    <m/>
    <m/>
    <m/>
    <m/>
    <m/>
    <m/>
    <m/>
    <m/>
    <m/>
    <m/>
    <m/>
    <m/>
    <m/>
    <m/>
    <m/>
    <m/>
    <m/>
    <m/>
    <m/>
    <m/>
    <x v="0"/>
    <x v="0"/>
    <m/>
    <x v="0"/>
    <m/>
    <m/>
    <x v="0"/>
    <x v="0"/>
    <m/>
    <m/>
    <m/>
    <m/>
    <m/>
  </r>
  <r>
    <n v="972"/>
    <x v="10"/>
    <x v="10"/>
    <x v="10"/>
    <x v="2"/>
    <x v="9"/>
    <x v="0"/>
    <n v="4"/>
    <x v="1"/>
    <n v="0"/>
    <x v="0"/>
    <s v=""/>
    <n v="0"/>
    <n v="26.872981373450724"/>
    <s v=""/>
    <s v="Y"/>
    <s v=""/>
    <n v="0"/>
    <x v="0"/>
    <s v="N/A"/>
    <x v="0"/>
    <s v="NCR"/>
    <x v="0"/>
    <x v="4"/>
    <x v="0"/>
    <m/>
    <m/>
    <s v="TRR"/>
    <m/>
    <n v="17"/>
    <x v="180"/>
    <s v="SOPHIE"/>
    <s v="DEJERSEY"/>
    <x v="222"/>
    <x v="222"/>
    <x v="0"/>
    <x v="1"/>
    <x v="0"/>
    <s v="N/A"/>
    <s v=""/>
    <x v="303"/>
    <n v="26.872981373450724"/>
    <n v="2387"/>
    <s v="39.47"/>
    <s v="5.29"/>
    <n v="0"/>
    <m/>
    <m/>
    <m/>
    <m/>
    <m/>
    <m/>
    <m/>
    <m/>
    <x v="26"/>
    <x v="26"/>
    <x v="2"/>
    <x v="2"/>
    <m/>
    <x v="0"/>
    <n v="0"/>
    <m/>
    <m/>
    <m/>
    <m/>
    <m/>
    <m/>
    <m/>
    <m/>
    <m/>
    <m/>
    <m/>
    <m/>
    <m/>
    <m/>
    <m/>
    <m/>
    <m/>
    <m/>
    <m/>
    <m/>
    <m/>
    <m/>
    <x v="0"/>
    <x v="0"/>
    <m/>
    <x v="0"/>
    <m/>
    <m/>
    <x v="0"/>
    <x v="0"/>
    <m/>
    <m/>
    <m/>
    <m/>
    <m/>
  </r>
  <r>
    <n v="973"/>
    <x v="10"/>
    <x v="10"/>
    <x v="10"/>
    <x v="2"/>
    <x v="9"/>
    <x v="0"/>
    <n v="4"/>
    <x v="1"/>
    <n v="0"/>
    <x v="0"/>
    <s v=""/>
    <n v="1"/>
    <n v="27.379593925526674"/>
    <n v="24.75675245180328"/>
    <s v="Y"/>
    <s v="Check"/>
    <n v="0"/>
    <x v="0"/>
    <s v="N/A"/>
    <x v="0"/>
    <s v="NCR"/>
    <x v="0"/>
    <x v="4"/>
    <x v="0"/>
    <m/>
    <m/>
    <s v="TRR"/>
    <m/>
    <n v="18"/>
    <x v="4"/>
    <s v="JAMES"/>
    <s v="STURTZ"/>
    <x v="204"/>
    <x v="204"/>
    <x v="0"/>
    <x v="0"/>
    <x v="0"/>
    <s v="N/A"/>
    <s v=""/>
    <x v="610"/>
    <n v="27.379593925526674"/>
    <n v="2432"/>
    <s v="40.32"/>
    <s v="5.35"/>
    <n v="0"/>
    <m/>
    <m/>
    <m/>
    <m/>
    <m/>
    <m/>
    <m/>
    <m/>
    <x v="26"/>
    <x v="26"/>
    <x v="2"/>
    <x v="2"/>
    <m/>
    <x v="0"/>
    <n v="0"/>
    <m/>
    <m/>
    <m/>
    <m/>
    <m/>
    <m/>
    <m/>
    <m/>
    <m/>
    <m/>
    <m/>
    <m/>
    <m/>
    <m/>
    <m/>
    <m/>
    <m/>
    <m/>
    <m/>
    <m/>
    <m/>
    <m/>
    <x v="0"/>
    <x v="0"/>
    <m/>
    <x v="0"/>
    <m/>
    <m/>
    <x v="0"/>
    <x v="0"/>
    <m/>
    <m/>
    <m/>
    <m/>
    <m/>
  </r>
  <r>
    <n v="974"/>
    <x v="10"/>
    <x v="10"/>
    <x v="10"/>
    <x v="2"/>
    <x v="9"/>
    <x v="0"/>
    <n v="4"/>
    <x v="1"/>
    <n v="0"/>
    <x v="0"/>
    <s v=""/>
    <n v="9"/>
    <n v="27.582238946357052"/>
    <n v="25.29965369293706"/>
    <s v="Y"/>
    <s v="Check"/>
    <n v="0"/>
    <x v="0"/>
    <n v="16"/>
    <x v="0"/>
    <s v="NCR"/>
    <x v="1"/>
    <x v="28"/>
    <x v="0"/>
    <m/>
    <m/>
    <s v="TRR"/>
    <m/>
    <n v="19"/>
    <x v="55"/>
    <s v="ROBERT"/>
    <s v="ELLERSHAW"/>
    <x v="55"/>
    <x v="55"/>
    <x v="1"/>
    <x v="0"/>
    <x v="5"/>
    <n v="2"/>
    <n v="12"/>
    <x v="611"/>
    <n v="27.582238946357052"/>
    <n v="2450"/>
    <s v="40.50"/>
    <s v="5.37"/>
    <n v="0"/>
    <m/>
    <n v="0.59337701694547562"/>
    <m/>
    <m/>
    <m/>
    <m/>
    <m/>
    <m/>
    <x v="26"/>
    <x v="26"/>
    <x v="2"/>
    <x v="2"/>
    <m/>
    <x v="0"/>
    <n v="0"/>
    <m/>
    <m/>
    <m/>
    <m/>
    <m/>
    <m/>
    <m/>
    <m/>
    <m/>
    <m/>
    <m/>
    <m/>
    <m/>
    <m/>
    <m/>
    <m/>
    <m/>
    <m/>
    <m/>
    <m/>
    <m/>
    <m/>
    <x v="0"/>
    <x v="0"/>
    <m/>
    <x v="0"/>
    <m/>
    <m/>
    <x v="0"/>
    <x v="0"/>
    <m/>
    <m/>
    <m/>
    <m/>
    <m/>
  </r>
  <r>
    <n v="975"/>
    <x v="10"/>
    <x v="10"/>
    <x v="10"/>
    <x v="2"/>
    <x v="9"/>
    <x v="0"/>
    <n v="4"/>
    <x v="1"/>
    <n v="0"/>
    <x v="0"/>
    <s v=""/>
    <n v="7"/>
    <n v="27.987528988017807"/>
    <n v="24.370565677957284"/>
    <s v="Y"/>
    <s v="Check"/>
    <n v="0"/>
    <x v="0"/>
    <n v="18"/>
    <x v="0"/>
    <s v="NCR"/>
    <x v="1"/>
    <x v="24"/>
    <x v="0"/>
    <m/>
    <m/>
    <s v="TRR"/>
    <m/>
    <n v="20"/>
    <x v="46"/>
    <s v="FRASER"/>
    <s v="BRADLEY"/>
    <x v="46"/>
    <x v="46"/>
    <x v="1"/>
    <x v="0"/>
    <x v="2"/>
    <n v="2"/>
    <n v="13"/>
    <x v="612"/>
    <n v="27.987528988017807"/>
    <n v="2486"/>
    <s v="41.26"/>
    <s v="5.42"/>
    <n v="0"/>
    <m/>
    <n v="0.49664977590379461"/>
    <m/>
    <m/>
    <m/>
    <m/>
    <m/>
    <m/>
    <x v="26"/>
    <x v="26"/>
    <x v="2"/>
    <x v="2"/>
    <m/>
    <x v="0"/>
    <n v="0"/>
    <m/>
    <m/>
    <m/>
    <m/>
    <m/>
    <m/>
    <m/>
    <m/>
    <m/>
    <m/>
    <m/>
    <m/>
    <m/>
    <m/>
    <m/>
    <m/>
    <m/>
    <m/>
    <m/>
    <m/>
    <m/>
    <m/>
    <x v="0"/>
    <x v="0"/>
    <m/>
    <x v="0"/>
    <m/>
    <m/>
    <x v="0"/>
    <x v="0"/>
    <m/>
    <m/>
    <m/>
    <m/>
    <m/>
  </r>
  <r>
    <n v="976"/>
    <x v="10"/>
    <x v="10"/>
    <x v="10"/>
    <x v="2"/>
    <x v="9"/>
    <x v="0"/>
    <n v="4"/>
    <x v="1"/>
    <n v="0"/>
    <x v="0"/>
    <s v=""/>
    <n v="11"/>
    <n v="28.505399596806551"/>
    <n v="23.236761553042911"/>
    <s v="Y"/>
    <s v="Check"/>
    <n v="0"/>
    <x v="0"/>
    <n v="26"/>
    <x v="0"/>
    <s v="NCR"/>
    <x v="1"/>
    <x v="13"/>
    <x v="0"/>
    <m/>
    <m/>
    <s v="TRR"/>
    <m/>
    <n v="21"/>
    <x v="28"/>
    <s v="SCOTT"/>
    <s v="VOLLMERHAUSE"/>
    <x v="28"/>
    <x v="28"/>
    <x v="1"/>
    <x v="0"/>
    <x v="2"/>
    <n v="3"/>
    <n v="14"/>
    <x v="613"/>
    <n v="28.505399596806551"/>
    <n v="2532"/>
    <s v="42.12"/>
    <s v="5.49"/>
    <n v="0"/>
    <m/>
    <n v="0.50224402636581733"/>
    <m/>
    <m/>
    <m/>
    <m/>
    <m/>
    <m/>
    <x v="26"/>
    <x v="26"/>
    <x v="2"/>
    <x v="2"/>
    <m/>
    <x v="0"/>
    <n v="0"/>
    <m/>
    <m/>
    <m/>
    <m/>
    <m/>
    <m/>
    <m/>
    <m/>
    <m/>
    <m/>
    <m/>
    <m/>
    <m/>
    <m/>
    <m/>
    <m/>
    <m/>
    <m/>
    <m/>
    <m/>
    <m/>
    <m/>
    <x v="0"/>
    <x v="0"/>
    <m/>
    <x v="0"/>
    <m/>
    <m/>
    <x v="0"/>
    <x v="0"/>
    <m/>
    <m/>
    <m/>
    <m/>
    <m/>
  </r>
  <r>
    <n v="977"/>
    <x v="10"/>
    <x v="10"/>
    <x v="10"/>
    <x v="2"/>
    <x v="9"/>
    <x v="0"/>
    <n v="4"/>
    <x v="1"/>
    <n v="0"/>
    <x v="0"/>
    <s v=""/>
    <n v="6"/>
    <n v="28.516657653519353"/>
    <n v="22.038524377964908"/>
    <s v="Y"/>
    <s v="Check"/>
    <n v="0"/>
    <x v="0"/>
    <n v="14"/>
    <x v="0"/>
    <s v="NCR"/>
    <x v="6"/>
    <x v="7"/>
    <x v="0"/>
    <m/>
    <m/>
    <s v="TRR"/>
    <m/>
    <n v="22"/>
    <x v="20"/>
    <s v="JULIE"/>
    <s v="BRUNKER"/>
    <x v="20"/>
    <x v="20"/>
    <x v="1"/>
    <x v="1"/>
    <x v="1"/>
    <n v="3"/>
    <n v="15"/>
    <x v="316"/>
    <n v="28.516657653519353"/>
    <n v="2533"/>
    <s v="42.13"/>
    <s v="5.49"/>
    <n v="0"/>
    <m/>
    <n v="0.52893061720618018"/>
    <m/>
    <m/>
    <m/>
    <m/>
    <m/>
    <m/>
    <x v="26"/>
    <x v="26"/>
    <x v="2"/>
    <x v="2"/>
    <m/>
    <x v="0"/>
    <n v="0"/>
    <m/>
    <m/>
    <m/>
    <m/>
    <m/>
    <m/>
    <m/>
    <m/>
    <m/>
    <m/>
    <m/>
    <m/>
    <m/>
    <m/>
    <m/>
    <m/>
    <m/>
    <m/>
    <m/>
    <m/>
    <m/>
    <m/>
    <x v="0"/>
    <x v="0"/>
    <m/>
    <x v="0"/>
    <m/>
    <m/>
    <x v="0"/>
    <x v="0"/>
    <m/>
    <m/>
    <m/>
    <m/>
    <m/>
  </r>
  <r>
    <n v="978"/>
    <x v="10"/>
    <x v="10"/>
    <x v="10"/>
    <x v="2"/>
    <x v="9"/>
    <x v="0"/>
    <n v="4"/>
    <x v="1"/>
    <n v="0"/>
    <x v="0"/>
    <s v=""/>
    <n v="3"/>
    <n v="28.84314129819052"/>
    <n v="26.545279539763822"/>
    <s v="Y"/>
    <s v="Check"/>
    <n v="0"/>
    <x v="0"/>
    <n v="9"/>
    <x v="0"/>
    <s v="NCR"/>
    <x v="2"/>
    <x v="29"/>
    <x v="0"/>
    <m/>
    <m/>
    <s v="TRR"/>
    <m/>
    <n v="23"/>
    <x v="59"/>
    <s v="JOHN"/>
    <s v="WALSH"/>
    <x v="59"/>
    <x v="59"/>
    <x v="1"/>
    <x v="0"/>
    <x v="5"/>
    <n v="3"/>
    <n v="16"/>
    <x v="614"/>
    <n v="28.84314129819052"/>
    <n v="2562"/>
    <s v="42.42"/>
    <s v="5.53"/>
    <n v="0"/>
    <m/>
    <n v="0.57263758118131336"/>
    <m/>
    <m/>
    <m/>
    <m/>
    <m/>
    <m/>
    <x v="26"/>
    <x v="26"/>
    <x v="2"/>
    <x v="2"/>
    <m/>
    <x v="0"/>
    <n v="0"/>
    <m/>
    <m/>
    <m/>
    <m/>
    <m/>
    <m/>
    <m/>
    <m/>
    <m/>
    <m/>
    <m/>
    <m/>
    <m/>
    <m/>
    <m/>
    <m/>
    <m/>
    <m/>
    <m/>
    <m/>
    <m/>
    <m/>
    <x v="0"/>
    <x v="0"/>
    <m/>
    <x v="0"/>
    <m/>
    <m/>
    <x v="0"/>
    <x v="0"/>
    <m/>
    <m/>
    <m/>
    <m/>
    <m/>
  </r>
  <r>
    <n v="979"/>
    <x v="10"/>
    <x v="10"/>
    <x v="10"/>
    <x v="2"/>
    <x v="9"/>
    <x v="0"/>
    <n v="4"/>
    <x v="1"/>
    <n v="0"/>
    <x v="0"/>
    <s v=""/>
    <n v="2"/>
    <n v="28.888173525041712"/>
    <n v="26.650618891766587"/>
    <s v="Y"/>
    <s v="Check"/>
    <n v="0"/>
    <x v="0"/>
    <n v="4"/>
    <x v="0"/>
    <s v="NCR"/>
    <x v="10"/>
    <x v="16"/>
    <x v="0"/>
    <m/>
    <m/>
    <s v="TRR"/>
    <m/>
    <n v="24"/>
    <x v="60"/>
    <s v="SABE"/>
    <s v="SABESAN"/>
    <x v="60"/>
    <x v="60"/>
    <x v="1"/>
    <x v="0"/>
    <x v="4"/>
    <n v="4"/>
    <n v="17"/>
    <x v="615"/>
    <n v="28.888173525041712"/>
    <n v="2566"/>
    <s v="42.46"/>
    <s v="5.53"/>
    <n v="0"/>
    <m/>
    <n v="0.51058956659942401"/>
    <m/>
    <m/>
    <m/>
    <m/>
    <m/>
    <m/>
    <x v="26"/>
    <x v="26"/>
    <x v="2"/>
    <x v="2"/>
    <m/>
    <x v="0"/>
    <n v="0"/>
    <m/>
    <m/>
    <m/>
    <m/>
    <m/>
    <m/>
    <m/>
    <m/>
    <m/>
    <m/>
    <m/>
    <m/>
    <m/>
    <m/>
    <m/>
    <m/>
    <m/>
    <m/>
    <m/>
    <m/>
    <m/>
    <m/>
    <x v="0"/>
    <x v="0"/>
    <m/>
    <x v="0"/>
    <m/>
    <m/>
    <x v="0"/>
    <x v="0"/>
    <m/>
    <m/>
    <m/>
    <m/>
    <m/>
  </r>
  <r>
    <n v="980"/>
    <x v="10"/>
    <x v="10"/>
    <x v="10"/>
    <x v="2"/>
    <x v="9"/>
    <x v="0"/>
    <n v="4"/>
    <x v="1"/>
    <n v="0"/>
    <x v="0"/>
    <s v=""/>
    <n v="5"/>
    <n v="28.899431581754509"/>
    <n v="27.489094028631094"/>
    <s v="Y"/>
    <s v="Check"/>
    <n v="0"/>
    <x v="0"/>
    <n v="10"/>
    <x v="0"/>
    <s v="NCR"/>
    <x v="4"/>
    <x v="25"/>
    <x v="0"/>
    <m/>
    <m/>
    <s v="TRR"/>
    <m/>
    <n v="25"/>
    <x v="63"/>
    <s v="IAN"/>
    <s v="MEADE"/>
    <x v="63"/>
    <x v="63"/>
    <x v="1"/>
    <x v="0"/>
    <x v="4"/>
    <n v="5"/>
    <n v="18"/>
    <x v="616"/>
    <n v="28.899431581754509"/>
    <n v="2567"/>
    <s v="42.47"/>
    <s v="5.54"/>
    <n v="0"/>
    <m/>
    <n v="0.51846463799630493"/>
    <m/>
    <m/>
    <m/>
    <m/>
    <m/>
    <m/>
    <x v="26"/>
    <x v="26"/>
    <x v="2"/>
    <x v="2"/>
    <m/>
    <x v="0"/>
    <n v="0"/>
    <m/>
    <m/>
    <m/>
    <m/>
    <m/>
    <m/>
    <m/>
    <m/>
    <m/>
    <m/>
    <m/>
    <m/>
    <m/>
    <m/>
    <m/>
    <m/>
    <m/>
    <m/>
    <m/>
    <m/>
    <m/>
    <m/>
    <x v="0"/>
    <x v="0"/>
    <m/>
    <x v="0"/>
    <m/>
    <m/>
    <x v="0"/>
    <x v="0"/>
    <m/>
    <m/>
    <m/>
    <m/>
    <m/>
  </r>
  <r>
    <n v="981"/>
    <x v="10"/>
    <x v="10"/>
    <x v="10"/>
    <x v="2"/>
    <x v="9"/>
    <x v="0"/>
    <n v="4"/>
    <x v="1"/>
    <n v="0"/>
    <x v="0"/>
    <s v=""/>
    <n v="0"/>
    <n v="30.734494825940711"/>
    <s v=""/>
    <s v="Y"/>
    <s v=""/>
    <n v="0"/>
    <x v="0"/>
    <s v="N/A"/>
    <x v="0"/>
    <s v="NCR"/>
    <x v="0"/>
    <x v="4"/>
    <x v="0"/>
    <m/>
    <m/>
    <s v="TRR"/>
    <m/>
    <n v="26"/>
    <x v="103"/>
    <s v="JAMES"/>
    <s v="HARRIS"/>
    <x v="223"/>
    <x v="223"/>
    <x v="0"/>
    <x v="0"/>
    <x v="0"/>
    <s v="N/A"/>
    <s v=""/>
    <x v="89"/>
    <n v="30.734494825940711"/>
    <n v="2730"/>
    <s v="45.30"/>
    <s v="6.16"/>
    <n v="0"/>
    <m/>
    <m/>
    <m/>
    <m/>
    <m/>
    <m/>
    <m/>
    <m/>
    <x v="26"/>
    <x v="26"/>
    <x v="2"/>
    <x v="2"/>
    <m/>
    <x v="0"/>
    <n v="0"/>
    <m/>
    <m/>
    <m/>
    <m/>
    <m/>
    <m/>
    <m/>
    <m/>
    <m/>
    <m/>
    <m/>
    <m/>
    <m/>
    <m/>
    <m/>
    <m/>
    <m/>
    <m/>
    <m/>
    <m/>
    <m/>
    <m/>
    <x v="0"/>
    <x v="0"/>
    <m/>
    <x v="0"/>
    <m/>
    <m/>
    <x v="0"/>
    <x v="0"/>
    <m/>
    <m/>
    <m/>
    <m/>
    <m/>
  </r>
  <r>
    <n v="982"/>
    <x v="10"/>
    <x v="10"/>
    <x v="10"/>
    <x v="2"/>
    <x v="9"/>
    <x v="0"/>
    <n v="4"/>
    <x v="1"/>
    <n v="0"/>
    <x v="0"/>
    <s v=""/>
    <n v="3"/>
    <n v="31.207333207878264"/>
    <n v="27.382698020129641"/>
    <s v="Y"/>
    <s v="Check"/>
    <n v="0"/>
    <x v="0"/>
    <n v="8"/>
    <x v="0"/>
    <s v="NCR"/>
    <x v="9"/>
    <x v="6"/>
    <x v="0"/>
    <m/>
    <m/>
    <s v="TRR"/>
    <m/>
    <n v="27"/>
    <x v="65"/>
    <s v="SUSAN"/>
    <s v="MAYHEW"/>
    <x v="65"/>
    <x v="65"/>
    <x v="1"/>
    <x v="1"/>
    <x v="4"/>
    <n v="1"/>
    <n v="19"/>
    <x v="617"/>
    <n v="31.207333207878264"/>
    <n v="2772"/>
    <s v="46.12"/>
    <s v="6.22"/>
    <n v="0"/>
    <m/>
    <n v="0.5596975092462313"/>
    <m/>
    <m/>
    <m/>
    <m/>
    <m/>
    <m/>
    <x v="26"/>
    <x v="26"/>
    <x v="2"/>
    <x v="2"/>
    <m/>
    <x v="0"/>
    <n v="0"/>
    <m/>
    <m/>
    <m/>
    <m/>
    <m/>
    <m/>
    <m/>
    <m/>
    <m/>
    <m/>
    <m/>
    <m/>
    <m/>
    <m/>
    <m/>
    <m/>
    <m/>
    <m/>
    <m/>
    <m/>
    <m/>
    <m/>
    <x v="0"/>
    <x v="0"/>
    <m/>
    <x v="0"/>
    <m/>
    <m/>
    <x v="0"/>
    <x v="0"/>
    <m/>
    <m/>
    <m/>
    <m/>
    <m/>
  </r>
  <r>
    <n v="983"/>
    <x v="10"/>
    <x v="10"/>
    <x v="10"/>
    <x v="2"/>
    <x v="9"/>
    <x v="0"/>
    <n v="4"/>
    <x v="1"/>
    <n v="0"/>
    <x v="0"/>
    <s v=""/>
    <n v="0"/>
    <n v="31.252365434729462"/>
    <s v=""/>
    <s v="Y"/>
    <s v=""/>
    <n v="0"/>
    <x v="0"/>
    <n v="1"/>
    <x v="0"/>
    <s v="NCR"/>
    <x v="16"/>
    <x v="3"/>
    <x v="1"/>
    <m/>
    <m/>
    <s v="TRR"/>
    <m/>
    <n v="28"/>
    <x v="209"/>
    <s v="DANNY"/>
    <s v="JOHNSTONE"/>
    <x v="224"/>
    <x v="224"/>
    <x v="1"/>
    <x v="0"/>
    <x v="2"/>
    <n v="4"/>
    <n v="20"/>
    <x v="618"/>
    <n v="31.252365434729462"/>
    <n v="2776"/>
    <s v="46.16"/>
    <s v="6.22"/>
    <n v="0"/>
    <m/>
    <n v="0.45116584949218769"/>
    <m/>
    <m/>
    <m/>
    <m/>
    <m/>
    <m/>
    <x v="26"/>
    <x v="26"/>
    <x v="2"/>
    <x v="2"/>
    <m/>
    <x v="0"/>
    <n v="0"/>
    <m/>
    <m/>
    <m/>
    <m/>
    <m/>
    <m/>
    <m/>
    <m/>
    <m/>
    <m/>
    <m/>
    <m/>
    <m/>
    <m/>
    <m/>
    <m/>
    <m/>
    <m/>
    <m/>
    <m/>
    <m/>
    <m/>
    <x v="0"/>
    <x v="0"/>
    <m/>
    <x v="0"/>
    <m/>
    <m/>
    <x v="0"/>
    <x v="0"/>
    <m/>
    <m/>
    <m/>
    <m/>
    <m/>
  </r>
  <r>
    <n v="984"/>
    <x v="10"/>
    <x v="10"/>
    <x v="10"/>
    <x v="2"/>
    <x v="9"/>
    <x v="0"/>
    <n v="4"/>
    <x v="1"/>
    <n v="0"/>
    <x v="0"/>
    <s v=""/>
    <n v="5"/>
    <n v="31.263623491442257"/>
    <n v="27.846125627225955"/>
    <s v="Y"/>
    <s v="Check"/>
    <n v="0"/>
    <x v="0"/>
    <n v="10"/>
    <x v="0"/>
    <s v="NCR"/>
    <x v="4"/>
    <x v="19"/>
    <x v="0"/>
    <m/>
    <m/>
    <s v="TRR"/>
    <m/>
    <n v="29"/>
    <x v="62"/>
    <s v="SALLY"/>
    <s v="MEADE"/>
    <x v="62"/>
    <x v="62"/>
    <x v="1"/>
    <x v="1"/>
    <x v="2"/>
    <n v="3"/>
    <n v="21"/>
    <x v="92"/>
    <n v="31.263623491442257"/>
    <n v="2777"/>
    <s v="46.17"/>
    <s v="6.23"/>
    <n v="0"/>
    <m/>
    <n v="0.51710789925204748"/>
    <m/>
    <m/>
    <m/>
    <m/>
    <m/>
    <m/>
    <x v="26"/>
    <x v="26"/>
    <x v="2"/>
    <x v="2"/>
    <m/>
    <x v="0"/>
    <n v="0"/>
    <m/>
    <m/>
    <m/>
    <m/>
    <m/>
    <m/>
    <m/>
    <m/>
    <m/>
    <m/>
    <m/>
    <m/>
    <m/>
    <m/>
    <m/>
    <m/>
    <m/>
    <m/>
    <m/>
    <m/>
    <m/>
    <m/>
    <x v="0"/>
    <x v="0"/>
    <m/>
    <x v="0"/>
    <m/>
    <m/>
    <x v="0"/>
    <x v="0"/>
    <m/>
    <m/>
    <m/>
    <m/>
    <m/>
  </r>
  <r>
    <n v="985"/>
    <x v="10"/>
    <x v="10"/>
    <x v="10"/>
    <x v="2"/>
    <x v="9"/>
    <x v="0"/>
    <n v="4"/>
    <x v="1"/>
    <n v="0"/>
    <x v="0"/>
    <s v=""/>
    <n v="1"/>
    <n v="31.432494342134241"/>
    <n v="30.612583904549737"/>
    <s v="Y"/>
    <s v="Check"/>
    <n v="0"/>
    <x v="0"/>
    <s v="N/A"/>
    <x v="0"/>
    <s v="NCR"/>
    <x v="0"/>
    <x v="4"/>
    <x v="0"/>
    <m/>
    <m/>
    <s v="TRR"/>
    <m/>
    <n v="30"/>
    <x v="163"/>
    <s v="CAROLA"/>
    <s v="BRADSHAW"/>
    <x v="215"/>
    <x v="215"/>
    <x v="0"/>
    <x v="1"/>
    <x v="0"/>
    <s v="N/A"/>
    <s v=""/>
    <x v="619"/>
    <n v="31.432494342134241"/>
    <n v="2792"/>
    <s v="46.32"/>
    <s v="6.25"/>
    <n v="0"/>
    <m/>
    <m/>
    <m/>
    <m/>
    <m/>
    <m/>
    <m/>
    <m/>
    <x v="26"/>
    <x v="26"/>
    <x v="2"/>
    <x v="2"/>
    <m/>
    <x v="0"/>
    <n v="0"/>
    <m/>
    <m/>
    <m/>
    <m/>
    <m/>
    <m/>
    <m/>
    <m/>
    <m/>
    <m/>
    <m/>
    <m/>
    <m/>
    <m/>
    <m/>
    <m/>
    <m/>
    <m/>
    <m/>
    <m/>
    <m/>
    <m/>
    <x v="0"/>
    <x v="0"/>
    <m/>
    <x v="0"/>
    <m/>
    <m/>
    <x v="0"/>
    <x v="0"/>
    <m/>
    <m/>
    <m/>
    <m/>
    <m/>
  </r>
  <r>
    <n v="986"/>
    <x v="10"/>
    <x v="10"/>
    <x v="10"/>
    <x v="2"/>
    <x v="9"/>
    <x v="0"/>
    <n v="4"/>
    <x v="1"/>
    <n v="0"/>
    <x v="0"/>
    <s v=""/>
    <n v="11"/>
    <n v="31.758977986805405"/>
    <n v="26.976659770515798"/>
    <s v="Y"/>
    <s v="Check"/>
    <n v="0"/>
    <x v="0"/>
    <n v="23"/>
    <x v="0"/>
    <s v="NCR"/>
    <x v="1"/>
    <x v="12"/>
    <x v="0"/>
    <m/>
    <m/>
    <s v="TRR"/>
    <m/>
    <n v="31"/>
    <x v="70"/>
    <s v="KATE"/>
    <s v="SARGENT"/>
    <x v="71"/>
    <x v="71"/>
    <x v="1"/>
    <x v="1"/>
    <x v="2"/>
    <n v="4"/>
    <n v="22"/>
    <x v="620"/>
    <n v="31.758977986805405"/>
    <n v="2821"/>
    <s v="47.01"/>
    <s v="6.29"/>
    <n v="0"/>
    <m/>
    <n v="0.47755524982472092"/>
    <m/>
    <m/>
    <m/>
    <m/>
    <m/>
    <m/>
    <x v="26"/>
    <x v="26"/>
    <x v="2"/>
    <x v="2"/>
    <m/>
    <x v="0"/>
    <n v="0"/>
    <m/>
    <m/>
    <m/>
    <m/>
    <m/>
    <m/>
    <m/>
    <m/>
    <m/>
    <m/>
    <m/>
    <m/>
    <m/>
    <m/>
    <m/>
    <m/>
    <m/>
    <m/>
    <m/>
    <m/>
    <m/>
    <m/>
    <x v="0"/>
    <x v="0"/>
    <m/>
    <x v="0"/>
    <m/>
    <m/>
    <x v="0"/>
    <x v="0"/>
    <m/>
    <m/>
    <m/>
    <m/>
    <m/>
  </r>
  <r>
    <n v="987"/>
    <x v="10"/>
    <x v="10"/>
    <x v="10"/>
    <x v="2"/>
    <x v="9"/>
    <x v="0"/>
    <n v="4"/>
    <x v="1"/>
    <n v="0"/>
    <x v="0"/>
    <s v=""/>
    <n v="1"/>
    <n v="31.939106894210184"/>
    <n v="23.222588019302265"/>
    <s v="Y"/>
    <s v="Check"/>
    <n v="0"/>
    <x v="0"/>
    <n v="8"/>
    <x v="0"/>
    <s v="NCR"/>
    <x v="9"/>
    <x v="17"/>
    <x v="0"/>
    <m/>
    <m/>
    <s v="TRR"/>
    <m/>
    <n v="32"/>
    <x v="33"/>
    <s v="MICHAEL"/>
    <s v="YOUNGMAN"/>
    <x v="33"/>
    <x v="33"/>
    <x v="1"/>
    <x v="0"/>
    <x v="4"/>
    <n v="6"/>
    <n v="23"/>
    <x v="336"/>
    <n v="31.939106894210184"/>
    <n v="2837"/>
    <s v="47.17"/>
    <s v="6.31"/>
    <n v="0"/>
    <m/>
    <n v="0.48373300014850212"/>
    <m/>
    <m/>
    <m/>
    <m/>
    <m/>
    <m/>
    <x v="26"/>
    <x v="26"/>
    <x v="2"/>
    <x v="2"/>
    <m/>
    <x v="0"/>
    <n v="0"/>
    <m/>
    <m/>
    <m/>
    <m/>
    <m/>
    <m/>
    <m/>
    <m/>
    <m/>
    <m/>
    <m/>
    <m/>
    <m/>
    <m/>
    <m/>
    <m/>
    <m/>
    <m/>
    <m/>
    <m/>
    <m/>
    <m/>
    <x v="0"/>
    <x v="0"/>
    <m/>
    <x v="0"/>
    <m/>
    <m/>
    <x v="0"/>
    <x v="0"/>
    <m/>
    <m/>
    <m/>
    <m/>
    <m/>
  </r>
  <r>
    <n v="988"/>
    <x v="10"/>
    <x v="10"/>
    <x v="10"/>
    <x v="2"/>
    <x v="9"/>
    <x v="0"/>
    <n v="4"/>
    <x v="1"/>
    <n v="0"/>
    <x v="0"/>
    <s v=""/>
    <n v="12"/>
    <n v="31.950364950922982"/>
    <n v="23.456389180778984"/>
    <s v="Y"/>
    <s v="Check"/>
    <n v="0"/>
    <x v="0"/>
    <n v="24"/>
    <x v="0"/>
    <s v="NCR"/>
    <x v="1"/>
    <x v="9"/>
    <x v="0"/>
    <m/>
    <m/>
    <s v="TRR"/>
    <m/>
    <n v="33"/>
    <x v="25"/>
    <s v="BRENDAN"/>
    <s v="CARTER"/>
    <x v="25"/>
    <x v="25"/>
    <x v="1"/>
    <x v="0"/>
    <x v="4"/>
    <n v="7"/>
    <n v="24"/>
    <x v="621"/>
    <n v="31.950364950922982"/>
    <n v="2838"/>
    <s v="47.18"/>
    <s v="6.31"/>
    <n v="0"/>
    <m/>
    <n v="0.47260806013309059"/>
    <m/>
    <m/>
    <m/>
    <m/>
    <m/>
    <m/>
    <x v="26"/>
    <x v="26"/>
    <x v="2"/>
    <x v="2"/>
    <m/>
    <x v="0"/>
    <n v="0"/>
    <m/>
    <m/>
    <m/>
    <m/>
    <m/>
    <m/>
    <m/>
    <m/>
    <m/>
    <m/>
    <m/>
    <m/>
    <m/>
    <m/>
    <m/>
    <m/>
    <m/>
    <m/>
    <m/>
    <m/>
    <m/>
    <m/>
    <x v="0"/>
    <x v="0"/>
    <m/>
    <x v="0"/>
    <m/>
    <m/>
    <x v="0"/>
    <x v="0"/>
    <m/>
    <m/>
    <m/>
    <m/>
    <m/>
  </r>
  <r>
    <n v="989"/>
    <x v="10"/>
    <x v="10"/>
    <x v="10"/>
    <x v="2"/>
    <x v="9"/>
    <x v="0"/>
    <n v="4"/>
    <x v="1"/>
    <n v="0"/>
    <x v="0"/>
    <s v=""/>
    <n v="4"/>
    <n v="33.346363983310042"/>
    <n v="29.606009158637761"/>
    <s v="Y"/>
    <s v="Check"/>
    <n v="0"/>
    <x v="0"/>
    <n v="7"/>
    <x v="0"/>
    <s v="NCR"/>
    <x v="13"/>
    <x v="23"/>
    <x v="0"/>
    <m/>
    <m/>
    <s v="TRR"/>
    <m/>
    <n v="34"/>
    <x v="82"/>
    <s v="DALE"/>
    <s v="ERIKSEN"/>
    <x v="83"/>
    <x v="83"/>
    <x v="1"/>
    <x v="1"/>
    <x v="4"/>
    <n v="2"/>
    <n v="25"/>
    <x v="622"/>
    <n v="33.346363983310042"/>
    <n v="2962"/>
    <s v="49.22"/>
    <s v="6.48"/>
    <n v="0"/>
    <m/>
    <n v="0.51779758282818145"/>
    <m/>
    <m/>
    <m/>
    <m/>
    <m/>
    <m/>
    <x v="26"/>
    <x v="26"/>
    <x v="2"/>
    <x v="2"/>
    <m/>
    <x v="0"/>
    <n v="0"/>
    <m/>
    <m/>
    <m/>
    <m/>
    <m/>
    <m/>
    <m/>
    <m/>
    <m/>
    <m/>
    <m/>
    <m/>
    <m/>
    <m/>
    <m/>
    <m/>
    <m/>
    <m/>
    <m/>
    <m/>
    <m/>
    <m/>
    <x v="0"/>
    <x v="0"/>
    <m/>
    <x v="0"/>
    <m/>
    <m/>
    <x v="0"/>
    <x v="0"/>
    <m/>
    <m/>
    <m/>
    <m/>
    <m/>
  </r>
  <r>
    <n v="990"/>
    <x v="10"/>
    <x v="10"/>
    <x v="10"/>
    <x v="2"/>
    <x v="9"/>
    <x v="0"/>
    <n v="4"/>
    <x v="1"/>
    <n v="0"/>
    <x v="0"/>
    <s v=""/>
    <n v="2"/>
    <n v="33.36888009673563"/>
    <n v="30.659965196468679"/>
    <s v="Y"/>
    <s v="Check"/>
    <n v="0"/>
    <x v="0"/>
    <n v="7"/>
    <x v="0"/>
    <s v="NCR"/>
    <x v="13"/>
    <x v="46"/>
    <x v="0"/>
    <m/>
    <m/>
    <s v="TRR"/>
    <m/>
    <n v="35"/>
    <x v="140"/>
    <s v="ROD"/>
    <s v="PARKER"/>
    <x v="144"/>
    <x v="144"/>
    <x v="1"/>
    <x v="0"/>
    <x v="8"/>
    <n v="1"/>
    <n v="26"/>
    <x v="623"/>
    <n v="33.36888009673563"/>
    <n v="2964"/>
    <s v="49.24"/>
    <s v="6.48"/>
    <n v="0"/>
    <m/>
    <n v="0.50795831178218542"/>
    <m/>
    <m/>
    <m/>
    <m/>
    <m/>
    <m/>
    <x v="26"/>
    <x v="26"/>
    <x v="2"/>
    <x v="2"/>
    <m/>
    <x v="0"/>
    <n v="0"/>
    <m/>
    <m/>
    <m/>
    <m/>
    <m/>
    <m/>
    <m/>
    <m/>
    <m/>
    <m/>
    <m/>
    <m/>
    <m/>
    <m/>
    <m/>
    <m/>
    <m/>
    <m/>
    <m/>
    <m/>
    <m/>
    <m/>
    <x v="0"/>
    <x v="0"/>
    <m/>
    <x v="0"/>
    <m/>
    <m/>
    <x v="0"/>
    <x v="0"/>
    <m/>
    <m/>
    <m/>
    <m/>
    <m/>
  </r>
  <r>
    <n v="991"/>
    <x v="10"/>
    <x v="10"/>
    <x v="10"/>
    <x v="2"/>
    <x v="9"/>
    <x v="0"/>
    <n v="4"/>
    <x v="1"/>
    <n v="0"/>
    <x v="0"/>
    <s v=""/>
    <n v="8"/>
    <n v="33.40265426687403"/>
    <n v="30.031641831083611"/>
    <s v="Y"/>
    <s v="Check"/>
    <n v="0"/>
    <x v="0"/>
    <n v="15"/>
    <x v="0"/>
    <s v="NCR"/>
    <x v="11"/>
    <x v="35"/>
    <x v="0"/>
    <m/>
    <m/>
    <s v="TRR"/>
    <m/>
    <n v="36"/>
    <x v="83"/>
    <s v="WILLIAM"/>
    <s v="SUE YEK"/>
    <x v="84"/>
    <x v="84"/>
    <x v="1"/>
    <x v="0"/>
    <x v="8"/>
    <n v="2"/>
    <n v="27"/>
    <x v="99"/>
    <n v="33.40265426687403"/>
    <n v="2967"/>
    <s v="49.27"/>
    <s v="6.49"/>
    <n v="0"/>
    <m/>
    <n v="0.49846338159156661"/>
    <m/>
    <m/>
    <m/>
    <m/>
    <m/>
    <m/>
    <x v="26"/>
    <x v="26"/>
    <x v="2"/>
    <x v="2"/>
    <m/>
    <x v="0"/>
    <n v="0"/>
    <m/>
    <m/>
    <m/>
    <m/>
    <m/>
    <m/>
    <m/>
    <m/>
    <m/>
    <m/>
    <m/>
    <m/>
    <m/>
    <m/>
    <m/>
    <m/>
    <m/>
    <m/>
    <m/>
    <m/>
    <m/>
    <m/>
    <x v="0"/>
    <x v="0"/>
    <m/>
    <x v="0"/>
    <m/>
    <m/>
    <x v="0"/>
    <x v="0"/>
    <m/>
    <m/>
    <m/>
    <m/>
    <m/>
  </r>
  <r>
    <n v="992"/>
    <x v="10"/>
    <x v="10"/>
    <x v="10"/>
    <x v="2"/>
    <x v="9"/>
    <x v="0"/>
    <n v="4"/>
    <x v="1"/>
    <n v="0"/>
    <x v="0"/>
    <s v=""/>
    <n v="6"/>
    <n v="33.458944550438019"/>
    <n v="30.863940967077742"/>
    <s v="Y"/>
    <s v="Check"/>
    <n v="0"/>
    <x v="0"/>
    <n v="16"/>
    <x v="0"/>
    <s v="NCR"/>
    <x v="1"/>
    <x v="28"/>
    <x v="0"/>
    <m/>
    <m/>
    <s v="TRR"/>
    <m/>
    <n v="37"/>
    <x v="94"/>
    <s v="CONNY"/>
    <s v="MUHLENBERG"/>
    <x v="95"/>
    <x v="95"/>
    <x v="1"/>
    <x v="1"/>
    <x v="5"/>
    <n v="1"/>
    <n v="28"/>
    <x v="624"/>
    <n v="33.458944550438019"/>
    <n v="2972"/>
    <s v="49.32"/>
    <s v="6.49"/>
    <n v="0"/>
    <m/>
    <n v="0.57533195558459393"/>
    <m/>
    <m/>
    <m/>
    <m/>
    <m/>
    <m/>
    <x v="26"/>
    <x v="26"/>
    <x v="2"/>
    <x v="2"/>
    <m/>
    <x v="0"/>
    <n v="0"/>
    <m/>
    <m/>
    <m/>
    <m/>
    <m/>
    <m/>
    <m/>
    <m/>
    <m/>
    <m/>
    <m/>
    <m/>
    <m/>
    <m/>
    <m/>
    <m/>
    <m/>
    <m/>
    <m/>
    <m/>
    <m/>
    <m/>
    <x v="0"/>
    <x v="0"/>
    <m/>
    <x v="0"/>
    <m/>
    <m/>
    <x v="0"/>
    <x v="0"/>
    <m/>
    <m/>
    <m/>
    <m/>
    <m/>
  </r>
  <r>
    <n v="993"/>
    <x v="10"/>
    <x v="10"/>
    <x v="10"/>
    <x v="2"/>
    <x v="9"/>
    <x v="0"/>
    <n v="4"/>
    <x v="1"/>
    <n v="0"/>
    <x v="0"/>
    <s v=""/>
    <n v="6"/>
    <n v="33.492718720576427"/>
    <n v="29.89431234526678"/>
    <s v="Y"/>
    <s v="Check"/>
    <n v="0"/>
    <x v="0"/>
    <s v="N/A"/>
    <x v="0"/>
    <s v="NCR"/>
    <x v="0"/>
    <x v="4"/>
    <x v="0"/>
    <m/>
    <m/>
    <s v="TRR"/>
    <m/>
    <n v="38"/>
    <x v="156"/>
    <s v="MEG"/>
    <s v="SENSE"/>
    <x v="186"/>
    <x v="186"/>
    <x v="0"/>
    <x v="1"/>
    <x v="0"/>
    <s v="N/A"/>
    <s v=""/>
    <x v="625"/>
    <n v="33.492718720576427"/>
    <n v="2975"/>
    <s v="49.35"/>
    <s v="6.50"/>
    <n v="0"/>
    <m/>
    <m/>
    <m/>
    <m/>
    <m/>
    <m/>
    <m/>
    <m/>
    <x v="26"/>
    <x v="26"/>
    <x v="2"/>
    <x v="2"/>
    <m/>
    <x v="0"/>
    <n v="0"/>
    <m/>
    <m/>
    <m/>
    <m/>
    <m/>
    <m/>
    <m/>
    <m/>
    <m/>
    <m/>
    <m/>
    <m/>
    <m/>
    <m/>
    <m/>
    <m/>
    <m/>
    <m/>
    <m/>
    <m/>
    <m/>
    <m/>
    <x v="0"/>
    <x v="0"/>
    <m/>
    <x v="0"/>
    <m/>
    <m/>
    <x v="0"/>
    <x v="0"/>
    <m/>
    <m/>
    <m/>
    <m/>
    <m/>
  </r>
  <r>
    <n v="994"/>
    <x v="10"/>
    <x v="10"/>
    <x v="10"/>
    <x v="2"/>
    <x v="9"/>
    <x v="0"/>
    <n v="4"/>
    <x v="1"/>
    <n v="0"/>
    <x v="0"/>
    <s v=""/>
    <n v="10"/>
    <n v="33.830460421960389"/>
    <n v="31.160110730481058"/>
    <s v="Y"/>
    <s v="Check"/>
    <n v="0"/>
    <x v="0"/>
    <n v="24"/>
    <x v="0"/>
    <s v="NCR"/>
    <x v="1"/>
    <x v="6"/>
    <x v="0"/>
    <m/>
    <m/>
    <s v="TRR"/>
    <m/>
    <n v="39"/>
    <x v="97"/>
    <s v="SUSAN"/>
    <s v="DOHERTY"/>
    <x v="98"/>
    <x v="98"/>
    <x v="1"/>
    <x v="1"/>
    <x v="4"/>
    <n v="3"/>
    <n v="29"/>
    <x v="626"/>
    <n v="33.830460421960389"/>
    <n v="3005"/>
    <s v="50.05"/>
    <s v="6.54"/>
    <n v="0"/>
    <m/>
    <n v="0.51629999854594111"/>
    <m/>
    <m/>
    <m/>
    <m/>
    <m/>
    <m/>
    <x v="26"/>
    <x v="26"/>
    <x v="2"/>
    <x v="2"/>
    <m/>
    <x v="0"/>
    <n v="0"/>
    <m/>
    <m/>
    <m/>
    <m/>
    <m/>
    <m/>
    <m/>
    <m/>
    <m/>
    <m/>
    <m/>
    <m/>
    <m/>
    <m/>
    <m/>
    <m/>
    <m/>
    <m/>
    <m/>
    <m/>
    <m/>
    <m/>
    <x v="0"/>
    <x v="0"/>
    <m/>
    <x v="0"/>
    <m/>
    <m/>
    <x v="0"/>
    <x v="0"/>
    <m/>
    <m/>
    <m/>
    <m/>
    <m/>
  </r>
  <r>
    <n v="995"/>
    <x v="10"/>
    <x v="10"/>
    <x v="10"/>
    <x v="2"/>
    <x v="9"/>
    <x v="0"/>
    <n v="4"/>
    <x v="1"/>
    <n v="0"/>
    <x v="0"/>
    <s v=""/>
    <n v="3"/>
    <n v="36.059555651094549"/>
    <n v="30.243119563682274"/>
    <s v="Y"/>
    <s v="Check"/>
    <n v="0"/>
    <x v="0"/>
    <n v="4"/>
    <x v="0"/>
    <s v="NCR"/>
    <x v="10"/>
    <x v="26"/>
    <x v="0"/>
    <m/>
    <m/>
    <s v="TRR"/>
    <m/>
    <n v="40"/>
    <x v="210"/>
    <s v="TILLEY"/>
    <s v="PAIN"/>
    <x v="225"/>
    <x v="225"/>
    <x v="1"/>
    <x v="1"/>
    <x v="4"/>
    <n v="4"/>
    <n v="30"/>
    <x v="112"/>
    <n v="36.059555651094549"/>
    <n v="3203"/>
    <s v="53.23"/>
    <s v="7.21"/>
    <n v="0"/>
    <m/>
    <n v="0.49593881595128597"/>
    <m/>
    <m/>
    <m/>
    <m/>
    <m/>
    <m/>
    <x v="26"/>
    <x v="26"/>
    <x v="2"/>
    <x v="2"/>
    <m/>
    <x v="0"/>
    <n v="0"/>
    <m/>
    <m/>
    <m/>
    <m/>
    <m/>
    <m/>
    <m/>
    <m/>
    <m/>
    <m/>
    <m/>
    <m/>
    <m/>
    <m/>
    <m/>
    <m/>
    <m/>
    <m/>
    <m/>
    <m/>
    <m/>
    <m/>
    <x v="0"/>
    <x v="0"/>
    <m/>
    <x v="0"/>
    <m/>
    <m/>
    <x v="0"/>
    <x v="0"/>
    <m/>
    <m/>
    <m/>
    <m/>
    <m/>
  </r>
  <r>
    <n v="996"/>
    <x v="10"/>
    <x v="10"/>
    <x v="10"/>
    <x v="2"/>
    <x v="9"/>
    <x v="0"/>
    <n v="4"/>
    <x v="1"/>
    <n v="0"/>
    <x v="0"/>
    <s v=""/>
    <n v="5"/>
    <n v="36.318490955488912"/>
    <n v="29.53905400777807"/>
    <s v="Y"/>
    <s v="Check"/>
    <n v="0"/>
    <x v="0"/>
    <n v="15"/>
    <x v="0"/>
    <s v="NCR"/>
    <x v="11"/>
    <x v="36"/>
    <x v="0"/>
    <m/>
    <m/>
    <s v="TRR"/>
    <m/>
    <n v="41"/>
    <x v="85"/>
    <s v="ANNE"/>
    <s v="MILLER"/>
    <x v="86"/>
    <x v="86"/>
    <x v="1"/>
    <x v="1"/>
    <x v="1"/>
    <n v="4"/>
    <n v="31"/>
    <x v="627"/>
    <n v="36.318490955488912"/>
    <n v="3226"/>
    <s v="53.46"/>
    <s v="7.24"/>
    <n v="0"/>
    <m/>
    <n v="0.41209494868631685"/>
    <m/>
    <m/>
    <m/>
    <m/>
    <m/>
    <m/>
    <x v="26"/>
    <x v="26"/>
    <x v="2"/>
    <x v="2"/>
    <m/>
    <x v="0"/>
    <n v="0"/>
    <m/>
    <m/>
    <m/>
    <m/>
    <m/>
    <m/>
    <m/>
    <m/>
    <m/>
    <m/>
    <m/>
    <m/>
    <m/>
    <m/>
    <m/>
    <m/>
    <m/>
    <m/>
    <m/>
    <m/>
    <m/>
    <m/>
    <x v="0"/>
    <x v="0"/>
    <m/>
    <x v="0"/>
    <m/>
    <m/>
    <x v="0"/>
    <x v="0"/>
    <m/>
    <m/>
    <m/>
    <m/>
    <m/>
  </r>
  <r>
    <n v="997"/>
    <x v="10"/>
    <x v="10"/>
    <x v="10"/>
    <x v="2"/>
    <x v="9"/>
    <x v="0"/>
    <n v="4"/>
    <x v="1"/>
    <n v="0"/>
    <x v="0"/>
    <s v=""/>
    <n v="6"/>
    <n v="36.329749012201717"/>
    <n v="30.027500857948866"/>
    <s v="Y"/>
    <s v="Check"/>
    <n v="0"/>
    <x v="0"/>
    <n v="17"/>
    <x v="0"/>
    <s v="NCR"/>
    <x v="1"/>
    <x v="36"/>
    <x v="0"/>
    <m/>
    <m/>
    <s v="TRR"/>
    <m/>
    <n v="42"/>
    <x v="86"/>
    <s v="ANDREW"/>
    <s v="HANNAY"/>
    <x v="87"/>
    <x v="87"/>
    <x v="1"/>
    <x v="0"/>
    <x v="1"/>
    <n v="2"/>
    <n v="32"/>
    <x v="628"/>
    <n v="36.329749012201717"/>
    <n v="3227"/>
    <s v="53.47"/>
    <s v="7.25"/>
    <n v="0"/>
    <m/>
    <n v="0.36930248712041869"/>
    <m/>
    <m/>
    <m/>
    <m/>
    <m/>
    <m/>
    <x v="26"/>
    <x v="26"/>
    <x v="2"/>
    <x v="2"/>
    <m/>
    <x v="0"/>
    <n v="0"/>
    <m/>
    <m/>
    <m/>
    <m/>
    <m/>
    <m/>
    <m/>
    <m/>
    <m/>
    <m/>
    <m/>
    <m/>
    <m/>
    <m/>
    <m/>
    <m/>
    <m/>
    <m/>
    <m/>
    <m/>
    <m/>
    <m/>
    <x v="0"/>
    <x v="0"/>
    <m/>
    <x v="0"/>
    <m/>
    <m/>
    <x v="0"/>
    <x v="0"/>
    <m/>
    <m/>
    <m/>
    <m/>
    <m/>
  </r>
  <r>
    <n v="998"/>
    <x v="10"/>
    <x v="10"/>
    <x v="10"/>
    <x v="2"/>
    <x v="9"/>
    <x v="0"/>
    <n v="4"/>
    <x v="1"/>
    <n v="0"/>
    <x v="0"/>
    <s v=""/>
    <n v="3"/>
    <n v="36.588684316596087"/>
    <n v="31.704874066819542"/>
    <s v="Y"/>
    <s v="Check"/>
    <n v="0"/>
    <x v="0"/>
    <s v="N/A"/>
    <x v="0"/>
    <s v="NCR"/>
    <x v="0"/>
    <x v="4"/>
    <x v="0"/>
    <m/>
    <m/>
    <s v="TRR"/>
    <m/>
    <n v="43"/>
    <x v="167"/>
    <s v="KATHY"/>
    <s v="PATTESON"/>
    <x v="93"/>
    <x v="93"/>
    <x v="0"/>
    <x v="1"/>
    <x v="0"/>
    <s v="N/A"/>
    <s v=""/>
    <x v="629"/>
    <n v="36.588684316596087"/>
    <n v="3250"/>
    <s v="54.10"/>
    <s v="7.28"/>
    <n v="0"/>
    <m/>
    <m/>
    <m/>
    <m/>
    <m/>
    <m/>
    <m/>
    <m/>
    <x v="26"/>
    <x v="26"/>
    <x v="2"/>
    <x v="2"/>
    <m/>
    <x v="0"/>
    <n v="0"/>
    <m/>
    <m/>
    <m/>
    <m/>
    <m/>
    <m/>
    <m/>
    <m/>
    <m/>
    <m/>
    <m/>
    <m/>
    <m/>
    <m/>
    <m/>
    <m/>
    <m/>
    <m/>
    <m/>
    <m/>
    <m/>
    <m/>
    <x v="0"/>
    <x v="0"/>
    <m/>
    <x v="0"/>
    <m/>
    <m/>
    <x v="0"/>
    <x v="0"/>
    <m/>
    <m/>
    <m/>
    <m/>
    <m/>
  </r>
  <r>
    <n v="999"/>
    <x v="10"/>
    <x v="10"/>
    <x v="10"/>
    <x v="2"/>
    <x v="9"/>
    <x v="0"/>
    <n v="4"/>
    <x v="1"/>
    <n v="0"/>
    <x v="0"/>
    <s v=""/>
    <n v="12"/>
    <n v="36.599942373308892"/>
    <n v="31.400632729413616"/>
    <s v="Y"/>
    <s v="Check"/>
    <n v="0"/>
    <x v="0"/>
    <n v="25"/>
    <x v="0"/>
    <s v="NCR"/>
    <x v="1"/>
    <x v="35"/>
    <x v="0"/>
    <m/>
    <m/>
    <s v="TRR"/>
    <m/>
    <n v="44"/>
    <x v="93"/>
    <s v="MARY"/>
    <s v="DONOGHUE"/>
    <x v="94"/>
    <x v="94"/>
    <x v="1"/>
    <x v="1"/>
    <x v="8"/>
    <n v="1"/>
    <n v="33"/>
    <x v="630"/>
    <n v="36.599942373308892"/>
    <n v="3251"/>
    <s v="54.11"/>
    <s v="7.28"/>
    <n v="0"/>
    <m/>
    <n v="0.53916296184455714"/>
    <m/>
    <m/>
    <m/>
    <m/>
    <m/>
    <m/>
    <x v="26"/>
    <x v="26"/>
    <x v="2"/>
    <x v="2"/>
    <m/>
    <x v="0"/>
    <n v="0"/>
    <m/>
    <m/>
    <m/>
    <m/>
    <m/>
    <m/>
    <m/>
    <m/>
    <m/>
    <m/>
    <m/>
    <m/>
    <m/>
    <m/>
    <m/>
    <m/>
    <m/>
    <m/>
    <m/>
    <m/>
    <m/>
    <m/>
    <x v="0"/>
    <x v="0"/>
    <m/>
    <x v="0"/>
    <m/>
    <m/>
    <x v="0"/>
    <x v="0"/>
    <m/>
    <m/>
    <m/>
    <m/>
    <m/>
  </r>
  <r>
    <n v="1000"/>
    <x v="10"/>
    <x v="10"/>
    <x v="10"/>
    <x v="2"/>
    <x v="9"/>
    <x v="0"/>
    <n v="4"/>
    <x v="1"/>
    <n v="0"/>
    <x v="0"/>
    <s v=""/>
    <n v="2"/>
    <n v="37.174103265661628"/>
    <n v="37.792016097403632"/>
    <s v="Y"/>
    <s v=""/>
    <n v="0"/>
    <x v="0"/>
    <n v="3"/>
    <x v="0"/>
    <s v="NCR"/>
    <x v="8"/>
    <x v="26"/>
    <x v="0"/>
    <m/>
    <m/>
    <s v="TRR"/>
    <m/>
    <n v="45"/>
    <x v="164"/>
    <s v="ANTONY"/>
    <s v="DAAMEN"/>
    <x v="171"/>
    <x v="171"/>
    <x v="1"/>
    <x v="0"/>
    <x v="4"/>
    <n v="8"/>
    <n v="34"/>
    <x v="631"/>
    <n v="37.174103265661628"/>
    <n v="3302"/>
    <s v="55.02"/>
    <s v="7.35"/>
    <n v="0"/>
    <m/>
    <n v="0.41919863465080359"/>
    <m/>
    <m/>
    <m/>
    <m/>
    <m/>
    <m/>
    <x v="26"/>
    <x v="26"/>
    <x v="2"/>
    <x v="2"/>
    <m/>
    <x v="0"/>
    <n v="0"/>
    <m/>
    <m/>
    <m/>
    <m/>
    <m/>
    <m/>
    <m/>
    <m/>
    <m/>
    <m/>
    <m/>
    <m/>
    <m/>
    <m/>
    <m/>
    <m/>
    <m/>
    <m/>
    <m/>
    <m/>
    <m/>
    <m/>
    <x v="0"/>
    <x v="0"/>
    <m/>
    <x v="0"/>
    <m/>
    <m/>
    <x v="0"/>
    <x v="0"/>
    <m/>
    <m/>
    <m/>
    <m/>
    <m/>
  </r>
  <r>
    <n v="1001"/>
    <x v="10"/>
    <x v="10"/>
    <x v="10"/>
    <x v="2"/>
    <x v="9"/>
    <x v="0"/>
    <n v="4"/>
    <x v="1"/>
    <n v="0"/>
    <x v="0"/>
    <s v=""/>
    <n v="10"/>
    <n v="39.752198252892548"/>
    <n v="28.996682509556699"/>
    <s v="Y"/>
    <s v="Check"/>
    <n v="0"/>
    <x v="0"/>
    <n v="23"/>
    <x v="0"/>
    <s v="NCR"/>
    <x v="1"/>
    <x v="1"/>
    <x v="0"/>
    <m/>
    <m/>
    <s v="TRR"/>
    <m/>
    <n v="46"/>
    <x v="80"/>
    <s v="CELESTE"/>
    <s v="LABUSCHAGNE"/>
    <x v="81"/>
    <x v="81"/>
    <x v="1"/>
    <x v="1"/>
    <x v="1"/>
    <n v="5"/>
    <n v="35"/>
    <x v="632"/>
    <n v="39.752198252892548"/>
    <n v="3531"/>
    <s v="58.51"/>
    <s v="8.07"/>
    <n v="0"/>
    <m/>
    <n v="0.37230645474865243"/>
    <m/>
    <m/>
    <m/>
    <m/>
    <m/>
    <m/>
    <x v="26"/>
    <x v="26"/>
    <x v="2"/>
    <x v="2"/>
    <m/>
    <x v="0"/>
    <n v="0"/>
    <m/>
    <m/>
    <m/>
    <m/>
    <m/>
    <m/>
    <m/>
    <m/>
    <m/>
    <m/>
    <m/>
    <m/>
    <m/>
    <m/>
    <m/>
    <m/>
    <m/>
    <m/>
    <m/>
    <m/>
    <m/>
    <m/>
    <x v="0"/>
    <x v="0"/>
    <m/>
    <x v="0"/>
    <m/>
    <m/>
    <x v="0"/>
    <x v="0"/>
    <m/>
    <m/>
    <m/>
    <m/>
    <m/>
  </r>
  <r>
    <n v="1002"/>
    <x v="10"/>
    <x v="10"/>
    <x v="10"/>
    <x v="2"/>
    <x v="9"/>
    <x v="0"/>
    <n v="4"/>
    <x v="1"/>
    <n v="0"/>
    <x v="0"/>
    <s v=""/>
    <n v="7"/>
    <n v="39.763456309605345"/>
    <n v="28.863467850283907"/>
    <s v="Y"/>
    <s v="Check"/>
    <n v="0"/>
    <x v="0"/>
    <n v="19"/>
    <x v="0"/>
    <s v="NCR"/>
    <x v="1"/>
    <x v="7"/>
    <x v="0"/>
    <m/>
    <m/>
    <s v="TRR"/>
    <m/>
    <n v="47"/>
    <x v="79"/>
    <s v="MATHEW"/>
    <s v="SMITH"/>
    <x v="80"/>
    <x v="80"/>
    <x v="1"/>
    <x v="0"/>
    <x v="1"/>
    <n v="3"/>
    <n v="36"/>
    <x v="633"/>
    <n v="39.763456309605345"/>
    <n v="3532"/>
    <s v="58.52"/>
    <s v="8.07"/>
    <n v="0"/>
    <m/>
    <n v="0.34244172741536544"/>
    <m/>
    <m/>
    <m/>
    <m/>
    <m/>
    <m/>
    <x v="26"/>
    <x v="26"/>
    <x v="2"/>
    <x v="2"/>
    <m/>
    <x v="0"/>
    <n v="0"/>
    <m/>
    <m/>
    <m/>
    <m/>
    <m/>
    <m/>
    <m/>
    <m/>
    <m/>
    <m/>
    <m/>
    <m/>
    <m/>
    <m/>
    <m/>
    <m/>
    <m/>
    <m/>
    <m/>
    <m/>
    <m/>
    <m/>
    <x v="0"/>
    <x v="0"/>
    <m/>
    <x v="0"/>
    <m/>
    <m/>
    <x v="0"/>
    <x v="0"/>
    <m/>
    <m/>
    <m/>
    <m/>
    <m/>
  </r>
  <r>
    <n v="1003"/>
    <x v="10"/>
    <x v="10"/>
    <x v="10"/>
    <x v="2"/>
    <x v="9"/>
    <x v="0"/>
    <n v="4"/>
    <x v="1"/>
    <n v="0"/>
    <x v="0"/>
    <s v=""/>
    <n v="7"/>
    <n v="40.270068861681288"/>
    <n v="36.954067677688741"/>
    <s v="Y"/>
    <s v="Check"/>
    <n v="0"/>
    <x v="0"/>
    <n v="8"/>
    <x v="0"/>
    <s v="NCR"/>
    <x v="9"/>
    <x v="39"/>
    <x v="0"/>
    <m/>
    <m/>
    <s v="TRR"/>
    <m/>
    <n v="48"/>
    <x v="116"/>
    <s v="JAAP"/>
    <s v="DE JONG"/>
    <x v="118"/>
    <x v="118"/>
    <x v="1"/>
    <x v="0"/>
    <x v="9"/>
    <n v="1"/>
    <n v="37"/>
    <x v="634"/>
    <n v="40.270068861681288"/>
    <n v="3577"/>
    <s v="59.37"/>
    <s v="8.13"/>
    <n v="0"/>
    <m/>
    <n v="0.4738838018598957"/>
    <m/>
    <m/>
    <m/>
    <m/>
    <m/>
    <m/>
    <x v="26"/>
    <x v="26"/>
    <x v="2"/>
    <x v="2"/>
    <m/>
    <x v="0"/>
    <n v="0"/>
    <m/>
    <m/>
    <m/>
    <m/>
    <m/>
    <m/>
    <m/>
    <m/>
    <m/>
    <m/>
    <m/>
    <m/>
    <m/>
    <m/>
    <m/>
    <m/>
    <m/>
    <m/>
    <m/>
    <m/>
    <m/>
    <m/>
    <x v="0"/>
    <x v="0"/>
    <m/>
    <x v="0"/>
    <m/>
    <m/>
    <x v="0"/>
    <x v="0"/>
    <m/>
    <m/>
    <m/>
    <m/>
    <m/>
  </r>
  <r>
    <n v="1004"/>
    <x v="10"/>
    <x v="10"/>
    <x v="10"/>
    <x v="2"/>
    <x v="9"/>
    <x v="0"/>
    <n v="4"/>
    <x v="1"/>
    <n v="0"/>
    <x v="0"/>
    <s v=""/>
    <n v="2"/>
    <n v="40.2813269183941"/>
    <n v="36.382706227590575"/>
    <s v="Y"/>
    <s v="Check"/>
    <n v="0"/>
    <x v="0"/>
    <n v="4"/>
    <x v="0"/>
    <s v="NCR"/>
    <x v="10"/>
    <x v="31"/>
    <x v="0"/>
    <m/>
    <m/>
    <s v="TRR"/>
    <m/>
    <n v="49"/>
    <x v="109"/>
    <s v="WARREN"/>
    <s v="MCDONALD"/>
    <x v="110"/>
    <x v="110"/>
    <x v="1"/>
    <x v="0"/>
    <x v="7"/>
    <n v="1"/>
    <n v="38"/>
    <x v="635"/>
    <n v="40.2813269183941"/>
    <n v="3578"/>
    <s v="59.38"/>
    <s v="8.13"/>
    <n v="0"/>
    <m/>
    <n v="0.43361696356359786"/>
    <m/>
    <m/>
    <m/>
    <m/>
    <m/>
    <m/>
    <x v="26"/>
    <x v="26"/>
    <x v="2"/>
    <x v="2"/>
    <m/>
    <x v="0"/>
    <n v="0"/>
    <m/>
    <m/>
    <m/>
    <m/>
    <m/>
    <m/>
    <m/>
    <m/>
    <m/>
    <m/>
    <m/>
    <m/>
    <m/>
    <m/>
    <m/>
    <m/>
    <m/>
    <m/>
    <m/>
    <m/>
    <m/>
    <m/>
    <x v="0"/>
    <x v="0"/>
    <m/>
    <x v="0"/>
    <m/>
    <m/>
    <x v="0"/>
    <x v="0"/>
    <m/>
    <m/>
    <m/>
    <m/>
    <m/>
  </r>
  <r>
    <n v="1005"/>
    <x v="10"/>
    <x v="10"/>
    <x v="10"/>
    <x v="2"/>
    <x v="9"/>
    <x v="0"/>
    <n v="4"/>
    <x v="1"/>
    <n v="0"/>
    <x v="0"/>
    <s v=""/>
    <n v="6"/>
    <n v="40.50648805265007"/>
    <n v="38.233707881208865"/>
    <s v="Y"/>
    <s v="Check"/>
    <n v="0"/>
    <x v="0"/>
    <n v="13"/>
    <x v="0"/>
    <s v="NCR"/>
    <x v="15"/>
    <x v="31"/>
    <x v="0"/>
    <m/>
    <m/>
    <s v="TRR"/>
    <m/>
    <n v="50"/>
    <x v="115"/>
    <s v="JUDY"/>
    <s v="DAVIES"/>
    <x v="117"/>
    <x v="117"/>
    <x v="1"/>
    <x v="1"/>
    <x v="7"/>
    <n v="1"/>
    <n v="39"/>
    <x v="636"/>
    <n v="40.50648805265007"/>
    <n v="3598"/>
    <s v="59.58"/>
    <s v="8.16"/>
    <n v="0"/>
    <m/>
    <n v="0.5213156627950406"/>
    <m/>
    <m/>
    <m/>
    <m/>
    <m/>
    <m/>
    <x v="26"/>
    <x v="26"/>
    <x v="2"/>
    <x v="2"/>
    <m/>
    <x v="0"/>
    <n v="0"/>
    <m/>
    <m/>
    <m/>
    <m/>
    <m/>
    <m/>
    <m/>
    <m/>
    <m/>
    <m/>
    <m/>
    <m/>
    <m/>
    <m/>
    <m/>
    <m/>
    <m/>
    <m/>
    <m/>
    <m/>
    <m/>
    <m/>
    <x v="0"/>
    <x v="0"/>
    <m/>
    <x v="0"/>
    <m/>
    <m/>
    <x v="0"/>
    <x v="0"/>
    <m/>
    <m/>
    <m/>
    <m/>
    <m/>
  </r>
  <r>
    <n v="1006"/>
    <x v="10"/>
    <x v="10"/>
    <x v="10"/>
    <x v="2"/>
    <x v="9"/>
    <x v="0"/>
    <n v="4"/>
    <x v="1"/>
    <n v="0"/>
    <x v="0"/>
    <s v=""/>
    <n v="2"/>
    <n v="40.517746109362868"/>
    <n v="40.005981073259179"/>
    <s v="Y"/>
    <s v="Check"/>
    <n v="0"/>
    <x v="0"/>
    <s v="N/A"/>
    <x v="0"/>
    <s v="NCR"/>
    <x v="0"/>
    <x v="4"/>
    <x v="0"/>
    <m/>
    <m/>
    <s v="TRR"/>
    <m/>
    <n v="51"/>
    <x v="165"/>
    <s v="JACK"/>
    <s v="SIBLEY"/>
    <x v="119"/>
    <x v="119"/>
    <x v="0"/>
    <x v="0"/>
    <x v="0"/>
    <s v="N/A"/>
    <s v=""/>
    <x v="637"/>
    <n v="40.517746109362868"/>
    <n v="3599"/>
    <s v="59.59"/>
    <s v="8.16"/>
    <n v="0"/>
    <m/>
    <m/>
    <m/>
    <m/>
    <m/>
    <m/>
    <m/>
    <m/>
    <x v="26"/>
    <x v="26"/>
    <x v="2"/>
    <x v="2"/>
    <m/>
    <x v="0"/>
    <n v="0"/>
    <m/>
    <m/>
    <m/>
    <m/>
    <m/>
    <m/>
    <m/>
    <m/>
    <m/>
    <m/>
    <m/>
    <m/>
    <m/>
    <m/>
    <m/>
    <m/>
    <m/>
    <m/>
    <m/>
    <m/>
    <m/>
    <m/>
    <x v="0"/>
    <x v="0"/>
    <m/>
    <x v="0"/>
    <m/>
    <m/>
    <x v="0"/>
    <x v="0"/>
    <m/>
    <m/>
    <m/>
    <m/>
    <m/>
  </r>
  <r>
    <n v="1007"/>
    <x v="10"/>
    <x v="10"/>
    <x v="10"/>
    <x v="2"/>
    <x v="9"/>
    <x v="0"/>
    <n v="4"/>
    <x v="1"/>
    <n v="0"/>
    <x v="0"/>
    <s v=""/>
    <n v="1"/>
    <n v="42.454131863964264"/>
    <n v="39.017770246011921"/>
    <s v="Y"/>
    <s v="Check"/>
    <n v="0"/>
    <x v="0"/>
    <n v="4"/>
    <x v="0"/>
    <s v="NCR"/>
    <x v="10"/>
    <x v="54"/>
    <x v="0"/>
    <m/>
    <m/>
    <s v="TRR"/>
    <m/>
    <n v="52"/>
    <x v="211"/>
    <s v="PETER"/>
    <s v="DANIEL"/>
    <x v="226"/>
    <x v="226"/>
    <x v="1"/>
    <x v="0"/>
    <x v="7"/>
    <n v="2"/>
    <n v="40"/>
    <x v="638"/>
    <n v="42.454131863964264"/>
    <n v="3771"/>
    <s v="62.51"/>
    <s v="8.40"/>
    <n v="0"/>
    <m/>
    <n v="0.43458667484049179"/>
    <m/>
    <m/>
    <m/>
    <m/>
    <m/>
    <m/>
    <x v="26"/>
    <x v="26"/>
    <x v="2"/>
    <x v="2"/>
    <m/>
    <x v="0"/>
    <n v="0"/>
    <m/>
    <m/>
    <m/>
    <m/>
    <m/>
    <m/>
    <m/>
    <m/>
    <m/>
    <m/>
    <m/>
    <m/>
    <m/>
    <m/>
    <m/>
    <m/>
    <m/>
    <m/>
    <m/>
    <m/>
    <m/>
    <m/>
    <x v="0"/>
    <x v="0"/>
    <m/>
    <x v="0"/>
    <m/>
    <m/>
    <x v="0"/>
    <x v="0"/>
    <m/>
    <m/>
    <m/>
    <m/>
    <m/>
  </r>
  <r>
    <n v="928"/>
    <x v="11"/>
    <x v="11"/>
    <x v="11"/>
    <x v="1"/>
    <x v="6"/>
    <x v="0"/>
    <n v="5"/>
    <x v="1"/>
    <n v="0"/>
    <x v="1"/>
    <n v="1"/>
    <n v="4"/>
    <n v="19.553611870569409"/>
    <n v="20.048533862167183"/>
    <m/>
    <s v=""/>
    <n v="100"/>
    <x v="1"/>
    <n v="1"/>
    <x v="1"/>
    <m/>
    <x v="3"/>
    <x v="9"/>
    <x v="1"/>
    <m/>
    <m/>
    <s v="TRR"/>
    <m/>
    <n v="1"/>
    <x v="11"/>
    <s v="PHILIP"/>
    <s v="COPP"/>
    <x v="11"/>
    <x v="11"/>
    <x v="1"/>
    <x v="0"/>
    <x v="4"/>
    <n v="1"/>
    <n v="1"/>
    <x v="639"/>
    <n v="19.553611870569409"/>
    <n v="5316"/>
    <s v="88.36"/>
    <s v="4.11"/>
    <n v="0"/>
    <m/>
    <n v="0.77223584573279569"/>
    <n v="1"/>
    <n v="1"/>
    <s v=""/>
    <n v="850617"/>
    <s v="GERRY"/>
    <s v="MAGUIRE"/>
    <x v="71"/>
    <x v="71"/>
    <x v="1"/>
    <x v="0"/>
    <s v=""/>
    <x v="2"/>
    <n v="50"/>
    <m/>
    <m/>
    <n v="1"/>
    <s v="20.18"/>
    <m/>
    <m/>
    <m/>
    <m/>
    <m/>
    <m/>
    <m/>
    <m/>
    <m/>
    <m/>
    <m/>
    <m/>
    <m/>
    <m/>
    <n v="1"/>
    <n v="402921"/>
    <s v="PHILIP"/>
    <s v="COPP"/>
    <x v="19"/>
    <x v="19"/>
    <s v="MEM"/>
    <x v="1"/>
    <n v="50"/>
    <n v="1"/>
    <x v="2"/>
    <x v="5"/>
    <s v="1.28.36"/>
    <m/>
    <m/>
    <m/>
    <m/>
  </r>
  <r>
    <n v="929"/>
    <x v="11"/>
    <x v="11"/>
    <x v="11"/>
    <x v="1"/>
    <x v="6"/>
    <x v="0"/>
    <n v="5"/>
    <x v="1"/>
    <n v="0"/>
    <x v="1"/>
    <n v="8"/>
    <n v="13"/>
    <n v="19.800055060059282"/>
    <n v="19.715127170357054"/>
    <m/>
    <s v="Check"/>
    <n v="99"/>
    <x v="1"/>
    <n v="1"/>
    <x v="1"/>
    <m/>
    <x v="1"/>
    <x v="1"/>
    <x v="0"/>
    <m/>
    <m/>
    <s v="TRR"/>
    <m/>
    <n v="2"/>
    <x v="10"/>
    <s v="DEON"/>
    <s v="STRIPP"/>
    <x v="10"/>
    <x v="10"/>
    <x v="1"/>
    <x v="0"/>
    <x v="1"/>
    <n v="1"/>
    <n v="2"/>
    <x v="640"/>
    <n v="19.800055060059282"/>
    <n v="5383"/>
    <s v="89.43"/>
    <s v="4.15"/>
    <n v="0"/>
    <m/>
    <n v="0.66329781879374283"/>
    <n v="2"/>
    <s v=""/>
    <n v="1"/>
    <n v="934385"/>
    <s v="CHARLOTTE"/>
    <s v="MEADE"/>
    <x v="72"/>
    <x v="72"/>
    <x v="1"/>
    <x v="1"/>
    <s v="X"/>
    <x v="1"/>
    <n v="0"/>
    <m/>
    <m/>
    <n v="1"/>
    <s v="22.36"/>
    <m/>
    <m/>
    <m/>
    <m/>
    <m/>
    <m/>
    <m/>
    <m/>
    <m/>
    <m/>
    <m/>
    <m/>
    <m/>
    <m/>
    <n v="2"/>
    <n v="402774"/>
    <s v="DEON"/>
    <s v="STRIPP"/>
    <x v="20"/>
    <x v="20"/>
    <s v="MEM"/>
    <x v="1"/>
    <n v="49"/>
    <n v="1"/>
    <x v="2"/>
    <x v="3"/>
    <s v="1.29.43"/>
    <m/>
    <m/>
    <m/>
    <m/>
  </r>
  <r>
    <n v="930"/>
    <x v="11"/>
    <x v="11"/>
    <x v="11"/>
    <x v="1"/>
    <x v="6"/>
    <x v="0"/>
    <n v="5"/>
    <x v="1"/>
    <n v="0"/>
    <x v="1"/>
    <n v="4"/>
    <n v="10"/>
    <n v="20.208341538169364"/>
    <n v="20.344391255986704"/>
    <m/>
    <s v=""/>
    <n v="98"/>
    <x v="1"/>
    <n v="3"/>
    <x v="1"/>
    <m/>
    <x v="1"/>
    <x v="10"/>
    <x v="0"/>
    <m/>
    <m/>
    <s v="TRR"/>
    <m/>
    <n v="3"/>
    <x v="12"/>
    <s v="JAMES"/>
    <s v="DUNSTAN"/>
    <x v="12"/>
    <x v="12"/>
    <x v="1"/>
    <x v="0"/>
    <x v="1"/>
    <n v="2"/>
    <n v="3"/>
    <x v="641"/>
    <n v="20.208341538169364"/>
    <n v="5494"/>
    <s v="91.34"/>
    <s v="4.20"/>
    <n v="0"/>
    <m/>
    <n v="0.64577293368440236"/>
    <n v="3"/>
    <n v="2"/>
    <s v=""/>
    <n v="847748"/>
    <s v="SCOTT"/>
    <s v="MCINNES"/>
    <x v="43"/>
    <x v="43"/>
    <x v="1"/>
    <x v="0"/>
    <s v=""/>
    <x v="2"/>
    <n v="49"/>
    <m/>
    <m/>
    <n v="1"/>
    <s v="31.27"/>
    <m/>
    <m/>
    <m/>
    <m/>
    <m/>
    <m/>
    <m/>
    <m/>
    <m/>
    <m/>
    <m/>
    <m/>
    <m/>
    <m/>
    <n v="3"/>
    <n v="1031691"/>
    <s v="JAMES"/>
    <s v="DUNSTAN"/>
    <x v="21"/>
    <x v="21"/>
    <s v="MEM"/>
    <x v="1"/>
    <n v="48"/>
    <n v="2"/>
    <x v="2"/>
    <x v="4"/>
    <s v="1.31.34"/>
    <m/>
    <m/>
    <m/>
    <m/>
  </r>
  <r>
    <n v="931"/>
    <x v="11"/>
    <x v="11"/>
    <x v="11"/>
    <x v="1"/>
    <x v="6"/>
    <x v="0"/>
    <n v="5"/>
    <x v="1"/>
    <n v="0"/>
    <x v="1"/>
    <n v="9"/>
    <n v="11"/>
    <n v="20.807897357376063"/>
    <n v="20.362222392422705"/>
    <m/>
    <s v="Check"/>
    <n v="97"/>
    <x v="1"/>
    <n v="2"/>
    <x v="1"/>
    <m/>
    <x v="6"/>
    <x v="12"/>
    <x v="0"/>
    <m/>
    <m/>
    <s v="TRR"/>
    <m/>
    <n v="4"/>
    <x v="17"/>
    <s v="BRIDGET"/>
    <s v="WEBBER"/>
    <x v="17"/>
    <x v="17"/>
    <x v="1"/>
    <x v="1"/>
    <x v="2"/>
    <n v="1"/>
    <n v="4"/>
    <x v="642"/>
    <n v="20.807897357376063"/>
    <n v="5657"/>
    <s v="94.17"/>
    <s v="4.28"/>
    <n v="0"/>
    <m/>
    <n v="0.72888992127262342"/>
    <n v="4"/>
    <s v=""/>
    <n v="2"/>
    <n v="941714"/>
    <s v="BELLA"/>
    <s v="NORRIS"/>
    <x v="7"/>
    <x v="7"/>
    <x v="1"/>
    <x v="1"/>
    <s v="X"/>
    <x v="1"/>
    <n v="0"/>
    <m/>
    <m/>
    <n v="1"/>
    <s v="34.12"/>
    <m/>
    <m/>
    <m/>
    <m/>
    <m/>
    <m/>
    <m/>
    <m/>
    <m/>
    <m/>
    <m/>
    <m/>
    <m/>
    <m/>
    <n v="4"/>
    <n v="818925"/>
    <s v="BRIDGET"/>
    <s v="WEBBER"/>
    <x v="22"/>
    <x v="22"/>
    <s v="MEM"/>
    <x v="2"/>
    <n v="47"/>
    <n v="1"/>
    <x v="2"/>
    <x v="5"/>
    <s v="1.34.17"/>
    <m/>
    <m/>
    <m/>
    <m/>
  </r>
  <r>
    <n v="932"/>
    <x v="11"/>
    <x v="11"/>
    <x v="11"/>
    <x v="1"/>
    <x v="6"/>
    <x v="0"/>
    <n v="5"/>
    <x v="1"/>
    <n v="0"/>
    <x v="1"/>
    <n v="6"/>
    <n v="12"/>
    <n v="21.043305777187282"/>
    <n v="21.012972117886758"/>
    <m/>
    <s v="Check"/>
    <n v="96"/>
    <x v="1"/>
    <n v="4"/>
    <x v="1"/>
    <m/>
    <x v="1"/>
    <x v="7"/>
    <x v="0"/>
    <m/>
    <m/>
    <s v="TRR"/>
    <m/>
    <n v="5"/>
    <x v="21"/>
    <s v="SONJA"/>
    <s v="SCHONFELDT-ROY"/>
    <x v="21"/>
    <x v="21"/>
    <x v="1"/>
    <x v="1"/>
    <x v="1"/>
    <n v="1"/>
    <n v="5"/>
    <x v="643"/>
    <n v="21.043305777187282"/>
    <n v="5721"/>
    <s v="95.21"/>
    <s v="4.31"/>
    <n v="0"/>
    <m/>
    <n v="0.71677584753270751"/>
    <n v="5"/>
    <n v="3"/>
    <s v=""/>
    <n v="283774"/>
    <s v="CHRIS"/>
    <s v="LAUREN"/>
    <x v="73"/>
    <x v="73"/>
    <x v="1"/>
    <x v="0"/>
    <s v=""/>
    <x v="2"/>
    <n v="48"/>
    <m/>
    <m/>
    <n v="1"/>
    <s v="44.15"/>
    <m/>
    <m/>
    <m/>
    <m/>
    <m/>
    <m/>
    <m/>
    <m/>
    <m/>
    <m/>
    <m/>
    <m/>
    <m/>
    <m/>
    <n v="5"/>
    <n v="402963"/>
    <s v="SONJA"/>
    <s v="SCHONFELDT-ROY"/>
    <x v="3"/>
    <x v="3"/>
    <s v="MEM"/>
    <x v="2"/>
    <n v="46"/>
    <n v="3"/>
    <x v="2"/>
    <x v="1"/>
    <s v="1.35.21"/>
    <m/>
    <m/>
    <m/>
    <m/>
  </r>
  <r>
    <n v="933"/>
    <x v="11"/>
    <x v="11"/>
    <x v="11"/>
    <x v="1"/>
    <x v="6"/>
    <x v="0"/>
    <n v="5"/>
    <x v="1"/>
    <n v="0"/>
    <x v="1"/>
    <n v="2"/>
    <n v="5"/>
    <n v="21.050662290306384"/>
    <n v="21.542438620261372"/>
    <m/>
    <s v=""/>
    <n v="95"/>
    <x v="1"/>
    <n v="2"/>
    <x v="1"/>
    <m/>
    <x v="4"/>
    <x v="44"/>
    <x v="0"/>
    <m/>
    <m/>
    <s v="TRR"/>
    <m/>
    <n v="6"/>
    <x v="128"/>
    <s v="MEREDITH"/>
    <s v="WATKINS"/>
    <x v="130"/>
    <x v="130"/>
    <x v="1"/>
    <x v="1"/>
    <x v="2"/>
    <n v="2"/>
    <n v="6"/>
    <x v="644"/>
    <n v="21.050662290306384"/>
    <n v="5723"/>
    <s v="95.23"/>
    <s v="4.31"/>
    <n v="0"/>
    <m/>
    <n v="0.7244427652531612"/>
    <n v="6"/>
    <n v="4"/>
    <s v=""/>
    <n v="1069302"/>
    <s v="MIKE"/>
    <s v="RUBENACH"/>
    <x v="40"/>
    <x v="40"/>
    <x v="1"/>
    <x v="0"/>
    <s v=""/>
    <x v="2"/>
    <n v="47"/>
    <m/>
    <m/>
    <n v="1"/>
    <s v="46.03"/>
    <m/>
    <m/>
    <m/>
    <m/>
    <m/>
    <m/>
    <m/>
    <m/>
    <m/>
    <m/>
    <m/>
    <m/>
    <m/>
    <m/>
    <n v="6"/>
    <n v="461543"/>
    <s v="MEREDITH"/>
    <s v="WATKINS"/>
    <x v="23"/>
    <x v="23"/>
    <s v="MEM"/>
    <x v="2"/>
    <n v="45"/>
    <n v="1"/>
    <x v="2"/>
    <x v="5"/>
    <s v="1.35.23"/>
    <m/>
    <m/>
    <m/>
    <m/>
  </r>
  <r>
    <n v="934"/>
    <x v="11"/>
    <x v="11"/>
    <x v="11"/>
    <x v="1"/>
    <x v="6"/>
    <x v="0"/>
    <n v="5"/>
    <x v="1"/>
    <n v="0"/>
    <x v="1"/>
    <n v="7"/>
    <n v="11"/>
    <n v="21.543548669286121"/>
    <n v="21.496097211742356"/>
    <m/>
    <s v="Check"/>
    <n v="94"/>
    <x v="1"/>
    <n v="4"/>
    <x v="1"/>
    <m/>
    <x v="1"/>
    <x v="16"/>
    <x v="0"/>
    <m/>
    <m/>
    <s v="TRR"/>
    <m/>
    <n v="7"/>
    <x v="27"/>
    <s v="DERRICK"/>
    <s v="EVANS"/>
    <x v="27"/>
    <x v="27"/>
    <x v="1"/>
    <x v="0"/>
    <x v="4"/>
    <n v="2"/>
    <n v="7"/>
    <x v="645"/>
    <n v="21.543548669286121"/>
    <n v="5857"/>
    <s v="97.37"/>
    <s v="4.37"/>
    <n v="0"/>
    <m/>
    <n v="0.68465972001300579"/>
    <m/>
    <m/>
    <m/>
    <m/>
    <m/>
    <m/>
    <x v="26"/>
    <x v="26"/>
    <x v="2"/>
    <x v="2"/>
    <m/>
    <x v="0"/>
    <n v="0"/>
    <m/>
    <m/>
    <m/>
    <m/>
    <m/>
    <m/>
    <m/>
    <m/>
    <m/>
    <m/>
    <m/>
    <m/>
    <m/>
    <m/>
    <m/>
    <m/>
    <m/>
    <m/>
    <n v="7"/>
    <n v="265710"/>
    <s v="DERRICK"/>
    <s v="EVANS"/>
    <x v="24"/>
    <x v="24"/>
    <s v="MEM"/>
    <x v="1"/>
    <n v="44"/>
    <n v="1"/>
    <x v="2"/>
    <x v="3"/>
    <s v="1.37.37"/>
    <m/>
    <m/>
    <m/>
    <m/>
  </r>
  <r>
    <n v="935"/>
    <x v="11"/>
    <x v="11"/>
    <x v="11"/>
    <x v="1"/>
    <x v="6"/>
    <x v="0"/>
    <n v="5"/>
    <x v="1"/>
    <n v="0"/>
    <x v="1"/>
    <n v="2"/>
    <n v="8"/>
    <n v="22.338052086148991"/>
    <n v="23.215538697027021"/>
    <m/>
    <s v=""/>
    <n v="93"/>
    <x v="1"/>
    <n v="1"/>
    <x v="1"/>
    <m/>
    <x v="1"/>
    <x v="46"/>
    <x v="0"/>
    <m/>
    <m/>
    <s v="TRR"/>
    <m/>
    <n v="8"/>
    <x v="184"/>
    <s v="JOHN"/>
    <s v="NUTTALL"/>
    <x v="188"/>
    <x v="188"/>
    <x v="1"/>
    <x v="0"/>
    <x v="8"/>
    <n v="1"/>
    <n v="8"/>
    <x v="646"/>
    <n v="22.338052086148991"/>
    <n v="6073"/>
    <s v="101.13"/>
    <s v="4.47"/>
    <n v="0"/>
    <m/>
    <n v="0.75879490004905459"/>
    <m/>
    <m/>
    <m/>
    <m/>
    <m/>
    <m/>
    <x v="26"/>
    <x v="26"/>
    <x v="2"/>
    <x v="2"/>
    <m/>
    <x v="0"/>
    <n v="0"/>
    <m/>
    <m/>
    <m/>
    <m/>
    <m/>
    <m/>
    <m/>
    <m/>
    <m/>
    <m/>
    <m/>
    <m/>
    <m/>
    <m/>
    <m/>
    <m/>
    <m/>
    <m/>
    <n v="8"/>
    <n v="402838"/>
    <s v="JOHN"/>
    <s v="NUTTALL"/>
    <x v="25"/>
    <x v="25"/>
    <s v="MEM"/>
    <x v="1"/>
    <n v="43"/>
    <n v="1"/>
    <x v="2"/>
    <x v="4"/>
    <s v="1.41.13"/>
    <m/>
    <m/>
    <m/>
    <m/>
  </r>
  <r>
    <n v="936"/>
    <x v="11"/>
    <x v="11"/>
    <x v="11"/>
    <x v="1"/>
    <x v="6"/>
    <x v="0"/>
    <n v="5"/>
    <x v="1"/>
    <n v="0"/>
    <x v="1"/>
    <n v="6"/>
    <n v="8"/>
    <n v="23.121520733333202"/>
    <n v="23.045147873692326"/>
    <m/>
    <s v="Check"/>
    <n v="92"/>
    <x v="1"/>
    <n v="1"/>
    <x v="1"/>
    <m/>
    <x v="6"/>
    <x v="33"/>
    <x v="0"/>
    <m/>
    <m/>
    <s v="TRR"/>
    <m/>
    <n v="9"/>
    <x v="133"/>
    <s v="ANDRE"/>
    <s v="MENTOR"/>
    <x v="137"/>
    <x v="137"/>
    <x v="1"/>
    <x v="0"/>
    <x v="2"/>
    <n v="1"/>
    <n v="9"/>
    <x v="647"/>
    <n v="23.121520733333202"/>
    <n v="6286"/>
    <s v="104.46"/>
    <s v="4.57"/>
    <n v="0"/>
    <m/>
    <n v="0.60549650524573251"/>
    <m/>
    <m/>
    <m/>
    <m/>
    <m/>
    <m/>
    <x v="26"/>
    <x v="26"/>
    <x v="2"/>
    <x v="2"/>
    <m/>
    <x v="0"/>
    <n v="0"/>
    <m/>
    <m/>
    <m/>
    <m/>
    <m/>
    <m/>
    <m/>
    <m/>
    <m/>
    <m/>
    <m/>
    <m/>
    <m/>
    <m/>
    <m/>
    <m/>
    <m/>
    <m/>
    <n v="9"/>
    <n v="402716"/>
    <s v="ANDRE"/>
    <s v="MENTOR"/>
    <x v="26"/>
    <x v="26"/>
    <s v="MEM"/>
    <x v="1"/>
    <n v="42"/>
    <n v="1"/>
    <x v="2"/>
    <x v="2"/>
    <s v="1.44.46"/>
    <m/>
    <m/>
    <m/>
    <m/>
  </r>
  <r>
    <n v="937"/>
    <x v="11"/>
    <x v="11"/>
    <x v="11"/>
    <x v="1"/>
    <x v="6"/>
    <x v="0"/>
    <n v="5"/>
    <x v="1"/>
    <n v="0"/>
    <x v="1"/>
    <n v="9"/>
    <n v="13"/>
    <n v="23.309111817870271"/>
    <n v="23.125863377449132"/>
    <m/>
    <s v="Check"/>
    <n v="91"/>
    <x v="1"/>
    <n v="1"/>
    <x v="1"/>
    <m/>
    <x v="1"/>
    <x v="20"/>
    <x v="0"/>
    <m/>
    <m/>
    <s v="TRR"/>
    <m/>
    <n v="10"/>
    <x v="37"/>
    <s v="VIV"/>
    <s v="SCANDLYN"/>
    <x v="37"/>
    <x v="37"/>
    <x v="1"/>
    <x v="1"/>
    <x v="5"/>
    <n v="1"/>
    <n v="10"/>
    <x v="648"/>
    <n v="23.309111817870271"/>
    <n v="6337"/>
    <s v="105.37"/>
    <s v="5.00"/>
    <n v="0"/>
    <m/>
    <n v="0.80512148267609773"/>
    <m/>
    <m/>
    <m/>
    <m/>
    <m/>
    <m/>
    <x v="26"/>
    <x v="26"/>
    <x v="2"/>
    <x v="2"/>
    <m/>
    <x v="0"/>
    <n v="0"/>
    <m/>
    <m/>
    <m/>
    <m/>
    <m/>
    <m/>
    <m/>
    <m/>
    <m/>
    <m/>
    <m/>
    <m/>
    <m/>
    <m/>
    <m/>
    <m/>
    <m/>
    <m/>
    <n v="10"/>
    <n v="509646"/>
    <s v="VIV"/>
    <s v="SCANDLYN"/>
    <x v="27"/>
    <x v="27"/>
    <s v="MEM"/>
    <x v="2"/>
    <n v="41"/>
    <n v="1"/>
    <x v="2"/>
    <x v="4"/>
    <s v="1.45.37"/>
    <m/>
    <m/>
    <m/>
    <m/>
  </r>
  <r>
    <n v="938"/>
    <x v="11"/>
    <x v="11"/>
    <x v="11"/>
    <x v="1"/>
    <x v="6"/>
    <x v="0"/>
    <n v="5"/>
    <x v="1"/>
    <n v="0"/>
    <x v="1"/>
    <n v="1"/>
    <n v="6"/>
    <n v="23.31279007442982"/>
    <n v="24.443626925752522"/>
    <m/>
    <s v=""/>
    <n v="90"/>
    <x v="1"/>
    <n v="2"/>
    <x v="1"/>
    <m/>
    <x v="11"/>
    <x v="16"/>
    <x v="0"/>
    <m/>
    <m/>
    <s v="TRR"/>
    <m/>
    <n v="11"/>
    <x v="51"/>
    <s v="LISA"/>
    <s v="JONES"/>
    <x v="51"/>
    <x v="51"/>
    <x v="1"/>
    <x v="1"/>
    <x v="4"/>
    <n v="1"/>
    <n v="11"/>
    <x v="649"/>
    <n v="23.31279007442982"/>
    <n v="6338"/>
    <s v="105.38"/>
    <s v="5.00"/>
    <n v="0"/>
    <m/>
    <n v="0.70848090743040881"/>
    <m/>
    <m/>
    <m/>
    <m/>
    <m/>
    <m/>
    <x v="26"/>
    <x v="26"/>
    <x v="2"/>
    <x v="2"/>
    <m/>
    <x v="0"/>
    <n v="0"/>
    <m/>
    <m/>
    <m/>
    <m/>
    <m/>
    <m/>
    <m/>
    <m/>
    <m/>
    <m/>
    <m/>
    <m/>
    <m/>
    <m/>
    <m/>
    <m/>
    <m/>
    <m/>
    <n v="11"/>
    <n v="402792"/>
    <s v="LISA"/>
    <s v="JONES"/>
    <x v="28"/>
    <x v="28"/>
    <s v="MEM"/>
    <x v="2"/>
    <n v="40"/>
    <n v="1"/>
    <x v="2"/>
    <x v="5"/>
    <s v="1.45.38"/>
    <m/>
    <m/>
    <m/>
    <m/>
  </r>
  <r>
    <n v="939"/>
    <x v="11"/>
    <x v="11"/>
    <x v="11"/>
    <x v="1"/>
    <x v="6"/>
    <x v="0"/>
    <n v="5"/>
    <x v="1"/>
    <n v="0"/>
    <x v="1"/>
    <n v="2"/>
    <n v="2"/>
    <n v="23.43785079745453"/>
    <n v="23.010592065393929"/>
    <m/>
    <s v="Check"/>
    <n v="89"/>
    <x v="1"/>
    <n v="1"/>
    <x v="1"/>
    <m/>
    <x v="13"/>
    <x v="10"/>
    <x v="0"/>
    <m/>
    <m/>
    <s v="TRR"/>
    <m/>
    <n v="12"/>
    <x v="172"/>
    <s v="KRYSTAL"/>
    <s v="PEARSON"/>
    <x v="177"/>
    <x v="177"/>
    <x v="1"/>
    <x v="1"/>
    <x v="1"/>
    <n v="2"/>
    <n v="12"/>
    <x v="650"/>
    <n v="23.43785079745453"/>
    <n v="6372"/>
    <s v="106.12"/>
    <s v="5.01"/>
    <n v="0"/>
    <m/>
    <n v="0.63003501448479238"/>
    <m/>
    <m/>
    <m/>
    <m/>
    <m/>
    <m/>
    <x v="26"/>
    <x v="26"/>
    <x v="2"/>
    <x v="2"/>
    <m/>
    <x v="0"/>
    <n v="0"/>
    <m/>
    <m/>
    <m/>
    <m/>
    <m/>
    <m/>
    <m/>
    <m/>
    <m/>
    <m/>
    <m/>
    <m/>
    <m/>
    <m/>
    <m/>
    <m/>
    <m/>
    <m/>
    <n v="12"/>
    <n v="756072"/>
    <s v="KRYSTAL"/>
    <s v="PEARSON"/>
    <x v="29"/>
    <x v="29"/>
    <s v="MEM"/>
    <x v="2"/>
    <n v="39"/>
    <n v="1"/>
    <x v="2"/>
    <x v="5"/>
    <s v="1.46.12"/>
    <m/>
    <m/>
    <m/>
    <m/>
  </r>
  <r>
    <n v="940"/>
    <x v="11"/>
    <x v="11"/>
    <x v="11"/>
    <x v="1"/>
    <x v="6"/>
    <x v="0"/>
    <n v="5"/>
    <x v="1"/>
    <n v="0"/>
    <x v="1"/>
    <n v="2"/>
    <n v="4"/>
    <n v="25.328474669063382"/>
    <n v="25.37307726961377"/>
    <m/>
    <s v=""/>
    <n v="88"/>
    <x v="1"/>
    <n v="2"/>
    <x v="1"/>
    <m/>
    <x v="7"/>
    <x v="13"/>
    <x v="0"/>
    <m/>
    <m/>
    <s v="TRR"/>
    <m/>
    <n v="13"/>
    <x v="136"/>
    <s v="BERNIE"/>
    <s v="NORRIS"/>
    <x v="140"/>
    <x v="140"/>
    <x v="1"/>
    <x v="0"/>
    <x v="2"/>
    <n v="2"/>
    <n v="13"/>
    <x v="651"/>
    <n v="25.328474669063382"/>
    <n v="6886"/>
    <s v="114.46"/>
    <s v="5.26"/>
    <n v="0"/>
    <m/>
    <n v="0.56523998597330771"/>
    <m/>
    <m/>
    <m/>
    <m/>
    <m/>
    <m/>
    <x v="26"/>
    <x v="26"/>
    <x v="2"/>
    <x v="2"/>
    <m/>
    <x v="0"/>
    <n v="0"/>
    <m/>
    <m/>
    <m/>
    <m/>
    <m/>
    <m/>
    <m/>
    <m/>
    <m/>
    <m/>
    <m/>
    <m/>
    <m/>
    <m/>
    <m/>
    <m/>
    <m/>
    <m/>
    <n v="13"/>
    <n v="870043"/>
    <s v="BERNIE"/>
    <s v="NORRIS"/>
    <x v="30"/>
    <x v="30"/>
    <s v="MEM"/>
    <x v="1"/>
    <n v="38"/>
    <n v="1"/>
    <x v="2"/>
    <x v="2"/>
    <s v="1.54.46"/>
    <m/>
    <m/>
    <m/>
    <m/>
  </r>
  <r>
    <n v="941"/>
    <x v="11"/>
    <x v="11"/>
    <x v="11"/>
    <x v="1"/>
    <x v="6"/>
    <x v="0"/>
    <n v="5"/>
    <x v="1"/>
    <n v="0"/>
    <x v="1"/>
    <n v="4"/>
    <n v="4"/>
    <n v="25.758830686530771"/>
    <n v="25.42795310815367"/>
    <m/>
    <s v="Check"/>
    <n v="87"/>
    <x v="1"/>
    <n v="1"/>
    <x v="1"/>
    <m/>
    <x v="9"/>
    <x v="26"/>
    <x v="0"/>
    <m/>
    <m/>
    <s v="TRR"/>
    <m/>
    <n v="14"/>
    <x v="52"/>
    <s v="LYN"/>
    <s v="NEWMAN"/>
    <x v="52"/>
    <x v="52"/>
    <x v="1"/>
    <x v="1"/>
    <x v="4"/>
    <n v="2"/>
    <n v="14"/>
    <x v="652"/>
    <n v="25.758830686530771"/>
    <n v="7003"/>
    <s v="116.43"/>
    <s v="5.31"/>
    <n v="0"/>
    <m/>
    <n v="0.69426029275018619"/>
    <m/>
    <m/>
    <m/>
    <m/>
    <m/>
    <m/>
    <x v="26"/>
    <x v="26"/>
    <x v="2"/>
    <x v="2"/>
    <m/>
    <x v="0"/>
    <n v="0"/>
    <m/>
    <m/>
    <m/>
    <m/>
    <m/>
    <m/>
    <m/>
    <m/>
    <m/>
    <m/>
    <m/>
    <m/>
    <m/>
    <m/>
    <m/>
    <m/>
    <m/>
    <m/>
    <n v="14"/>
    <n v="265818"/>
    <s v="LYN"/>
    <s v="NEWMAN"/>
    <x v="31"/>
    <x v="31"/>
    <s v="MEM"/>
    <x v="2"/>
    <n v="37"/>
    <n v="1"/>
    <x v="2"/>
    <x v="5"/>
    <s v="1.56.43"/>
    <m/>
    <m/>
    <m/>
    <m/>
  </r>
  <r>
    <n v="942"/>
    <x v="11"/>
    <x v="11"/>
    <x v="11"/>
    <x v="1"/>
    <x v="6"/>
    <x v="0"/>
    <n v="5"/>
    <x v="1"/>
    <n v="0"/>
    <x v="1"/>
    <n v="6"/>
    <n v="6"/>
    <n v="26.008952132580191"/>
    <n v="24.204676031172358"/>
    <m/>
    <s v="Check"/>
    <n v="86"/>
    <x v="1"/>
    <n v="4"/>
    <x v="1"/>
    <m/>
    <x v="6"/>
    <x v="10"/>
    <x v="0"/>
    <m/>
    <m/>
    <s v="TRR"/>
    <m/>
    <n v="15"/>
    <x v="39"/>
    <s v="PATRICK"/>
    <s v="PEACOCK"/>
    <x v="39"/>
    <x v="39"/>
    <x v="1"/>
    <x v="0"/>
    <x v="1"/>
    <n v="3"/>
    <n v="15"/>
    <x v="653"/>
    <n v="26.008952132580191"/>
    <n v="7071"/>
    <s v="117.51"/>
    <s v="5.35"/>
    <n v="0"/>
    <m/>
    <n v="0.50175031787047197"/>
    <m/>
    <m/>
    <m/>
    <m/>
    <m/>
    <m/>
    <x v="26"/>
    <x v="26"/>
    <x v="2"/>
    <x v="2"/>
    <m/>
    <x v="0"/>
    <n v="0"/>
    <m/>
    <m/>
    <m/>
    <m/>
    <m/>
    <m/>
    <m/>
    <m/>
    <m/>
    <m/>
    <m/>
    <m/>
    <m/>
    <m/>
    <m/>
    <m/>
    <m/>
    <m/>
    <n v="15"/>
    <n v="511960"/>
    <s v="PATRICK"/>
    <s v="PEACOCK"/>
    <x v="12"/>
    <x v="12"/>
    <s v="MEM"/>
    <x v="1"/>
    <n v="36"/>
    <n v="3"/>
    <x v="2"/>
    <x v="3"/>
    <s v="1.57.51"/>
    <m/>
    <m/>
    <m/>
    <m/>
  </r>
  <r>
    <n v="943"/>
    <x v="11"/>
    <x v="11"/>
    <x v="11"/>
    <x v="1"/>
    <x v="6"/>
    <x v="0"/>
    <n v="5"/>
    <x v="1"/>
    <n v="0"/>
    <x v="1"/>
    <n v="3"/>
    <n v="4"/>
    <n v="27.638419788460975"/>
    <n v="26.927592935319165"/>
    <m/>
    <s v="Check"/>
    <n v="85"/>
    <x v="1"/>
    <n v="1"/>
    <x v="1"/>
    <m/>
    <x v="15"/>
    <x v="14"/>
    <x v="0"/>
    <m/>
    <m/>
    <s v="TRR"/>
    <m/>
    <n v="16"/>
    <x v="161"/>
    <s v="SEAN"/>
    <s v="EVANS"/>
    <x v="167"/>
    <x v="167"/>
    <x v="1"/>
    <x v="0"/>
    <x v="1"/>
    <n v="4"/>
    <n v="16"/>
    <x v="654"/>
    <n v="27.638419788460975"/>
    <n v="7514"/>
    <s v="125.14"/>
    <s v="5.56"/>
    <n v="0"/>
    <m/>
    <n v="0.48000814692761457"/>
    <m/>
    <m/>
    <m/>
    <m/>
    <m/>
    <m/>
    <x v="26"/>
    <x v="26"/>
    <x v="2"/>
    <x v="2"/>
    <m/>
    <x v="0"/>
    <n v="0"/>
    <m/>
    <m/>
    <m/>
    <m/>
    <m/>
    <m/>
    <m/>
    <m/>
    <m/>
    <m/>
    <m/>
    <m/>
    <m/>
    <m/>
    <m/>
    <m/>
    <m/>
    <m/>
    <n v="16"/>
    <n v="1059518"/>
    <s v="SEAN"/>
    <s v="EVANS"/>
    <x v="32"/>
    <x v="32"/>
    <s v="MEM"/>
    <x v="1"/>
    <n v="35"/>
    <n v="1"/>
    <x v="2"/>
    <x v="2"/>
    <s v="2.05.14"/>
    <m/>
    <m/>
    <m/>
    <m/>
  </r>
  <r>
    <n v="944"/>
    <x v="11"/>
    <x v="11"/>
    <x v="11"/>
    <x v="1"/>
    <x v="6"/>
    <x v="0"/>
    <n v="5"/>
    <x v="1"/>
    <n v="0"/>
    <x v="1"/>
    <n v="1"/>
    <n v="1"/>
    <n v="32.100144995195492"/>
    <n v="32.100144995195492"/>
    <m/>
    <s v=""/>
    <n v="0"/>
    <x v="0"/>
    <s v="N/A"/>
    <x v="0"/>
    <m/>
    <x v="0"/>
    <x v="4"/>
    <x v="0"/>
    <m/>
    <m/>
    <s v="TRR"/>
    <m/>
    <n v="17"/>
    <x v="0"/>
    <s v="MARK"/>
    <s v="DU TOIT"/>
    <x v="227"/>
    <x v="227"/>
    <x v="0"/>
    <x v="0"/>
    <x v="0"/>
    <s v="N/A"/>
    <s v=""/>
    <x v="655"/>
    <n v="32.100144995195492"/>
    <n v="8727"/>
    <s v="145.27"/>
    <s v="6.53"/>
    <n v="0"/>
    <m/>
    <m/>
    <m/>
    <m/>
    <m/>
    <m/>
    <m/>
    <m/>
    <x v="26"/>
    <x v="26"/>
    <x v="2"/>
    <x v="2"/>
    <m/>
    <x v="0"/>
    <n v="0"/>
    <m/>
    <m/>
    <m/>
    <m/>
    <m/>
    <m/>
    <m/>
    <m/>
    <m/>
    <m/>
    <m/>
    <m/>
    <m/>
    <m/>
    <m/>
    <m/>
    <m/>
    <m/>
    <n v="17"/>
    <s v="N001"/>
    <s v="MARK"/>
    <s v="DU TOIT"/>
    <x v="33"/>
    <x v="33"/>
    <s v="N-MEM"/>
    <x v="1"/>
    <n v="34"/>
    <n v="1"/>
    <x v="2"/>
    <x v="5"/>
    <s v="2.25.27"/>
    <m/>
    <m/>
    <m/>
    <m/>
  </r>
  <r>
    <n v="945"/>
    <x v="12"/>
    <x v="12"/>
    <x v="12"/>
    <x v="1"/>
    <x v="8"/>
    <x v="0"/>
    <n v="0"/>
    <x v="0"/>
    <n v="0"/>
    <x v="0"/>
    <n v="3"/>
    <n v="4"/>
    <n v="18.892888308449486"/>
    <n v="18.618930794265911"/>
    <m/>
    <s v="Check"/>
    <n v="100"/>
    <x v="1"/>
    <n v="1"/>
    <x v="1"/>
    <m/>
    <x v="3"/>
    <x v="5"/>
    <x v="0"/>
    <m/>
    <m/>
    <s v="TRR"/>
    <m/>
    <n v="1"/>
    <x v="5"/>
    <s v="DECLAN"/>
    <s v="MARCHIONI"/>
    <x v="5"/>
    <x v="5"/>
    <x v="1"/>
    <x v="0"/>
    <x v="3"/>
    <n v="1"/>
    <n v="1"/>
    <x v="656"/>
    <n v="18.892888308449486"/>
    <n v="2352"/>
    <s v="39.12"/>
    <s v="3.55"/>
    <n v="0"/>
    <m/>
    <n v="0.70132209451924765"/>
    <m/>
    <m/>
    <m/>
    <m/>
    <m/>
    <m/>
    <x v="26"/>
    <x v="26"/>
    <x v="2"/>
    <x v="2"/>
    <m/>
    <x v="0"/>
    <n v="0"/>
    <m/>
    <m/>
    <m/>
    <m/>
    <m/>
    <m/>
    <m/>
    <m/>
    <m/>
    <m/>
    <m/>
    <m/>
    <m/>
    <m/>
    <m/>
    <m/>
    <m/>
    <m/>
    <m/>
    <m/>
    <m/>
    <m/>
    <x v="0"/>
    <x v="0"/>
    <m/>
    <x v="0"/>
    <m/>
    <m/>
    <x v="0"/>
    <x v="0"/>
    <m/>
    <m/>
    <m/>
    <m/>
    <m/>
  </r>
  <r>
    <n v="946"/>
    <x v="12"/>
    <x v="12"/>
    <x v="12"/>
    <x v="1"/>
    <x v="8"/>
    <x v="0"/>
    <n v="0"/>
    <x v="0"/>
    <n v="0"/>
    <x v="0"/>
    <n v="2"/>
    <n v="6"/>
    <n v="20.170086115015586"/>
    <n v="20.403698562425372"/>
    <m/>
    <s v=""/>
    <n v="99"/>
    <x v="1"/>
    <n v="1"/>
    <x v="1"/>
    <m/>
    <x v="5"/>
    <x v="10"/>
    <x v="0"/>
    <m/>
    <m/>
    <s v="TRR"/>
    <m/>
    <n v="2"/>
    <x v="15"/>
    <s v="SIMON"/>
    <s v="DI GIACOMO"/>
    <x v="15"/>
    <x v="15"/>
    <x v="1"/>
    <x v="0"/>
    <x v="1"/>
    <n v="1"/>
    <n v="2"/>
    <x v="657"/>
    <n v="20.170086115015586"/>
    <n v="2511"/>
    <s v="41.51"/>
    <s v="4.11"/>
    <n v="0"/>
    <m/>
    <n v="0.64699773345464051"/>
    <m/>
    <m/>
    <m/>
    <m/>
    <m/>
    <m/>
    <x v="26"/>
    <x v="26"/>
    <x v="2"/>
    <x v="2"/>
    <m/>
    <x v="0"/>
    <n v="0"/>
    <m/>
    <m/>
    <m/>
    <m/>
    <m/>
    <m/>
    <m/>
    <m/>
    <m/>
    <m/>
    <m/>
    <m/>
    <m/>
    <m/>
    <m/>
    <m/>
    <m/>
    <m/>
    <m/>
    <m/>
    <m/>
    <m/>
    <x v="0"/>
    <x v="0"/>
    <m/>
    <x v="0"/>
    <m/>
    <m/>
    <x v="0"/>
    <x v="0"/>
    <m/>
    <m/>
    <m/>
    <m/>
    <m/>
  </r>
  <r>
    <n v="947"/>
    <x v="12"/>
    <x v="12"/>
    <x v="12"/>
    <x v="1"/>
    <x v="8"/>
    <x v="0"/>
    <n v="0"/>
    <x v="0"/>
    <n v="0"/>
    <x v="0"/>
    <n v="6"/>
    <n v="12"/>
    <n v="22.515631772357107"/>
    <n v="23.387987663678729"/>
    <m/>
    <s v=""/>
    <n v="98"/>
    <x v="1"/>
    <n v="1"/>
    <x v="1"/>
    <m/>
    <x v="1"/>
    <x v="13"/>
    <x v="0"/>
    <m/>
    <m/>
    <s v="TRR"/>
    <m/>
    <n v="3"/>
    <x v="54"/>
    <s v="DAWN"/>
    <s v="KINBACHER"/>
    <x v="54"/>
    <x v="54"/>
    <x v="1"/>
    <x v="1"/>
    <x v="2"/>
    <n v="1"/>
    <n v="3"/>
    <x v="93"/>
    <n v="22.515631772357107"/>
    <n v="2803"/>
    <s v="46.43"/>
    <s v="4.40"/>
    <n v="0"/>
    <m/>
    <n v="0.70395537465927838"/>
    <m/>
    <m/>
    <m/>
    <m/>
    <m/>
    <m/>
    <x v="26"/>
    <x v="26"/>
    <x v="2"/>
    <x v="2"/>
    <m/>
    <x v="0"/>
    <n v="0"/>
    <m/>
    <m/>
    <m/>
    <m/>
    <m/>
    <m/>
    <m/>
    <m/>
    <m/>
    <m/>
    <m/>
    <m/>
    <m/>
    <m/>
    <m/>
    <m/>
    <m/>
    <m/>
    <m/>
    <m/>
    <m/>
    <m/>
    <x v="0"/>
    <x v="0"/>
    <m/>
    <x v="0"/>
    <m/>
    <m/>
    <x v="0"/>
    <x v="0"/>
    <m/>
    <m/>
    <m/>
    <m/>
    <m/>
  </r>
  <r>
    <n v="948"/>
    <x v="12"/>
    <x v="12"/>
    <x v="12"/>
    <x v="1"/>
    <x v="8"/>
    <x v="0"/>
    <n v="0"/>
    <x v="0"/>
    <n v="0"/>
    <x v="0"/>
    <n v="1"/>
    <n v="4"/>
    <n v="22.69235096571845"/>
    <n v="24.004163937824909"/>
    <m/>
    <s v=""/>
    <n v="97"/>
    <x v="1"/>
    <n v="1"/>
    <x v="1"/>
    <m/>
    <x v="2"/>
    <x v="30"/>
    <x v="1"/>
    <m/>
    <m/>
    <s v="TRR"/>
    <m/>
    <n v="4"/>
    <x v="212"/>
    <s v="CASEY"/>
    <s v="HIETTE"/>
    <x v="228"/>
    <x v="228"/>
    <x v="1"/>
    <x v="0"/>
    <x v="6"/>
    <n v="1"/>
    <n v="4"/>
    <x v="658"/>
    <n v="22.69235096571845"/>
    <n v="2825"/>
    <s v="47.05"/>
    <s v="4.42"/>
    <n v="0"/>
    <m/>
    <n v="0.57214580159399875"/>
    <m/>
    <m/>
    <m/>
    <m/>
    <m/>
    <m/>
    <x v="26"/>
    <x v="26"/>
    <x v="2"/>
    <x v="2"/>
    <m/>
    <x v="0"/>
    <n v="0"/>
    <m/>
    <m/>
    <m/>
    <m/>
    <m/>
    <m/>
    <m/>
    <m/>
    <m/>
    <m/>
    <m/>
    <m/>
    <m/>
    <m/>
    <m/>
    <m/>
    <m/>
    <m/>
    <m/>
    <m/>
    <m/>
    <m/>
    <x v="0"/>
    <x v="0"/>
    <m/>
    <x v="0"/>
    <m/>
    <m/>
    <x v="0"/>
    <x v="0"/>
    <m/>
    <m/>
    <m/>
    <m/>
    <m/>
  </r>
  <r>
    <n v="949"/>
    <x v="12"/>
    <x v="12"/>
    <x v="12"/>
    <x v="1"/>
    <x v="8"/>
    <x v="0"/>
    <n v="0"/>
    <x v="0"/>
    <n v="0"/>
    <x v="0"/>
    <n v="6"/>
    <n v="8"/>
    <n v="23.929385319247881"/>
    <n v="23.551208821377067"/>
    <m/>
    <s v="Check"/>
    <n v="96"/>
    <x v="1"/>
    <n v="1"/>
    <x v="1"/>
    <m/>
    <x v="1"/>
    <x v="14"/>
    <x v="0"/>
    <m/>
    <m/>
    <s v="TRR"/>
    <m/>
    <n v="5"/>
    <x v="48"/>
    <s v="BRIANNA"/>
    <s v="HUTCHINGS"/>
    <x v="48"/>
    <x v="48"/>
    <x v="1"/>
    <x v="1"/>
    <x v="1"/>
    <n v="1"/>
    <n v="5"/>
    <x v="659"/>
    <n v="23.929385319247881"/>
    <n v="2979"/>
    <s v="49.39"/>
    <s v="4.57"/>
    <n v="0"/>
    <m/>
    <n v="0.62127240078785018"/>
    <m/>
    <m/>
    <m/>
    <m/>
    <m/>
    <m/>
    <x v="26"/>
    <x v="26"/>
    <x v="2"/>
    <x v="2"/>
    <m/>
    <x v="0"/>
    <n v="0"/>
    <m/>
    <m/>
    <m/>
    <m/>
    <m/>
    <m/>
    <m/>
    <m/>
    <m/>
    <m/>
    <m/>
    <m/>
    <m/>
    <m/>
    <m/>
    <m/>
    <m/>
    <m/>
    <m/>
    <m/>
    <m/>
    <m/>
    <x v="0"/>
    <x v="0"/>
    <m/>
    <x v="0"/>
    <m/>
    <m/>
    <x v="0"/>
    <x v="0"/>
    <m/>
    <m/>
    <m/>
    <m/>
    <m/>
  </r>
  <r>
    <n v="950"/>
    <x v="12"/>
    <x v="12"/>
    <x v="12"/>
    <x v="1"/>
    <x v="8"/>
    <x v="0"/>
    <n v="0"/>
    <x v="0"/>
    <n v="0"/>
    <x v="0"/>
    <n v="2"/>
    <n v="8"/>
    <n v="26.074113711406053"/>
    <n v="26.997077057122823"/>
    <m/>
    <s v=""/>
    <n v="95"/>
    <x v="1"/>
    <n v="1"/>
    <x v="1"/>
    <m/>
    <x v="5"/>
    <x v="34"/>
    <x v="0"/>
    <m/>
    <m/>
    <s v="TRR"/>
    <m/>
    <n v="6"/>
    <x v="76"/>
    <s v="KATE"/>
    <s v="MURRY"/>
    <x v="77"/>
    <x v="77"/>
    <x v="1"/>
    <x v="1"/>
    <x v="1"/>
    <n v="2"/>
    <n v="6"/>
    <x v="660"/>
    <n v="26.074113711406053"/>
    <n v="3246"/>
    <s v="54.06"/>
    <s v="5.24"/>
    <n v="0"/>
    <m/>
    <n v="0.56889118063654565"/>
    <m/>
    <m/>
    <m/>
    <m/>
    <m/>
    <m/>
    <x v="26"/>
    <x v="26"/>
    <x v="2"/>
    <x v="2"/>
    <m/>
    <x v="0"/>
    <n v="0"/>
    <m/>
    <m/>
    <m/>
    <m/>
    <m/>
    <m/>
    <m/>
    <m/>
    <m/>
    <m/>
    <m/>
    <m/>
    <m/>
    <m/>
    <m/>
    <m/>
    <m/>
    <m/>
    <m/>
    <m/>
    <m/>
    <m/>
    <x v="0"/>
    <x v="0"/>
    <m/>
    <x v="0"/>
    <m/>
    <m/>
    <x v="0"/>
    <x v="0"/>
    <m/>
    <m/>
    <m/>
    <m/>
    <m/>
  </r>
  <r>
    <n v="951"/>
    <x v="12"/>
    <x v="12"/>
    <x v="12"/>
    <x v="1"/>
    <x v="8"/>
    <x v="0"/>
    <n v="0"/>
    <x v="0"/>
    <n v="0"/>
    <x v="0"/>
    <n v="1"/>
    <n v="3"/>
    <n v="26.676565506956099"/>
    <n v="27.174218915864632"/>
    <m/>
    <s v=""/>
    <n v="94"/>
    <x v="1"/>
    <n v="2"/>
    <x v="1"/>
    <m/>
    <x v="13"/>
    <x v="47"/>
    <x v="1"/>
    <m/>
    <m/>
    <s v="TRR"/>
    <m/>
    <n v="7"/>
    <x v="189"/>
    <s v="JADE"/>
    <s v="CONNOR"/>
    <x v="193"/>
    <x v="193"/>
    <x v="1"/>
    <x v="1"/>
    <x v="1"/>
    <n v="3"/>
    <n v="7"/>
    <x v="661"/>
    <n v="26.676565506956099"/>
    <n v="3321"/>
    <s v="55.21"/>
    <s v="5.32"/>
    <n v="0"/>
    <m/>
    <n v="0.55416928875190008"/>
    <m/>
    <m/>
    <m/>
    <m/>
    <m/>
    <m/>
    <x v="26"/>
    <x v="26"/>
    <x v="2"/>
    <x v="2"/>
    <m/>
    <x v="0"/>
    <n v="0"/>
    <m/>
    <m/>
    <m/>
    <m/>
    <m/>
    <m/>
    <m/>
    <m/>
    <m/>
    <m/>
    <m/>
    <m/>
    <m/>
    <m/>
    <m/>
    <m/>
    <m/>
    <m/>
    <m/>
    <m/>
    <m/>
    <m/>
    <x v="0"/>
    <x v="0"/>
    <m/>
    <x v="0"/>
    <m/>
    <m/>
    <x v="0"/>
    <x v="0"/>
    <m/>
    <m/>
    <m/>
    <m/>
    <m/>
  </r>
  <r>
    <n v="952"/>
    <x v="12"/>
    <x v="12"/>
    <x v="12"/>
    <x v="1"/>
    <x v="8"/>
    <x v="0"/>
    <n v="0"/>
    <x v="0"/>
    <n v="0"/>
    <x v="0"/>
    <n v="1"/>
    <n v="2"/>
    <n v="27.046069274893458"/>
    <n v="28.512006114800585"/>
    <m/>
    <s v=""/>
    <n v="93"/>
    <x v="1"/>
    <n v="1"/>
    <x v="1"/>
    <m/>
    <x v="10"/>
    <x v="13"/>
    <x v="0"/>
    <m/>
    <m/>
    <s v="TRR"/>
    <m/>
    <n v="8"/>
    <x v="162"/>
    <s v="FIONA"/>
    <s v="MURAKAMI"/>
    <x v="168"/>
    <x v="168"/>
    <x v="1"/>
    <x v="1"/>
    <x v="2"/>
    <n v="2"/>
    <n v="8"/>
    <x v="662"/>
    <n v="27.046069274893458"/>
    <n v="3367"/>
    <s v="56.07"/>
    <s v="5.36"/>
    <n v="0"/>
    <m/>
    <n v="0.58603709984257735"/>
    <m/>
    <m/>
    <m/>
    <m/>
    <m/>
    <m/>
    <x v="26"/>
    <x v="26"/>
    <x v="2"/>
    <x v="2"/>
    <m/>
    <x v="0"/>
    <n v="0"/>
    <m/>
    <m/>
    <m/>
    <m/>
    <m/>
    <m/>
    <m/>
    <m/>
    <m/>
    <m/>
    <m/>
    <m/>
    <m/>
    <m/>
    <m/>
    <m/>
    <m/>
    <m/>
    <m/>
    <m/>
    <m/>
    <m/>
    <x v="0"/>
    <x v="0"/>
    <m/>
    <x v="0"/>
    <m/>
    <m/>
    <x v="0"/>
    <x v="0"/>
    <m/>
    <m/>
    <m/>
    <m/>
    <m/>
  </r>
  <r>
    <n v="953"/>
    <x v="12"/>
    <x v="12"/>
    <x v="12"/>
    <x v="1"/>
    <x v="8"/>
    <x v="0"/>
    <n v="0"/>
    <x v="0"/>
    <n v="0"/>
    <x v="0"/>
    <n v="4"/>
    <n v="7"/>
    <n v="31.905847092330507"/>
    <n v="31.991699270728841"/>
    <m/>
    <s v=""/>
    <n v="92"/>
    <x v="1"/>
    <n v="1"/>
    <x v="1"/>
    <m/>
    <x v="1"/>
    <x v="37"/>
    <x v="0"/>
    <m/>
    <m/>
    <s v="TRR"/>
    <m/>
    <n v="9"/>
    <x v="141"/>
    <s v="JENNY"/>
    <s v="BROWN"/>
    <x v="145"/>
    <x v="145"/>
    <x v="1"/>
    <x v="1"/>
    <x v="8"/>
    <n v="1"/>
    <n v="9"/>
    <x v="663"/>
    <n v="31.905847092330507"/>
    <n v="3972"/>
    <s v="66.12"/>
    <s v="6.37"/>
    <n v="0"/>
    <m/>
    <n v="0.64356019991925284"/>
    <m/>
    <m/>
    <m/>
    <m/>
    <m/>
    <m/>
    <x v="26"/>
    <x v="26"/>
    <x v="2"/>
    <x v="2"/>
    <m/>
    <x v="0"/>
    <n v="0"/>
    <m/>
    <m/>
    <m/>
    <m/>
    <m/>
    <m/>
    <m/>
    <m/>
    <m/>
    <m/>
    <m/>
    <m/>
    <m/>
    <m/>
    <m/>
    <m/>
    <m/>
    <m/>
    <m/>
    <m/>
    <m/>
    <m/>
    <x v="0"/>
    <x v="0"/>
    <m/>
    <x v="0"/>
    <m/>
    <m/>
    <x v="0"/>
    <x v="0"/>
    <m/>
    <m/>
    <m/>
    <m/>
    <m/>
  </r>
  <r>
    <n v="954"/>
    <x v="12"/>
    <x v="12"/>
    <x v="12"/>
    <x v="1"/>
    <x v="8"/>
    <x v="0"/>
    <n v="0"/>
    <x v="0"/>
    <n v="0"/>
    <x v="0"/>
    <n v="9"/>
    <n v="12"/>
    <n v="32.178958572979866"/>
    <n v="31.400632729413616"/>
    <m/>
    <s v="Check"/>
    <n v="91"/>
    <x v="1"/>
    <n v="1"/>
    <x v="1"/>
    <m/>
    <x v="1"/>
    <x v="35"/>
    <x v="0"/>
    <m/>
    <m/>
    <s v="TRR"/>
    <m/>
    <n v="10"/>
    <x v="93"/>
    <s v="MARY"/>
    <s v="DONOGHUE"/>
    <x v="94"/>
    <x v="94"/>
    <x v="1"/>
    <x v="1"/>
    <x v="8"/>
    <n v="2"/>
    <n v="10"/>
    <x v="664"/>
    <n v="32.178958572979866"/>
    <n v="4006"/>
    <s v="66.46"/>
    <s v="6.40"/>
    <n v="0"/>
    <m/>
    <n v="0.61323716516739868"/>
    <m/>
    <m/>
    <m/>
    <m/>
    <m/>
    <m/>
    <x v="26"/>
    <x v="26"/>
    <x v="2"/>
    <x v="2"/>
    <m/>
    <x v="0"/>
    <n v="0"/>
    <m/>
    <m/>
    <m/>
    <m/>
    <m/>
    <m/>
    <m/>
    <m/>
    <m/>
    <m/>
    <m/>
    <m/>
    <m/>
    <m/>
    <m/>
    <m/>
    <m/>
    <m/>
    <m/>
    <m/>
    <m/>
    <m/>
    <x v="0"/>
    <x v="0"/>
    <m/>
    <x v="0"/>
    <m/>
    <m/>
    <x v="0"/>
    <x v="0"/>
    <m/>
    <m/>
    <m/>
    <m/>
    <m/>
  </r>
  <r>
    <n v="955"/>
    <x v="12"/>
    <x v="12"/>
    <x v="12"/>
    <x v="1"/>
    <x v="8"/>
    <x v="0"/>
    <n v="0"/>
    <x v="0"/>
    <n v="0"/>
    <x v="0"/>
    <n v="5"/>
    <n v="7"/>
    <n v="36.845951815840898"/>
    <n v="36.224071917850587"/>
    <m/>
    <s v="Check"/>
    <n v="90"/>
    <x v="1"/>
    <n v="1"/>
    <x v="1"/>
    <m/>
    <x v="6"/>
    <x v="38"/>
    <x v="0"/>
    <m/>
    <m/>
    <s v="TRR"/>
    <m/>
    <n v="11"/>
    <x v="166"/>
    <s v="CHERYL"/>
    <s v="OATS"/>
    <x v="172"/>
    <x v="172"/>
    <x v="1"/>
    <x v="1"/>
    <x v="4"/>
    <n v="1"/>
    <n v="11"/>
    <x v="665"/>
    <n v="36.845951815840898"/>
    <n v="4587"/>
    <s v="76.27"/>
    <s v="7.38"/>
    <n v="0"/>
    <m/>
    <n v="0.49123442625299218"/>
    <m/>
    <m/>
    <m/>
    <m/>
    <m/>
    <m/>
    <x v="26"/>
    <x v="26"/>
    <x v="2"/>
    <x v="2"/>
    <m/>
    <x v="0"/>
    <n v="0"/>
    <m/>
    <m/>
    <m/>
    <m/>
    <m/>
    <m/>
    <m/>
    <m/>
    <m/>
    <m/>
    <m/>
    <m/>
    <m/>
    <m/>
    <m/>
    <m/>
    <m/>
    <m/>
    <m/>
    <m/>
    <m/>
    <m/>
    <x v="0"/>
    <x v="0"/>
    <m/>
    <x v="0"/>
    <m/>
    <m/>
    <x v="0"/>
    <x v="0"/>
    <m/>
    <m/>
    <m/>
    <m/>
    <m/>
  </r>
  <r>
    <n v="872"/>
    <x v="13"/>
    <x v="13"/>
    <x v="13"/>
    <x v="1"/>
    <x v="10"/>
    <x v="0"/>
    <n v="5.78"/>
    <x v="1"/>
    <n v="2.89"/>
    <x v="0"/>
    <s v=""/>
    <n v="12"/>
    <n v="19.135439091214401"/>
    <n v="17.79786557468519"/>
    <s v="Y"/>
    <s v="Check"/>
    <n v="100"/>
    <x v="1"/>
    <n v="1"/>
    <x v="0"/>
    <s v="OT15"/>
    <x v="1"/>
    <x v="1"/>
    <x v="0"/>
    <m/>
    <m/>
    <s v="TRR"/>
    <m/>
    <n v="1"/>
    <x v="1"/>
    <s v="TONY"/>
    <s v="GORDON"/>
    <x v="1"/>
    <x v="1"/>
    <x v="1"/>
    <x v="0"/>
    <x v="1"/>
    <n v="1"/>
    <n v="1"/>
    <x v="284"/>
    <n v="19.135439091214401"/>
    <n v="2051"/>
    <s v="34.11"/>
    <s v="3.56"/>
    <n v="0"/>
    <m/>
    <n v="0.68633561376510044"/>
    <n v="1"/>
    <s v=""/>
    <n v="1"/>
    <n v="323017"/>
    <s v="DECLAN"/>
    <s v="MARCHIONI"/>
    <x v="57"/>
    <x v="57"/>
    <x v="1"/>
    <x v="0"/>
    <s v="X"/>
    <x v="1"/>
    <n v="0"/>
    <m/>
    <m/>
    <n v="1"/>
    <s v="23.49"/>
    <m/>
    <n v="1"/>
    <n v="1077516"/>
    <s v="ASHLEY"/>
    <s v="ONSLOW"/>
    <s v="ONSLOW ASHLEY"/>
    <s v="ASHLEY ONSLOW"/>
    <s v="MEM"/>
    <s v="M"/>
    <m/>
    <m/>
    <m/>
    <s v="15.20"/>
    <m/>
    <m/>
    <m/>
    <m/>
    <m/>
    <x v="0"/>
    <x v="0"/>
    <m/>
    <x v="0"/>
    <m/>
    <m/>
    <x v="0"/>
    <x v="0"/>
    <m/>
    <m/>
    <m/>
    <m/>
    <m/>
  </r>
  <r>
    <n v="873"/>
    <x v="13"/>
    <x v="13"/>
    <x v="13"/>
    <x v="1"/>
    <x v="10"/>
    <x v="0"/>
    <n v="5.78"/>
    <x v="1"/>
    <n v="2.89"/>
    <x v="0"/>
    <s v=""/>
    <n v="9"/>
    <n v="19.900483462486747"/>
    <n v="19.21232340753312"/>
    <s v="Y"/>
    <s v="Check"/>
    <n v="99"/>
    <x v="1"/>
    <n v="6"/>
    <x v="1"/>
    <m/>
    <x v="1"/>
    <x v="3"/>
    <x v="0"/>
    <m/>
    <m/>
    <s v="TRR"/>
    <m/>
    <n v="2"/>
    <x v="3"/>
    <s v="MARCEL"/>
    <s v="ZEVENBERGEN"/>
    <x v="3"/>
    <x v="3"/>
    <x v="1"/>
    <x v="0"/>
    <x v="2"/>
    <n v="1"/>
    <n v="2"/>
    <x v="666"/>
    <n v="19.900483462486747"/>
    <n v="2133"/>
    <s v="35.33"/>
    <s v="4.06"/>
    <n v="0"/>
    <m/>
    <n v="0.70852550022611749"/>
    <n v="2"/>
    <n v="1"/>
    <s v=""/>
    <s v="N015"/>
    <s v="CASEY"/>
    <s v="HIETTE"/>
    <x v="74"/>
    <x v="74"/>
    <x v="0"/>
    <x v="0"/>
    <s v="N/A"/>
    <x v="2"/>
    <n v="0"/>
    <m/>
    <m/>
    <n v="1"/>
    <s v="28.09"/>
    <m/>
    <n v="2"/>
    <s v="N011"/>
    <s v="WILLIAM"/>
    <s v="SARGENT"/>
    <s v="SARGENT WILLIAM"/>
    <s v="WILLIAM SARGENT"/>
    <s v="N-MEM"/>
    <s v="M"/>
    <m/>
    <m/>
    <m/>
    <s v="15.20"/>
    <m/>
    <m/>
    <m/>
    <m/>
    <m/>
    <x v="0"/>
    <x v="0"/>
    <m/>
    <x v="0"/>
    <m/>
    <m/>
    <x v="0"/>
    <x v="0"/>
    <m/>
    <m/>
    <m/>
    <m/>
    <m/>
  </r>
  <r>
    <n v="874"/>
    <x v="13"/>
    <x v="13"/>
    <x v="13"/>
    <x v="1"/>
    <x v="10"/>
    <x v="0"/>
    <n v="5.78"/>
    <x v="1"/>
    <n v="2.89"/>
    <x v="0"/>
    <s v=""/>
    <n v="7"/>
    <n v="20.068420031790438"/>
    <n v="19.142148897941485"/>
    <s v="Y"/>
    <s v="Check"/>
    <n v="0"/>
    <x v="0"/>
    <s v="N/A"/>
    <x v="0"/>
    <m/>
    <x v="0"/>
    <x v="4"/>
    <x v="0"/>
    <m/>
    <m/>
    <s v="TRR"/>
    <m/>
    <n v="3"/>
    <x v="183"/>
    <s v="JUDAH"/>
    <s v="MORRIS"/>
    <x v="14"/>
    <x v="14"/>
    <x v="0"/>
    <x v="0"/>
    <x v="0"/>
    <s v="N/A"/>
    <s v=""/>
    <x v="667"/>
    <n v="20.068420031790438"/>
    <n v="2151"/>
    <s v="35.51"/>
    <s v="4.08"/>
    <n v="0"/>
    <m/>
    <m/>
    <n v="3"/>
    <n v="2"/>
    <s v=""/>
    <s v="N005"/>
    <s v="KERRY"/>
    <s v="SENSE"/>
    <x v="41"/>
    <x v="41"/>
    <x v="0"/>
    <x v="0"/>
    <s v="N/A"/>
    <x v="2"/>
    <n v="0"/>
    <m/>
    <m/>
    <n v="1"/>
    <s v="29.22"/>
    <m/>
    <n v="3"/>
    <s v="N013"/>
    <s v="CHARLI"/>
    <s v="HEUIR"/>
    <s v="HEUIR CHARLI"/>
    <s v="CHARLI HEUIR"/>
    <s v="N-MEM"/>
    <s v="F"/>
    <m/>
    <m/>
    <m/>
    <s v="16.28"/>
    <m/>
    <m/>
    <m/>
    <m/>
    <m/>
    <x v="0"/>
    <x v="0"/>
    <m/>
    <x v="0"/>
    <m/>
    <m/>
    <x v="0"/>
    <x v="0"/>
    <m/>
    <m/>
    <m/>
    <m/>
    <m/>
  </r>
  <r>
    <n v="875"/>
    <x v="13"/>
    <x v="13"/>
    <x v="13"/>
    <x v="1"/>
    <x v="10"/>
    <x v="0"/>
    <n v="5.78"/>
    <x v="1"/>
    <n v="2.89"/>
    <x v="0"/>
    <s v=""/>
    <n v="7"/>
    <n v="20.665527833759093"/>
    <n v="20.396677025040731"/>
    <s v="Y"/>
    <s v="Check"/>
    <n v="98"/>
    <x v="1"/>
    <n v="2"/>
    <x v="1"/>
    <m/>
    <x v="1"/>
    <x v="7"/>
    <x v="0"/>
    <m/>
    <m/>
    <s v="TRR"/>
    <m/>
    <n v="4"/>
    <x v="8"/>
    <s v="DEAHNE"/>
    <s v="TURNBULL"/>
    <x v="8"/>
    <x v="8"/>
    <x v="1"/>
    <x v="1"/>
    <x v="1"/>
    <n v="1"/>
    <n v="3"/>
    <x v="668"/>
    <n v="20.665527833759093"/>
    <n v="2215"/>
    <s v="36.55"/>
    <s v="4.15"/>
    <n v="0"/>
    <m/>
    <n v="0.72987892952307187"/>
    <n v="4"/>
    <n v="3"/>
    <s v=""/>
    <n v="1043820"/>
    <s v="EDWINA"/>
    <s v="SERGEANT"/>
    <x v="66"/>
    <x v="66"/>
    <x v="1"/>
    <x v="1"/>
    <s v=""/>
    <x v="2"/>
    <n v="50"/>
    <m/>
    <m/>
    <n v="1"/>
    <s v="35.19"/>
    <m/>
    <n v="4"/>
    <n v="941714"/>
    <s v="BELLA"/>
    <s v="NORRIS"/>
    <s v="NORRIS BELLA"/>
    <s v="BELLA NORRIS"/>
    <s v="MEM"/>
    <s v="F"/>
    <m/>
    <m/>
    <m/>
    <s v="17.25"/>
    <m/>
    <m/>
    <m/>
    <m/>
    <m/>
    <x v="0"/>
    <x v="0"/>
    <m/>
    <x v="0"/>
    <m/>
    <m/>
    <x v="0"/>
    <x v="0"/>
    <m/>
    <m/>
    <m/>
    <m/>
    <m/>
  </r>
  <r>
    <n v="876"/>
    <x v="13"/>
    <x v="13"/>
    <x v="13"/>
    <x v="1"/>
    <x v="10"/>
    <x v="0"/>
    <n v="5.78"/>
    <x v="1"/>
    <n v="2.89"/>
    <x v="0"/>
    <s v=""/>
    <n v="13"/>
    <n v="20.861453831280063"/>
    <n v="19.715127170357054"/>
    <s v="Y"/>
    <s v="Check"/>
    <n v="97"/>
    <x v="1"/>
    <n v="16"/>
    <x v="0"/>
    <m/>
    <x v="1"/>
    <x v="1"/>
    <x v="0"/>
    <m/>
    <m/>
    <s v="TRR"/>
    <m/>
    <n v="5"/>
    <x v="10"/>
    <s v="DEON"/>
    <s v="STRIPP"/>
    <x v="10"/>
    <x v="10"/>
    <x v="1"/>
    <x v="0"/>
    <x v="1"/>
    <n v="2"/>
    <n v="4"/>
    <x v="218"/>
    <n v="20.861453831280063"/>
    <n v="2236"/>
    <s v="37.16"/>
    <s v="4.17"/>
    <n v="0"/>
    <m/>
    <n v="0.62955024321655684"/>
    <n v="5"/>
    <n v="4"/>
    <s v=""/>
    <s v="N016"/>
    <s v="STEPHEN"/>
    <s v="SERGEANT"/>
    <x v="67"/>
    <x v="67"/>
    <x v="0"/>
    <x v="0"/>
    <s v="N/A"/>
    <x v="2"/>
    <n v="0"/>
    <m/>
    <m/>
    <n v="1"/>
    <s v="35.21"/>
    <m/>
    <n v="5"/>
    <n v="1102326"/>
    <s v="ELSBETH"/>
    <s v="NORRIS"/>
    <s v="NORRIS ELSBETH"/>
    <s v="ELSBETH NORRIS"/>
    <s v="MEM"/>
    <s v="F"/>
    <m/>
    <m/>
    <m/>
    <s v="17.31"/>
    <m/>
    <m/>
    <m/>
    <m/>
    <m/>
    <x v="0"/>
    <x v="0"/>
    <m/>
    <x v="0"/>
    <m/>
    <m/>
    <x v="0"/>
    <x v="0"/>
    <m/>
    <m/>
    <m/>
    <m/>
    <m/>
  </r>
  <r>
    <n v="877"/>
    <x v="13"/>
    <x v="13"/>
    <x v="13"/>
    <x v="1"/>
    <x v="10"/>
    <x v="0"/>
    <n v="5.78"/>
    <x v="1"/>
    <n v="2.89"/>
    <x v="0"/>
    <s v=""/>
    <n v="13"/>
    <n v="21.010730781772224"/>
    <n v="21.35117080288742"/>
    <s v="Y"/>
    <s v=""/>
    <n v="96"/>
    <x v="1"/>
    <n v="9"/>
    <x v="1"/>
    <m/>
    <x v="1"/>
    <x v="9"/>
    <x v="0"/>
    <m/>
    <m/>
    <s v="TRR"/>
    <m/>
    <n v="6"/>
    <x v="16"/>
    <s v="MICHAEL"/>
    <s v="FITZSIMMONS"/>
    <x v="16"/>
    <x v="16"/>
    <x v="1"/>
    <x v="0"/>
    <x v="4"/>
    <n v="1"/>
    <n v="5"/>
    <x v="669"/>
    <n v="21.010730781772224"/>
    <n v="2252"/>
    <s v="37.32"/>
    <s v="4.19"/>
    <n v="0"/>
    <m/>
    <n v="0.71868038084139108"/>
    <n v="6"/>
    <n v="5"/>
    <s v=""/>
    <n v="402739"/>
    <s v="CAT"/>
    <s v="JOHNSON"/>
    <x v="69"/>
    <x v="69"/>
    <x v="1"/>
    <x v="1"/>
    <s v=""/>
    <x v="2"/>
    <n v="49"/>
    <m/>
    <m/>
    <n v="1"/>
    <s v="38.59"/>
    <m/>
    <n v="6"/>
    <s v="N014"/>
    <s v="CLANCY"/>
    <s v="HEUIR"/>
    <s v="HEUIR CLANCY"/>
    <s v="CLANCY HEUIR"/>
    <s v="N-MEM"/>
    <s v="M"/>
    <m/>
    <m/>
    <m/>
    <s v="17.51"/>
    <m/>
    <m/>
    <m/>
    <m/>
    <m/>
    <x v="0"/>
    <x v="0"/>
    <m/>
    <x v="0"/>
    <m/>
    <m/>
    <x v="0"/>
    <x v="0"/>
    <m/>
    <m/>
    <m/>
    <m/>
    <m/>
  </r>
  <r>
    <n v="878"/>
    <x v="13"/>
    <x v="13"/>
    <x v="13"/>
    <x v="1"/>
    <x v="10"/>
    <x v="0"/>
    <n v="5.78"/>
    <x v="1"/>
    <n v="2.89"/>
    <x v="0"/>
    <s v=""/>
    <n v="3"/>
    <n v="21.020060591177987"/>
    <n v="20.524167358153701"/>
    <s v="Y"/>
    <s v="Check"/>
    <n v="95"/>
    <x v="1"/>
    <n v="2"/>
    <x v="1"/>
    <m/>
    <x v="2"/>
    <x v="9"/>
    <x v="0"/>
    <m/>
    <m/>
    <s v="TRR"/>
    <m/>
    <n v="7"/>
    <x v="151"/>
    <s v="JOSH"/>
    <s v="BARTON"/>
    <x v="155"/>
    <x v="155"/>
    <x v="1"/>
    <x v="0"/>
    <x v="4"/>
    <n v="2"/>
    <n v="6"/>
    <x v="670"/>
    <n v="21.020060591177987"/>
    <n v="2253"/>
    <s v="37.33"/>
    <s v="4.19"/>
    <n v="0"/>
    <m/>
    <n v="0.71836139265637478"/>
    <n v="7"/>
    <n v="6"/>
    <s v=""/>
    <n v="1069328"/>
    <s v="KELLIE"/>
    <s v="HOPKINS"/>
    <x v="12"/>
    <x v="12"/>
    <x v="1"/>
    <x v="1"/>
    <s v=""/>
    <x v="2"/>
    <n v="48"/>
    <m/>
    <m/>
    <n v="1"/>
    <s v="42.44"/>
    <m/>
    <n v="7"/>
    <n v="868065"/>
    <s v="NICOLA"/>
    <s v="ZEVENBERGEN"/>
    <s v="ZEVENBERGEN NICOLA"/>
    <s v="NICOLA ZEVENBERGEN"/>
    <s v="MEM"/>
    <s v="F"/>
    <m/>
    <m/>
    <m/>
    <s v="20.45"/>
    <m/>
    <m/>
    <m/>
    <m/>
    <m/>
    <x v="0"/>
    <x v="0"/>
    <m/>
    <x v="0"/>
    <m/>
    <m/>
    <x v="0"/>
    <x v="0"/>
    <m/>
    <m/>
    <m/>
    <m/>
    <m/>
  </r>
  <r>
    <n v="879"/>
    <x v="13"/>
    <x v="13"/>
    <x v="13"/>
    <x v="1"/>
    <x v="10"/>
    <x v="0"/>
    <n v="5.78"/>
    <x v="1"/>
    <n v="2.89"/>
    <x v="0"/>
    <s v=""/>
    <n v="11"/>
    <n v="21.141348113452871"/>
    <n v="20.924874667603749"/>
    <s v="Y"/>
    <s v="Check"/>
    <n v="94"/>
    <x v="1"/>
    <n v="9"/>
    <x v="1"/>
    <m/>
    <x v="1"/>
    <x v="9"/>
    <x v="0"/>
    <m/>
    <m/>
    <s v="TRR"/>
    <m/>
    <n v="8"/>
    <x v="19"/>
    <s v="CAMERON"/>
    <s v="WALLIS"/>
    <x v="19"/>
    <x v="19"/>
    <x v="1"/>
    <x v="0"/>
    <x v="4"/>
    <n v="3"/>
    <n v="7"/>
    <x v="671"/>
    <n v="21.141348113452871"/>
    <n v="2266"/>
    <s v="37.46"/>
    <s v="4.21"/>
    <n v="0"/>
    <m/>
    <n v="0.71424016666143531"/>
    <n v="8"/>
    <n v="7"/>
    <s v=""/>
    <n v="402996"/>
    <s v="WARREN"/>
    <s v="MCDONALD"/>
    <x v="33"/>
    <x v="33"/>
    <x v="1"/>
    <x v="0"/>
    <s v=""/>
    <x v="2"/>
    <n v="47"/>
    <m/>
    <m/>
    <n v="1"/>
    <s v="46.20"/>
    <m/>
    <n v="8"/>
    <n v="868067"/>
    <s v="JESSIE"/>
    <s v="ZEVENBERGEN"/>
    <s v="ZEVENBERGEN JESSIE"/>
    <s v="JESSIE ZEVENBERGEN"/>
    <s v="MEM"/>
    <s v="F"/>
    <m/>
    <m/>
    <m/>
    <s v="20.49"/>
    <m/>
    <m/>
    <m/>
    <m/>
    <m/>
    <x v="0"/>
    <x v="0"/>
    <m/>
    <x v="0"/>
    <m/>
    <m/>
    <x v="0"/>
    <x v="0"/>
    <m/>
    <m/>
    <m/>
    <m/>
    <m/>
  </r>
  <r>
    <n v="880"/>
    <x v="13"/>
    <x v="13"/>
    <x v="13"/>
    <x v="1"/>
    <x v="10"/>
    <x v="0"/>
    <n v="5.78"/>
    <x v="1"/>
    <n v="2.89"/>
    <x v="0"/>
    <s v=""/>
    <n v="10"/>
    <n v="21.15067792285863"/>
    <n v="20.344391255986704"/>
    <s v="Y"/>
    <s v="Check"/>
    <n v="93"/>
    <x v="1"/>
    <n v="11"/>
    <x v="1"/>
    <m/>
    <x v="1"/>
    <x v="10"/>
    <x v="0"/>
    <m/>
    <m/>
    <s v="TRR"/>
    <m/>
    <n v="9"/>
    <x v="12"/>
    <s v="JAMES"/>
    <s v="DUNSTAN"/>
    <x v="12"/>
    <x v="12"/>
    <x v="1"/>
    <x v="0"/>
    <x v="1"/>
    <n v="3"/>
    <n v="8"/>
    <x v="455"/>
    <n v="21.15067792285863"/>
    <n v="2267"/>
    <s v="37.47"/>
    <s v="4.21"/>
    <n v="0"/>
    <m/>
    <n v="0.61700149979099206"/>
    <n v="9"/>
    <n v="8"/>
    <s v=""/>
    <n v="402943"/>
    <s v="BOB"/>
    <s v="DOWN"/>
    <x v="24"/>
    <x v="24"/>
    <x v="1"/>
    <x v="0"/>
    <s v=""/>
    <x v="2"/>
    <n v="46"/>
    <m/>
    <m/>
    <n v="1"/>
    <s v="55.10"/>
    <m/>
    <n v="9"/>
    <n v="868061"/>
    <s v="MYLES"/>
    <s v="ZEVENBERGEN"/>
    <s v="ZEVENBERGEN MYLES"/>
    <s v="MYLES ZEVENBERGEN"/>
    <s v="MEM"/>
    <s v="M"/>
    <m/>
    <m/>
    <m/>
    <s v="20.56"/>
    <m/>
    <m/>
    <m/>
    <m/>
    <m/>
    <x v="0"/>
    <x v="0"/>
    <m/>
    <x v="0"/>
    <m/>
    <m/>
    <x v="0"/>
    <x v="0"/>
    <m/>
    <m/>
    <m/>
    <m/>
    <m/>
  </r>
  <r>
    <n v="881"/>
    <x v="13"/>
    <x v="13"/>
    <x v="13"/>
    <x v="1"/>
    <x v="10"/>
    <x v="0"/>
    <n v="5.78"/>
    <x v="1"/>
    <n v="2.89"/>
    <x v="0"/>
    <s v=""/>
    <n v="12"/>
    <n v="21.59850877433513"/>
    <n v="21.012972117886758"/>
    <s v="Y"/>
    <s v="Check"/>
    <n v="92"/>
    <x v="1"/>
    <n v="9"/>
    <x v="1"/>
    <m/>
    <x v="1"/>
    <x v="7"/>
    <x v="0"/>
    <m/>
    <m/>
    <s v="TRR"/>
    <m/>
    <n v="10"/>
    <x v="21"/>
    <s v="SONJA"/>
    <s v="SCHONFELDT-ROY"/>
    <x v="21"/>
    <x v="21"/>
    <x v="1"/>
    <x v="1"/>
    <x v="1"/>
    <n v="2"/>
    <n v="9"/>
    <x v="521"/>
    <n v="21.59850877433513"/>
    <n v="2315"/>
    <s v="38.35"/>
    <s v="4.27"/>
    <n v="0"/>
    <m/>
    <n v="0.69835068202747463"/>
    <n v="10"/>
    <n v="9"/>
    <s v=""/>
    <n v="1069302"/>
    <s v="MIKE"/>
    <s v="RUBENACH"/>
    <x v="40"/>
    <x v="40"/>
    <x v="1"/>
    <x v="0"/>
    <s v=""/>
    <x v="2"/>
    <n v="45"/>
    <m/>
    <m/>
    <n v="1"/>
    <s v="59.29"/>
    <m/>
    <m/>
    <m/>
    <m/>
    <m/>
    <m/>
    <m/>
    <m/>
    <m/>
    <m/>
    <m/>
    <m/>
    <m/>
    <m/>
    <m/>
    <m/>
    <m/>
    <m/>
    <x v="0"/>
    <x v="0"/>
    <m/>
    <x v="0"/>
    <m/>
    <m/>
    <x v="0"/>
    <x v="0"/>
    <m/>
    <m/>
    <m/>
    <m/>
    <m/>
  </r>
  <r>
    <n v="882"/>
    <x v="13"/>
    <x v="13"/>
    <x v="13"/>
    <x v="1"/>
    <x v="10"/>
    <x v="0"/>
    <n v="5.78"/>
    <x v="1"/>
    <n v="2.89"/>
    <x v="0"/>
    <s v=""/>
    <n v="6"/>
    <n v="21.943711722348262"/>
    <n v="20.403698562425372"/>
    <s v="Y"/>
    <s v="Check"/>
    <n v="91"/>
    <x v="1"/>
    <n v="8"/>
    <x v="1"/>
    <m/>
    <x v="5"/>
    <x v="10"/>
    <x v="0"/>
    <m/>
    <m/>
    <s v="TRR"/>
    <m/>
    <n v="11"/>
    <x v="15"/>
    <s v="SIMON"/>
    <s v="DI GIACOMO"/>
    <x v="15"/>
    <x v="15"/>
    <x v="1"/>
    <x v="0"/>
    <x v="1"/>
    <n v="4"/>
    <n v="10"/>
    <x v="656"/>
    <n v="21.943711722348262"/>
    <n v="2352"/>
    <s v="39.12"/>
    <s v="4.31"/>
    <n v="0"/>
    <m/>
    <n v="0.59470340137167466"/>
    <m/>
    <m/>
    <m/>
    <m/>
    <m/>
    <m/>
    <x v="26"/>
    <x v="26"/>
    <x v="2"/>
    <x v="2"/>
    <m/>
    <x v="0"/>
    <n v="0"/>
    <m/>
    <m/>
    <m/>
    <m/>
    <m/>
    <m/>
    <m/>
    <m/>
    <m/>
    <m/>
    <m/>
    <m/>
    <m/>
    <m/>
    <m/>
    <m/>
    <m/>
    <m/>
    <m/>
    <m/>
    <m/>
    <m/>
    <x v="0"/>
    <x v="0"/>
    <m/>
    <x v="0"/>
    <m/>
    <m/>
    <x v="0"/>
    <x v="0"/>
    <m/>
    <m/>
    <m/>
    <m/>
    <m/>
  </r>
  <r>
    <n v="883"/>
    <x v="13"/>
    <x v="13"/>
    <x v="13"/>
    <x v="1"/>
    <x v="10"/>
    <x v="0"/>
    <n v="5.78"/>
    <x v="1"/>
    <n v="2.89"/>
    <x v="0"/>
    <s v=""/>
    <n v="5"/>
    <n v="21.999690578782818"/>
    <n v="21.542438620261372"/>
    <s v="Y"/>
    <s v="Check"/>
    <n v="90"/>
    <x v="1"/>
    <n v="3"/>
    <x v="1"/>
    <m/>
    <x v="4"/>
    <x v="44"/>
    <x v="0"/>
    <m/>
    <m/>
    <s v="TRR"/>
    <m/>
    <n v="12"/>
    <x v="128"/>
    <s v="MEREDITH"/>
    <s v="WATKINS"/>
    <x v="130"/>
    <x v="130"/>
    <x v="1"/>
    <x v="1"/>
    <x v="2"/>
    <n v="1"/>
    <n v="11"/>
    <x v="672"/>
    <n v="21.999690578782818"/>
    <n v="2358"/>
    <s v="39.18"/>
    <s v="4.31"/>
    <n v="0"/>
    <m/>
    <n v="0.69319156764448187"/>
    <m/>
    <m/>
    <m/>
    <m/>
    <m/>
    <m/>
    <x v="26"/>
    <x v="26"/>
    <x v="2"/>
    <x v="2"/>
    <m/>
    <x v="0"/>
    <n v="0"/>
    <m/>
    <m/>
    <m/>
    <m/>
    <m/>
    <m/>
    <m/>
    <m/>
    <m/>
    <m/>
    <m/>
    <m/>
    <m/>
    <m/>
    <m/>
    <m/>
    <m/>
    <m/>
    <m/>
    <m/>
    <m/>
    <m/>
    <x v="0"/>
    <x v="0"/>
    <m/>
    <x v="0"/>
    <m/>
    <m/>
    <x v="0"/>
    <x v="0"/>
    <m/>
    <m/>
    <m/>
    <m/>
    <m/>
  </r>
  <r>
    <n v="884"/>
    <x v="13"/>
    <x v="13"/>
    <x v="13"/>
    <x v="1"/>
    <x v="10"/>
    <x v="0"/>
    <n v="5.78"/>
    <x v="1"/>
    <n v="2.89"/>
    <x v="0"/>
    <s v=""/>
    <n v="5"/>
    <n v="22.391542573824754"/>
    <n v="23.684412572664197"/>
    <s v="Y"/>
    <s v=""/>
    <n v="0"/>
    <x v="0"/>
    <s v="N/A"/>
    <x v="0"/>
    <m/>
    <x v="0"/>
    <x v="4"/>
    <x v="0"/>
    <m/>
    <m/>
    <s v="TRR"/>
    <m/>
    <n v="13"/>
    <x v="0"/>
    <s v="LEE"/>
    <s v="KIRBY"/>
    <x v="41"/>
    <x v="41"/>
    <x v="0"/>
    <x v="0"/>
    <x v="0"/>
    <s v="N/A"/>
    <s v=""/>
    <x v="673"/>
    <n v="22.391542573824754"/>
    <n v="2400"/>
    <s v="40.00"/>
    <s v="4.36"/>
    <n v="0"/>
    <m/>
    <m/>
    <m/>
    <m/>
    <m/>
    <m/>
    <m/>
    <m/>
    <x v="26"/>
    <x v="26"/>
    <x v="2"/>
    <x v="2"/>
    <m/>
    <x v="0"/>
    <n v="0"/>
    <m/>
    <m/>
    <m/>
    <m/>
    <m/>
    <m/>
    <m/>
    <m/>
    <m/>
    <m/>
    <m/>
    <m/>
    <m/>
    <m/>
    <m/>
    <m/>
    <m/>
    <m/>
    <m/>
    <m/>
    <m/>
    <m/>
    <x v="0"/>
    <x v="0"/>
    <m/>
    <x v="0"/>
    <m/>
    <m/>
    <x v="0"/>
    <x v="0"/>
    <m/>
    <m/>
    <m/>
    <m/>
    <m/>
  </r>
  <r>
    <n v="885"/>
    <x v="13"/>
    <x v="13"/>
    <x v="13"/>
    <x v="1"/>
    <x v="10"/>
    <x v="0"/>
    <n v="5.78"/>
    <x v="1"/>
    <n v="2.89"/>
    <x v="0"/>
    <s v=""/>
    <n v="11"/>
    <n v="22.559479143128438"/>
    <n v="22.484522519457066"/>
    <s v="Y"/>
    <s v="Check"/>
    <n v="89"/>
    <x v="1"/>
    <n v="14"/>
    <x v="1"/>
    <m/>
    <x v="1"/>
    <x v="13"/>
    <x v="0"/>
    <m/>
    <m/>
    <s v="TRR"/>
    <m/>
    <n v="14"/>
    <x v="18"/>
    <s v="ERIN"/>
    <s v="STAFFORD"/>
    <x v="18"/>
    <x v="18"/>
    <x v="1"/>
    <x v="1"/>
    <x v="2"/>
    <n v="2"/>
    <n v="12"/>
    <x v="674"/>
    <n v="22.559479143128438"/>
    <n v="2418"/>
    <s v="40.18"/>
    <s v="4.38"/>
    <n v="0"/>
    <m/>
    <n v="0.70258714305591008"/>
    <m/>
    <m/>
    <m/>
    <m/>
    <m/>
    <m/>
    <x v="26"/>
    <x v="26"/>
    <x v="2"/>
    <x v="2"/>
    <m/>
    <x v="0"/>
    <n v="0"/>
    <m/>
    <m/>
    <m/>
    <m/>
    <m/>
    <m/>
    <m/>
    <m/>
    <m/>
    <m/>
    <m/>
    <m/>
    <m/>
    <m/>
    <m/>
    <m/>
    <m/>
    <m/>
    <m/>
    <m/>
    <m/>
    <m/>
    <x v="0"/>
    <x v="0"/>
    <m/>
    <x v="0"/>
    <m/>
    <m/>
    <x v="0"/>
    <x v="0"/>
    <m/>
    <m/>
    <m/>
    <m/>
    <m/>
  </r>
  <r>
    <n v="886"/>
    <x v="13"/>
    <x v="13"/>
    <x v="13"/>
    <x v="1"/>
    <x v="10"/>
    <x v="0"/>
    <n v="5.78"/>
    <x v="1"/>
    <n v="2.89"/>
    <x v="0"/>
    <s v=""/>
    <n v="4"/>
    <n v="22.680766665403326"/>
    <n v="26.239475649577493"/>
    <s v="Y"/>
    <s v=""/>
    <n v="88"/>
    <x v="1"/>
    <n v="4"/>
    <x v="1"/>
    <m/>
    <x v="5"/>
    <x v="27"/>
    <x v="0"/>
    <m/>
    <m/>
    <s v="TRR"/>
    <m/>
    <n v="15"/>
    <x v="53"/>
    <s v="JESSE"/>
    <s v="KINBACHER"/>
    <x v="53"/>
    <x v="53"/>
    <x v="1"/>
    <x v="0"/>
    <x v="6"/>
    <n v="1"/>
    <n v="13"/>
    <x v="675"/>
    <n v="22.680766665403326"/>
    <n v="2431"/>
    <s v="40.31"/>
    <s v="4.40"/>
    <n v="0"/>
    <m/>
    <n v="0.57243802755300088"/>
    <m/>
    <m/>
    <m/>
    <m/>
    <m/>
    <m/>
    <x v="26"/>
    <x v="26"/>
    <x v="2"/>
    <x v="2"/>
    <m/>
    <x v="0"/>
    <n v="0"/>
    <m/>
    <m/>
    <m/>
    <m/>
    <m/>
    <m/>
    <m/>
    <m/>
    <m/>
    <m/>
    <m/>
    <m/>
    <m/>
    <m/>
    <m/>
    <m/>
    <m/>
    <m/>
    <m/>
    <m/>
    <m/>
    <m/>
    <x v="0"/>
    <x v="0"/>
    <m/>
    <x v="0"/>
    <m/>
    <m/>
    <x v="0"/>
    <x v="0"/>
    <m/>
    <m/>
    <m/>
    <m/>
    <m/>
  </r>
  <r>
    <n v="887"/>
    <x v="13"/>
    <x v="13"/>
    <x v="13"/>
    <x v="1"/>
    <x v="10"/>
    <x v="0"/>
    <n v="5.78"/>
    <x v="1"/>
    <n v="2.89"/>
    <x v="0"/>
    <s v=""/>
    <n v="7"/>
    <n v="22.690096474809081"/>
    <n v="22.270163152764958"/>
    <s v="Y"/>
    <s v="Check"/>
    <n v="0"/>
    <x v="0"/>
    <s v="N/A"/>
    <x v="0"/>
    <m/>
    <x v="0"/>
    <x v="4"/>
    <x v="0"/>
    <m/>
    <m/>
    <s v="TRR"/>
    <m/>
    <n v="16"/>
    <x v="163"/>
    <s v="JOSEPH"/>
    <s v="KEMEI"/>
    <x v="156"/>
    <x v="156"/>
    <x v="0"/>
    <x v="0"/>
    <x v="0"/>
    <s v="N/A"/>
    <s v=""/>
    <x v="610"/>
    <n v="22.690096474809081"/>
    <n v="2432"/>
    <s v="40.32"/>
    <s v="4.40"/>
    <n v="0"/>
    <m/>
    <m/>
    <m/>
    <m/>
    <m/>
    <m/>
    <m/>
    <m/>
    <x v="26"/>
    <x v="26"/>
    <x v="2"/>
    <x v="2"/>
    <m/>
    <x v="0"/>
    <n v="0"/>
    <m/>
    <m/>
    <m/>
    <m/>
    <m/>
    <m/>
    <m/>
    <m/>
    <m/>
    <m/>
    <m/>
    <m/>
    <m/>
    <m/>
    <m/>
    <m/>
    <m/>
    <m/>
    <m/>
    <m/>
    <m/>
    <m/>
    <x v="0"/>
    <x v="0"/>
    <m/>
    <x v="0"/>
    <m/>
    <m/>
    <x v="0"/>
    <x v="0"/>
    <m/>
    <m/>
    <m/>
    <m/>
    <m/>
  </r>
  <r>
    <n v="888"/>
    <x v="13"/>
    <x v="13"/>
    <x v="13"/>
    <x v="1"/>
    <x v="10"/>
    <x v="0"/>
    <n v="5.78"/>
    <x v="1"/>
    <n v="2.89"/>
    <x v="0"/>
    <s v=""/>
    <n v="11"/>
    <n v="23.128597516879822"/>
    <n v="23.236761553042911"/>
    <s v="Y"/>
    <s v=""/>
    <n v="87"/>
    <x v="1"/>
    <n v="5"/>
    <x v="1"/>
    <m/>
    <x v="1"/>
    <x v="13"/>
    <x v="0"/>
    <m/>
    <m/>
    <s v="TRR"/>
    <m/>
    <n v="17"/>
    <x v="28"/>
    <s v="SCOTT"/>
    <s v="VOLLMERHAUSE"/>
    <x v="28"/>
    <x v="28"/>
    <x v="1"/>
    <x v="0"/>
    <x v="2"/>
    <n v="2"/>
    <n v="14"/>
    <x v="525"/>
    <n v="23.128597516879822"/>
    <n v="2479"/>
    <s v="41.19"/>
    <s v="4.45"/>
    <n v="0"/>
    <m/>
    <n v="0.61900280188705825"/>
    <m/>
    <m/>
    <m/>
    <m/>
    <m/>
    <m/>
    <x v="26"/>
    <x v="26"/>
    <x v="2"/>
    <x v="2"/>
    <m/>
    <x v="0"/>
    <n v="0"/>
    <m/>
    <m/>
    <m/>
    <m/>
    <m/>
    <m/>
    <m/>
    <m/>
    <m/>
    <m/>
    <m/>
    <m/>
    <m/>
    <m/>
    <m/>
    <m/>
    <m/>
    <m/>
    <m/>
    <m/>
    <m/>
    <m/>
    <x v="0"/>
    <x v="0"/>
    <m/>
    <x v="0"/>
    <m/>
    <m/>
    <x v="0"/>
    <x v="0"/>
    <m/>
    <m/>
    <m/>
    <m/>
    <m/>
  </r>
  <r>
    <n v="889"/>
    <x v="13"/>
    <x v="13"/>
    <x v="13"/>
    <x v="1"/>
    <x v="10"/>
    <x v="0"/>
    <n v="5.78"/>
    <x v="1"/>
    <n v="2.89"/>
    <x v="0"/>
    <s v=""/>
    <n v="7"/>
    <n v="23.315193704995025"/>
    <n v="27.082658967360452"/>
    <s v="Y"/>
    <s v=""/>
    <n v="86"/>
    <x v="1"/>
    <n v="11"/>
    <x v="1"/>
    <m/>
    <x v="1"/>
    <x v="18"/>
    <x v="0"/>
    <m/>
    <m/>
    <s v="TRR"/>
    <m/>
    <n v="18"/>
    <x v="35"/>
    <s v="ALAN"/>
    <s v="GRAHAM"/>
    <x v="35"/>
    <x v="35"/>
    <x v="1"/>
    <x v="0"/>
    <x v="4"/>
    <n v="4"/>
    <n v="15"/>
    <x v="527"/>
    <n v="23.315193704995025"/>
    <n v="2499"/>
    <s v="41.39"/>
    <s v="4.48"/>
    <n v="0"/>
    <m/>
    <n v="0.63763856542532804"/>
    <m/>
    <m/>
    <m/>
    <m/>
    <m/>
    <m/>
    <x v="26"/>
    <x v="26"/>
    <x v="2"/>
    <x v="2"/>
    <m/>
    <x v="0"/>
    <n v="0"/>
    <m/>
    <m/>
    <m/>
    <m/>
    <m/>
    <m/>
    <m/>
    <m/>
    <m/>
    <m/>
    <m/>
    <m/>
    <m/>
    <m/>
    <m/>
    <m/>
    <m/>
    <m/>
    <m/>
    <m/>
    <m/>
    <m/>
    <x v="0"/>
    <x v="0"/>
    <m/>
    <x v="0"/>
    <m/>
    <m/>
    <x v="0"/>
    <x v="0"/>
    <m/>
    <m/>
    <m/>
    <m/>
    <m/>
  </r>
  <r>
    <n v="890"/>
    <x v="13"/>
    <x v="13"/>
    <x v="13"/>
    <x v="1"/>
    <x v="10"/>
    <x v="0"/>
    <n v="5.78"/>
    <x v="1"/>
    <n v="2.89"/>
    <x v="0"/>
    <s v=""/>
    <n v="8"/>
    <n v="23.567098558950555"/>
    <n v="22.351116863004822"/>
    <s v="Y"/>
    <s v="Check"/>
    <n v="85"/>
    <x v="1"/>
    <n v="14"/>
    <x v="1"/>
    <m/>
    <x v="1"/>
    <x v="1"/>
    <x v="0"/>
    <m/>
    <m/>
    <s v="TRR"/>
    <m/>
    <n v="19"/>
    <x v="43"/>
    <s v="JEFF"/>
    <s v="BENNETT"/>
    <x v="43"/>
    <x v="43"/>
    <x v="1"/>
    <x v="0"/>
    <x v="1"/>
    <n v="5"/>
    <n v="16"/>
    <x v="676"/>
    <n v="23.567098558950555"/>
    <n v="2526"/>
    <s v="42.06"/>
    <s v="4.51"/>
    <n v="0"/>
    <m/>
    <n v="0.55727408702779924"/>
    <m/>
    <m/>
    <m/>
    <m/>
    <m/>
    <m/>
    <x v="26"/>
    <x v="26"/>
    <x v="2"/>
    <x v="2"/>
    <m/>
    <x v="0"/>
    <n v="0"/>
    <m/>
    <m/>
    <m/>
    <m/>
    <m/>
    <m/>
    <m/>
    <m/>
    <m/>
    <m/>
    <m/>
    <m/>
    <m/>
    <m/>
    <m/>
    <m/>
    <m/>
    <m/>
    <m/>
    <m/>
    <m/>
    <m/>
    <x v="0"/>
    <x v="0"/>
    <m/>
    <x v="0"/>
    <m/>
    <m/>
    <x v="0"/>
    <x v="0"/>
    <m/>
    <m/>
    <m/>
    <m/>
    <m/>
  </r>
  <r>
    <n v="891"/>
    <x v="13"/>
    <x v="13"/>
    <x v="13"/>
    <x v="1"/>
    <x v="10"/>
    <x v="0"/>
    <n v="5.78"/>
    <x v="1"/>
    <n v="2.89"/>
    <x v="0"/>
    <s v=""/>
    <n v="7"/>
    <n v="23.735035128254236"/>
    <n v="22.841329596131079"/>
    <s v="Y"/>
    <s v="Check"/>
    <n v="84"/>
    <x v="1"/>
    <n v="5"/>
    <x v="1"/>
    <m/>
    <x v="1"/>
    <x v="53"/>
    <x v="0"/>
    <m/>
    <m/>
    <s v="TRR"/>
    <m/>
    <n v="20"/>
    <x v="195"/>
    <s v="LILY"/>
    <s v="BURROW"/>
    <x v="202"/>
    <x v="202"/>
    <x v="1"/>
    <x v="1"/>
    <x v="6"/>
    <m/>
    <s v=""/>
    <x v="528"/>
    <n v="23.735035128254236"/>
    <n v="2544"/>
    <s v="42.24"/>
    <s v="4.53"/>
    <n v="0"/>
    <m/>
    <n v="0.62214640032651125"/>
    <m/>
    <m/>
    <m/>
    <m/>
    <m/>
    <m/>
    <x v="26"/>
    <x v="26"/>
    <x v="2"/>
    <x v="2"/>
    <m/>
    <x v="0"/>
    <n v="0"/>
    <m/>
    <m/>
    <m/>
    <m/>
    <m/>
    <m/>
    <m/>
    <m/>
    <m/>
    <m/>
    <m/>
    <m/>
    <m/>
    <m/>
    <m/>
    <m/>
    <m/>
    <m/>
    <m/>
    <m/>
    <m/>
    <m/>
    <x v="0"/>
    <x v="0"/>
    <m/>
    <x v="0"/>
    <m/>
    <m/>
    <x v="0"/>
    <x v="0"/>
    <m/>
    <m/>
    <m/>
    <m/>
    <m/>
  </r>
  <r>
    <n v="892"/>
    <x v="13"/>
    <x v="13"/>
    <x v="13"/>
    <x v="1"/>
    <x v="10"/>
    <x v="0"/>
    <n v="5.78"/>
    <x v="1"/>
    <n v="2.89"/>
    <x v="0"/>
    <s v=""/>
    <n v="10"/>
    <n v="23.902971697557927"/>
    <n v="24.037354905257168"/>
    <s v="Y"/>
    <s v=""/>
    <n v="83"/>
    <x v="1"/>
    <n v="3"/>
    <x v="1"/>
    <m/>
    <x v="1"/>
    <x v="23"/>
    <x v="0"/>
    <m/>
    <m/>
    <s v="TRR"/>
    <m/>
    <n v="21"/>
    <x v="44"/>
    <s v="DAN"/>
    <s v="REYNOLDS"/>
    <x v="44"/>
    <x v="44"/>
    <x v="1"/>
    <x v="0"/>
    <x v="4"/>
    <n v="5"/>
    <n v="17"/>
    <x v="614"/>
    <n v="23.902971697557927"/>
    <n v="2562"/>
    <s v="42.42"/>
    <s v="4.55"/>
    <n v="0"/>
    <m/>
    <n v="0.63660145940018387"/>
    <m/>
    <m/>
    <m/>
    <m/>
    <m/>
    <m/>
    <x v="26"/>
    <x v="26"/>
    <x v="2"/>
    <x v="2"/>
    <m/>
    <x v="0"/>
    <n v="0"/>
    <m/>
    <m/>
    <m/>
    <m/>
    <m/>
    <m/>
    <m/>
    <m/>
    <m/>
    <m/>
    <m/>
    <m/>
    <m/>
    <m/>
    <m/>
    <m/>
    <m/>
    <m/>
    <m/>
    <m/>
    <m/>
    <m/>
    <x v="0"/>
    <x v="0"/>
    <m/>
    <x v="0"/>
    <m/>
    <m/>
    <x v="0"/>
    <x v="0"/>
    <m/>
    <m/>
    <m/>
    <m/>
    <m/>
  </r>
  <r>
    <n v="893"/>
    <x v="13"/>
    <x v="13"/>
    <x v="13"/>
    <x v="1"/>
    <x v="10"/>
    <x v="0"/>
    <n v="5.78"/>
    <x v="1"/>
    <n v="2.89"/>
    <x v="0"/>
    <s v=""/>
    <n v="3"/>
    <n v="23.930961125775209"/>
    <n v="22.32017162953731"/>
    <s v="Y"/>
    <s v="Check"/>
    <n v="0"/>
    <x v="0"/>
    <s v="N/A"/>
    <x v="0"/>
    <m/>
    <x v="0"/>
    <x v="4"/>
    <x v="0"/>
    <m/>
    <m/>
    <s v="TRR"/>
    <m/>
    <n v="22"/>
    <x v="156"/>
    <s v="CHARLOTTE"/>
    <s v="HIETTE"/>
    <x v="133"/>
    <x v="133"/>
    <x v="0"/>
    <x v="1"/>
    <x v="0"/>
    <s v="N/A"/>
    <s v=""/>
    <x v="677"/>
    <n v="23.930961125775209"/>
    <n v="2565"/>
    <s v="42.45"/>
    <s v="4.55"/>
    <n v="0"/>
    <m/>
    <m/>
    <m/>
    <m/>
    <m/>
    <m/>
    <m/>
    <m/>
    <x v="26"/>
    <x v="26"/>
    <x v="2"/>
    <x v="2"/>
    <m/>
    <x v="0"/>
    <n v="0"/>
    <m/>
    <m/>
    <m/>
    <m/>
    <m/>
    <m/>
    <m/>
    <m/>
    <m/>
    <m/>
    <m/>
    <m/>
    <m/>
    <m/>
    <m/>
    <m/>
    <m/>
    <m/>
    <m/>
    <m/>
    <m/>
    <m/>
    <x v="0"/>
    <x v="0"/>
    <m/>
    <x v="0"/>
    <m/>
    <m/>
    <x v="0"/>
    <x v="0"/>
    <m/>
    <m/>
    <m/>
    <m/>
    <m/>
  </r>
  <r>
    <n v="894"/>
    <x v="13"/>
    <x v="13"/>
    <x v="13"/>
    <x v="1"/>
    <x v="10"/>
    <x v="0"/>
    <n v="5.78"/>
    <x v="1"/>
    <n v="2.89"/>
    <x v="0"/>
    <s v=""/>
    <n v="11"/>
    <n v="24.089567885673127"/>
    <n v="21.496097211742356"/>
    <s v="Y"/>
    <s v="Check"/>
    <n v="82"/>
    <x v="1"/>
    <n v="19"/>
    <x v="0"/>
    <m/>
    <x v="1"/>
    <x v="16"/>
    <x v="0"/>
    <m/>
    <m/>
    <s v="TRR"/>
    <m/>
    <n v="23"/>
    <x v="27"/>
    <s v="DERRICK"/>
    <s v="EVANS"/>
    <x v="27"/>
    <x v="27"/>
    <x v="1"/>
    <x v="0"/>
    <x v="4"/>
    <n v="6"/>
    <n v="18"/>
    <x v="678"/>
    <n v="24.089567885673127"/>
    <n v="2582"/>
    <s v="43.02"/>
    <s v="4.57"/>
    <n v="0"/>
    <m/>
    <n v="0.61229823922131543"/>
    <m/>
    <m/>
    <m/>
    <m/>
    <m/>
    <m/>
    <x v="26"/>
    <x v="26"/>
    <x v="2"/>
    <x v="2"/>
    <m/>
    <x v="0"/>
    <n v="0"/>
    <m/>
    <m/>
    <m/>
    <m/>
    <m/>
    <m/>
    <m/>
    <m/>
    <m/>
    <m/>
    <m/>
    <m/>
    <m/>
    <m/>
    <m/>
    <m/>
    <m/>
    <m/>
    <m/>
    <m/>
    <m/>
    <m/>
    <x v="0"/>
    <x v="0"/>
    <m/>
    <x v="0"/>
    <m/>
    <m/>
    <x v="0"/>
    <x v="0"/>
    <m/>
    <m/>
    <m/>
    <m/>
    <m/>
  </r>
  <r>
    <n v="895"/>
    <x v="13"/>
    <x v="13"/>
    <x v="13"/>
    <x v="1"/>
    <x v="10"/>
    <x v="0"/>
    <n v="5.78"/>
    <x v="1"/>
    <n v="2.89"/>
    <x v="0"/>
    <s v=""/>
    <n v="7"/>
    <n v="24.416111214874743"/>
    <n v="24.014632701171053"/>
    <s v="Y"/>
    <s v="Check"/>
    <n v="81"/>
    <x v="1"/>
    <n v="5"/>
    <x v="1"/>
    <m/>
    <x v="1"/>
    <x v="22"/>
    <x v="0"/>
    <m/>
    <m/>
    <s v="TRR"/>
    <m/>
    <n v="24"/>
    <x v="42"/>
    <s v="TERRY"/>
    <s v="HIETTE"/>
    <x v="42"/>
    <x v="42"/>
    <x v="1"/>
    <x v="0"/>
    <x v="5"/>
    <n v="1"/>
    <n v="19"/>
    <x v="679"/>
    <n v="24.416111214874743"/>
    <n v="2617"/>
    <s v="43.37"/>
    <s v="5.01"/>
    <n v="0"/>
    <m/>
    <n v="0.66486154123690622"/>
    <m/>
    <m/>
    <m/>
    <m/>
    <m/>
    <m/>
    <x v="26"/>
    <x v="26"/>
    <x v="2"/>
    <x v="2"/>
    <m/>
    <x v="0"/>
    <n v="0"/>
    <m/>
    <m/>
    <m/>
    <m/>
    <m/>
    <m/>
    <m/>
    <m/>
    <m/>
    <m/>
    <m/>
    <m/>
    <m/>
    <m/>
    <m/>
    <m/>
    <m/>
    <m/>
    <m/>
    <m/>
    <m/>
    <m/>
    <x v="0"/>
    <x v="0"/>
    <m/>
    <x v="0"/>
    <m/>
    <m/>
    <x v="0"/>
    <x v="0"/>
    <m/>
    <m/>
    <m/>
    <m/>
    <m/>
  </r>
  <r>
    <n v="896"/>
    <x v="13"/>
    <x v="13"/>
    <x v="13"/>
    <x v="1"/>
    <x v="10"/>
    <x v="0"/>
    <n v="5.78"/>
    <x v="1"/>
    <n v="2.89"/>
    <x v="0"/>
    <s v=""/>
    <n v="3"/>
    <n v="24.52806892774387"/>
    <n v="22.569408282363725"/>
    <s v="Y"/>
    <s v="Check"/>
    <n v="0"/>
    <x v="0"/>
    <s v="N/A"/>
    <x v="0"/>
    <m/>
    <x v="0"/>
    <x v="4"/>
    <x v="0"/>
    <m/>
    <m/>
    <s v="TRR"/>
    <m/>
    <n v="25"/>
    <x v="167"/>
    <s v="BRAD"/>
    <s v="WILTON"/>
    <x v="31"/>
    <x v="31"/>
    <x v="0"/>
    <x v="0"/>
    <x v="0"/>
    <s v="N/A"/>
    <s v=""/>
    <x v="680"/>
    <n v="24.52806892774387"/>
    <n v="2629"/>
    <s v="43.49"/>
    <s v="5.03"/>
    <n v="0"/>
    <m/>
    <m/>
    <m/>
    <m/>
    <m/>
    <m/>
    <m/>
    <m/>
    <x v="26"/>
    <x v="26"/>
    <x v="2"/>
    <x v="2"/>
    <m/>
    <x v="0"/>
    <n v="0"/>
    <m/>
    <m/>
    <m/>
    <m/>
    <m/>
    <m/>
    <m/>
    <m/>
    <m/>
    <m/>
    <m/>
    <m/>
    <m/>
    <m/>
    <m/>
    <m/>
    <m/>
    <m/>
    <m/>
    <m/>
    <m/>
    <m/>
    <x v="0"/>
    <x v="0"/>
    <m/>
    <x v="0"/>
    <m/>
    <m/>
    <x v="0"/>
    <x v="0"/>
    <m/>
    <m/>
    <m/>
    <m/>
    <m/>
  </r>
  <r>
    <n v="897"/>
    <x v="13"/>
    <x v="13"/>
    <x v="13"/>
    <x v="1"/>
    <x v="10"/>
    <x v="0"/>
    <n v="5.78"/>
    <x v="1"/>
    <n v="2.89"/>
    <x v="0"/>
    <s v=""/>
    <n v="12"/>
    <n v="24.602707402989953"/>
    <n v="23.456389180778984"/>
    <s v="Y"/>
    <s v="Check"/>
    <n v="80"/>
    <x v="1"/>
    <n v="13"/>
    <x v="1"/>
    <m/>
    <x v="1"/>
    <x v="9"/>
    <x v="0"/>
    <m/>
    <m/>
    <s v="TRR"/>
    <m/>
    <n v="26"/>
    <x v="25"/>
    <s v="BRENDAN"/>
    <s v="CARTER"/>
    <x v="25"/>
    <x v="25"/>
    <x v="1"/>
    <x v="0"/>
    <x v="4"/>
    <n v="7"/>
    <n v="20"/>
    <x v="533"/>
    <n v="24.602707402989953"/>
    <n v="2637"/>
    <s v="43.57"/>
    <s v="5.04"/>
    <n v="0"/>
    <m/>
    <n v="0.6137535903127842"/>
    <m/>
    <m/>
    <m/>
    <m/>
    <m/>
    <m/>
    <x v="26"/>
    <x v="26"/>
    <x v="2"/>
    <x v="2"/>
    <m/>
    <x v="0"/>
    <n v="0"/>
    <m/>
    <m/>
    <m/>
    <m/>
    <m/>
    <m/>
    <m/>
    <m/>
    <m/>
    <m/>
    <m/>
    <m/>
    <m/>
    <m/>
    <m/>
    <m/>
    <m/>
    <m/>
    <m/>
    <m/>
    <m/>
    <m/>
    <x v="0"/>
    <x v="0"/>
    <m/>
    <x v="0"/>
    <m/>
    <m/>
    <x v="0"/>
    <x v="0"/>
    <m/>
    <m/>
    <m/>
    <m/>
    <m/>
  </r>
  <r>
    <n v="898"/>
    <x v="13"/>
    <x v="13"/>
    <x v="13"/>
    <x v="1"/>
    <x v="10"/>
    <x v="0"/>
    <n v="5.78"/>
    <x v="1"/>
    <n v="2.89"/>
    <x v="0"/>
    <s v=""/>
    <n v="6"/>
    <n v="24.975899779220363"/>
    <n v="24.443626925752522"/>
    <s v="Y"/>
    <s v="Check"/>
    <n v="79"/>
    <x v="1"/>
    <n v="6"/>
    <x v="1"/>
    <m/>
    <x v="11"/>
    <x v="16"/>
    <x v="0"/>
    <m/>
    <m/>
    <s v="TRR"/>
    <m/>
    <n v="27"/>
    <x v="51"/>
    <s v="LISA"/>
    <s v="JONES"/>
    <x v="51"/>
    <x v="51"/>
    <x v="1"/>
    <x v="1"/>
    <x v="4"/>
    <n v="1"/>
    <n v="21"/>
    <x v="681"/>
    <n v="24.975899779220363"/>
    <n v="2677"/>
    <s v="44.37"/>
    <s v="5.08"/>
    <n v="0"/>
    <m/>
    <n v="0.66130416972638262"/>
    <m/>
    <m/>
    <m/>
    <m/>
    <m/>
    <m/>
    <x v="26"/>
    <x v="26"/>
    <x v="2"/>
    <x v="2"/>
    <m/>
    <x v="0"/>
    <n v="0"/>
    <m/>
    <m/>
    <m/>
    <m/>
    <m/>
    <m/>
    <m/>
    <m/>
    <m/>
    <m/>
    <m/>
    <m/>
    <m/>
    <m/>
    <m/>
    <m/>
    <m/>
    <m/>
    <m/>
    <m/>
    <m/>
    <m/>
    <x v="0"/>
    <x v="0"/>
    <m/>
    <x v="0"/>
    <m/>
    <m/>
    <x v="0"/>
    <x v="0"/>
    <m/>
    <m/>
    <m/>
    <m/>
    <m/>
  </r>
  <r>
    <n v="899"/>
    <x v="13"/>
    <x v="13"/>
    <x v="13"/>
    <x v="1"/>
    <x v="10"/>
    <x v="0"/>
    <n v="5.78"/>
    <x v="1"/>
    <n v="2.89"/>
    <x v="0"/>
    <s v=""/>
    <n v="13"/>
    <n v="25.489039296537179"/>
    <n v="23.125863377449132"/>
    <s v="Y"/>
    <s v="Check"/>
    <n v="78"/>
    <x v="1"/>
    <n v="12"/>
    <x v="1"/>
    <m/>
    <x v="1"/>
    <x v="20"/>
    <x v="0"/>
    <m/>
    <m/>
    <s v="TRR"/>
    <m/>
    <n v="28"/>
    <x v="37"/>
    <s v="VIV"/>
    <s v="SCANDLYN"/>
    <x v="37"/>
    <x v="37"/>
    <x v="1"/>
    <x v="1"/>
    <x v="5"/>
    <n v="1"/>
    <n v="22"/>
    <x v="682"/>
    <n v="25.489039296537179"/>
    <n v="2732"/>
    <s v="45.32"/>
    <s v="5.15"/>
    <n v="0"/>
    <m/>
    <n v="0.73626418196217447"/>
    <m/>
    <m/>
    <m/>
    <m/>
    <m/>
    <m/>
    <x v="26"/>
    <x v="26"/>
    <x v="2"/>
    <x v="2"/>
    <m/>
    <x v="0"/>
    <n v="0"/>
    <m/>
    <m/>
    <m/>
    <m/>
    <m/>
    <m/>
    <m/>
    <m/>
    <m/>
    <m/>
    <m/>
    <m/>
    <m/>
    <m/>
    <m/>
    <m/>
    <m/>
    <m/>
    <m/>
    <m/>
    <m/>
    <m/>
    <x v="0"/>
    <x v="0"/>
    <m/>
    <x v="0"/>
    <m/>
    <m/>
    <x v="0"/>
    <x v="0"/>
    <m/>
    <m/>
    <m/>
    <m/>
    <m/>
  </r>
  <r>
    <n v="900"/>
    <x v="13"/>
    <x v="13"/>
    <x v="13"/>
    <x v="1"/>
    <x v="10"/>
    <x v="0"/>
    <n v="5.78"/>
    <x v="1"/>
    <n v="2.89"/>
    <x v="0"/>
    <s v=""/>
    <n v="8"/>
    <n v="25.517028724754461"/>
    <n v="23.215538697027021"/>
    <s v="Y"/>
    <s v="Check"/>
    <n v="77"/>
    <x v="1"/>
    <n v="11"/>
    <x v="1"/>
    <m/>
    <x v="1"/>
    <x v="46"/>
    <x v="0"/>
    <m/>
    <m/>
    <s v="TRR"/>
    <m/>
    <n v="29"/>
    <x v="184"/>
    <s v="JOHN"/>
    <s v="NUTTALL"/>
    <x v="188"/>
    <x v="188"/>
    <x v="1"/>
    <x v="0"/>
    <x v="8"/>
    <n v="1"/>
    <n v="23"/>
    <x v="683"/>
    <n v="25.517028724754461"/>
    <n v="2735"/>
    <s v="45.35"/>
    <s v="5.15"/>
    <n v="0"/>
    <m/>
    <n v="0.66426229255902924"/>
    <m/>
    <m/>
    <m/>
    <m/>
    <m/>
    <m/>
    <x v="26"/>
    <x v="26"/>
    <x v="2"/>
    <x v="2"/>
    <m/>
    <x v="0"/>
    <n v="0"/>
    <m/>
    <m/>
    <m/>
    <m/>
    <m/>
    <m/>
    <m/>
    <m/>
    <m/>
    <m/>
    <m/>
    <m/>
    <m/>
    <m/>
    <m/>
    <m/>
    <m/>
    <m/>
    <m/>
    <m/>
    <m/>
    <m/>
    <x v="0"/>
    <x v="0"/>
    <m/>
    <x v="0"/>
    <m/>
    <m/>
    <x v="0"/>
    <x v="0"/>
    <m/>
    <m/>
    <m/>
    <m/>
    <m/>
  </r>
  <r>
    <n v="901"/>
    <x v="13"/>
    <x v="13"/>
    <x v="13"/>
    <x v="1"/>
    <x v="10"/>
    <x v="0"/>
    <n v="5.78"/>
    <x v="1"/>
    <n v="2.89"/>
    <x v="0"/>
    <s v=""/>
    <n v="7"/>
    <n v="25.656975865840863"/>
    <n v="24.370565677957284"/>
    <s v="Y"/>
    <s v="Check"/>
    <n v="76"/>
    <x v="1"/>
    <n v="5"/>
    <x v="1"/>
    <m/>
    <x v="1"/>
    <x v="24"/>
    <x v="0"/>
    <m/>
    <m/>
    <s v="TRR"/>
    <m/>
    <n v="30"/>
    <x v="46"/>
    <s v="FRASER"/>
    <s v="BRADLEY"/>
    <x v="46"/>
    <x v="46"/>
    <x v="1"/>
    <x v="0"/>
    <x v="2"/>
    <n v="3"/>
    <n v="24"/>
    <x v="246"/>
    <n v="25.656975865840863"/>
    <n v="2750"/>
    <s v="45.50"/>
    <s v="5.17"/>
    <n v="0"/>
    <m/>
    <n v="0.54176299158102093"/>
    <m/>
    <m/>
    <m/>
    <m/>
    <m/>
    <m/>
    <x v="26"/>
    <x v="26"/>
    <x v="2"/>
    <x v="2"/>
    <m/>
    <x v="0"/>
    <n v="0"/>
    <m/>
    <m/>
    <m/>
    <m/>
    <m/>
    <m/>
    <m/>
    <m/>
    <m/>
    <m/>
    <m/>
    <m/>
    <m/>
    <m/>
    <m/>
    <m/>
    <m/>
    <m/>
    <m/>
    <m/>
    <m/>
    <m/>
    <x v="0"/>
    <x v="0"/>
    <m/>
    <x v="0"/>
    <m/>
    <m/>
    <x v="0"/>
    <x v="0"/>
    <m/>
    <m/>
    <m/>
    <m/>
    <m/>
  </r>
  <r>
    <n v="902"/>
    <x v="13"/>
    <x v="13"/>
    <x v="13"/>
    <x v="1"/>
    <x v="10"/>
    <x v="0"/>
    <n v="5.78"/>
    <x v="1"/>
    <n v="2.89"/>
    <x v="0"/>
    <s v=""/>
    <n v="5"/>
    <n v="25.918210529202153"/>
    <n v="24.969880729477815"/>
    <s v="Y"/>
    <s v="Check"/>
    <n v="75"/>
    <x v="1"/>
    <n v="4"/>
    <x v="1"/>
    <m/>
    <x v="15"/>
    <x v="15"/>
    <x v="0"/>
    <m/>
    <m/>
    <s v="TRR"/>
    <m/>
    <n v="31"/>
    <x v="138"/>
    <s v="BILLY"/>
    <s v="GUY"/>
    <x v="142"/>
    <x v="142"/>
    <x v="1"/>
    <x v="0"/>
    <x v="2"/>
    <n v="4"/>
    <n v="25"/>
    <x v="684"/>
    <n v="25.918210529202153"/>
    <n v="2778"/>
    <s v="46.18"/>
    <s v="5.20"/>
    <n v="0"/>
    <m/>
    <n v="0.55623696128339384"/>
    <m/>
    <m/>
    <m/>
    <m/>
    <m/>
    <m/>
    <x v="26"/>
    <x v="26"/>
    <x v="2"/>
    <x v="2"/>
    <m/>
    <x v="0"/>
    <n v="0"/>
    <m/>
    <m/>
    <m/>
    <m/>
    <m/>
    <m/>
    <m/>
    <m/>
    <m/>
    <m/>
    <m/>
    <m/>
    <m/>
    <m/>
    <m/>
    <m/>
    <m/>
    <m/>
    <m/>
    <m/>
    <m/>
    <m/>
    <x v="0"/>
    <x v="0"/>
    <m/>
    <x v="0"/>
    <m/>
    <m/>
    <x v="0"/>
    <x v="0"/>
    <m/>
    <m/>
    <m/>
    <m/>
    <m/>
  </r>
  <r>
    <n v="903"/>
    <x v="13"/>
    <x v="13"/>
    <x v="13"/>
    <x v="1"/>
    <x v="10"/>
    <x v="0"/>
    <n v="5.78"/>
    <x v="1"/>
    <n v="2.89"/>
    <x v="0"/>
    <s v=""/>
    <n v="0"/>
    <n v="26.207434620780724"/>
    <s v=""/>
    <s v="Y"/>
    <s v=""/>
    <n v="0"/>
    <x v="0"/>
    <s v="N/A"/>
    <x v="0"/>
    <m/>
    <x v="0"/>
    <x v="4"/>
    <x v="0"/>
    <m/>
    <m/>
    <s v="TRR"/>
    <m/>
    <n v="32"/>
    <x v="113"/>
    <s v="TREVOR"/>
    <s v="BROWN"/>
    <x v="229"/>
    <x v="229"/>
    <x v="0"/>
    <x v="0"/>
    <x v="0"/>
    <s v="N/A"/>
    <s v=""/>
    <x v="685"/>
    <n v="26.207434620780724"/>
    <n v="2809"/>
    <s v="46.49"/>
    <s v="5.23"/>
    <n v="0"/>
    <m/>
    <m/>
    <m/>
    <m/>
    <m/>
    <m/>
    <m/>
    <m/>
    <x v="26"/>
    <x v="26"/>
    <x v="2"/>
    <x v="2"/>
    <m/>
    <x v="0"/>
    <n v="0"/>
    <m/>
    <m/>
    <m/>
    <m/>
    <m/>
    <m/>
    <m/>
    <m/>
    <m/>
    <m/>
    <m/>
    <m/>
    <m/>
    <m/>
    <m/>
    <m/>
    <m/>
    <m/>
    <m/>
    <m/>
    <m/>
    <m/>
    <x v="0"/>
    <x v="0"/>
    <m/>
    <x v="0"/>
    <m/>
    <m/>
    <x v="0"/>
    <x v="0"/>
    <m/>
    <m/>
    <m/>
    <m/>
    <m/>
  </r>
  <r>
    <n v="904"/>
    <x v="13"/>
    <x v="13"/>
    <x v="13"/>
    <x v="1"/>
    <x v="10"/>
    <x v="0"/>
    <n v="5.78"/>
    <x v="1"/>
    <n v="2.89"/>
    <x v="0"/>
    <s v=""/>
    <n v="1"/>
    <n v="26.71124432869178"/>
    <n v="24.75675245180328"/>
    <s v="Y"/>
    <s v="Check"/>
    <n v="0"/>
    <x v="0"/>
    <s v="N/A"/>
    <x v="0"/>
    <m/>
    <x v="0"/>
    <x v="4"/>
    <x v="0"/>
    <m/>
    <m/>
    <s v="TRR"/>
    <m/>
    <n v="33"/>
    <x v="182"/>
    <s v="JAMES"/>
    <s v="STURTZ"/>
    <x v="204"/>
    <x v="204"/>
    <x v="0"/>
    <x v="0"/>
    <x v="0"/>
    <s v="N/A"/>
    <s v=""/>
    <x v="686"/>
    <n v="26.71124432869178"/>
    <n v="2863"/>
    <s v="47.43"/>
    <s v="5.30"/>
    <n v="0"/>
    <m/>
    <m/>
    <m/>
    <m/>
    <m/>
    <m/>
    <m/>
    <m/>
    <x v="26"/>
    <x v="26"/>
    <x v="2"/>
    <x v="2"/>
    <m/>
    <x v="0"/>
    <n v="0"/>
    <m/>
    <m/>
    <m/>
    <m/>
    <m/>
    <m/>
    <m/>
    <m/>
    <m/>
    <m/>
    <m/>
    <m/>
    <m/>
    <m/>
    <m/>
    <m/>
    <m/>
    <m/>
    <m/>
    <m/>
    <m/>
    <m/>
    <x v="0"/>
    <x v="0"/>
    <m/>
    <x v="0"/>
    <m/>
    <m/>
    <x v="0"/>
    <x v="0"/>
    <m/>
    <m/>
    <m/>
    <m/>
    <m/>
  </r>
  <r>
    <n v="905"/>
    <x v="13"/>
    <x v="13"/>
    <x v="13"/>
    <x v="1"/>
    <x v="10"/>
    <x v="0"/>
    <n v="5.78"/>
    <x v="1"/>
    <n v="2.89"/>
    <x v="0"/>
    <s v=""/>
    <n v="3"/>
    <n v="27.019128039081867"/>
    <n v="26.182654489792849"/>
    <s v="Y"/>
    <s v="Check"/>
    <n v="74"/>
    <x v="1"/>
    <n v="2"/>
    <x v="1"/>
    <m/>
    <x v="9"/>
    <x v="12"/>
    <x v="0"/>
    <m/>
    <m/>
    <s v="TRR"/>
    <m/>
    <n v="34"/>
    <x v="160"/>
    <s v="MEEGAN"/>
    <s v="EDE"/>
    <x v="165"/>
    <x v="165"/>
    <x v="1"/>
    <x v="1"/>
    <x v="2"/>
    <n v="3"/>
    <n v="26"/>
    <x v="338"/>
    <n v="27.019128039081867"/>
    <n v="2896"/>
    <s v="48.16"/>
    <s v="5.34"/>
    <n v="0"/>
    <m/>
    <n v="0.56133072261728112"/>
    <m/>
    <m/>
    <m/>
    <m/>
    <m/>
    <m/>
    <x v="26"/>
    <x v="26"/>
    <x v="2"/>
    <x v="2"/>
    <m/>
    <x v="0"/>
    <n v="0"/>
    <m/>
    <m/>
    <m/>
    <m/>
    <m/>
    <m/>
    <m/>
    <m/>
    <m/>
    <m/>
    <m/>
    <m/>
    <m/>
    <m/>
    <m/>
    <m/>
    <m/>
    <m/>
    <m/>
    <m/>
    <m/>
    <m/>
    <x v="0"/>
    <x v="0"/>
    <m/>
    <x v="0"/>
    <m/>
    <m/>
    <x v="0"/>
    <x v="0"/>
    <m/>
    <m/>
    <m/>
    <m/>
    <m/>
  </r>
  <r>
    <n v="906"/>
    <x v="13"/>
    <x v="13"/>
    <x v="13"/>
    <x v="1"/>
    <x v="10"/>
    <x v="0"/>
    <n v="5.78"/>
    <x v="1"/>
    <n v="2.89"/>
    <x v="0"/>
    <s v=""/>
    <n v="3"/>
    <n v="27.504278128181404"/>
    <n v="27.382698020129641"/>
    <s v="Y"/>
    <s v="Check"/>
    <n v="73"/>
    <x v="1"/>
    <n v="2"/>
    <x v="1"/>
    <m/>
    <x v="9"/>
    <x v="6"/>
    <x v="0"/>
    <m/>
    <m/>
    <s v="TRR"/>
    <m/>
    <n v="35"/>
    <x v="65"/>
    <s v="SUSAN"/>
    <s v="MAYHEW"/>
    <x v="65"/>
    <x v="65"/>
    <x v="1"/>
    <x v="1"/>
    <x v="4"/>
    <n v="2"/>
    <n v="27"/>
    <x v="687"/>
    <n v="27.504278128181404"/>
    <n v="2948"/>
    <s v="49.08"/>
    <s v="5.40"/>
    <n v="0"/>
    <m/>
    <n v="0.6350527210808703"/>
    <m/>
    <m/>
    <m/>
    <m/>
    <m/>
    <m/>
    <x v="26"/>
    <x v="26"/>
    <x v="2"/>
    <x v="2"/>
    <m/>
    <x v="0"/>
    <n v="0"/>
    <m/>
    <m/>
    <m/>
    <m/>
    <m/>
    <m/>
    <m/>
    <m/>
    <m/>
    <m/>
    <m/>
    <m/>
    <m/>
    <m/>
    <m/>
    <m/>
    <m/>
    <m/>
    <m/>
    <m/>
    <m/>
    <m/>
    <x v="0"/>
    <x v="0"/>
    <m/>
    <x v="0"/>
    <m/>
    <m/>
    <x v="0"/>
    <x v="0"/>
    <m/>
    <m/>
    <m/>
    <m/>
    <m/>
  </r>
  <r>
    <n v="907"/>
    <x v="13"/>
    <x v="13"/>
    <x v="13"/>
    <x v="1"/>
    <x v="10"/>
    <x v="0"/>
    <n v="5.78"/>
    <x v="1"/>
    <n v="2.89"/>
    <x v="0"/>
    <s v=""/>
    <n v="11"/>
    <n v="28.073396501932784"/>
    <n v="26.976659770515798"/>
    <s v="Y"/>
    <s v="Check"/>
    <n v="72"/>
    <x v="1"/>
    <n v="8"/>
    <x v="1"/>
    <m/>
    <x v="1"/>
    <x v="12"/>
    <x v="0"/>
    <m/>
    <m/>
    <s v="TRR"/>
    <m/>
    <n v="36"/>
    <x v="70"/>
    <s v="KATE"/>
    <s v="SARGENT"/>
    <x v="71"/>
    <x v="71"/>
    <x v="1"/>
    <x v="1"/>
    <x v="2"/>
    <n v="4"/>
    <n v="28"/>
    <x v="688"/>
    <n v="28.073396501932784"/>
    <n v="3009"/>
    <s v="50.09"/>
    <s v="5.47"/>
    <n v="0"/>
    <m/>
    <n v="0.54025050604840352"/>
    <m/>
    <m/>
    <m/>
    <m/>
    <m/>
    <m/>
    <x v="26"/>
    <x v="26"/>
    <x v="2"/>
    <x v="2"/>
    <m/>
    <x v="0"/>
    <n v="0"/>
    <m/>
    <m/>
    <m/>
    <m/>
    <m/>
    <m/>
    <m/>
    <m/>
    <m/>
    <m/>
    <m/>
    <m/>
    <m/>
    <m/>
    <m/>
    <m/>
    <m/>
    <m/>
    <m/>
    <m/>
    <m/>
    <m/>
    <x v="0"/>
    <x v="0"/>
    <m/>
    <x v="0"/>
    <m/>
    <m/>
    <x v="0"/>
    <x v="0"/>
    <m/>
    <m/>
    <m/>
    <m/>
    <m/>
  </r>
  <r>
    <n v="908"/>
    <x v="13"/>
    <x v="13"/>
    <x v="13"/>
    <x v="1"/>
    <x v="10"/>
    <x v="0"/>
    <n v="5.78"/>
    <x v="1"/>
    <n v="2.89"/>
    <x v="0"/>
    <s v=""/>
    <n v="4"/>
    <n v="28.773132207364807"/>
    <n v="26.927592935319165"/>
    <s v="Y"/>
    <s v="Check"/>
    <n v="71"/>
    <x v="1"/>
    <n v="5"/>
    <x v="1"/>
    <m/>
    <x v="15"/>
    <x v="14"/>
    <x v="0"/>
    <m/>
    <m/>
    <s v="TRR"/>
    <m/>
    <n v="37"/>
    <x v="161"/>
    <s v="SEAN"/>
    <s v="EVANS"/>
    <x v="167"/>
    <x v="167"/>
    <x v="1"/>
    <x v="0"/>
    <x v="1"/>
    <n v="6"/>
    <n v="29"/>
    <x v="103"/>
    <n v="28.773132207364807"/>
    <n v="3084"/>
    <s v="51.24"/>
    <s v="5.55"/>
    <n v="0"/>
    <m/>
    <n v="0.46107829245197418"/>
    <m/>
    <m/>
    <m/>
    <m/>
    <m/>
    <m/>
    <x v="26"/>
    <x v="26"/>
    <x v="2"/>
    <x v="2"/>
    <m/>
    <x v="0"/>
    <n v="0"/>
    <m/>
    <m/>
    <m/>
    <m/>
    <m/>
    <m/>
    <m/>
    <m/>
    <m/>
    <m/>
    <m/>
    <m/>
    <m/>
    <m/>
    <m/>
    <m/>
    <m/>
    <m/>
    <m/>
    <m/>
    <m/>
    <m/>
    <x v="0"/>
    <x v="0"/>
    <m/>
    <x v="0"/>
    <m/>
    <m/>
    <x v="0"/>
    <x v="0"/>
    <m/>
    <m/>
    <m/>
    <m/>
    <m/>
  </r>
  <r>
    <n v="909"/>
    <x v="13"/>
    <x v="13"/>
    <x v="13"/>
    <x v="1"/>
    <x v="10"/>
    <x v="0"/>
    <n v="5.78"/>
    <x v="1"/>
    <n v="2.89"/>
    <x v="0"/>
    <s v=""/>
    <n v="4"/>
    <n v="29.444878484579551"/>
    <n v="27.726031732250625"/>
    <s v="Y"/>
    <s v="Check"/>
    <n v="70"/>
    <x v="1"/>
    <n v="1"/>
    <x v="1"/>
    <m/>
    <x v="2"/>
    <x v="31"/>
    <x v="0"/>
    <m/>
    <m/>
    <s v="TRR"/>
    <m/>
    <n v="38"/>
    <x v="67"/>
    <s v="MICHAEL"/>
    <s v="DONOGHUE"/>
    <x v="67"/>
    <x v="67"/>
    <x v="1"/>
    <x v="0"/>
    <x v="7"/>
    <n v="1"/>
    <n v="30"/>
    <x v="689"/>
    <n v="29.444878484579551"/>
    <n v="3156"/>
    <s v="52.36"/>
    <s v="6.04"/>
    <n v="0"/>
    <m/>
    <n v="0.59319880283472926"/>
    <m/>
    <m/>
    <m/>
    <m/>
    <m/>
    <m/>
    <x v="26"/>
    <x v="26"/>
    <x v="2"/>
    <x v="2"/>
    <m/>
    <x v="0"/>
    <n v="0"/>
    <m/>
    <m/>
    <m/>
    <m/>
    <m/>
    <m/>
    <m/>
    <m/>
    <m/>
    <m/>
    <m/>
    <m/>
    <m/>
    <m/>
    <m/>
    <m/>
    <m/>
    <m/>
    <m/>
    <m/>
    <m/>
    <m/>
    <x v="0"/>
    <x v="0"/>
    <m/>
    <x v="0"/>
    <m/>
    <m/>
    <x v="0"/>
    <x v="0"/>
    <m/>
    <m/>
    <m/>
    <m/>
    <m/>
  </r>
  <r>
    <n v="910"/>
    <x v="13"/>
    <x v="13"/>
    <x v="13"/>
    <x v="1"/>
    <x v="10"/>
    <x v="0"/>
    <n v="5.78"/>
    <x v="1"/>
    <n v="2.89"/>
    <x v="0"/>
    <s v=""/>
    <n v="11"/>
    <n v="29.556836197448675"/>
    <n v="27.720695533460869"/>
    <s v="Y"/>
    <s v="Check"/>
    <n v="69"/>
    <x v="1"/>
    <n v="10"/>
    <x v="1"/>
    <m/>
    <x v="1"/>
    <x v="32"/>
    <x v="0"/>
    <m/>
    <m/>
    <s v="TRR"/>
    <m/>
    <n v="39"/>
    <x v="68"/>
    <s v="ROSEMARIE"/>
    <s v="LABUSCHAGNE"/>
    <x v="68"/>
    <x v="68"/>
    <x v="1"/>
    <x v="1"/>
    <x v="5"/>
    <n v="2"/>
    <n v="31"/>
    <x v="690"/>
    <n v="29.556836197448675"/>
    <n v="3168"/>
    <s v="52.48"/>
    <s v="6.05"/>
    <n v="0"/>
    <m/>
    <n v="0.62704049951507046"/>
    <m/>
    <m/>
    <m/>
    <m/>
    <m/>
    <m/>
    <x v="26"/>
    <x v="26"/>
    <x v="2"/>
    <x v="2"/>
    <m/>
    <x v="0"/>
    <n v="0"/>
    <m/>
    <m/>
    <m/>
    <m/>
    <m/>
    <m/>
    <m/>
    <m/>
    <m/>
    <m/>
    <m/>
    <m/>
    <m/>
    <m/>
    <m/>
    <m/>
    <m/>
    <m/>
    <m/>
    <m/>
    <m/>
    <m/>
    <x v="0"/>
    <x v="0"/>
    <m/>
    <x v="0"/>
    <m/>
    <m/>
    <x v="0"/>
    <x v="0"/>
    <m/>
    <m/>
    <m/>
    <m/>
    <m/>
  </r>
  <r>
    <n v="911"/>
    <x v="13"/>
    <x v="13"/>
    <x v="13"/>
    <x v="1"/>
    <x v="10"/>
    <x v="0"/>
    <n v="5.78"/>
    <x v="1"/>
    <n v="2.89"/>
    <x v="0"/>
    <s v=""/>
    <n v="4"/>
    <n v="29.855390098433006"/>
    <n v="29.606009158637761"/>
    <s v="Y"/>
    <s v="Check"/>
    <n v="68"/>
    <x v="1"/>
    <n v="1"/>
    <x v="1"/>
    <m/>
    <x v="13"/>
    <x v="23"/>
    <x v="0"/>
    <m/>
    <m/>
    <s v="TRR"/>
    <m/>
    <n v="40"/>
    <x v="82"/>
    <s v="DALE"/>
    <s v="ERIKSEN"/>
    <x v="83"/>
    <x v="83"/>
    <x v="1"/>
    <x v="1"/>
    <x v="4"/>
    <n v="3"/>
    <n v="32"/>
    <x v="691"/>
    <n v="29.855390098433006"/>
    <n v="3200"/>
    <s v="53.20"/>
    <s v="6.09"/>
    <n v="0"/>
    <m/>
    <n v="0.57834336144122023"/>
    <m/>
    <m/>
    <m/>
    <m/>
    <m/>
    <m/>
    <x v="26"/>
    <x v="26"/>
    <x v="2"/>
    <x v="2"/>
    <m/>
    <x v="0"/>
    <n v="0"/>
    <m/>
    <m/>
    <m/>
    <m/>
    <m/>
    <m/>
    <m/>
    <m/>
    <m/>
    <m/>
    <m/>
    <m/>
    <m/>
    <m/>
    <m/>
    <m/>
    <m/>
    <m/>
    <m/>
    <m/>
    <m/>
    <m/>
    <x v="0"/>
    <x v="0"/>
    <m/>
    <x v="0"/>
    <m/>
    <m/>
    <x v="0"/>
    <x v="0"/>
    <m/>
    <m/>
    <m/>
    <m/>
    <m/>
  </r>
  <r>
    <n v="912"/>
    <x v="13"/>
    <x v="13"/>
    <x v="13"/>
    <x v="1"/>
    <x v="10"/>
    <x v="0"/>
    <n v="5.78"/>
    <x v="1"/>
    <n v="2.89"/>
    <x v="0"/>
    <s v=""/>
    <n v="5"/>
    <n v="30.349869996938299"/>
    <n v="27.413798891140676"/>
    <s v="Y"/>
    <s v="Check"/>
    <n v="67"/>
    <x v="1"/>
    <n v="2"/>
    <x v="1"/>
    <m/>
    <x v="2"/>
    <x v="8"/>
    <x v="0"/>
    <m/>
    <m/>
    <s v="TRR"/>
    <m/>
    <n v="41"/>
    <x v="71"/>
    <s v="THORLEY"/>
    <s v="WATSON"/>
    <x v="72"/>
    <x v="72"/>
    <x v="1"/>
    <x v="0"/>
    <x v="2"/>
    <n v="5"/>
    <n v="33"/>
    <x v="498"/>
    <n v="30.349869996938299"/>
    <n v="3253"/>
    <s v="54.13"/>
    <s v="6.15"/>
    <n v="0"/>
    <m/>
    <n v="0.48215472866307324"/>
    <m/>
    <m/>
    <m/>
    <m/>
    <m/>
    <m/>
    <x v="26"/>
    <x v="26"/>
    <x v="2"/>
    <x v="2"/>
    <m/>
    <x v="0"/>
    <n v="0"/>
    <m/>
    <m/>
    <m/>
    <m/>
    <m/>
    <m/>
    <m/>
    <m/>
    <m/>
    <m/>
    <m/>
    <m/>
    <m/>
    <m/>
    <m/>
    <m/>
    <m/>
    <m/>
    <m/>
    <m/>
    <m/>
    <m/>
    <x v="0"/>
    <x v="0"/>
    <m/>
    <x v="0"/>
    <m/>
    <m/>
    <x v="0"/>
    <x v="0"/>
    <m/>
    <m/>
    <m/>
    <m/>
    <m/>
  </r>
  <r>
    <n v="913"/>
    <x v="13"/>
    <x v="13"/>
    <x v="13"/>
    <x v="1"/>
    <x v="10"/>
    <x v="0"/>
    <n v="5.78"/>
    <x v="1"/>
    <n v="2.89"/>
    <x v="0"/>
    <s v=""/>
    <n v="5"/>
    <n v="30.415178662778622"/>
    <n v="28.189887586385254"/>
    <s v="Y"/>
    <s v="Check"/>
    <n v="66"/>
    <x v="1"/>
    <n v="6"/>
    <x v="1"/>
    <m/>
    <x v="6"/>
    <x v="20"/>
    <x v="0"/>
    <m/>
    <m/>
    <s v="TRR"/>
    <m/>
    <n v="42"/>
    <x v="78"/>
    <s v="FRANCESCO"/>
    <s v="TIRENDI"/>
    <x v="79"/>
    <x v="79"/>
    <x v="1"/>
    <x v="0"/>
    <x v="5"/>
    <n v="2"/>
    <n v="34"/>
    <x v="692"/>
    <n v="30.415178662778622"/>
    <n v="3260"/>
    <s v="54.20"/>
    <s v="6.16"/>
    <n v="0"/>
    <m/>
    <n v="0.52934096421083332"/>
    <m/>
    <m/>
    <m/>
    <m/>
    <m/>
    <m/>
    <x v="26"/>
    <x v="26"/>
    <x v="2"/>
    <x v="2"/>
    <m/>
    <x v="0"/>
    <n v="0"/>
    <m/>
    <m/>
    <m/>
    <m/>
    <m/>
    <m/>
    <m/>
    <m/>
    <m/>
    <m/>
    <m/>
    <m/>
    <m/>
    <m/>
    <m/>
    <m/>
    <m/>
    <m/>
    <m/>
    <m/>
    <m/>
    <m/>
    <x v="0"/>
    <x v="0"/>
    <m/>
    <x v="0"/>
    <m/>
    <m/>
    <x v="0"/>
    <x v="0"/>
    <m/>
    <m/>
    <m/>
    <m/>
    <m/>
  </r>
  <r>
    <n v="914"/>
    <x v="13"/>
    <x v="13"/>
    <x v="13"/>
    <x v="1"/>
    <x v="10"/>
    <x v="0"/>
    <n v="5.78"/>
    <x v="1"/>
    <n v="2.89"/>
    <x v="0"/>
    <s v=""/>
    <n v="7"/>
    <n v="30.629764279111114"/>
    <n v="28.918194476951463"/>
    <s v="Y"/>
    <s v="Check"/>
    <n v="65"/>
    <x v="1"/>
    <n v="3"/>
    <x v="1"/>
    <m/>
    <x v="7"/>
    <x v="44"/>
    <x v="0"/>
    <m/>
    <m/>
    <s v="TRR"/>
    <m/>
    <n v="43"/>
    <x v="139"/>
    <s v="CHRIS"/>
    <s v="ISEPY"/>
    <x v="143"/>
    <x v="143"/>
    <x v="1"/>
    <x v="0"/>
    <x v="2"/>
    <n v="6"/>
    <n v="35"/>
    <x v="693"/>
    <n v="30.629764279111114"/>
    <n v="3283"/>
    <s v="54.43"/>
    <s v="6.18"/>
    <n v="0"/>
    <m/>
    <n v="0.45054215482197896"/>
    <m/>
    <m/>
    <m/>
    <m/>
    <m/>
    <m/>
    <x v="26"/>
    <x v="26"/>
    <x v="2"/>
    <x v="2"/>
    <m/>
    <x v="0"/>
    <n v="0"/>
    <m/>
    <m/>
    <m/>
    <m/>
    <m/>
    <m/>
    <m/>
    <m/>
    <m/>
    <m/>
    <m/>
    <m/>
    <m/>
    <m/>
    <m/>
    <m/>
    <m/>
    <m/>
    <m/>
    <m/>
    <m/>
    <m/>
    <x v="0"/>
    <x v="0"/>
    <m/>
    <x v="0"/>
    <m/>
    <m/>
    <x v="0"/>
    <x v="0"/>
    <m/>
    <m/>
    <m/>
    <m/>
    <m/>
  </r>
  <r>
    <n v="915"/>
    <x v="13"/>
    <x v="13"/>
    <x v="13"/>
    <x v="1"/>
    <x v="10"/>
    <x v="0"/>
    <n v="5.78"/>
    <x v="1"/>
    <n v="2.89"/>
    <x v="0"/>
    <s v=""/>
    <n v="8"/>
    <n v="30.881669133066641"/>
    <n v="30.031641831083611"/>
    <s v="Y"/>
    <s v="Check"/>
    <n v="64"/>
    <x v="1"/>
    <n v="2"/>
    <x v="1"/>
    <m/>
    <x v="11"/>
    <x v="35"/>
    <x v="0"/>
    <m/>
    <m/>
    <s v="TRR"/>
    <m/>
    <n v="44"/>
    <x v="83"/>
    <s v="WILLIAM"/>
    <s v="SUE YEK"/>
    <x v="84"/>
    <x v="84"/>
    <x v="1"/>
    <x v="0"/>
    <x v="8"/>
    <n v="2"/>
    <n v="36"/>
    <x v="694"/>
    <n v="30.881669133066641"/>
    <n v="3310"/>
    <s v="55.10"/>
    <s v="6.21"/>
    <n v="0"/>
    <m/>
    <n v="0.53915479530126698"/>
    <m/>
    <m/>
    <m/>
    <m/>
    <m/>
    <m/>
    <x v="26"/>
    <x v="26"/>
    <x v="2"/>
    <x v="2"/>
    <m/>
    <x v="0"/>
    <n v="0"/>
    <m/>
    <m/>
    <m/>
    <m/>
    <m/>
    <m/>
    <m/>
    <m/>
    <m/>
    <m/>
    <m/>
    <m/>
    <m/>
    <m/>
    <m/>
    <m/>
    <m/>
    <m/>
    <m/>
    <m/>
    <m/>
    <m/>
    <x v="0"/>
    <x v="0"/>
    <m/>
    <x v="0"/>
    <m/>
    <m/>
    <x v="0"/>
    <x v="0"/>
    <m/>
    <m/>
    <m/>
    <m/>
    <m/>
  </r>
  <r>
    <n v="916"/>
    <x v="13"/>
    <x v="13"/>
    <x v="13"/>
    <x v="1"/>
    <x v="10"/>
    <x v="0"/>
    <n v="5.78"/>
    <x v="1"/>
    <n v="2.89"/>
    <x v="0"/>
    <s v=""/>
    <n v="2"/>
    <n v="31.385478840977697"/>
    <n v="30.659965196468679"/>
    <s v="Y"/>
    <s v="Check"/>
    <n v="63"/>
    <x v="1"/>
    <n v="1"/>
    <x v="1"/>
    <m/>
    <x v="13"/>
    <x v="46"/>
    <x v="0"/>
    <m/>
    <m/>
    <s v="TRR"/>
    <m/>
    <n v="45"/>
    <x v="140"/>
    <s v="ROD"/>
    <s v="PARKER"/>
    <x v="144"/>
    <x v="144"/>
    <x v="1"/>
    <x v="0"/>
    <x v="8"/>
    <n v="3"/>
    <n v="37"/>
    <x v="266"/>
    <n v="31.385478840977697"/>
    <n v="3364"/>
    <s v="56.04"/>
    <s v="6.28"/>
    <n v="0"/>
    <m/>
    <n v="0.54005867126900864"/>
    <m/>
    <m/>
    <m/>
    <m/>
    <m/>
    <m/>
    <x v="26"/>
    <x v="26"/>
    <x v="2"/>
    <x v="2"/>
    <m/>
    <x v="0"/>
    <n v="0"/>
    <m/>
    <m/>
    <m/>
    <m/>
    <m/>
    <m/>
    <m/>
    <m/>
    <m/>
    <m/>
    <m/>
    <m/>
    <m/>
    <m/>
    <m/>
    <m/>
    <m/>
    <m/>
    <m/>
    <m/>
    <m/>
    <m/>
    <x v="0"/>
    <x v="0"/>
    <m/>
    <x v="0"/>
    <m/>
    <m/>
    <x v="0"/>
    <x v="0"/>
    <m/>
    <m/>
    <m/>
    <m/>
    <m/>
  </r>
  <r>
    <n v="917"/>
    <x v="13"/>
    <x v="13"/>
    <x v="13"/>
    <x v="1"/>
    <x v="10"/>
    <x v="0"/>
    <n v="5.78"/>
    <x v="1"/>
    <n v="2.89"/>
    <x v="0"/>
    <s v=""/>
    <n v="6"/>
    <n v="32.766290633030216"/>
    <n v="29.89431234526678"/>
    <s v="Y"/>
    <s v="Check"/>
    <n v="0"/>
    <x v="0"/>
    <s v="N/A"/>
    <x v="0"/>
    <m/>
    <x v="0"/>
    <x v="4"/>
    <x v="0"/>
    <m/>
    <m/>
    <s v="TRR"/>
    <m/>
    <n v="46"/>
    <x v="4"/>
    <s v="MEG"/>
    <s v="SENSE"/>
    <x v="186"/>
    <x v="186"/>
    <x v="0"/>
    <x v="1"/>
    <x v="0"/>
    <s v="N/A"/>
    <s v=""/>
    <x v="695"/>
    <n v="32.766290633030216"/>
    <n v="3512"/>
    <s v="58.32"/>
    <s v="6.45"/>
    <n v="0"/>
    <m/>
    <m/>
    <m/>
    <m/>
    <m/>
    <m/>
    <m/>
    <m/>
    <x v="26"/>
    <x v="26"/>
    <x v="2"/>
    <x v="2"/>
    <m/>
    <x v="0"/>
    <n v="0"/>
    <m/>
    <m/>
    <m/>
    <m/>
    <m/>
    <m/>
    <m/>
    <m/>
    <m/>
    <m/>
    <m/>
    <m/>
    <m/>
    <m/>
    <m/>
    <m/>
    <m/>
    <m/>
    <m/>
    <m/>
    <m/>
    <m/>
    <x v="0"/>
    <x v="0"/>
    <m/>
    <x v="0"/>
    <m/>
    <m/>
    <x v="0"/>
    <x v="0"/>
    <m/>
    <m/>
    <m/>
    <m/>
    <m/>
  </r>
  <r>
    <n v="918"/>
    <x v="13"/>
    <x v="13"/>
    <x v="13"/>
    <x v="1"/>
    <x v="10"/>
    <x v="0"/>
    <n v="5.78"/>
    <x v="1"/>
    <n v="2.89"/>
    <x v="0"/>
    <s v=""/>
    <n v="7"/>
    <n v="33.335409006781603"/>
    <n v="31.991699270728841"/>
    <s v="Y"/>
    <s v="Check"/>
    <n v="62"/>
    <x v="1"/>
    <n v="5"/>
    <x v="1"/>
    <m/>
    <x v="1"/>
    <x v="37"/>
    <x v="0"/>
    <m/>
    <m/>
    <s v="TRR"/>
    <m/>
    <n v="47"/>
    <x v="141"/>
    <s v="JENNY"/>
    <s v="BROWN"/>
    <x v="145"/>
    <x v="145"/>
    <x v="1"/>
    <x v="1"/>
    <x v="8"/>
    <n v="1"/>
    <n v="38"/>
    <x v="696"/>
    <n v="33.335409006781603"/>
    <n v="3573"/>
    <s v="59.33"/>
    <s v="6.52"/>
    <n v="0"/>
    <m/>
    <n v="0.61596164394311548"/>
    <m/>
    <m/>
    <m/>
    <m/>
    <m/>
    <m/>
    <x v="26"/>
    <x v="26"/>
    <x v="2"/>
    <x v="2"/>
    <m/>
    <x v="0"/>
    <n v="0"/>
    <m/>
    <m/>
    <m/>
    <m/>
    <m/>
    <m/>
    <m/>
    <m/>
    <m/>
    <m/>
    <m/>
    <m/>
    <m/>
    <m/>
    <m/>
    <m/>
    <m/>
    <m/>
    <m/>
    <m/>
    <m/>
    <m/>
    <x v="0"/>
    <x v="0"/>
    <m/>
    <x v="0"/>
    <m/>
    <m/>
    <x v="0"/>
    <x v="0"/>
    <m/>
    <m/>
    <m/>
    <m/>
    <m/>
  </r>
  <r>
    <n v="919"/>
    <x v="13"/>
    <x v="13"/>
    <x v="13"/>
    <x v="1"/>
    <x v="10"/>
    <x v="0"/>
    <n v="5.78"/>
    <x v="1"/>
    <n v="2.89"/>
    <x v="0"/>
    <s v=""/>
    <n v="12"/>
    <n v="33.51267538549105"/>
    <n v="31.400632729413616"/>
    <s v="Y"/>
    <s v="Check"/>
    <n v="61"/>
    <x v="1"/>
    <n v="9"/>
    <x v="1"/>
    <m/>
    <x v="1"/>
    <x v="35"/>
    <x v="0"/>
    <m/>
    <m/>
    <s v="TRR"/>
    <m/>
    <n v="48"/>
    <x v="93"/>
    <s v="MARY"/>
    <s v="DONOGHUE"/>
    <x v="94"/>
    <x v="94"/>
    <x v="1"/>
    <x v="1"/>
    <x v="8"/>
    <n v="2"/>
    <n v="39"/>
    <x v="697"/>
    <n v="33.51267538549105"/>
    <n v="3592"/>
    <s v="59.52"/>
    <s v="6.54"/>
    <n v="0"/>
    <m/>
    <n v="0.58883193019786972"/>
    <m/>
    <m/>
    <m/>
    <m/>
    <m/>
    <m/>
    <x v="26"/>
    <x v="26"/>
    <x v="2"/>
    <x v="2"/>
    <m/>
    <x v="0"/>
    <n v="0"/>
    <m/>
    <m/>
    <m/>
    <m/>
    <m/>
    <m/>
    <m/>
    <m/>
    <m/>
    <m/>
    <m/>
    <m/>
    <m/>
    <m/>
    <m/>
    <m/>
    <m/>
    <m/>
    <m/>
    <m/>
    <m/>
    <m/>
    <x v="0"/>
    <x v="0"/>
    <m/>
    <x v="0"/>
    <m/>
    <m/>
    <x v="0"/>
    <x v="0"/>
    <m/>
    <m/>
    <m/>
    <m/>
    <m/>
  </r>
  <r>
    <n v="920"/>
    <x v="13"/>
    <x v="13"/>
    <x v="13"/>
    <x v="1"/>
    <x v="10"/>
    <x v="0"/>
    <n v="5.78"/>
    <x v="1"/>
    <n v="2.89"/>
    <x v="0"/>
    <s v=""/>
    <n v="7"/>
    <n v="34.165762043894269"/>
    <n v="28.863467850283907"/>
    <s v="Y"/>
    <s v="Check"/>
    <n v="60"/>
    <x v="1"/>
    <n v="10"/>
    <x v="1"/>
    <m/>
    <x v="1"/>
    <x v="7"/>
    <x v="0"/>
    <m/>
    <m/>
    <s v="TRR"/>
    <m/>
    <n v="49"/>
    <x v="79"/>
    <s v="MATHEW"/>
    <s v="SMITH"/>
    <x v="80"/>
    <x v="80"/>
    <x v="1"/>
    <x v="0"/>
    <x v="1"/>
    <n v="7"/>
    <n v="40"/>
    <x v="698"/>
    <n v="34.165762043894269"/>
    <n v="3662"/>
    <s v="61.02"/>
    <s v="7.02"/>
    <n v="0"/>
    <m/>
    <n v="0.39854713760438681"/>
    <m/>
    <m/>
    <m/>
    <m/>
    <m/>
    <m/>
    <x v="26"/>
    <x v="26"/>
    <x v="2"/>
    <x v="2"/>
    <m/>
    <x v="0"/>
    <n v="0"/>
    <m/>
    <m/>
    <m/>
    <m/>
    <m/>
    <m/>
    <m/>
    <m/>
    <m/>
    <m/>
    <m/>
    <m/>
    <m/>
    <m/>
    <m/>
    <m/>
    <m/>
    <m/>
    <m/>
    <m/>
    <m/>
    <m/>
    <x v="0"/>
    <x v="0"/>
    <m/>
    <x v="0"/>
    <m/>
    <m/>
    <x v="0"/>
    <x v="0"/>
    <m/>
    <m/>
    <m/>
    <m/>
    <m/>
  </r>
  <r>
    <n v="921"/>
    <x v="13"/>
    <x v="13"/>
    <x v="13"/>
    <x v="1"/>
    <x v="10"/>
    <x v="0"/>
    <n v="5.78"/>
    <x v="1"/>
    <n v="2.89"/>
    <x v="0"/>
    <s v=""/>
    <n v="10"/>
    <n v="34.175091853300025"/>
    <n v="28.996682509556699"/>
    <s v="Y"/>
    <s v="Check"/>
    <n v="59"/>
    <x v="1"/>
    <n v="16"/>
    <x v="0"/>
    <m/>
    <x v="1"/>
    <x v="1"/>
    <x v="0"/>
    <m/>
    <m/>
    <s v="TRR"/>
    <m/>
    <n v="50"/>
    <x v="80"/>
    <s v="CELESTE"/>
    <s v="LABUSCHAGNE"/>
    <x v="81"/>
    <x v="81"/>
    <x v="1"/>
    <x v="1"/>
    <x v="1"/>
    <n v="3"/>
    <n v="41"/>
    <x v="699"/>
    <n v="34.175091853300025"/>
    <n v="3663"/>
    <s v="61.03"/>
    <s v="7.02"/>
    <n v="0"/>
    <m/>
    <n v="0.43306394211112792"/>
    <m/>
    <m/>
    <m/>
    <m/>
    <m/>
    <m/>
    <x v="26"/>
    <x v="26"/>
    <x v="2"/>
    <x v="2"/>
    <m/>
    <x v="0"/>
    <n v="0"/>
    <m/>
    <m/>
    <m/>
    <m/>
    <m/>
    <m/>
    <m/>
    <m/>
    <m/>
    <m/>
    <m/>
    <m/>
    <m/>
    <m/>
    <m/>
    <m/>
    <m/>
    <m/>
    <m/>
    <m/>
    <m/>
    <m/>
    <x v="0"/>
    <x v="0"/>
    <m/>
    <x v="0"/>
    <m/>
    <m/>
    <x v="0"/>
    <x v="0"/>
    <m/>
    <m/>
    <m/>
    <m/>
    <m/>
  </r>
  <r>
    <n v="922"/>
    <x v="13"/>
    <x v="13"/>
    <x v="13"/>
    <x v="1"/>
    <x v="10"/>
    <x v="0"/>
    <n v="5.78"/>
    <x v="1"/>
    <n v="2.89"/>
    <x v="0"/>
    <s v=""/>
    <n v="5"/>
    <n v="34.221740900328825"/>
    <n v="34.835618030048728"/>
    <s v="Y"/>
    <s v=""/>
    <n v="58"/>
    <x v="1"/>
    <n v="3"/>
    <x v="1"/>
    <m/>
    <x v="5"/>
    <x v="41"/>
    <x v="0"/>
    <m/>
    <m/>
    <s v="TRR"/>
    <m/>
    <n v="51"/>
    <x v="106"/>
    <s v="CAM"/>
    <s v="LEITCH"/>
    <x v="107"/>
    <x v="107"/>
    <x v="1"/>
    <x v="0"/>
    <x v="8"/>
    <n v="4"/>
    <n v="42"/>
    <x v="700"/>
    <n v="34.221740900328825"/>
    <n v="3668"/>
    <s v="61.08"/>
    <s v="7.03"/>
    <n v="0"/>
    <m/>
    <n v="0.49091599544658387"/>
    <m/>
    <m/>
    <m/>
    <m/>
    <m/>
    <m/>
    <x v="26"/>
    <x v="26"/>
    <x v="2"/>
    <x v="2"/>
    <m/>
    <x v="0"/>
    <n v="0"/>
    <m/>
    <m/>
    <m/>
    <m/>
    <m/>
    <m/>
    <m/>
    <m/>
    <m/>
    <m/>
    <m/>
    <m/>
    <m/>
    <m/>
    <m/>
    <m/>
    <m/>
    <m/>
    <m/>
    <m/>
    <m/>
    <m/>
    <x v="0"/>
    <x v="0"/>
    <m/>
    <x v="0"/>
    <m/>
    <m/>
    <x v="0"/>
    <x v="0"/>
    <m/>
    <m/>
    <m/>
    <m/>
    <m/>
  </r>
  <r>
    <n v="923"/>
    <x v="13"/>
    <x v="13"/>
    <x v="13"/>
    <x v="1"/>
    <x v="10"/>
    <x v="0"/>
    <n v="5.78"/>
    <x v="1"/>
    <n v="2.89"/>
    <x v="0"/>
    <s v=""/>
    <n v="6"/>
    <n v="35.117402603281825"/>
    <n v="32.875308373173766"/>
    <s v="Y"/>
    <s v="Check"/>
    <n v="57"/>
    <x v="1"/>
    <n v="8"/>
    <x v="1"/>
    <m/>
    <x v="1"/>
    <x v="20"/>
    <x v="0"/>
    <m/>
    <m/>
    <s v="TRR"/>
    <m/>
    <n v="52"/>
    <x v="89"/>
    <s v="VIJAYA"/>
    <s v="STEWART"/>
    <x v="90"/>
    <x v="90"/>
    <x v="1"/>
    <x v="1"/>
    <x v="5"/>
    <n v="3"/>
    <n v="43"/>
    <x v="701"/>
    <n v="35.117402603281825"/>
    <n v="3764"/>
    <s v="62.44"/>
    <s v="7.14"/>
    <n v="0"/>
    <m/>
    <n v="0.53439791315639229"/>
    <m/>
    <m/>
    <m/>
    <m/>
    <m/>
    <m/>
    <x v="26"/>
    <x v="26"/>
    <x v="2"/>
    <x v="2"/>
    <m/>
    <x v="0"/>
    <n v="0"/>
    <m/>
    <m/>
    <m/>
    <m/>
    <m/>
    <m/>
    <m/>
    <m/>
    <m/>
    <m/>
    <m/>
    <m/>
    <m/>
    <m/>
    <m/>
    <m/>
    <m/>
    <m/>
    <m/>
    <m/>
    <m/>
    <m/>
    <x v="0"/>
    <x v="0"/>
    <m/>
    <x v="0"/>
    <m/>
    <m/>
    <x v="0"/>
    <x v="0"/>
    <m/>
    <m/>
    <m/>
    <m/>
    <m/>
  </r>
  <r>
    <n v="924"/>
    <x v="13"/>
    <x v="13"/>
    <x v="13"/>
    <x v="1"/>
    <x v="10"/>
    <x v="0"/>
    <n v="5.78"/>
    <x v="1"/>
    <n v="2.89"/>
    <x v="0"/>
    <s v=""/>
    <n v="7"/>
    <n v="36.311618207219141"/>
    <n v="36.224071917850587"/>
    <s v="Y"/>
    <s v="Check"/>
    <n v="56"/>
    <x v="1"/>
    <n v="5"/>
    <x v="1"/>
    <m/>
    <x v="6"/>
    <x v="38"/>
    <x v="0"/>
    <m/>
    <m/>
    <s v="TRR"/>
    <m/>
    <n v="53"/>
    <x v="166"/>
    <s v="CHERYL"/>
    <s v="OATS"/>
    <x v="172"/>
    <x v="172"/>
    <x v="1"/>
    <x v="1"/>
    <x v="4"/>
    <n v="4"/>
    <n v="44"/>
    <x v="702"/>
    <n v="36.311618207219141"/>
    <n v="3892"/>
    <s v="64.52"/>
    <s v="7.28"/>
    <n v="0"/>
    <m/>
    <n v="0.49846305104633215"/>
    <m/>
    <m/>
    <m/>
    <m/>
    <m/>
    <m/>
    <x v="26"/>
    <x v="26"/>
    <x v="2"/>
    <x v="2"/>
    <m/>
    <x v="0"/>
    <n v="0"/>
    <m/>
    <m/>
    <m/>
    <m/>
    <m/>
    <m/>
    <m/>
    <m/>
    <m/>
    <m/>
    <m/>
    <m/>
    <m/>
    <m/>
    <m/>
    <m/>
    <m/>
    <m/>
    <m/>
    <m/>
    <m/>
    <m/>
    <x v="0"/>
    <x v="0"/>
    <m/>
    <x v="0"/>
    <m/>
    <m/>
    <x v="0"/>
    <x v="0"/>
    <m/>
    <m/>
    <m/>
    <m/>
    <m/>
  </r>
  <r>
    <n v="925"/>
    <x v="13"/>
    <x v="13"/>
    <x v="13"/>
    <x v="1"/>
    <x v="10"/>
    <x v="0"/>
    <n v="5.78"/>
    <x v="1"/>
    <n v="2.89"/>
    <x v="0"/>
    <s v=""/>
    <n v="4"/>
    <n v="36.703470202261073"/>
    <n v="36.97349448099785"/>
    <s v="Y"/>
    <s v=""/>
    <n v="55"/>
    <x v="1"/>
    <n v="5"/>
    <x v="1"/>
    <m/>
    <x v="7"/>
    <x v="42"/>
    <x v="0"/>
    <m/>
    <m/>
    <s v="TRR"/>
    <m/>
    <n v="54"/>
    <x v="114"/>
    <s v="LYNDIE"/>
    <s v="BEIL"/>
    <x v="116"/>
    <x v="116"/>
    <x v="1"/>
    <x v="1"/>
    <x v="8"/>
    <n v="3"/>
    <n v="45"/>
    <x v="703"/>
    <n v="36.703470202261073"/>
    <n v="3934"/>
    <s v="65.34"/>
    <s v="7.33"/>
    <n v="0"/>
    <m/>
    <n v="0.56715799764852426"/>
    <m/>
    <m/>
    <m/>
    <m/>
    <m/>
    <m/>
    <x v="26"/>
    <x v="26"/>
    <x v="2"/>
    <x v="2"/>
    <m/>
    <x v="0"/>
    <n v="0"/>
    <m/>
    <m/>
    <m/>
    <m/>
    <m/>
    <m/>
    <m/>
    <m/>
    <m/>
    <m/>
    <m/>
    <m/>
    <m/>
    <m/>
    <m/>
    <m/>
    <m/>
    <m/>
    <m/>
    <m/>
    <m/>
    <m/>
    <x v="0"/>
    <x v="0"/>
    <m/>
    <x v="0"/>
    <m/>
    <m/>
    <x v="0"/>
    <x v="0"/>
    <m/>
    <m/>
    <m/>
    <m/>
    <m/>
  </r>
  <r>
    <n v="926"/>
    <x v="13"/>
    <x v="13"/>
    <x v="13"/>
    <x v="1"/>
    <x v="10"/>
    <x v="0"/>
    <n v="5.78"/>
    <x v="1"/>
    <n v="2.89"/>
    <x v="0"/>
    <s v=""/>
    <n v="2"/>
    <n v="37.645780952242866"/>
    <n v="40.005981073259179"/>
    <s v="Y"/>
    <s v=""/>
    <n v="0"/>
    <x v="0"/>
    <s v="N/A"/>
    <x v="0"/>
    <m/>
    <x v="0"/>
    <x v="4"/>
    <x v="0"/>
    <m/>
    <m/>
    <s v="TRR"/>
    <m/>
    <n v="55"/>
    <x v="165"/>
    <s v="JACK"/>
    <s v="SIBLEY"/>
    <x v="119"/>
    <x v="119"/>
    <x v="0"/>
    <x v="0"/>
    <x v="0"/>
    <s v="N/A"/>
    <s v=""/>
    <x v="704"/>
    <n v="37.645780952242866"/>
    <n v="4035"/>
    <s v="67.15"/>
    <s v="7.45"/>
    <n v="0"/>
    <m/>
    <m/>
    <m/>
    <m/>
    <m/>
    <m/>
    <m/>
    <m/>
    <x v="26"/>
    <x v="26"/>
    <x v="2"/>
    <x v="2"/>
    <m/>
    <x v="0"/>
    <n v="0"/>
    <m/>
    <m/>
    <m/>
    <m/>
    <m/>
    <m/>
    <m/>
    <m/>
    <m/>
    <m/>
    <m/>
    <m/>
    <m/>
    <m/>
    <m/>
    <m/>
    <m/>
    <m/>
    <m/>
    <m/>
    <m/>
    <m/>
    <x v="0"/>
    <x v="0"/>
    <m/>
    <x v="0"/>
    <m/>
    <m/>
    <x v="0"/>
    <x v="0"/>
    <m/>
    <m/>
    <m/>
    <m/>
    <m/>
  </r>
  <r>
    <n v="927"/>
    <x v="13"/>
    <x v="13"/>
    <x v="13"/>
    <x v="1"/>
    <x v="10"/>
    <x v="0"/>
    <n v="5.78"/>
    <x v="1"/>
    <n v="2.89"/>
    <x v="0"/>
    <s v=""/>
    <n v="4"/>
    <n v="38.933294650237784"/>
    <n v="40.212624176795316"/>
    <s v="Y"/>
    <s v=""/>
    <n v="54"/>
    <x v="1"/>
    <n v="3"/>
    <x v="1"/>
    <m/>
    <x v="9"/>
    <x v="37"/>
    <x v="0"/>
    <m/>
    <m/>
    <s v="TRR"/>
    <m/>
    <n v="56"/>
    <x v="125"/>
    <s v="DAVID"/>
    <s v="BROOKE-TAYLOR"/>
    <x v="127"/>
    <x v="127"/>
    <x v="1"/>
    <x v="0"/>
    <x v="8"/>
    <n v="5"/>
    <n v="46"/>
    <x v="705"/>
    <n v="38.933294650237784"/>
    <n v="4173"/>
    <s v="69.33"/>
    <s v="8.01"/>
    <n v="0"/>
    <m/>
    <n v="0.43921276515691854"/>
    <m/>
    <m/>
    <m/>
    <m/>
    <m/>
    <m/>
    <x v="26"/>
    <x v="26"/>
    <x v="2"/>
    <x v="2"/>
    <m/>
    <x v="0"/>
    <n v="0"/>
    <m/>
    <m/>
    <m/>
    <m/>
    <m/>
    <m/>
    <m/>
    <m/>
    <m/>
    <m/>
    <m/>
    <m/>
    <m/>
    <m/>
    <m/>
    <m/>
    <m/>
    <m/>
    <m/>
    <m/>
    <m/>
    <m/>
    <x v="0"/>
    <x v="0"/>
    <m/>
    <x v="0"/>
    <m/>
    <m/>
    <x v="0"/>
    <x v="0"/>
    <m/>
    <m/>
    <m/>
    <m/>
    <m/>
  </r>
  <r>
    <n v="795"/>
    <x v="14"/>
    <x v="14"/>
    <x v="14"/>
    <x v="1"/>
    <x v="11"/>
    <x v="1"/>
    <n v="4.5"/>
    <x v="1"/>
    <n v="0"/>
    <x v="0"/>
    <s v=""/>
    <n v="12"/>
    <n v="19.777750841593694"/>
    <n v="17.79786557468519"/>
    <s v="Y"/>
    <s v="Check"/>
    <n v="100"/>
    <x v="1"/>
    <n v="1"/>
    <x v="0"/>
    <s v="OT15"/>
    <x v="1"/>
    <x v="1"/>
    <x v="0"/>
    <m/>
    <m/>
    <s v="TRR"/>
    <m/>
    <n v="1"/>
    <x v="1"/>
    <s v="TONY"/>
    <s v="GORDON"/>
    <x v="1"/>
    <x v="1"/>
    <x v="1"/>
    <x v="0"/>
    <x v="1"/>
    <n v="1"/>
    <n v="1"/>
    <x v="706"/>
    <n v="19.777750841593694"/>
    <n v="1795"/>
    <s v="29.55"/>
    <s v="4.02"/>
    <n v="100"/>
    <m/>
    <n v="0.66404584821208346"/>
    <n v="1"/>
    <s v=""/>
    <n v="1"/>
    <n v="323017"/>
    <s v="DECLAN"/>
    <s v="MARCHIONI"/>
    <x v="57"/>
    <x v="57"/>
    <x v="1"/>
    <x v="0"/>
    <s v="X"/>
    <x v="1"/>
    <n v="0"/>
    <m/>
    <m/>
    <n v="1"/>
    <s v="18.39"/>
    <m/>
    <m/>
    <m/>
    <m/>
    <m/>
    <m/>
    <m/>
    <m/>
    <m/>
    <m/>
    <m/>
    <m/>
    <m/>
    <m/>
    <m/>
    <m/>
    <m/>
    <m/>
    <x v="0"/>
    <x v="0"/>
    <m/>
    <x v="0"/>
    <m/>
    <m/>
    <x v="0"/>
    <x v="0"/>
    <m/>
    <m/>
    <m/>
    <m/>
    <m/>
  </r>
  <r>
    <n v="796"/>
    <x v="14"/>
    <x v="14"/>
    <x v="14"/>
    <x v="1"/>
    <x v="11"/>
    <x v="1"/>
    <n v="4.5"/>
    <x v="1"/>
    <n v="0"/>
    <x v="0"/>
    <s v=""/>
    <n v="1"/>
    <n v="20.813465927448743"/>
    <n v="18.585268275131579"/>
    <s v="Y"/>
    <s v="Check"/>
    <n v="0"/>
    <x v="0"/>
    <s v="N/A"/>
    <x v="0"/>
    <m/>
    <x v="0"/>
    <x v="4"/>
    <x v="0"/>
    <m/>
    <m/>
    <s v="TRR"/>
    <m/>
    <n v="2"/>
    <x v="124"/>
    <s v="MICHAEL"/>
    <s v="HARDING"/>
    <x v="221"/>
    <x v="221"/>
    <x v="0"/>
    <x v="0"/>
    <x v="0"/>
    <s v="N/A"/>
    <s v=""/>
    <x v="707"/>
    <n v="20.813465927448743"/>
    <n v="1889"/>
    <s v="31.29"/>
    <s v="4.15"/>
    <n v="99"/>
    <m/>
    <m/>
    <n v="2"/>
    <s v=""/>
    <n v="2"/>
    <n v="1084514"/>
    <s v="LEO"/>
    <s v="FAIRLEY"/>
    <x v="58"/>
    <x v="58"/>
    <x v="1"/>
    <x v="0"/>
    <s v="X"/>
    <x v="1"/>
    <n v="0"/>
    <m/>
    <m/>
    <n v="1"/>
    <s v="18.49"/>
    <m/>
    <m/>
    <m/>
    <m/>
    <m/>
    <m/>
    <m/>
    <m/>
    <m/>
    <m/>
    <m/>
    <m/>
    <m/>
    <m/>
    <m/>
    <m/>
    <m/>
    <m/>
    <x v="0"/>
    <x v="0"/>
    <m/>
    <x v="0"/>
    <m/>
    <m/>
    <x v="0"/>
    <x v="0"/>
    <m/>
    <m/>
    <m/>
    <m/>
    <m/>
  </r>
  <r>
    <n v="797"/>
    <x v="14"/>
    <x v="14"/>
    <x v="14"/>
    <x v="1"/>
    <x v="11"/>
    <x v="1"/>
    <n v="4.5"/>
    <x v="1"/>
    <n v="0"/>
    <x v="0"/>
    <s v=""/>
    <n v="3"/>
    <n v="21.022812593738593"/>
    <n v="19.3580857961059"/>
    <s v="Y"/>
    <s v="Check"/>
    <n v="0"/>
    <x v="0"/>
    <s v="N/A"/>
    <x v="0"/>
    <m/>
    <x v="0"/>
    <x v="4"/>
    <x v="0"/>
    <m/>
    <m/>
    <s v="TRR"/>
    <m/>
    <n v="3"/>
    <x v="180"/>
    <s v="SAM"/>
    <s v="HEAMES"/>
    <x v="7"/>
    <x v="7"/>
    <x v="0"/>
    <x v="0"/>
    <x v="0"/>
    <s v="N/A"/>
    <s v=""/>
    <x v="708"/>
    <n v="21.022812593738593"/>
    <n v="1908"/>
    <s v="31.48"/>
    <s v="4.17"/>
    <n v="98"/>
    <m/>
    <m/>
    <n v="3"/>
    <s v=""/>
    <n v="3"/>
    <n v="683281"/>
    <s v="ELENA"/>
    <s v="JAMES"/>
    <x v="75"/>
    <x v="75"/>
    <x v="1"/>
    <x v="1"/>
    <s v="X"/>
    <x v="1"/>
    <n v="0"/>
    <m/>
    <m/>
    <n v="1"/>
    <s v="21.37"/>
    <m/>
    <m/>
    <m/>
    <m/>
    <m/>
    <m/>
    <m/>
    <m/>
    <m/>
    <m/>
    <m/>
    <m/>
    <m/>
    <m/>
    <m/>
    <m/>
    <m/>
    <m/>
    <x v="0"/>
    <x v="0"/>
    <m/>
    <x v="0"/>
    <m/>
    <m/>
    <x v="0"/>
    <x v="0"/>
    <m/>
    <m/>
    <m/>
    <m/>
    <m/>
  </r>
  <r>
    <n v="798"/>
    <x v="14"/>
    <x v="14"/>
    <x v="14"/>
    <x v="1"/>
    <x v="11"/>
    <x v="1"/>
    <n v="4.5"/>
    <x v="1"/>
    <n v="0"/>
    <x v="0"/>
    <s v=""/>
    <n v="9"/>
    <n v="21.132995049680616"/>
    <n v="19.21232340753312"/>
    <s v="Y"/>
    <s v="Check"/>
    <n v="99"/>
    <x v="1"/>
    <n v="6"/>
    <x v="1"/>
    <m/>
    <x v="1"/>
    <x v="3"/>
    <x v="0"/>
    <m/>
    <m/>
    <s v="TRR"/>
    <m/>
    <n v="4"/>
    <x v="3"/>
    <s v="MARCEL"/>
    <s v="ZEVENBERGEN"/>
    <x v="3"/>
    <x v="3"/>
    <x v="1"/>
    <x v="0"/>
    <x v="2"/>
    <n v="1"/>
    <n v="2"/>
    <x v="709"/>
    <n v="21.132995049680616"/>
    <n v="1918"/>
    <s v="31.58"/>
    <s v="4.19"/>
    <n v="97"/>
    <m/>
    <n v="0.6672031090175784"/>
    <n v="4"/>
    <n v="1"/>
    <s v=""/>
    <n v="402937"/>
    <s v="KEITH"/>
    <s v="RICH"/>
    <x v="76"/>
    <x v="76"/>
    <x v="1"/>
    <x v="0"/>
    <s v=""/>
    <x v="2"/>
    <n v="50"/>
    <m/>
    <m/>
    <n v="1"/>
    <s v="30.12"/>
    <m/>
    <m/>
    <m/>
    <m/>
    <m/>
    <m/>
    <m/>
    <m/>
    <m/>
    <m/>
    <m/>
    <m/>
    <m/>
    <m/>
    <m/>
    <m/>
    <m/>
    <m/>
    <x v="0"/>
    <x v="0"/>
    <m/>
    <x v="0"/>
    <m/>
    <m/>
    <x v="0"/>
    <x v="0"/>
    <m/>
    <m/>
    <m/>
    <m/>
    <m/>
  </r>
  <r>
    <n v="799"/>
    <x v="14"/>
    <x v="14"/>
    <x v="14"/>
    <x v="1"/>
    <x v="11"/>
    <x v="1"/>
    <n v="4.5"/>
    <x v="1"/>
    <n v="0"/>
    <x v="0"/>
    <s v=""/>
    <n v="10"/>
    <n v="21.617797855825536"/>
    <n v="19.26711310749895"/>
    <s v="Y"/>
    <s v="Check"/>
    <n v="98"/>
    <x v="1"/>
    <n v="8"/>
    <x v="1"/>
    <m/>
    <x v="1"/>
    <x v="6"/>
    <x v="0"/>
    <m/>
    <m/>
    <s v="TRR"/>
    <m/>
    <n v="5"/>
    <x v="6"/>
    <s v="MARK"/>
    <s v="BUCHHOLZ"/>
    <x v="6"/>
    <x v="6"/>
    <x v="1"/>
    <x v="0"/>
    <x v="4"/>
    <n v="1"/>
    <n v="3"/>
    <x v="27"/>
    <n v="21.617797855825536"/>
    <n v="1962"/>
    <s v="32.42"/>
    <s v="4.25"/>
    <n v="96"/>
    <m/>
    <n v="0.70929210438524504"/>
    <n v="5"/>
    <n v="2"/>
    <s v=""/>
    <s v="N019"/>
    <s v="NO NAME RECORDED"/>
    <s v=""/>
    <x v="77"/>
    <x v="77"/>
    <x v="0"/>
    <x v="3"/>
    <s v="N/A"/>
    <x v="2"/>
    <n v="0"/>
    <m/>
    <m/>
    <n v="1"/>
    <s v="32.27"/>
    <m/>
    <m/>
    <m/>
    <m/>
    <m/>
    <m/>
    <m/>
    <m/>
    <m/>
    <m/>
    <m/>
    <m/>
    <m/>
    <m/>
    <m/>
    <m/>
    <m/>
    <m/>
    <x v="0"/>
    <x v="0"/>
    <m/>
    <x v="0"/>
    <m/>
    <m/>
    <x v="0"/>
    <x v="0"/>
    <m/>
    <m/>
    <m/>
    <m/>
    <m/>
  </r>
  <r>
    <n v="800"/>
    <x v="14"/>
    <x v="14"/>
    <x v="14"/>
    <x v="1"/>
    <x v="11"/>
    <x v="1"/>
    <n v="4.5"/>
    <x v="1"/>
    <n v="0"/>
    <x v="0"/>
    <s v=""/>
    <n v="7"/>
    <n v="21.750016802955965"/>
    <n v="20.396677025040731"/>
    <s v="Y"/>
    <s v="Check"/>
    <n v="97"/>
    <x v="1"/>
    <n v="4"/>
    <x v="1"/>
    <m/>
    <x v="1"/>
    <x v="7"/>
    <x v="0"/>
    <m/>
    <m/>
    <s v="TRR"/>
    <m/>
    <n v="6"/>
    <x v="8"/>
    <s v="DEAHNE"/>
    <s v="TURNBULL"/>
    <x v="8"/>
    <x v="8"/>
    <x v="1"/>
    <x v="1"/>
    <x v="1"/>
    <n v="1"/>
    <n v="4"/>
    <x v="710"/>
    <n v="21.750016802955965"/>
    <n v="1974"/>
    <s v="32.54"/>
    <s v="4.26"/>
    <n v="95"/>
    <m/>
    <n v="0.69348605428587129"/>
    <n v="6"/>
    <n v="3"/>
    <s v=""/>
    <n v="402985"/>
    <s v="TILLEY"/>
    <s v="PAIN"/>
    <x v="78"/>
    <x v="78"/>
    <x v="1"/>
    <x v="1"/>
    <s v=""/>
    <x v="2"/>
    <n v="49"/>
    <m/>
    <m/>
    <n v="1"/>
    <s v="32.37"/>
    <m/>
    <m/>
    <m/>
    <m/>
    <m/>
    <m/>
    <m/>
    <m/>
    <m/>
    <m/>
    <m/>
    <m/>
    <m/>
    <m/>
    <m/>
    <m/>
    <m/>
    <m/>
    <x v="0"/>
    <x v="0"/>
    <m/>
    <x v="0"/>
    <m/>
    <m/>
    <x v="0"/>
    <x v="0"/>
    <m/>
    <m/>
    <m/>
    <m/>
    <m/>
  </r>
  <r>
    <n v="801"/>
    <x v="14"/>
    <x v="14"/>
    <x v="14"/>
    <x v="1"/>
    <x v="11"/>
    <x v="1"/>
    <n v="4.5"/>
    <x v="1"/>
    <n v="0"/>
    <x v="0"/>
    <s v=""/>
    <n v="13"/>
    <n v="22.157691889941457"/>
    <n v="19.715127170357054"/>
    <s v="Y"/>
    <s v="Check"/>
    <n v="96"/>
    <x v="1"/>
    <n v="19"/>
    <x v="0"/>
    <m/>
    <x v="1"/>
    <x v="1"/>
    <x v="0"/>
    <m/>
    <m/>
    <s v="TRR"/>
    <m/>
    <n v="7"/>
    <x v="10"/>
    <s v="DEON"/>
    <s v="STRIPP"/>
    <x v="10"/>
    <x v="10"/>
    <x v="1"/>
    <x v="0"/>
    <x v="1"/>
    <n v="2"/>
    <n v="5"/>
    <x v="711"/>
    <n v="22.157691889941457"/>
    <n v="2011"/>
    <s v="33.31"/>
    <s v="4.31"/>
    <n v="94"/>
    <m/>
    <n v="0.59272118226787174"/>
    <n v="7"/>
    <n v="4"/>
    <s v=""/>
    <s v="N009"/>
    <s v="MITCHELL"/>
    <s v="KIRBY"/>
    <x v="14"/>
    <x v="14"/>
    <x v="0"/>
    <x v="0"/>
    <s v="N/A"/>
    <x v="1"/>
    <n v="0"/>
    <m/>
    <m/>
    <n v="1"/>
    <s v="38.18"/>
    <m/>
    <m/>
    <m/>
    <m/>
    <m/>
    <m/>
    <m/>
    <m/>
    <m/>
    <m/>
    <m/>
    <m/>
    <m/>
    <m/>
    <m/>
    <m/>
    <m/>
    <m/>
    <x v="0"/>
    <x v="0"/>
    <m/>
    <x v="0"/>
    <m/>
    <m/>
    <x v="0"/>
    <x v="0"/>
    <m/>
    <m/>
    <m/>
    <m/>
    <m/>
  </r>
  <r>
    <n v="802"/>
    <x v="14"/>
    <x v="14"/>
    <x v="14"/>
    <x v="1"/>
    <x v="11"/>
    <x v="1"/>
    <n v="4.5"/>
    <x v="1"/>
    <n v="0"/>
    <x v="0"/>
    <s v=""/>
    <n v="13"/>
    <n v="22.267874345883484"/>
    <n v="21.35117080288742"/>
    <s v="Y"/>
    <s v="Check"/>
    <n v="95"/>
    <x v="1"/>
    <n v="14"/>
    <x v="1"/>
    <m/>
    <x v="1"/>
    <x v="9"/>
    <x v="0"/>
    <m/>
    <m/>
    <s v="TRR"/>
    <m/>
    <n v="8"/>
    <x v="16"/>
    <s v="MICHAEL"/>
    <s v="FITZSIMMONS"/>
    <x v="16"/>
    <x v="16"/>
    <x v="1"/>
    <x v="0"/>
    <x v="4"/>
    <n v="2"/>
    <n v="6"/>
    <x v="712"/>
    <n v="22.267874345883484"/>
    <n v="2021"/>
    <s v="33.41"/>
    <s v="4.33"/>
    <n v="93"/>
    <m/>
    <n v="0.67810693402764943"/>
    <n v="8"/>
    <n v="5"/>
    <s v=""/>
    <s v="N008"/>
    <s v="JOANNA"/>
    <s v="KIRBY"/>
    <x v="61"/>
    <x v="61"/>
    <x v="0"/>
    <x v="1"/>
    <s v="N/A"/>
    <x v="2"/>
    <n v="0"/>
    <m/>
    <m/>
    <n v="1"/>
    <s v="38.33"/>
    <m/>
    <m/>
    <m/>
    <m/>
    <m/>
    <m/>
    <m/>
    <m/>
    <m/>
    <m/>
    <m/>
    <m/>
    <m/>
    <m/>
    <m/>
    <m/>
    <m/>
    <m/>
    <x v="0"/>
    <x v="0"/>
    <m/>
    <x v="0"/>
    <m/>
    <m/>
    <x v="0"/>
    <x v="0"/>
    <m/>
    <m/>
    <m/>
    <m/>
    <m/>
  </r>
  <r>
    <n v="803"/>
    <x v="14"/>
    <x v="14"/>
    <x v="14"/>
    <x v="1"/>
    <x v="11"/>
    <x v="1"/>
    <n v="4.5"/>
    <x v="1"/>
    <n v="0"/>
    <x v="0"/>
    <s v=""/>
    <n v="6"/>
    <n v="22.642494696086377"/>
    <n v="20.403698562425372"/>
    <s v="Y"/>
    <s v="Check"/>
    <n v="94"/>
    <x v="1"/>
    <n v="5"/>
    <x v="1"/>
    <m/>
    <x v="5"/>
    <x v="10"/>
    <x v="0"/>
    <m/>
    <m/>
    <s v="TRR"/>
    <m/>
    <n v="9"/>
    <x v="15"/>
    <s v="SIMON"/>
    <s v="DI GIACOMO"/>
    <x v="15"/>
    <x v="15"/>
    <x v="1"/>
    <x v="0"/>
    <x v="1"/>
    <n v="3"/>
    <n v="7"/>
    <x v="41"/>
    <n v="22.642494696086377"/>
    <n v="2055"/>
    <s v="34.15"/>
    <s v="4.37"/>
    <n v="92"/>
    <m/>
    <n v="0.5763499197045463"/>
    <n v="9"/>
    <n v="6"/>
    <s v=""/>
    <n v="609664"/>
    <s v="MATTHEW"/>
    <s v="HUNTER"/>
    <x v="79"/>
    <x v="79"/>
    <x v="1"/>
    <x v="0"/>
    <s v=""/>
    <x v="2"/>
    <n v="48"/>
    <m/>
    <m/>
    <n v="1"/>
    <s v="38.46"/>
    <m/>
    <m/>
    <m/>
    <m/>
    <m/>
    <m/>
    <m/>
    <m/>
    <m/>
    <m/>
    <m/>
    <m/>
    <m/>
    <m/>
    <m/>
    <m/>
    <m/>
    <m/>
    <x v="0"/>
    <x v="0"/>
    <m/>
    <x v="0"/>
    <m/>
    <m/>
    <x v="0"/>
    <x v="0"/>
    <m/>
    <m/>
    <m/>
    <m/>
    <m/>
  </r>
  <r>
    <n v="804"/>
    <x v="14"/>
    <x v="14"/>
    <x v="14"/>
    <x v="1"/>
    <x v="11"/>
    <x v="1"/>
    <n v="4.5"/>
    <x v="1"/>
    <n v="0"/>
    <x v="0"/>
    <s v=""/>
    <n v="8"/>
    <n v="22.95100557272405"/>
    <n v="22.159685468080514"/>
    <s v="Y"/>
    <s v="Check"/>
    <n v="93"/>
    <x v="1"/>
    <n v="4"/>
    <x v="1"/>
    <m/>
    <x v="1"/>
    <x v="7"/>
    <x v="0"/>
    <m/>
    <m/>
    <s v="TRR"/>
    <m/>
    <n v="10"/>
    <x v="155"/>
    <s v="STUART"/>
    <s v="ILLMAN"/>
    <x v="160"/>
    <x v="160"/>
    <x v="1"/>
    <x v="0"/>
    <x v="1"/>
    <n v="4"/>
    <n v="8"/>
    <x v="45"/>
    <n v="22.95100557272405"/>
    <n v="2083"/>
    <s v="34.43"/>
    <s v="4.41"/>
    <n v="91"/>
    <m/>
    <n v="0.59329281340288165"/>
    <n v="10"/>
    <n v="7"/>
    <s v=""/>
    <n v="402895"/>
    <s v="CHERYL"/>
    <s v="HOBSON"/>
    <x v="17"/>
    <x v="17"/>
    <x v="1"/>
    <x v="1"/>
    <s v=""/>
    <x v="2"/>
    <n v="47"/>
    <m/>
    <m/>
    <n v="1"/>
    <s v="40.52"/>
    <m/>
    <m/>
    <m/>
    <m/>
    <m/>
    <m/>
    <m/>
    <m/>
    <m/>
    <m/>
    <m/>
    <m/>
    <m/>
    <m/>
    <m/>
    <m/>
    <m/>
    <m/>
    <x v="0"/>
    <x v="0"/>
    <m/>
    <x v="0"/>
    <m/>
    <m/>
    <x v="0"/>
    <x v="0"/>
    <m/>
    <m/>
    <m/>
    <m/>
    <m/>
  </r>
  <r>
    <n v="805"/>
    <x v="14"/>
    <x v="14"/>
    <x v="14"/>
    <x v="1"/>
    <x v="11"/>
    <x v="1"/>
    <n v="4.5"/>
    <x v="1"/>
    <n v="0"/>
    <x v="0"/>
    <s v=""/>
    <n v="2"/>
    <n v="23.612100308376206"/>
    <n v="20.175749168124863"/>
    <s v="Y"/>
    <s v="Check"/>
    <n v="92"/>
    <x v="1"/>
    <n v="9"/>
    <x v="1"/>
    <m/>
    <x v="4"/>
    <x v="8"/>
    <x v="0"/>
    <m/>
    <m/>
    <s v="TRR"/>
    <m/>
    <n v="11"/>
    <x v="9"/>
    <s v="MATTHEW"/>
    <s v="BOSCHEN"/>
    <x v="9"/>
    <x v="9"/>
    <x v="1"/>
    <x v="0"/>
    <x v="2"/>
    <n v="2"/>
    <n v="9"/>
    <x v="713"/>
    <n v="23.612100308376206"/>
    <n v="2143"/>
    <s v="35.43"/>
    <s v="4.49"/>
    <n v="90"/>
    <m/>
    <n v="0.61973874167145881"/>
    <n v="11"/>
    <n v="8"/>
    <s v=""/>
    <n v="1069302"/>
    <s v="MIKE"/>
    <s v="RUBENACH"/>
    <x v="40"/>
    <x v="40"/>
    <x v="1"/>
    <x v="0"/>
    <s v=""/>
    <x v="2"/>
    <n v="46"/>
    <m/>
    <m/>
    <n v="1"/>
    <s v="48.21"/>
    <m/>
    <m/>
    <m/>
    <m/>
    <m/>
    <m/>
    <m/>
    <m/>
    <m/>
    <m/>
    <m/>
    <m/>
    <m/>
    <m/>
    <m/>
    <m/>
    <m/>
    <m/>
    <x v="0"/>
    <x v="0"/>
    <m/>
    <x v="0"/>
    <m/>
    <m/>
    <x v="0"/>
    <x v="0"/>
    <m/>
    <m/>
    <m/>
    <m/>
    <m/>
  </r>
  <r>
    <n v="806"/>
    <x v="14"/>
    <x v="14"/>
    <x v="14"/>
    <x v="1"/>
    <x v="11"/>
    <x v="1"/>
    <n v="4.5"/>
    <x v="1"/>
    <n v="0"/>
    <x v="0"/>
    <s v=""/>
    <n v="9"/>
    <n v="23.744319255506639"/>
    <n v="21.432554924088134"/>
    <s v="Y"/>
    <s v="Check"/>
    <n v="91"/>
    <x v="1"/>
    <n v="8"/>
    <x v="1"/>
    <m/>
    <x v="1"/>
    <x v="14"/>
    <x v="0"/>
    <m/>
    <m/>
    <s v="TRR"/>
    <m/>
    <n v="12"/>
    <x v="23"/>
    <s v="HAILEY"/>
    <s v="PELUCHETTI"/>
    <x v="23"/>
    <x v="23"/>
    <x v="1"/>
    <x v="1"/>
    <x v="1"/>
    <n v="2"/>
    <n v="10"/>
    <x v="289"/>
    <n v="23.744319255506639"/>
    <n v="2155"/>
    <s v="35.55"/>
    <s v="4.51"/>
    <n v="89"/>
    <m/>
    <n v="0.62611467217443517"/>
    <n v="12"/>
    <n v="9"/>
    <s v=""/>
    <n v="1069328"/>
    <s v="KELLIE"/>
    <s v="HOPKINS"/>
    <x v="12"/>
    <x v="12"/>
    <x v="1"/>
    <x v="1"/>
    <s v=""/>
    <x v="2"/>
    <n v="45"/>
    <m/>
    <m/>
    <n v="1"/>
    <s v="53.03"/>
    <m/>
    <m/>
    <m/>
    <m/>
    <m/>
    <m/>
    <m/>
    <m/>
    <m/>
    <m/>
    <m/>
    <m/>
    <m/>
    <m/>
    <m/>
    <m/>
    <m/>
    <m/>
    <x v="0"/>
    <x v="0"/>
    <m/>
    <x v="0"/>
    <m/>
    <m/>
    <x v="0"/>
    <x v="0"/>
    <m/>
    <m/>
    <m/>
    <m/>
    <m/>
  </r>
  <r>
    <n v="807"/>
    <x v="14"/>
    <x v="14"/>
    <x v="14"/>
    <x v="1"/>
    <x v="11"/>
    <x v="1"/>
    <n v="4.5"/>
    <x v="1"/>
    <n v="0"/>
    <x v="0"/>
    <s v=""/>
    <n v="11"/>
    <n v="23.78839223788345"/>
    <n v="22.484522519457066"/>
    <s v="Y"/>
    <s v="Check"/>
    <n v="90"/>
    <x v="1"/>
    <n v="10"/>
    <x v="1"/>
    <m/>
    <x v="1"/>
    <x v="13"/>
    <x v="0"/>
    <m/>
    <m/>
    <s v="TRR"/>
    <m/>
    <n v="13"/>
    <x v="18"/>
    <s v="ERIN"/>
    <s v="STAFFORD"/>
    <x v="18"/>
    <x v="18"/>
    <x v="1"/>
    <x v="1"/>
    <x v="2"/>
    <n v="1"/>
    <n v="11"/>
    <x v="50"/>
    <n v="23.78839223788345"/>
    <n v="2159"/>
    <s v="35.59"/>
    <s v="4.51"/>
    <n v="88"/>
    <m/>
    <n v="0.66629135090342861"/>
    <n v="13"/>
    <n v="10"/>
    <s v=""/>
    <s v="N005"/>
    <s v="SYLVIA"/>
    <s v="KELSO"/>
    <x v="22"/>
    <x v="22"/>
    <x v="0"/>
    <x v="1"/>
    <s v="N/A"/>
    <x v="2"/>
    <n v="0"/>
    <m/>
    <m/>
    <n v="1"/>
    <s v="55.17"/>
    <m/>
    <m/>
    <m/>
    <m/>
    <m/>
    <m/>
    <m/>
    <m/>
    <m/>
    <m/>
    <m/>
    <m/>
    <m/>
    <m/>
    <m/>
    <m/>
    <m/>
    <m/>
    <x v="0"/>
    <x v="0"/>
    <m/>
    <x v="0"/>
    <m/>
    <m/>
    <x v="0"/>
    <x v="0"/>
    <m/>
    <m/>
    <m/>
    <m/>
    <m/>
  </r>
  <r>
    <n v="808"/>
    <x v="14"/>
    <x v="14"/>
    <x v="14"/>
    <x v="1"/>
    <x v="11"/>
    <x v="1"/>
    <n v="4.5"/>
    <x v="1"/>
    <n v="0"/>
    <x v="0"/>
    <s v=""/>
    <n v="5"/>
    <n v="23.96468416739069"/>
    <n v="21.542438620261372"/>
    <s v="Y"/>
    <s v="Check"/>
    <n v="89"/>
    <x v="1"/>
    <n v="4"/>
    <x v="1"/>
    <m/>
    <x v="4"/>
    <x v="44"/>
    <x v="0"/>
    <m/>
    <m/>
    <s v="TRR"/>
    <m/>
    <n v="14"/>
    <x v="128"/>
    <s v="MEREDITH"/>
    <s v="WATKINS"/>
    <x v="130"/>
    <x v="130"/>
    <x v="1"/>
    <x v="1"/>
    <x v="2"/>
    <n v="2"/>
    <n v="12"/>
    <x v="714"/>
    <n v="23.96468416739069"/>
    <n v="2175"/>
    <s v="36.15"/>
    <s v="4.53"/>
    <n v="87"/>
    <m/>
    <n v="0.63635305574988699"/>
    <m/>
    <m/>
    <m/>
    <m/>
    <m/>
    <m/>
    <x v="26"/>
    <x v="26"/>
    <x v="2"/>
    <x v="2"/>
    <m/>
    <x v="0"/>
    <n v="0"/>
    <m/>
    <m/>
    <m/>
    <m/>
    <m/>
    <m/>
    <m/>
    <m/>
    <m/>
    <m/>
    <m/>
    <m/>
    <m/>
    <m/>
    <m/>
    <m/>
    <m/>
    <m/>
    <m/>
    <m/>
    <m/>
    <m/>
    <x v="0"/>
    <x v="0"/>
    <m/>
    <x v="0"/>
    <m/>
    <m/>
    <x v="0"/>
    <x v="0"/>
    <m/>
    <m/>
    <m/>
    <m/>
    <m/>
  </r>
  <r>
    <n v="809"/>
    <x v="14"/>
    <x v="14"/>
    <x v="14"/>
    <x v="1"/>
    <x v="11"/>
    <x v="1"/>
    <n v="4.5"/>
    <x v="1"/>
    <n v="0"/>
    <x v="0"/>
    <s v=""/>
    <n v="7"/>
    <n v="24.151994342492134"/>
    <n v="27.082658967360452"/>
    <s v="Y"/>
    <s v=""/>
    <n v="88"/>
    <x v="1"/>
    <n v="9"/>
    <x v="1"/>
    <m/>
    <x v="1"/>
    <x v="18"/>
    <x v="0"/>
    <m/>
    <m/>
    <s v="TRR"/>
    <m/>
    <n v="15"/>
    <x v="35"/>
    <s v="ALAN"/>
    <s v="GRAHAM"/>
    <x v="35"/>
    <x v="35"/>
    <x v="1"/>
    <x v="0"/>
    <x v="4"/>
    <n v="3"/>
    <n v="13"/>
    <x v="51"/>
    <n v="24.151994342492134"/>
    <n v="2192"/>
    <s v="36.32"/>
    <s v="4.56"/>
    <n v="86"/>
    <m/>
    <n v="0.61554613071893605"/>
    <m/>
    <m/>
    <m/>
    <m/>
    <m/>
    <m/>
    <x v="26"/>
    <x v="26"/>
    <x v="2"/>
    <x v="2"/>
    <m/>
    <x v="0"/>
    <n v="0"/>
    <m/>
    <m/>
    <m/>
    <m/>
    <m/>
    <m/>
    <m/>
    <m/>
    <m/>
    <m/>
    <m/>
    <m/>
    <m/>
    <m/>
    <m/>
    <m/>
    <m/>
    <m/>
    <m/>
    <m/>
    <m/>
    <m/>
    <x v="0"/>
    <x v="0"/>
    <m/>
    <x v="0"/>
    <m/>
    <m/>
    <x v="0"/>
    <x v="0"/>
    <m/>
    <m/>
    <m/>
    <m/>
    <m/>
  </r>
  <r>
    <n v="810"/>
    <x v="14"/>
    <x v="14"/>
    <x v="14"/>
    <x v="1"/>
    <x v="11"/>
    <x v="1"/>
    <n v="4.5"/>
    <x v="1"/>
    <n v="0"/>
    <x v="0"/>
    <s v=""/>
    <n v="11"/>
    <n v="24.306249780810973"/>
    <n v="21.496097211742356"/>
    <s v="Y"/>
    <s v="Check"/>
    <n v="87"/>
    <x v="1"/>
    <n v="14"/>
    <x v="1"/>
    <m/>
    <x v="1"/>
    <x v="16"/>
    <x v="0"/>
    <m/>
    <m/>
    <s v="TRR"/>
    <m/>
    <n v="16"/>
    <x v="27"/>
    <s v="DERRICK"/>
    <s v="EVANS"/>
    <x v="27"/>
    <x v="27"/>
    <x v="1"/>
    <x v="0"/>
    <x v="4"/>
    <n v="4"/>
    <n v="14"/>
    <x v="715"/>
    <n v="24.306249780810973"/>
    <n v="2206"/>
    <s v="36.46"/>
    <s v="4.58"/>
    <n v="85"/>
    <m/>
    <n v="0.60683981004937526"/>
    <m/>
    <m/>
    <m/>
    <m/>
    <m/>
    <m/>
    <x v="26"/>
    <x v="26"/>
    <x v="2"/>
    <x v="2"/>
    <m/>
    <x v="0"/>
    <n v="0"/>
    <m/>
    <m/>
    <m/>
    <m/>
    <m/>
    <m/>
    <m/>
    <m/>
    <m/>
    <m/>
    <m/>
    <m/>
    <m/>
    <m/>
    <m/>
    <m/>
    <m/>
    <m/>
    <m/>
    <m/>
    <m/>
    <m/>
    <x v="0"/>
    <x v="0"/>
    <m/>
    <x v="0"/>
    <m/>
    <m/>
    <x v="0"/>
    <x v="0"/>
    <m/>
    <m/>
    <m/>
    <m/>
    <m/>
  </r>
  <r>
    <n v="811"/>
    <x v="14"/>
    <x v="14"/>
    <x v="14"/>
    <x v="1"/>
    <x v="11"/>
    <x v="1"/>
    <n v="4.5"/>
    <x v="1"/>
    <n v="0"/>
    <x v="0"/>
    <s v=""/>
    <n v="5"/>
    <n v="24.350322763187783"/>
    <n v="23.684412572664197"/>
    <s v="Y"/>
    <s v="Check"/>
    <n v="0"/>
    <x v="0"/>
    <s v="N/A"/>
    <x v="0"/>
    <m/>
    <x v="0"/>
    <x v="4"/>
    <x v="0"/>
    <m/>
    <m/>
    <s v="TRR"/>
    <m/>
    <n v="17"/>
    <x v="4"/>
    <s v="LEE"/>
    <s v="KIRBY"/>
    <x v="41"/>
    <x v="41"/>
    <x v="0"/>
    <x v="0"/>
    <x v="0"/>
    <s v="N/A"/>
    <s v=""/>
    <x v="192"/>
    <n v="24.350322763187783"/>
    <n v="2210"/>
    <s v="36.50"/>
    <s v="4.58"/>
    <n v="84"/>
    <m/>
    <m/>
    <m/>
    <m/>
    <m/>
    <m/>
    <m/>
    <m/>
    <x v="26"/>
    <x v="26"/>
    <x v="2"/>
    <x v="2"/>
    <m/>
    <x v="0"/>
    <n v="0"/>
    <m/>
    <m/>
    <m/>
    <m/>
    <m/>
    <m/>
    <m/>
    <m/>
    <m/>
    <m/>
    <m/>
    <m/>
    <m/>
    <m/>
    <m/>
    <m/>
    <m/>
    <m/>
    <m/>
    <m/>
    <m/>
    <m/>
    <x v="0"/>
    <x v="0"/>
    <m/>
    <x v="0"/>
    <m/>
    <m/>
    <x v="0"/>
    <x v="0"/>
    <m/>
    <m/>
    <m/>
    <m/>
    <m/>
  </r>
  <r>
    <n v="812"/>
    <x v="14"/>
    <x v="14"/>
    <x v="14"/>
    <x v="1"/>
    <x v="11"/>
    <x v="1"/>
    <n v="4.5"/>
    <x v="1"/>
    <n v="0"/>
    <x v="0"/>
    <s v=""/>
    <n v="5"/>
    <n v="24.691888376608066"/>
    <n v="24.331799359650727"/>
    <s v="Y"/>
    <s v="Check"/>
    <n v="86"/>
    <x v="1"/>
    <n v="4"/>
    <x v="1"/>
    <m/>
    <x v="2"/>
    <x v="18"/>
    <x v="0"/>
    <m/>
    <m/>
    <s v="TRR"/>
    <m/>
    <n v="18"/>
    <x v="34"/>
    <s v="ANDREW"/>
    <s v="KINBACHER"/>
    <x v="34"/>
    <x v="34"/>
    <x v="1"/>
    <x v="0"/>
    <x v="4"/>
    <n v="5"/>
    <n v="15"/>
    <x v="716"/>
    <n v="24.691888376608066"/>
    <n v="2241"/>
    <s v="37.21"/>
    <s v="5.02"/>
    <n v="83"/>
    <m/>
    <n v="0.60208706761977138"/>
    <m/>
    <m/>
    <m/>
    <m/>
    <m/>
    <m/>
    <x v="26"/>
    <x v="26"/>
    <x v="2"/>
    <x v="2"/>
    <m/>
    <x v="0"/>
    <n v="0"/>
    <m/>
    <m/>
    <m/>
    <m/>
    <m/>
    <m/>
    <m/>
    <m/>
    <m/>
    <m/>
    <m/>
    <m/>
    <m/>
    <m/>
    <m/>
    <m/>
    <m/>
    <m/>
    <m/>
    <m/>
    <m/>
    <m/>
    <x v="0"/>
    <x v="0"/>
    <m/>
    <x v="0"/>
    <m/>
    <m/>
    <x v="0"/>
    <x v="0"/>
    <m/>
    <m/>
    <m/>
    <m/>
    <m/>
  </r>
  <r>
    <n v="813"/>
    <x v="14"/>
    <x v="14"/>
    <x v="14"/>
    <x v="1"/>
    <x v="11"/>
    <x v="1"/>
    <n v="4.5"/>
    <x v="1"/>
    <n v="0"/>
    <x v="0"/>
    <s v=""/>
    <n v="6"/>
    <n v="24.80207083255009"/>
    <n v="22.038524377964908"/>
    <s v="Y"/>
    <s v="Check"/>
    <n v="85"/>
    <x v="1"/>
    <n v="9"/>
    <x v="1"/>
    <m/>
    <x v="6"/>
    <x v="7"/>
    <x v="0"/>
    <m/>
    <m/>
    <s v="TRR"/>
    <m/>
    <n v="19"/>
    <x v="20"/>
    <s v="JULIE"/>
    <s v="BRUNKER"/>
    <x v="20"/>
    <x v="20"/>
    <x v="1"/>
    <x v="1"/>
    <x v="1"/>
    <n v="3"/>
    <n v="16"/>
    <x v="604"/>
    <n v="24.80207083255009"/>
    <n v="2251"/>
    <s v="37.31"/>
    <s v="5.04"/>
    <n v="82"/>
    <m/>
    <n v="0.60814814356299862"/>
    <m/>
    <m/>
    <m/>
    <m/>
    <m/>
    <m/>
    <x v="26"/>
    <x v="26"/>
    <x v="2"/>
    <x v="2"/>
    <m/>
    <x v="0"/>
    <n v="0"/>
    <m/>
    <m/>
    <m/>
    <m/>
    <m/>
    <m/>
    <m/>
    <m/>
    <m/>
    <m/>
    <m/>
    <m/>
    <m/>
    <m/>
    <m/>
    <m/>
    <m/>
    <m/>
    <m/>
    <m/>
    <m/>
    <m/>
    <x v="0"/>
    <x v="0"/>
    <m/>
    <x v="0"/>
    <m/>
    <m/>
    <x v="0"/>
    <x v="0"/>
    <m/>
    <m/>
    <m/>
    <m/>
    <m/>
  </r>
  <r>
    <n v="814"/>
    <x v="14"/>
    <x v="14"/>
    <x v="14"/>
    <x v="1"/>
    <x v="11"/>
    <x v="1"/>
    <n v="4.5"/>
    <x v="1"/>
    <n v="0"/>
    <x v="0"/>
    <s v=""/>
    <n v="10"/>
    <n v="24.8351255693327"/>
    <n v="20.344391255986704"/>
    <s v="Y"/>
    <s v="Check"/>
    <n v="84"/>
    <x v="1"/>
    <n v="21"/>
    <x v="0"/>
    <m/>
    <x v="1"/>
    <x v="10"/>
    <x v="0"/>
    <m/>
    <m/>
    <s v="TRR"/>
    <m/>
    <n v="20"/>
    <x v="12"/>
    <s v="JAMES"/>
    <s v="DUNSTAN"/>
    <x v="12"/>
    <x v="12"/>
    <x v="1"/>
    <x v="0"/>
    <x v="1"/>
    <n v="5"/>
    <n v="17"/>
    <x v="717"/>
    <n v="24.8351255693327"/>
    <n v="2254"/>
    <s v="37.34"/>
    <s v="5.04"/>
    <n v="81"/>
    <m/>
    <n v="0.52546543256115474"/>
    <m/>
    <m/>
    <m/>
    <m/>
    <m/>
    <m/>
    <x v="26"/>
    <x v="26"/>
    <x v="2"/>
    <x v="2"/>
    <m/>
    <x v="0"/>
    <n v="0"/>
    <m/>
    <m/>
    <m/>
    <m/>
    <m/>
    <m/>
    <m/>
    <m/>
    <m/>
    <m/>
    <m/>
    <m/>
    <m/>
    <m/>
    <m/>
    <m/>
    <m/>
    <m/>
    <m/>
    <m/>
    <m/>
    <m/>
    <x v="0"/>
    <x v="0"/>
    <m/>
    <x v="0"/>
    <m/>
    <m/>
    <x v="0"/>
    <x v="0"/>
    <m/>
    <m/>
    <m/>
    <m/>
    <m/>
  </r>
  <r>
    <n v="815"/>
    <x v="14"/>
    <x v="14"/>
    <x v="14"/>
    <x v="1"/>
    <x v="11"/>
    <x v="1"/>
    <n v="4.5"/>
    <x v="1"/>
    <n v="0"/>
    <x v="0"/>
    <s v=""/>
    <n v="4"/>
    <n v="24.868180306115306"/>
    <n v="26.239475649577493"/>
    <s v="Y"/>
    <s v=""/>
    <n v="83"/>
    <x v="1"/>
    <n v="6"/>
    <x v="1"/>
    <m/>
    <x v="5"/>
    <x v="27"/>
    <x v="0"/>
    <m/>
    <m/>
    <s v="TRR"/>
    <m/>
    <n v="21"/>
    <x v="53"/>
    <s v="JESSE"/>
    <s v="KINBACHER"/>
    <x v="53"/>
    <x v="53"/>
    <x v="1"/>
    <x v="0"/>
    <x v="6"/>
    <n v="1"/>
    <n v="18"/>
    <x v="718"/>
    <n v="24.868180306115306"/>
    <n v="2257"/>
    <s v="37.37"/>
    <s v="5.05"/>
    <n v="80"/>
    <m/>
    <n v="0.52208618296613429"/>
    <m/>
    <m/>
    <m/>
    <m/>
    <m/>
    <m/>
    <x v="26"/>
    <x v="26"/>
    <x v="2"/>
    <x v="2"/>
    <m/>
    <x v="0"/>
    <n v="0"/>
    <m/>
    <m/>
    <m/>
    <m/>
    <m/>
    <m/>
    <m/>
    <m/>
    <m/>
    <m/>
    <m/>
    <m/>
    <m/>
    <m/>
    <m/>
    <m/>
    <m/>
    <m/>
    <m/>
    <m/>
    <m/>
    <m/>
    <x v="0"/>
    <x v="0"/>
    <m/>
    <x v="0"/>
    <m/>
    <m/>
    <x v="0"/>
    <x v="0"/>
    <m/>
    <m/>
    <m/>
    <m/>
    <m/>
  </r>
  <r>
    <n v="816"/>
    <x v="14"/>
    <x v="14"/>
    <x v="14"/>
    <x v="1"/>
    <x v="11"/>
    <x v="1"/>
    <n v="4.5"/>
    <x v="1"/>
    <n v="0"/>
    <x v="0"/>
    <s v=""/>
    <n v="11"/>
    <n v="25.121599954781964"/>
    <n v="23.236761553042911"/>
    <s v="Y"/>
    <s v="Check"/>
    <n v="82"/>
    <x v="1"/>
    <n v="12"/>
    <x v="1"/>
    <m/>
    <x v="1"/>
    <x v="13"/>
    <x v="0"/>
    <m/>
    <m/>
    <s v="TRR"/>
    <m/>
    <n v="22"/>
    <x v="28"/>
    <s v="SCOTT"/>
    <s v="VOLLMERHAUSE"/>
    <x v="28"/>
    <x v="28"/>
    <x v="1"/>
    <x v="0"/>
    <x v="2"/>
    <n v="3"/>
    <n v="19"/>
    <x v="719"/>
    <n v="25.121599954781964"/>
    <n v="2280"/>
    <s v="38.00"/>
    <s v="5.08"/>
    <n v="79"/>
    <m/>
    <n v="0.5698946998772445"/>
    <m/>
    <m/>
    <m/>
    <m/>
    <m/>
    <m/>
    <x v="26"/>
    <x v="26"/>
    <x v="2"/>
    <x v="2"/>
    <m/>
    <x v="0"/>
    <n v="0"/>
    <m/>
    <m/>
    <m/>
    <m/>
    <m/>
    <m/>
    <m/>
    <m/>
    <m/>
    <m/>
    <m/>
    <m/>
    <m/>
    <m/>
    <m/>
    <m/>
    <m/>
    <m/>
    <m/>
    <m/>
    <m/>
    <m/>
    <x v="0"/>
    <x v="0"/>
    <m/>
    <x v="0"/>
    <m/>
    <m/>
    <x v="0"/>
    <x v="0"/>
    <m/>
    <m/>
    <m/>
    <m/>
    <m/>
  </r>
  <r>
    <n v="817"/>
    <x v="14"/>
    <x v="14"/>
    <x v="14"/>
    <x v="1"/>
    <x v="11"/>
    <x v="1"/>
    <n v="4.5"/>
    <x v="1"/>
    <n v="0"/>
    <x v="0"/>
    <s v=""/>
    <n v="7"/>
    <n v="25.242800656318192"/>
    <n v="22.270163152764958"/>
    <s v="Y"/>
    <s v="Check"/>
    <n v="0"/>
    <x v="0"/>
    <s v="N/A"/>
    <x v="0"/>
    <m/>
    <x v="0"/>
    <x v="4"/>
    <x v="0"/>
    <m/>
    <m/>
    <s v="TRR"/>
    <m/>
    <n v="23"/>
    <x v="113"/>
    <s v="JOSEPH"/>
    <s v="KEMEI"/>
    <x v="156"/>
    <x v="156"/>
    <x v="0"/>
    <x v="0"/>
    <x v="0"/>
    <s v="N/A"/>
    <s v=""/>
    <x v="720"/>
    <n v="25.242800656318192"/>
    <n v="2291"/>
    <s v="38.11"/>
    <s v="5.09"/>
    <n v="78"/>
    <m/>
    <m/>
    <m/>
    <m/>
    <m/>
    <m/>
    <m/>
    <m/>
    <x v="26"/>
    <x v="26"/>
    <x v="2"/>
    <x v="2"/>
    <m/>
    <x v="0"/>
    <n v="0"/>
    <m/>
    <m/>
    <m/>
    <m/>
    <m/>
    <m/>
    <m/>
    <m/>
    <m/>
    <m/>
    <m/>
    <m/>
    <m/>
    <m/>
    <m/>
    <m/>
    <m/>
    <m/>
    <m/>
    <m/>
    <m/>
    <m/>
    <x v="0"/>
    <x v="0"/>
    <m/>
    <x v="0"/>
    <m/>
    <m/>
    <x v="0"/>
    <x v="0"/>
    <m/>
    <m/>
    <m/>
    <m/>
    <m/>
  </r>
  <r>
    <n v="818"/>
    <x v="14"/>
    <x v="14"/>
    <x v="14"/>
    <x v="1"/>
    <x v="11"/>
    <x v="1"/>
    <n v="4.5"/>
    <x v="1"/>
    <n v="0"/>
    <x v="0"/>
    <s v=""/>
    <n v="9"/>
    <n v="25.485202059390648"/>
    <n v="22.602605390401397"/>
    <s v="Y"/>
    <s v="Check"/>
    <n v="81"/>
    <x v="1"/>
    <n v="11"/>
    <x v="1"/>
    <m/>
    <x v="1"/>
    <x v="8"/>
    <x v="0"/>
    <m/>
    <m/>
    <s v="TRR"/>
    <m/>
    <n v="24"/>
    <x v="29"/>
    <s v="GAVIN"/>
    <s v="WERBELOFF"/>
    <x v="29"/>
    <x v="29"/>
    <x v="1"/>
    <x v="0"/>
    <x v="2"/>
    <n v="4"/>
    <n v="20"/>
    <x v="458"/>
    <n v="25.485202059390648"/>
    <n v="2313"/>
    <s v="38.33"/>
    <s v="5.12"/>
    <n v="77"/>
    <m/>
    <n v="0.57418941781320199"/>
    <m/>
    <m/>
    <m/>
    <m/>
    <m/>
    <m/>
    <x v="26"/>
    <x v="26"/>
    <x v="2"/>
    <x v="2"/>
    <m/>
    <x v="0"/>
    <n v="0"/>
    <m/>
    <m/>
    <m/>
    <m/>
    <m/>
    <m/>
    <m/>
    <m/>
    <m/>
    <m/>
    <m/>
    <m/>
    <m/>
    <m/>
    <m/>
    <m/>
    <m/>
    <m/>
    <m/>
    <m/>
    <m/>
    <m/>
    <x v="0"/>
    <x v="0"/>
    <m/>
    <x v="0"/>
    <m/>
    <m/>
    <x v="0"/>
    <x v="0"/>
    <m/>
    <m/>
    <m/>
    <m/>
    <m/>
  </r>
  <r>
    <n v="819"/>
    <x v="14"/>
    <x v="14"/>
    <x v="14"/>
    <x v="1"/>
    <x v="11"/>
    <x v="1"/>
    <n v="4.5"/>
    <x v="1"/>
    <n v="0"/>
    <x v="0"/>
    <s v=""/>
    <n v="10"/>
    <n v="25.760658199245718"/>
    <n v="24.037354905257168"/>
    <s v="Y"/>
    <s v="Check"/>
    <n v="80"/>
    <x v="1"/>
    <n v="6"/>
    <x v="1"/>
    <m/>
    <x v="1"/>
    <x v="23"/>
    <x v="0"/>
    <m/>
    <m/>
    <s v="TRR"/>
    <m/>
    <n v="25"/>
    <x v="44"/>
    <s v="DAN"/>
    <s v="REYNOLDS"/>
    <x v="44"/>
    <x v="44"/>
    <x v="1"/>
    <x v="0"/>
    <x v="4"/>
    <n v="6"/>
    <n v="21"/>
    <x v="225"/>
    <n v="25.760658199245718"/>
    <n v="2338"/>
    <s v="38.58"/>
    <s v="5.15"/>
    <n v="76"/>
    <m/>
    <n v="0.59069401678223488"/>
    <m/>
    <m/>
    <m/>
    <m/>
    <m/>
    <m/>
    <x v="26"/>
    <x v="26"/>
    <x v="2"/>
    <x v="2"/>
    <m/>
    <x v="0"/>
    <n v="0"/>
    <m/>
    <m/>
    <m/>
    <m/>
    <m/>
    <m/>
    <m/>
    <m/>
    <m/>
    <m/>
    <m/>
    <m/>
    <m/>
    <m/>
    <m/>
    <m/>
    <m/>
    <m/>
    <m/>
    <m/>
    <m/>
    <m/>
    <x v="0"/>
    <x v="0"/>
    <m/>
    <x v="0"/>
    <m/>
    <m/>
    <x v="0"/>
    <x v="0"/>
    <m/>
    <m/>
    <m/>
    <m/>
    <m/>
  </r>
  <r>
    <n v="820"/>
    <x v="14"/>
    <x v="14"/>
    <x v="14"/>
    <x v="1"/>
    <x v="11"/>
    <x v="1"/>
    <n v="4.5"/>
    <x v="1"/>
    <n v="0"/>
    <x v="0"/>
    <s v=""/>
    <n v="1"/>
    <n v="26.036114339100784"/>
    <n v="23.222588019302265"/>
    <s v="Y"/>
    <s v="Check"/>
    <n v="79"/>
    <x v="1"/>
    <n v="4"/>
    <x v="1"/>
    <m/>
    <x v="9"/>
    <x v="17"/>
    <x v="0"/>
    <m/>
    <m/>
    <s v="TRR"/>
    <m/>
    <n v="26"/>
    <x v="33"/>
    <s v="MICHAEL"/>
    <s v="YOUNGMAN"/>
    <x v="33"/>
    <x v="33"/>
    <x v="1"/>
    <x v="0"/>
    <x v="4"/>
    <n v="7"/>
    <n v="22"/>
    <x v="721"/>
    <n v="26.036114339100784"/>
    <n v="2363"/>
    <s v="39.23"/>
    <s v="5.19"/>
    <n v="75"/>
    <m/>
    <n v="0.59340651983530968"/>
    <m/>
    <m/>
    <m/>
    <m/>
    <m/>
    <m/>
    <x v="26"/>
    <x v="26"/>
    <x v="2"/>
    <x v="2"/>
    <m/>
    <x v="0"/>
    <n v="0"/>
    <m/>
    <m/>
    <m/>
    <m/>
    <m/>
    <m/>
    <m/>
    <m/>
    <m/>
    <m/>
    <m/>
    <m/>
    <m/>
    <m/>
    <m/>
    <m/>
    <m/>
    <m/>
    <m/>
    <m/>
    <m/>
    <m/>
    <x v="0"/>
    <x v="0"/>
    <m/>
    <x v="0"/>
    <m/>
    <m/>
    <x v="0"/>
    <x v="0"/>
    <m/>
    <m/>
    <m/>
    <m/>
    <m/>
  </r>
  <r>
    <n v="821"/>
    <x v="14"/>
    <x v="14"/>
    <x v="14"/>
    <x v="1"/>
    <x v="11"/>
    <x v="1"/>
    <n v="4.5"/>
    <x v="1"/>
    <n v="0"/>
    <x v="0"/>
    <s v=""/>
    <n v="7"/>
    <n v="26.234442759796426"/>
    <n v="22.692335992483823"/>
    <s v="Y"/>
    <s v="Check"/>
    <n v="78"/>
    <x v="1"/>
    <n v="13"/>
    <x v="1"/>
    <m/>
    <x v="1"/>
    <x v="19"/>
    <x v="0"/>
    <m/>
    <m/>
    <s v="TRR"/>
    <m/>
    <n v="27"/>
    <x v="36"/>
    <s v="GERARD"/>
    <s v="SCHICK"/>
    <x v="36"/>
    <x v="36"/>
    <x v="1"/>
    <x v="0"/>
    <x v="2"/>
    <n v="5"/>
    <n v="23"/>
    <x v="722"/>
    <n v="26.234442759796426"/>
    <n v="2381"/>
    <s v="39.41"/>
    <s v="5.21"/>
    <n v="74"/>
    <m/>
    <n v="0.55397911312243586"/>
    <m/>
    <m/>
    <m/>
    <m/>
    <m/>
    <m/>
    <x v="26"/>
    <x v="26"/>
    <x v="2"/>
    <x v="2"/>
    <m/>
    <x v="0"/>
    <n v="0"/>
    <m/>
    <m/>
    <m/>
    <m/>
    <m/>
    <m/>
    <m/>
    <m/>
    <m/>
    <m/>
    <m/>
    <m/>
    <m/>
    <m/>
    <m/>
    <m/>
    <m/>
    <m/>
    <m/>
    <m/>
    <m/>
    <m/>
    <x v="0"/>
    <x v="0"/>
    <m/>
    <x v="0"/>
    <m/>
    <m/>
    <x v="0"/>
    <x v="0"/>
    <m/>
    <m/>
    <m/>
    <m/>
    <m/>
  </r>
  <r>
    <n v="822"/>
    <x v="14"/>
    <x v="14"/>
    <x v="14"/>
    <x v="1"/>
    <x v="11"/>
    <x v="1"/>
    <n v="4.5"/>
    <x v="1"/>
    <n v="0"/>
    <x v="0"/>
    <s v=""/>
    <n v="7"/>
    <n v="26.344625215738457"/>
    <n v="24.014632701171053"/>
    <s v="Y"/>
    <s v="Check"/>
    <n v="77"/>
    <x v="1"/>
    <n v="7"/>
    <x v="1"/>
    <m/>
    <x v="1"/>
    <x v="22"/>
    <x v="0"/>
    <m/>
    <m/>
    <s v="TRR"/>
    <m/>
    <n v="28"/>
    <x v="42"/>
    <s v="TERRY"/>
    <s v="HIETTE"/>
    <x v="42"/>
    <x v="42"/>
    <x v="1"/>
    <x v="0"/>
    <x v="5"/>
    <n v="1"/>
    <n v="24"/>
    <x v="63"/>
    <n v="26.344625215738457"/>
    <n v="2391"/>
    <s v="39.51"/>
    <s v="5.23"/>
    <n v="73"/>
    <m/>
    <n v="0.61619146981204465"/>
    <m/>
    <m/>
    <m/>
    <m/>
    <m/>
    <m/>
    <x v="26"/>
    <x v="26"/>
    <x v="2"/>
    <x v="2"/>
    <m/>
    <x v="0"/>
    <n v="0"/>
    <m/>
    <m/>
    <m/>
    <m/>
    <m/>
    <m/>
    <m/>
    <m/>
    <m/>
    <m/>
    <m/>
    <m/>
    <m/>
    <m/>
    <m/>
    <m/>
    <m/>
    <m/>
    <m/>
    <m/>
    <m/>
    <m/>
    <x v="0"/>
    <x v="0"/>
    <m/>
    <x v="0"/>
    <m/>
    <m/>
    <x v="0"/>
    <x v="0"/>
    <m/>
    <m/>
    <m/>
    <m/>
    <m/>
  </r>
  <r>
    <n v="823"/>
    <x v="14"/>
    <x v="14"/>
    <x v="14"/>
    <x v="1"/>
    <x v="11"/>
    <x v="1"/>
    <n v="4.5"/>
    <x v="1"/>
    <n v="0"/>
    <x v="0"/>
    <s v=""/>
    <n v="3"/>
    <n v="26.355643461332658"/>
    <n v="22.32017162953731"/>
    <s v="Y"/>
    <s v="Check"/>
    <n v="0"/>
    <x v="0"/>
    <s v="N/A"/>
    <x v="0"/>
    <m/>
    <x v="0"/>
    <x v="4"/>
    <x v="0"/>
    <m/>
    <m/>
    <s v="TRR"/>
    <m/>
    <n v="29"/>
    <x v="0"/>
    <s v="CHARLOTTE"/>
    <s v="HIETTE"/>
    <x v="133"/>
    <x v="133"/>
    <x v="0"/>
    <x v="1"/>
    <x v="0"/>
    <s v="N/A"/>
    <s v=""/>
    <x v="723"/>
    <n v="26.355643461332658"/>
    <n v="2392"/>
    <s v="39.52"/>
    <s v="5.23"/>
    <n v="72"/>
    <m/>
    <m/>
    <m/>
    <m/>
    <m/>
    <m/>
    <m/>
    <m/>
    <x v="26"/>
    <x v="26"/>
    <x v="2"/>
    <x v="2"/>
    <m/>
    <x v="0"/>
    <n v="0"/>
    <m/>
    <m/>
    <m/>
    <m/>
    <m/>
    <m/>
    <m/>
    <m/>
    <m/>
    <m/>
    <m/>
    <m/>
    <m/>
    <m/>
    <m/>
    <m/>
    <m/>
    <m/>
    <m/>
    <m/>
    <m/>
    <m/>
    <x v="0"/>
    <x v="0"/>
    <m/>
    <x v="0"/>
    <m/>
    <m/>
    <x v="0"/>
    <x v="0"/>
    <m/>
    <m/>
    <m/>
    <m/>
    <m/>
  </r>
  <r>
    <n v="824"/>
    <x v="14"/>
    <x v="14"/>
    <x v="14"/>
    <x v="1"/>
    <x v="11"/>
    <x v="1"/>
    <n v="4.5"/>
    <x v="1"/>
    <n v="0"/>
    <x v="0"/>
    <s v=""/>
    <n v="7"/>
    <n v="26.631099601187721"/>
    <n v="22.841329596131079"/>
    <s v="Y"/>
    <s v="Check"/>
    <n v="76"/>
    <x v="1"/>
    <n v="15"/>
    <x v="1"/>
    <m/>
    <x v="1"/>
    <x v="53"/>
    <x v="0"/>
    <m/>
    <m/>
    <s v="TRR"/>
    <m/>
    <n v="30"/>
    <x v="195"/>
    <s v="LILY"/>
    <s v="BURROW"/>
    <x v="202"/>
    <x v="202"/>
    <x v="1"/>
    <x v="1"/>
    <x v="6"/>
    <m/>
    <s v=""/>
    <x v="724"/>
    <n v="26.631099601187721"/>
    <n v="2417"/>
    <s v="40.17"/>
    <s v="5.26"/>
    <n v="71"/>
    <m/>
    <n v="0.55448955874161832"/>
    <m/>
    <m/>
    <m/>
    <m/>
    <m/>
    <m/>
    <x v="26"/>
    <x v="26"/>
    <x v="2"/>
    <x v="2"/>
    <m/>
    <x v="0"/>
    <n v="0"/>
    <m/>
    <m/>
    <m/>
    <m/>
    <m/>
    <m/>
    <m/>
    <m/>
    <m/>
    <m/>
    <m/>
    <m/>
    <m/>
    <m/>
    <m/>
    <m/>
    <m/>
    <m/>
    <m/>
    <m/>
    <m/>
    <m/>
    <x v="0"/>
    <x v="0"/>
    <m/>
    <x v="0"/>
    <m/>
    <m/>
    <x v="0"/>
    <x v="0"/>
    <m/>
    <m/>
    <m/>
    <m/>
    <m/>
  </r>
  <r>
    <n v="825"/>
    <x v="14"/>
    <x v="14"/>
    <x v="14"/>
    <x v="1"/>
    <x v="11"/>
    <x v="1"/>
    <n v="4.5"/>
    <x v="1"/>
    <n v="0"/>
    <x v="0"/>
    <s v=""/>
    <n v="13"/>
    <n v="26.65313609237613"/>
    <n v="23.125863377449132"/>
    <s v="Y"/>
    <s v="Check"/>
    <n v="75"/>
    <x v="1"/>
    <n v="16"/>
    <x v="0"/>
    <m/>
    <x v="1"/>
    <x v="20"/>
    <x v="0"/>
    <m/>
    <m/>
    <s v="TRR"/>
    <m/>
    <n v="31"/>
    <x v="37"/>
    <s v="VIV"/>
    <s v="SCANDLYN"/>
    <x v="37"/>
    <x v="37"/>
    <x v="1"/>
    <x v="1"/>
    <x v="5"/>
    <n v="1"/>
    <n v="25"/>
    <x v="725"/>
    <n v="26.65313609237613"/>
    <n v="2419"/>
    <s v="40.19"/>
    <s v="5.26"/>
    <n v="70"/>
    <m/>
    <n v="0.70410726158542702"/>
    <m/>
    <m/>
    <m/>
    <m/>
    <m/>
    <m/>
    <x v="26"/>
    <x v="26"/>
    <x v="2"/>
    <x v="2"/>
    <m/>
    <x v="0"/>
    <n v="0"/>
    <m/>
    <m/>
    <m/>
    <m/>
    <m/>
    <m/>
    <m/>
    <m/>
    <m/>
    <m/>
    <m/>
    <m/>
    <m/>
    <m/>
    <m/>
    <m/>
    <m/>
    <m/>
    <m/>
    <m/>
    <m/>
    <m/>
    <x v="0"/>
    <x v="0"/>
    <m/>
    <x v="0"/>
    <m/>
    <m/>
    <x v="0"/>
    <x v="0"/>
    <m/>
    <m/>
    <m/>
    <m/>
    <m/>
  </r>
  <r>
    <n v="826"/>
    <x v="14"/>
    <x v="14"/>
    <x v="14"/>
    <x v="1"/>
    <x v="11"/>
    <x v="1"/>
    <n v="4.5"/>
    <x v="1"/>
    <n v="0"/>
    <x v="0"/>
    <s v=""/>
    <n v="6"/>
    <n v="27.479504511941329"/>
    <n v="27.161872164895499"/>
    <s v="Y"/>
    <s v="Check"/>
    <n v="0"/>
    <x v="0"/>
    <s v="N/A"/>
    <x v="0"/>
    <m/>
    <x v="0"/>
    <x v="4"/>
    <x v="0"/>
    <m/>
    <m/>
    <s v="TRR"/>
    <m/>
    <n v="32"/>
    <x v="153"/>
    <s v="EAMON"/>
    <s v="KENNY"/>
    <x v="166"/>
    <x v="166"/>
    <x v="0"/>
    <x v="0"/>
    <x v="0"/>
    <s v="N/A"/>
    <s v=""/>
    <x v="726"/>
    <n v="27.479504511941329"/>
    <n v="2494"/>
    <s v="41.34"/>
    <s v="5.37"/>
    <n v="69"/>
    <m/>
    <m/>
    <m/>
    <m/>
    <m/>
    <m/>
    <m/>
    <m/>
    <x v="26"/>
    <x v="26"/>
    <x v="2"/>
    <x v="2"/>
    <m/>
    <x v="0"/>
    <n v="0"/>
    <m/>
    <m/>
    <m/>
    <m/>
    <m/>
    <m/>
    <m/>
    <m/>
    <m/>
    <m/>
    <m/>
    <m/>
    <m/>
    <m/>
    <m/>
    <m/>
    <m/>
    <m/>
    <m/>
    <m/>
    <m/>
    <m/>
    <x v="0"/>
    <x v="0"/>
    <m/>
    <x v="0"/>
    <m/>
    <m/>
    <x v="0"/>
    <x v="0"/>
    <m/>
    <m/>
    <m/>
    <m/>
    <m/>
  </r>
  <r>
    <n v="827"/>
    <x v="14"/>
    <x v="14"/>
    <x v="14"/>
    <x v="1"/>
    <x v="11"/>
    <x v="1"/>
    <n v="4.5"/>
    <x v="1"/>
    <n v="0"/>
    <x v="0"/>
    <s v=""/>
    <n v="3"/>
    <n v="27.567650476694947"/>
    <n v="23.801567479472755"/>
    <s v="Y"/>
    <s v="Check"/>
    <n v="74"/>
    <x v="1"/>
    <n v="3"/>
    <x v="1"/>
    <m/>
    <x v="9"/>
    <x v="14"/>
    <x v="0"/>
    <m/>
    <m/>
    <s v="TRR"/>
    <m/>
    <n v="33"/>
    <x v="40"/>
    <s v="BRENDA"/>
    <s v="CRONIN"/>
    <x v="40"/>
    <x v="40"/>
    <x v="1"/>
    <x v="1"/>
    <x v="1"/>
    <n v="4"/>
    <n v="26"/>
    <x v="73"/>
    <n v="27.567650476694947"/>
    <n v="2502"/>
    <s v="41.42"/>
    <s v="5.38"/>
    <n v="68"/>
    <m/>
    <n v="0.53927942387526284"/>
    <m/>
    <m/>
    <m/>
    <m/>
    <m/>
    <m/>
    <x v="26"/>
    <x v="26"/>
    <x v="2"/>
    <x v="2"/>
    <m/>
    <x v="0"/>
    <n v="0"/>
    <m/>
    <m/>
    <m/>
    <m/>
    <m/>
    <m/>
    <m/>
    <m/>
    <m/>
    <m/>
    <m/>
    <m/>
    <m/>
    <m/>
    <m/>
    <m/>
    <m/>
    <m/>
    <m/>
    <m/>
    <m/>
    <m/>
    <x v="0"/>
    <x v="0"/>
    <m/>
    <x v="0"/>
    <m/>
    <m/>
    <x v="0"/>
    <x v="0"/>
    <m/>
    <m/>
    <m/>
    <m/>
    <m/>
  </r>
  <r>
    <n v="828"/>
    <x v="14"/>
    <x v="14"/>
    <x v="14"/>
    <x v="1"/>
    <x v="11"/>
    <x v="1"/>
    <n v="4.5"/>
    <x v="1"/>
    <n v="0"/>
    <x v="0"/>
    <s v=""/>
    <n v="2"/>
    <n v="27.600705213477553"/>
    <n v="26.380852154716841"/>
    <s v="Y"/>
    <s v="Check"/>
    <n v="73"/>
    <x v="1"/>
    <n v="2"/>
    <x v="1"/>
    <m/>
    <x v="3"/>
    <x v="25"/>
    <x v="0"/>
    <m/>
    <m/>
    <s v="TRR"/>
    <m/>
    <n v="34"/>
    <x v="135"/>
    <s v="ALAN"/>
    <s v="MILDREN"/>
    <x v="139"/>
    <x v="139"/>
    <x v="1"/>
    <x v="0"/>
    <x v="4"/>
    <n v="8"/>
    <n v="27"/>
    <x v="236"/>
    <n v="27.600705213477553"/>
    <n v="2505"/>
    <s v="41.45"/>
    <s v="5.38"/>
    <n v="67"/>
    <m/>
    <n v="0.54286052539037666"/>
    <m/>
    <m/>
    <m/>
    <m/>
    <m/>
    <m/>
    <x v="26"/>
    <x v="26"/>
    <x v="2"/>
    <x v="2"/>
    <m/>
    <x v="0"/>
    <n v="0"/>
    <m/>
    <m/>
    <m/>
    <m/>
    <m/>
    <m/>
    <m/>
    <m/>
    <m/>
    <m/>
    <m/>
    <m/>
    <m/>
    <m/>
    <m/>
    <m/>
    <m/>
    <m/>
    <m/>
    <m/>
    <m/>
    <m/>
    <x v="0"/>
    <x v="0"/>
    <m/>
    <x v="0"/>
    <m/>
    <m/>
    <x v="0"/>
    <x v="0"/>
    <m/>
    <m/>
    <m/>
    <m/>
    <m/>
  </r>
  <r>
    <n v="829"/>
    <x v="14"/>
    <x v="14"/>
    <x v="14"/>
    <x v="1"/>
    <x v="11"/>
    <x v="1"/>
    <n v="4.5"/>
    <x v="1"/>
    <n v="0"/>
    <x v="0"/>
    <s v=""/>
    <n v="5"/>
    <n v="27.633759950260163"/>
    <n v="24.969880729477815"/>
    <s v="Y"/>
    <s v="Check"/>
    <n v="72"/>
    <x v="1"/>
    <n v="7"/>
    <x v="1"/>
    <m/>
    <x v="15"/>
    <x v="15"/>
    <x v="0"/>
    <m/>
    <m/>
    <s v="TRR"/>
    <m/>
    <n v="35"/>
    <x v="138"/>
    <s v="BILLY"/>
    <s v="GUY"/>
    <x v="142"/>
    <x v="142"/>
    <x v="1"/>
    <x v="0"/>
    <x v="2"/>
    <n v="6"/>
    <n v="28"/>
    <x v="727"/>
    <n v="27.633759950260163"/>
    <n v="2508"/>
    <s v="41.48"/>
    <s v="5.38"/>
    <n v="66"/>
    <m/>
    <n v="0.52170485278211076"/>
    <m/>
    <m/>
    <m/>
    <m/>
    <m/>
    <m/>
    <x v="26"/>
    <x v="26"/>
    <x v="2"/>
    <x v="2"/>
    <m/>
    <x v="0"/>
    <n v="0"/>
    <m/>
    <m/>
    <m/>
    <m/>
    <m/>
    <m/>
    <m/>
    <m/>
    <m/>
    <m/>
    <m/>
    <m/>
    <m/>
    <m/>
    <m/>
    <m/>
    <m/>
    <m/>
    <m/>
    <m/>
    <m/>
    <m/>
    <x v="0"/>
    <x v="0"/>
    <m/>
    <x v="0"/>
    <m/>
    <m/>
    <x v="0"/>
    <x v="0"/>
    <m/>
    <m/>
    <m/>
    <m/>
    <m/>
  </r>
  <r>
    <n v="830"/>
    <x v="14"/>
    <x v="14"/>
    <x v="14"/>
    <x v="1"/>
    <x v="11"/>
    <x v="1"/>
    <n v="4.5"/>
    <x v="1"/>
    <n v="0"/>
    <x v="0"/>
    <s v=""/>
    <n v="9"/>
    <n v="27.721905915013778"/>
    <n v="25.29965369293706"/>
    <s v="Y"/>
    <s v="Check"/>
    <n v="71"/>
    <x v="1"/>
    <n v="6"/>
    <x v="1"/>
    <m/>
    <x v="1"/>
    <x v="28"/>
    <x v="0"/>
    <m/>
    <m/>
    <s v="TRR"/>
    <m/>
    <n v="36"/>
    <x v="55"/>
    <s v="ROBERT"/>
    <s v="ELLERSHAW"/>
    <x v="55"/>
    <x v="55"/>
    <x v="1"/>
    <x v="0"/>
    <x v="5"/>
    <n v="2"/>
    <n v="29"/>
    <x v="728"/>
    <n v="27.721905915013778"/>
    <n v="2516"/>
    <s v="41.56"/>
    <s v="5.40"/>
    <n v="65"/>
    <m/>
    <n v="0.59038749777311383"/>
    <m/>
    <m/>
    <m/>
    <m/>
    <m/>
    <m/>
    <x v="26"/>
    <x v="26"/>
    <x v="2"/>
    <x v="2"/>
    <m/>
    <x v="0"/>
    <n v="0"/>
    <m/>
    <m/>
    <m/>
    <m/>
    <m/>
    <m/>
    <m/>
    <m/>
    <m/>
    <m/>
    <m/>
    <m/>
    <m/>
    <m/>
    <m/>
    <m/>
    <m/>
    <m/>
    <m/>
    <m/>
    <m/>
    <m/>
    <x v="0"/>
    <x v="0"/>
    <m/>
    <x v="0"/>
    <m/>
    <m/>
    <x v="0"/>
    <x v="0"/>
    <m/>
    <m/>
    <m/>
    <m/>
    <m/>
  </r>
  <r>
    <n v="831"/>
    <x v="14"/>
    <x v="14"/>
    <x v="14"/>
    <x v="1"/>
    <x v="11"/>
    <x v="1"/>
    <n v="4.5"/>
    <x v="1"/>
    <n v="0"/>
    <x v="0"/>
    <s v=""/>
    <n v="7"/>
    <n v="27.743942406202191"/>
    <n v="24.370565677957284"/>
    <s v="Y"/>
    <s v="Check"/>
    <n v="70"/>
    <x v="1"/>
    <n v="13"/>
    <x v="1"/>
    <m/>
    <x v="1"/>
    <x v="24"/>
    <x v="0"/>
    <m/>
    <m/>
    <s v="TRR"/>
    <m/>
    <n v="37"/>
    <x v="46"/>
    <s v="FRASER"/>
    <s v="BRADLEY"/>
    <x v="46"/>
    <x v="46"/>
    <x v="1"/>
    <x v="0"/>
    <x v="2"/>
    <n v="7"/>
    <n v="30"/>
    <x v="729"/>
    <n v="27.743942406202191"/>
    <n v="2518"/>
    <s v="41.58"/>
    <s v="5.40"/>
    <n v="64"/>
    <m/>
    <n v="0.50101026726802311"/>
    <m/>
    <m/>
    <m/>
    <m/>
    <m/>
    <m/>
    <x v="26"/>
    <x v="26"/>
    <x v="2"/>
    <x v="2"/>
    <m/>
    <x v="0"/>
    <n v="0"/>
    <m/>
    <m/>
    <m/>
    <m/>
    <m/>
    <m/>
    <m/>
    <m/>
    <m/>
    <m/>
    <m/>
    <m/>
    <m/>
    <m/>
    <m/>
    <m/>
    <m/>
    <m/>
    <m/>
    <m/>
    <m/>
    <m/>
    <x v="0"/>
    <x v="0"/>
    <m/>
    <x v="0"/>
    <m/>
    <m/>
    <x v="0"/>
    <x v="0"/>
    <m/>
    <m/>
    <m/>
    <m/>
    <m/>
  </r>
  <r>
    <n v="832"/>
    <x v="14"/>
    <x v="14"/>
    <x v="14"/>
    <x v="1"/>
    <x v="11"/>
    <x v="1"/>
    <n v="4.5"/>
    <x v="1"/>
    <n v="0"/>
    <x v="0"/>
    <s v=""/>
    <n v="1"/>
    <n v="27.810051879767407"/>
    <n v="25.589630884791461"/>
    <s v="Y"/>
    <s v="Check"/>
    <n v="0"/>
    <x v="0"/>
    <s v="N/A"/>
    <x v="0"/>
    <m/>
    <x v="0"/>
    <x v="4"/>
    <x v="0"/>
    <m/>
    <m/>
    <s v="TRR"/>
    <m/>
    <n v="38"/>
    <x v="163"/>
    <s v="IAN"/>
    <s v="FRAZER"/>
    <x v="230"/>
    <x v="230"/>
    <x v="0"/>
    <x v="0"/>
    <x v="0"/>
    <s v="N/A"/>
    <s v=""/>
    <x v="730"/>
    <n v="27.810051879767407"/>
    <n v="2524"/>
    <s v="42.04"/>
    <s v="5.41"/>
    <n v="63"/>
    <m/>
    <m/>
    <m/>
    <m/>
    <m/>
    <m/>
    <m/>
    <m/>
    <x v="26"/>
    <x v="26"/>
    <x v="2"/>
    <x v="2"/>
    <m/>
    <x v="0"/>
    <n v="0"/>
    <m/>
    <m/>
    <m/>
    <m/>
    <m/>
    <m/>
    <m/>
    <m/>
    <m/>
    <m/>
    <m/>
    <m/>
    <m/>
    <m/>
    <m/>
    <m/>
    <m/>
    <m/>
    <m/>
    <m/>
    <m/>
    <m/>
    <x v="0"/>
    <x v="0"/>
    <m/>
    <x v="0"/>
    <m/>
    <m/>
    <x v="0"/>
    <x v="0"/>
    <m/>
    <m/>
    <m/>
    <m/>
    <m/>
  </r>
  <r>
    <n v="833"/>
    <x v="14"/>
    <x v="14"/>
    <x v="14"/>
    <x v="1"/>
    <x v="11"/>
    <x v="1"/>
    <n v="4.5"/>
    <x v="1"/>
    <n v="0"/>
    <x v="0"/>
    <s v=""/>
    <n v="11"/>
    <n v="29.650098893999242"/>
    <n v="25.628737803123418"/>
    <s v="Y"/>
    <s v="Check"/>
    <n v="69"/>
    <x v="1"/>
    <n v="16"/>
    <x v="0"/>
    <m/>
    <x v="1"/>
    <x v="41"/>
    <x v="0"/>
    <m/>
    <m/>
    <s v="TRR"/>
    <m/>
    <n v="39"/>
    <x v="137"/>
    <s v="DAVID"/>
    <s v="WHARTON"/>
    <x v="141"/>
    <x v="141"/>
    <x v="1"/>
    <x v="0"/>
    <x v="8"/>
    <n v="1"/>
    <n v="31"/>
    <x v="731"/>
    <n v="29.650098893999242"/>
    <n v="2691"/>
    <s v="44.51"/>
    <s v="6.03"/>
    <n v="62"/>
    <m/>
    <n v="0.56660856545743532"/>
    <m/>
    <m/>
    <m/>
    <m/>
    <m/>
    <m/>
    <x v="26"/>
    <x v="26"/>
    <x v="2"/>
    <x v="2"/>
    <m/>
    <x v="0"/>
    <n v="0"/>
    <m/>
    <m/>
    <m/>
    <m/>
    <m/>
    <m/>
    <m/>
    <m/>
    <m/>
    <m/>
    <m/>
    <m/>
    <m/>
    <m/>
    <m/>
    <m/>
    <m/>
    <m/>
    <m/>
    <m/>
    <m/>
    <m/>
    <x v="0"/>
    <x v="0"/>
    <m/>
    <x v="0"/>
    <m/>
    <m/>
    <x v="0"/>
    <x v="0"/>
    <m/>
    <m/>
    <m/>
    <m/>
    <m/>
  </r>
  <r>
    <n v="834"/>
    <x v="14"/>
    <x v="14"/>
    <x v="14"/>
    <x v="1"/>
    <x v="11"/>
    <x v="1"/>
    <n v="4.5"/>
    <x v="1"/>
    <n v="0"/>
    <x v="0"/>
    <s v=""/>
    <n v="3"/>
    <n v="29.793336086723873"/>
    <n v="26.653323748222409"/>
    <s v="Y"/>
    <s v="Check"/>
    <n v="68"/>
    <x v="1"/>
    <n v="1"/>
    <x v="1"/>
    <m/>
    <x v="3"/>
    <x v="8"/>
    <x v="0"/>
    <m/>
    <m/>
    <s v="TRR"/>
    <m/>
    <n v="40"/>
    <x v="57"/>
    <s v="TERENCE"/>
    <s v="FANNING"/>
    <x v="57"/>
    <x v="57"/>
    <x v="1"/>
    <x v="0"/>
    <x v="2"/>
    <n v="8"/>
    <n v="32"/>
    <x v="732"/>
    <n v="29.793336086723873"/>
    <n v="2704"/>
    <s v="45.04"/>
    <s v="6.05"/>
    <n v="61"/>
    <m/>
    <n v="0.49116128824036098"/>
    <m/>
    <m/>
    <m/>
    <m/>
    <m/>
    <m/>
    <x v="26"/>
    <x v="26"/>
    <x v="2"/>
    <x v="2"/>
    <m/>
    <x v="0"/>
    <n v="0"/>
    <m/>
    <m/>
    <m/>
    <m/>
    <m/>
    <m/>
    <m/>
    <m/>
    <m/>
    <m/>
    <m/>
    <m/>
    <m/>
    <m/>
    <m/>
    <m/>
    <m/>
    <m/>
    <m/>
    <m/>
    <m/>
    <m/>
    <x v="0"/>
    <x v="0"/>
    <m/>
    <x v="0"/>
    <m/>
    <m/>
    <x v="0"/>
    <x v="0"/>
    <m/>
    <m/>
    <m/>
    <m/>
    <m/>
  </r>
  <r>
    <n v="835"/>
    <x v="14"/>
    <x v="14"/>
    <x v="14"/>
    <x v="1"/>
    <x v="11"/>
    <x v="1"/>
    <n v="4.5"/>
    <x v="1"/>
    <n v="0"/>
    <x v="0"/>
    <s v=""/>
    <n v="3"/>
    <n v="29.936573279448506"/>
    <n v="26.545279539763822"/>
    <s v="Y"/>
    <s v="Check"/>
    <n v="67"/>
    <x v="1"/>
    <n v="1"/>
    <x v="1"/>
    <m/>
    <x v="2"/>
    <x v="29"/>
    <x v="0"/>
    <m/>
    <m/>
    <s v="TRR"/>
    <m/>
    <n v="41"/>
    <x v="59"/>
    <s v="JOHN"/>
    <s v="WALSH"/>
    <x v="59"/>
    <x v="59"/>
    <x v="1"/>
    <x v="0"/>
    <x v="5"/>
    <n v="3"/>
    <n v="33"/>
    <x v="327"/>
    <n v="29.936573279448506"/>
    <n v="2717"/>
    <s v="45.17"/>
    <s v="6.07"/>
    <n v="60"/>
    <m/>
    <n v="0.55172201950065469"/>
    <m/>
    <m/>
    <m/>
    <m/>
    <m/>
    <m/>
    <x v="26"/>
    <x v="26"/>
    <x v="2"/>
    <x v="2"/>
    <m/>
    <x v="0"/>
    <n v="0"/>
    <m/>
    <m/>
    <m/>
    <m/>
    <m/>
    <m/>
    <m/>
    <m/>
    <m/>
    <m/>
    <m/>
    <m/>
    <m/>
    <m/>
    <m/>
    <m/>
    <m/>
    <m/>
    <m/>
    <m/>
    <m/>
    <m/>
    <x v="0"/>
    <x v="0"/>
    <m/>
    <x v="0"/>
    <m/>
    <m/>
    <x v="0"/>
    <x v="0"/>
    <m/>
    <m/>
    <m/>
    <m/>
    <m/>
  </r>
  <r>
    <n v="836"/>
    <x v="14"/>
    <x v="14"/>
    <x v="14"/>
    <x v="1"/>
    <x v="11"/>
    <x v="1"/>
    <n v="4.5"/>
    <x v="1"/>
    <n v="0"/>
    <x v="0"/>
    <s v=""/>
    <n v="8"/>
    <n v="30.575631523912261"/>
    <n v="27.676872906748752"/>
    <s v="Y"/>
    <s v="Check"/>
    <n v="66"/>
    <x v="1"/>
    <n v="7"/>
    <x v="1"/>
    <m/>
    <x v="1"/>
    <x v="16"/>
    <x v="0"/>
    <m/>
    <m/>
    <s v="TRR"/>
    <m/>
    <n v="42"/>
    <x v="66"/>
    <s v="COLLEEN"/>
    <s v="NEWNHAM"/>
    <x v="66"/>
    <x v="66"/>
    <x v="1"/>
    <x v="1"/>
    <x v="4"/>
    <n v="1"/>
    <n v="34"/>
    <x v="733"/>
    <n v="30.575631523912261"/>
    <n v="2775"/>
    <s v="46.15"/>
    <s v="6.15"/>
    <n v="59"/>
    <m/>
    <n v="0.54019053224622648"/>
    <m/>
    <m/>
    <m/>
    <m/>
    <m/>
    <m/>
    <x v="26"/>
    <x v="26"/>
    <x v="2"/>
    <x v="2"/>
    <m/>
    <x v="0"/>
    <n v="0"/>
    <m/>
    <m/>
    <m/>
    <m/>
    <m/>
    <m/>
    <m/>
    <m/>
    <m/>
    <m/>
    <m/>
    <m/>
    <m/>
    <m/>
    <m/>
    <m/>
    <m/>
    <m/>
    <m/>
    <m/>
    <m/>
    <m/>
    <x v="0"/>
    <x v="0"/>
    <m/>
    <x v="0"/>
    <m/>
    <m/>
    <x v="0"/>
    <x v="0"/>
    <m/>
    <m/>
    <m/>
    <m/>
    <m/>
  </r>
  <r>
    <n v="837"/>
    <x v="14"/>
    <x v="14"/>
    <x v="14"/>
    <x v="1"/>
    <x v="11"/>
    <x v="1"/>
    <n v="4.5"/>
    <x v="1"/>
    <n v="0"/>
    <x v="0"/>
    <s v=""/>
    <n v="4"/>
    <n v="30.630722751883276"/>
    <n v="26.927592935319165"/>
    <s v="Y"/>
    <s v="Check"/>
    <n v="65"/>
    <x v="1"/>
    <n v="8"/>
    <x v="1"/>
    <m/>
    <x v="15"/>
    <x v="14"/>
    <x v="0"/>
    <m/>
    <m/>
    <s v="TRR"/>
    <m/>
    <n v="43"/>
    <x v="161"/>
    <s v="SEAN"/>
    <s v="EVANS"/>
    <x v="167"/>
    <x v="167"/>
    <x v="1"/>
    <x v="0"/>
    <x v="1"/>
    <n v="6"/>
    <n v="35"/>
    <x v="332"/>
    <n v="30.630722751883276"/>
    <n v="2780"/>
    <s v="46.20"/>
    <s v="6.15"/>
    <n v="58"/>
    <m/>
    <n v="0.43311634446663488"/>
    <m/>
    <m/>
    <m/>
    <m/>
    <m/>
    <m/>
    <x v="26"/>
    <x v="26"/>
    <x v="2"/>
    <x v="2"/>
    <m/>
    <x v="0"/>
    <n v="0"/>
    <m/>
    <m/>
    <m/>
    <m/>
    <m/>
    <m/>
    <m/>
    <m/>
    <m/>
    <m/>
    <m/>
    <m/>
    <m/>
    <m/>
    <m/>
    <m/>
    <m/>
    <m/>
    <m/>
    <m/>
    <m/>
    <m/>
    <x v="0"/>
    <x v="0"/>
    <m/>
    <x v="0"/>
    <m/>
    <m/>
    <x v="0"/>
    <x v="0"/>
    <m/>
    <m/>
    <m/>
    <m/>
    <m/>
  </r>
  <r>
    <n v="838"/>
    <x v="14"/>
    <x v="14"/>
    <x v="14"/>
    <x v="1"/>
    <x v="11"/>
    <x v="1"/>
    <n v="4.5"/>
    <x v="1"/>
    <n v="0"/>
    <x v="0"/>
    <s v=""/>
    <n v="4"/>
    <n v="30.663777488665882"/>
    <n v="27.116536613180109"/>
    <s v="Y"/>
    <s v="Check"/>
    <n v="64"/>
    <x v="1"/>
    <n v="7"/>
    <x v="1"/>
    <m/>
    <x v="9"/>
    <x v="2"/>
    <x v="0"/>
    <m/>
    <m/>
    <s v="TRR"/>
    <m/>
    <n v="44"/>
    <x v="213"/>
    <s v="EDWINA"/>
    <s v="SERGEANT"/>
    <x v="231"/>
    <x v="231"/>
    <x v="1"/>
    <x v="1"/>
    <x v="2"/>
    <n v="3"/>
    <n v="36"/>
    <x v="734"/>
    <n v="30.663777488665882"/>
    <n v="2783"/>
    <s v="46.23"/>
    <s v="6.16"/>
    <n v="57"/>
    <m/>
    <n v="0.51254828836649202"/>
    <m/>
    <m/>
    <m/>
    <m/>
    <m/>
    <m/>
    <x v="26"/>
    <x v="26"/>
    <x v="2"/>
    <x v="2"/>
    <m/>
    <x v="0"/>
    <n v="0"/>
    <m/>
    <m/>
    <m/>
    <m/>
    <m/>
    <m/>
    <m/>
    <m/>
    <m/>
    <m/>
    <m/>
    <m/>
    <m/>
    <m/>
    <m/>
    <m/>
    <m/>
    <m/>
    <m/>
    <m/>
    <m/>
    <m/>
    <x v="0"/>
    <x v="0"/>
    <m/>
    <x v="0"/>
    <m/>
    <m/>
    <x v="0"/>
    <x v="0"/>
    <m/>
    <m/>
    <m/>
    <m/>
    <m/>
  </r>
  <r>
    <n v="839"/>
    <x v="14"/>
    <x v="14"/>
    <x v="14"/>
    <x v="1"/>
    <x v="11"/>
    <x v="1"/>
    <n v="4.5"/>
    <x v="1"/>
    <n v="0"/>
    <x v="0"/>
    <s v=""/>
    <n v="4"/>
    <n v="30.674795734260083"/>
    <n v="27.356585411539342"/>
    <s v="Y"/>
    <s v="Check"/>
    <n v="63"/>
    <x v="1"/>
    <n v="7"/>
    <x v="1"/>
    <m/>
    <x v="9"/>
    <x v="13"/>
    <x v="0"/>
    <m/>
    <m/>
    <s v="TRR"/>
    <m/>
    <n v="45"/>
    <x v="214"/>
    <s v="STEPHEN"/>
    <s v="SERGEANT"/>
    <x v="232"/>
    <x v="232"/>
    <x v="1"/>
    <x v="0"/>
    <x v="2"/>
    <n v="1"/>
    <n v="37"/>
    <x v="735"/>
    <n v="30.674795734260083"/>
    <n v="2784"/>
    <s v="46.24"/>
    <s v="6.16"/>
    <n v="56"/>
    <m/>
    <n v="0.46672410765808819"/>
    <m/>
    <m/>
    <m/>
    <m/>
    <m/>
    <m/>
    <x v="26"/>
    <x v="26"/>
    <x v="2"/>
    <x v="2"/>
    <m/>
    <x v="0"/>
    <n v="0"/>
    <m/>
    <m/>
    <m/>
    <m/>
    <m/>
    <m/>
    <m/>
    <m/>
    <m/>
    <m/>
    <m/>
    <m/>
    <m/>
    <m/>
    <m/>
    <m/>
    <m/>
    <m/>
    <m/>
    <m/>
    <m/>
    <m/>
    <x v="0"/>
    <x v="0"/>
    <m/>
    <x v="0"/>
    <m/>
    <m/>
    <x v="0"/>
    <x v="0"/>
    <m/>
    <m/>
    <m/>
    <m/>
    <m/>
  </r>
  <r>
    <n v="840"/>
    <x v="14"/>
    <x v="14"/>
    <x v="14"/>
    <x v="1"/>
    <x v="11"/>
    <x v="1"/>
    <n v="4.5"/>
    <x v="1"/>
    <n v="0"/>
    <x v="0"/>
    <s v=""/>
    <n v="5"/>
    <n v="30.818032926984721"/>
    <n v="27.846125627225955"/>
    <s v="Y"/>
    <s v="Check"/>
    <n v="62"/>
    <x v="1"/>
    <n v="5"/>
    <x v="1"/>
    <m/>
    <x v="4"/>
    <x v="19"/>
    <x v="0"/>
    <m/>
    <m/>
    <s v="TRR"/>
    <m/>
    <n v="46"/>
    <x v="62"/>
    <s v="SALLY"/>
    <s v="MEADE"/>
    <x v="62"/>
    <x v="62"/>
    <x v="1"/>
    <x v="1"/>
    <x v="2"/>
    <n v="4"/>
    <n v="38"/>
    <x v="736"/>
    <n v="30.818032926984721"/>
    <n v="2797"/>
    <s v="46.37"/>
    <s v="6.17"/>
    <n v="55"/>
    <m/>
    <n v="0.52458463864223126"/>
    <m/>
    <m/>
    <m/>
    <m/>
    <m/>
    <m/>
    <x v="26"/>
    <x v="26"/>
    <x v="2"/>
    <x v="2"/>
    <m/>
    <x v="0"/>
    <n v="0"/>
    <m/>
    <m/>
    <m/>
    <m/>
    <m/>
    <m/>
    <m/>
    <m/>
    <m/>
    <m/>
    <m/>
    <m/>
    <m/>
    <m/>
    <m/>
    <m/>
    <m/>
    <m/>
    <m/>
    <m/>
    <m/>
    <m/>
    <x v="0"/>
    <x v="0"/>
    <m/>
    <x v="0"/>
    <m/>
    <m/>
    <x v="0"/>
    <x v="0"/>
    <m/>
    <m/>
    <m/>
    <m/>
    <m/>
  </r>
  <r>
    <n v="841"/>
    <x v="14"/>
    <x v="14"/>
    <x v="14"/>
    <x v="1"/>
    <x v="11"/>
    <x v="1"/>
    <n v="4.5"/>
    <x v="1"/>
    <n v="0"/>
    <x v="0"/>
    <s v=""/>
    <n v="11"/>
    <n v="30.906178891738339"/>
    <n v="27.720695533460869"/>
    <s v="Y"/>
    <s v="Check"/>
    <n v="61"/>
    <x v="1"/>
    <n v="22"/>
    <x v="0"/>
    <m/>
    <x v="1"/>
    <x v="32"/>
    <x v="0"/>
    <m/>
    <m/>
    <s v="TRR"/>
    <m/>
    <n v="47"/>
    <x v="68"/>
    <s v="ROSEMARIE"/>
    <s v="LABUSCHAGNE"/>
    <x v="68"/>
    <x v="68"/>
    <x v="1"/>
    <x v="1"/>
    <x v="5"/>
    <n v="2"/>
    <n v="39"/>
    <x v="737"/>
    <n v="30.906178891738339"/>
    <n v="2805"/>
    <s v="46.45"/>
    <s v="6.19"/>
    <n v="54"/>
    <m/>
    <n v="0.59966433890951032"/>
    <m/>
    <m/>
    <m/>
    <m/>
    <m/>
    <m/>
    <x v="26"/>
    <x v="26"/>
    <x v="2"/>
    <x v="2"/>
    <m/>
    <x v="0"/>
    <n v="0"/>
    <m/>
    <m/>
    <m/>
    <m/>
    <m/>
    <m/>
    <m/>
    <m/>
    <m/>
    <m/>
    <m/>
    <m/>
    <m/>
    <m/>
    <m/>
    <m/>
    <m/>
    <m/>
    <m/>
    <m/>
    <m/>
    <m/>
    <x v="0"/>
    <x v="0"/>
    <m/>
    <x v="0"/>
    <m/>
    <m/>
    <x v="0"/>
    <x v="0"/>
    <m/>
    <m/>
    <m/>
    <m/>
    <m/>
  </r>
  <r>
    <n v="842"/>
    <x v="14"/>
    <x v="14"/>
    <x v="14"/>
    <x v="1"/>
    <x v="11"/>
    <x v="1"/>
    <n v="4.5"/>
    <x v="1"/>
    <n v="0"/>
    <x v="0"/>
    <s v=""/>
    <n v="5"/>
    <n v="30.994324856491957"/>
    <n v="28.189887586385254"/>
    <s v="Y"/>
    <s v="Check"/>
    <n v="60"/>
    <x v="1"/>
    <n v="9"/>
    <x v="1"/>
    <m/>
    <x v="6"/>
    <x v="20"/>
    <x v="0"/>
    <m/>
    <m/>
    <s v="TRR"/>
    <m/>
    <n v="48"/>
    <x v="78"/>
    <s v="FRANCESCO"/>
    <s v="TIRENDI"/>
    <x v="79"/>
    <x v="79"/>
    <x v="1"/>
    <x v="0"/>
    <x v="5"/>
    <n v="4"/>
    <n v="40"/>
    <x v="738"/>
    <n v="30.994324856491957"/>
    <n v="2813"/>
    <s v="46.53"/>
    <s v="6.20"/>
    <n v="53"/>
    <m/>
    <n v="0.51944993396517725"/>
    <m/>
    <m/>
    <m/>
    <m/>
    <m/>
    <m/>
    <x v="26"/>
    <x v="26"/>
    <x v="2"/>
    <x v="2"/>
    <m/>
    <x v="0"/>
    <n v="0"/>
    <m/>
    <m/>
    <m/>
    <m/>
    <m/>
    <m/>
    <m/>
    <m/>
    <m/>
    <m/>
    <m/>
    <m/>
    <m/>
    <m/>
    <m/>
    <m/>
    <m/>
    <m/>
    <m/>
    <m/>
    <m/>
    <m/>
    <x v="0"/>
    <x v="0"/>
    <m/>
    <x v="0"/>
    <m/>
    <m/>
    <x v="0"/>
    <x v="0"/>
    <m/>
    <m/>
    <m/>
    <m/>
    <m/>
  </r>
  <r>
    <n v="843"/>
    <x v="14"/>
    <x v="14"/>
    <x v="14"/>
    <x v="1"/>
    <x v="11"/>
    <x v="1"/>
    <n v="4.5"/>
    <x v="1"/>
    <n v="0"/>
    <x v="0"/>
    <s v=""/>
    <n v="2"/>
    <n v="31.368945206694853"/>
    <n v="28.757509262909903"/>
    <s v="Y"/>
    <s v="Check"/>
    <n v="59"/>
    <x v="1"/>
    <n v="4"/>
    <x v="1"/>
    <m/>
    <x v="13"/>
    <x v="25"/>
    <x v="0"/>
    <m/>
    <m/>
    <s v="TRR"/>
    <m/>
    <n v="49"/>
    <x v="77"/>
    <s v="LIA"/>
    <s v="JOHNSON"/>
    <x v="78"/>
    <x v="78"/>
    <x v="1"/>
    <x v="1"/>
    <x v="4"/>
    <n v="2"/>
    <n v="41"/>
    <x v="483"/>
    <n v="31.368945206694853"/>
    <n v="2847"/>
    <s v="47.27"/>
    <s v="6.24"/>
    <n v="52"/>
    <m/>
    <n v="0.53821807593740967"/>
    <m/>
    <m/>
    <m/>
    <m/>
    <m/>
    <m/>
    <x v="26"/>
    <x v="26"/>
    <x v="2"/>
    <x v="2"/>
    <m/>
    <x v="0"/>
    <n v="0"/>
    <m/>
    <m/>
    <m/>
    <m/>
    <m/>
    <m/>
    <m/>
    <m/>
    <m/>
    <m/>
    <m/>
    <m/>
    <m/>
    <m/>
    <m/>
    <m/>
    <m/>
    <m/>
    <m/>
    <m/>
    <m/>
    <m/>
    <x v="0"/>
    <x v="0"/>
    <m/>
    <x v="0"/>
    <m/>
    <m/>
    <x v="0"/>
    <x v="0"/>
    <m/>
    <m/>
    <m/>
    <m/>
    <m/>
  </r>
  <r>
    <n v="844"/>
    <x v="14"/>
    <x v="14"/>
    <x v="14"/>
    <x v="1"/>
    <x v="11"/>
    <x v="1"/>
    <n v="4.5"/>
    <x v="1"/>
    <n v="0"/>
    <x v="0"/>
    <s v=""/>
    <n v="2"/>
    <n v="31.468109417042669"/>
    <n v="26.650618891766587"/>
    <s v="Y"/>
    <s v="Check"/>
    <n v="58"/>
    <x v="1"/>
    <n v="2"/>
    <x v="1"/>
    <m/>
    <x v="10"/>
    <x v="16"/>
    <x v="0"/>
    <m/>
    <m/>
    <s v="TRR"/>
    <m/>
    <n v="50"/>
    <x v="60"/>
    <s v="SABE"/>
    <s v="SABESAN"/>
    <x v="60"/>
    <x v="60"/>
    <x v="1"/>
    <x v="0"/>
    <x v="4"/>
    <n v="9"/>
    <n v="42"/>
    <x v="739"/>
    <n v="31.468109417042669"/>
    <n v="2856"/>
    <s v="47.36"/>
    <s v="6.25"/>
    <n v="51"/>
    <m/>
    <n v="0.46872850874261979"/>
    <m/>
    <m/>
    <m/>
    <m/>
    <m/>
    <m/>
    <x v="26"/>
    <x v="26"/>
    <x v="2"/>
    <x v="2"/>
    <m/>
    <x v="0"/>
    <n v="0"/>
    <m/>
    <m/>
    <m/>
    <m/>
    <m/>
    <m/>
    <m/>
    <m/>
    <m/>
    <m/>
    <m/>
    <m/>
    <m/>
    <m/>
    <m/>
    <m/>
    <m/>
    <m/>
    <m/>
    <m/>
    <m/>
    <m/>
    <x v="0"/>
    <x v="0"/>
    <m/>
    <x v="0"/>
    <m/>
    <m/>
    <x v="0"/>
    <x v="0"/>
    <m/>
    <m/>
    <m/>
    <m/>
    <m/>
  </r>
  <r>
    <n v="845"/>
    <x v="14"/>
    <x v="14"/>
    <x v="14"/>
    <x v="1"/>
    <x v="11"/>
    <x v="1"/>
    <n v="4.5"/>
    <x v="1"/>
    <n v="0"/>
    <x v="0"/>
    <s v=""/>
    <n v="11"/>
    <n v="31.567273627390499"/>
    <n v="26.976659770515798"/>
    <s v="Y"/>
    <s v="Check"/>
    <n v="57"/>
    <x v="1"/>
    <n v="17"/>
    <x v="0"/>
    <m/>
    <x v="1"/>
    <x v="12"/>
    <x v="0"/>
    <m/>
    <m/>
    <s v="TRR"/>
    <m/>
    <n v="51"/>
    <x v="70"/>
    <s v="KATE"/>
    <s v="SARGENT"/>
    <x v="71"/>
    <x v="71"/>
    <x v="1"/>
    <x v="1"/>
    <x v="2"/>
    <n v="5"/>
    <n v="43"/>
    <x v="740"/>
    <n v="31.567273627390499"/>
    <n v="2865"/>
    <s v="47.45"/>
    <s v="6.27"/>
    <n v="50"/>
    <m/>
    <n v="0.48045538698364987"/>
    <m/>
    <m/>
    <m/>
    <m/>
    <m/>
    <m/>
    <x v="26"/>
    <x v="26"/>
    <x v="2"/>
    <x v="2"/>
    <m/>
    <x v="0"/>
    <n v="0"/>
    <m/>
    <m/>
    <m/>
    <m/>
    <m/>
    <m/>
    <m/>
    <m/>
    <m/>
    <m/>
    <m/>
    <m/>
    <m/>
    <m/>
    <m/>
    <m/>
    <m/>
    <m/>
    <m/>
    <m/>
    <m/>
    <m/>
    <x v="0"/>
    <x v="0"/>
    <m/>
    <x v="0"/>
    <m/>
    <m/>
    <x v="0"/>
    <x v="0"/>
    <m/>
    <m/>
    <m/>
    <m/>
    <m/>
  </r>
  <r>
    <n v="846"/>
    <x v="14"/>
    <x v="14"/>
    <x v="14"/>
    <x v="1"/>
    <x v="11"/>
    <x v="1"/>
    <n v="4.5"/>
    <x v="1"/>
    <n v="0"/>
    <x v="0"/>
    <s v=""/>
    <n v="1"/>
    <n v="31.644401346549913"/>
    <n v="28.385758997436874"/>
    <s v="Y"/>
    <s v="Check"/>
    <n v="0"/>
    <x v="0"/>
    <s v="N/A"/>
    <x v="0"/>
    <m/>
    <x v="0"/>
    <x v="4"/>
    <x v="0"/>
    <m/>
    <m/>
    <s v="TRR"/>
    <m/>
    <n v="52"/>
    <x v="103"/>
    <s v="ROSE"/>
    <s v="LLOYD"/>
    <x v="69"/>
    <x v="69"/>
    <x v="0"/>
    <x v="1"/>
    <x v="0"/>
    <s v="N/A"/>
    <s v=""/>
    <x v="741"/>
    <n v="31.644401346549913"/>
    <n v="2872"/>
    <s v="47.52"/>
    <s v="6.28"/>
    <n v="49"/>
    <m/>
    <m/>
    <m/>
    <m/>
    <m/>
    <m/>
    <m/>
    <m/>
    <x v="26"/>
    <x v="26"/>
    <x v="2"/>
    <x v="2"/>
    <m/>
    <x v="0"/>
    <n v="0"/>
    <m/>
    <m/>
    <m/>
    <m/>
    <m/>
    <m/>
    <m/>
    <m/>
    <m/>
    <m/>
    <m/>
    <m/>
    <m/>
    <m/>
    <m/>
    <m/>
    <m/>
    <m/>
    <m/>
    <m/>
    <m/>
    <m/>
    <x v="0"/>
    <x v="0"/>
    <m/>
    <x v="0"/>
    <m/>
    <m/>
    <x v="0"/>
    <x v="0"/>
    <m/>
    <m/>
    <m/>
    <m/>
    <m/>
  </r>
  <r>
    <n v="847"/>
    <x v="14"/>
    <x v="14"/>
    <x v="14"/>
    <x v="1"/>
    <x v="11"/>
    <x v="1"/>
    <n v="4.5"/>
    <x v="1"/>
    <n v="0"/>
    <x v="0"/>
    <s v=""/>
    <n v="7"/>
    <n v="32.019021696752802"/>
    <n v="28.863467850283907"/>
    <s v="Y"/>
    <s v="Check"/>
    <n v="56"/>
    <x v="1"/>
    <n v="14"/>
    <x v="1"/>
    <m/>
    <x v="1"/>
    <x v="7"/>
    <x v="0"/>
    <m/>
    <m/>
    <s v="TRR"/>
    <m/>
    <n v="53"/>
    <x v="79"/>
    <s v="MATHEW"/>
    <s v="SMITH"/>
    <x v="80"/>
    <x v="80"/>
    <x v="1"/>
    <x v="0"/>
    <x v="1"/>
    <n v="7"/>
    <n v="44"/>
    <x v="742"/>
    <n v="32.019021696752802"/>
    <n v="2906"/>
    <s v="48.26"/>
    <s v="6.32"/>
    <n v="48"/>
    <m/>
    <n v="0.42526804209160446"/>
    <m/>
    <m/>
    <m/>
    <m/>
    <m/>
    <m/>
    <x v="26"/>
    <x v="26"/>
    <x v="2"/>
    <x v="2"/>
    <m/>
    <x v="0"/>
    <n v="0"/>
    <m/>
    <m/>
    <m/>
    <m/>
    <m/>
    <m/>
    <m/>
    <m/>
    <m/>
    <m/>
    <m/>
    <m/>
    <m/>
    <m/>
    <m/>
    <m/>
    <m/>
    <m/>
    <m/>
    <m/>
    <m/>
    <m/>
    <x v="0"/>
    <x v="0"/>
    <m/>
    <x v="0"/>
    <m/>
    <m/>
    <x v="0"/>
    <x v="0"/>
    <m/>
    <m/>
    <m/>
    <m/>
    <m/>
  </r>
  <r>
    <n v="848"/>
    <x v="14"/>
    <x v="14"/>
    <x v="14"/>
    <x v="1"/>
    <x v="11"/>
    <x v="1"/>
    <n v="4.5"/>
    <x v="1"/>
    <n v="0"/>
    <x v="0"/>
    <s v=""/>
    <n v="10"/>
    <n v="32.030039942347003"/>
    <n v="28.996682509556699"/>
    <s v="Y"/>
    <s v="Check"/>
    <n v="55"/>
    <x v="1"/>
    <n v="18"/>
    <x v="0"/>
    <m/>
    <x v="1"/>
    <x v="1"/>
    <x v="0"/>
    <m/>
    <m/>
    <s v="TRR"/>
    <m/>
    <n v="54"/>
    <x v="80"/>
    <s v="CELESTE"/>
    <s v="LABUSCHAGNE"/>
    <x v="81"/>
    <x v="81"/>
    <x v="1"/>
    <x v="1"/>
    <x v="1"/>
    <n v="5"/>
    <n v="45"/>
    <x v="743"/>
    <n v="32.030039942347003"/>
    <n v="2907"/>
    <s v="48.27"/>
    <s v="6.32"/>
    <n v="47"/>
    <m/>
    <n v="0.46206623615329556"/>
    <m/>
    <m/>
    <m/>
    <m/>
    <m/>
    <m/>
    <x v="26"/>
    <x v="26"/>
    <x v="2"/>
    <x v="2"/>
    <m/>
    <x v="0"/>
    <n v="0"/>
    <m/>
    <m/>
    <m/>
    <m/>
    <m/>
    <m/>
    <m/>
    <m/>
    <m/>
    <m/>
    <m/>
    <m/>
    <m/>
    <m/>
    <m/>
    <m/>
    <m/>
    <m/>
    <m/>
    <m/>
    <m/>
    <m/>
    <x v="0"/>
    <x v="0"/>
    <m/>
    <x v="0"/>
    <m/>
    <m/>
    <x v="0"/>
    <x v="0"/>
    <m/>
    <m/>
    <m/>
    <m/>
    <m/>
  </r>
  <r>
    <n v="849"/>
    <x v="14"/>
    <x v="14"/>
    <x v="14"/>
    <x v="1"/>
    <x v="11"/>
    <x v="1"/>
    <n v="4.5"/>
    <x v="1"/>
    <n v="0"/>
    <x v="0"/>
    <s v=""/>
    <n v="1"/>
    <n v="32.470769766115112"/>
    <n v="26.708696269385431"/>
    <s v="Y"/>
    <s v="Check"/>
    <n v="54"/>
    <x v="1"/>
    <n v="1"/>
    <x v="1"/>
    <m/>
    <x v="10"/>
    <x v="47"/>
    <x v="0"/>
    <m/>
    <m/>
    <s v="TRR"/>
    <m/>
    <n v="55"/>
    <x v="177"/>
    <s v="EMILY"/>
    <s v="BROOKS"/>
    <x v="181"/>
    <x v="181"/>
    <x v="1"/>
    <x v="1"/>
    <x v="1"/>
    <n v="6"/>
    <n v="46"/>
    <x v="744"/>
    <n v="32.470769766115112"/>
    <n v="2947"/>
    <s v="49.07"/>
    <s v="6.38"/>
    <n v="46"/>
    <m/>
    <n v="0.45528127111912475"/>
    <m/>
    <m/>
    <m/>
    <m/>
    <m/>
    <m/>
    <x v="26"/>
    <x v="26"/>
    <x v="2"/>
    <x v="2"/>
    <m/>
    <x v="0"/>
    <n v="0"/>
    <m/>
    <m/>
    <m/>
    <m/>
    <m/>
    <m/>
    <m/>
    <m/>
    <m/>
    <m/>
    <m/>
    <m/>
    <m/>
    <m/>
    <m/>
    <m/>
    <m/>
    <m/>
    <m/>
    <m/>
    <m/>
    <m/>
    <x v="0"/>
    <x v="0"/>
    <m/>
    <x v="0"/>
    <m/>
    <m/>
    <x v="0"/>
    <x v="0"/>
    <m/>
    <m/>
    <m/>
    <m/>
    <m/>
  </r>
  <r>
    <n v="850"/>
    <x v="14"/>
    <x v="14"/>
    <x v="14"/>
    <x v="1"/>
    <x v="11"/>
    <x v="1"/>
    <n v="4.5"/>
    <x v="1"/>
    <n v="0"/>
    <x v="0"/>
    <s v=""/>
    <n v="10"/>
    <n v="32.503824502897714"/>
    <n v="29.285049541628666"/>
    <s v="Y"/>
    <s v="Check"/>
    <n v="53"/>
    <x v="1"/>
    <n v="10"/>
    <x v="1"/>
    <m/>
    <x v="11"/>
    <x v="22"/>
    <x v="0"/>
    <m/>
    <m/>
    <s v="TRR"/>
    <m/>
    <n v="56"/>
    <x v="91"/>
    <s v="ISA"/>
    <s v="MARRINAN"/>
    <x v="92"/>
    <x v="92"/>
    <x v="1"/>
    <x v="1"/>
    <x v="5"/>
    <n v="3"/>
    <n v="47"/>
    <x v="745"/>
    <n v="32.503824502897714"/>
    <n v="2950"/>
    <s v="49.10"/>
    <s v="6.38"/>
    <n v="45"/>
    <m/>
    <n v="0.58454659691834576"/>
    <m/>
    <m/>
    <m/>
    <m/>
    <m/>
    <m/>
    <x v="26"/>
    <x v="26"/>
    <x v="2"/>
    <x v="2"/>
    <m/>
    <x v="0"/>
    <n v="0"/>
    <m/>
    <m/>
    <m/>
    <m/>
    <m/>
    <m/>
    <m/>
    <m/>
    <m/>
    <m/>
    <m/>
    <m/>
    <m/>
    <m/>
    <m/>
    <m/>
    <m/>
    <m/>
    <m/>
    <m/>
    <m/>
    <m/>
    <x v="0"/>
    <x v="0"/>
    <m/>
    <x v="0"/>
    <m/>
    <m/>
    <x v="0"/>
    <x v="0"/>
    <m/>
    <m/>
    <m/>
    <m/>
    <m/>
  </r>
  <r>
    <n v="851"/>
    <x v="14"/>
    <x v="14"/>
    <x v="14"/>
    <x v="1"/>
    <x v="11"/>
    <x v="1"/>
    <n v="4.5"/>
    <x v="1"/>
    <n v="0"/>
    <x v="0"/>
    <s v=""/>
    <n v="6"/>
    <n v="32.525860994086123"/>
    <n v="28.836518750711665"/>
    <s v="Y"/>
    <s v="Check"/>
    <n v="0"/>
    <x v="0"/>
    <s v="N/A"/>
    <x v="0"/>
    <m/>
    <x v="0"/>
    <x v="4"/>
    <x v="0"/>
    <m/>
    <m/>
    <s v="TRR"/>
    <m/>
    <n v="57"/>
    <x v="73"/>
    <s v="ZONIKA"/>
    <s v="KENNY (SMITH)"/>
    <x v="169"/>
    <x v="169"/>
    <x v="0"/>
    <x v="1"/>
    <x v="0"/>
    <s v="N/A"/>
    <s v=""/>
    <x v="98"/>
    <n v="32.525860994086123"/>
    <n v="2952"/>
    <s v="49.12"/>
    <s v="6.38"/>
    <n v="44"/>
    <m/>
    <m/>
    <m/>
    <m/>
    <m/>
    <m/>
    <m/>
    <m/>
    <x v="26"/>
    <x v="26"/>
    <x v="2"/>
    <x v="2"/>
    <m/>
    <x v="0"/>
    <n v="0"/>
    <m/>
    <m/>
    <m/>
    <m/>
    <m/>
    <m/>
    <m/>
    <m/>
    <m/>
    <m/>
    <m/>
    <m/>
    <m/>
    <m/>
    <m/>
    <m/>
    <m/>
    <m/>
    <m/>
    <m/>
    <m/>
    <m/>
    <x v="0"/>
    <x v="0"/>
    <m/>
    <x v="0"/>
    <m/>
    <m/>
    <x v="0"/>
    <x v="0"/>
    <m/>
    <m/>
    <m/>
    <m/>
    <m/>
  </r>
  <r>
    <n v="852"/>
    <x v="14"/>
    <x v="14"/>
    <x v="14"/>
    <x v="1"/>
    <x v="11"/>
    <x v="1"/>
    <n v="4.5"/>
    <x v="1"/>
    <n v="0"/>
    <x v="0"/>
    <s v=""/>
    <n v="3"/>
    <n v="32.547897485274525"/>
    <n v="32.041390238401291"/>
    <s v="Y"/>
    <s v="Check"/>
    <n v="52"/>
    <x v="1"/>
    <n v="8"/>
    <x v="1"/>
    <m/>
    <x v="4"/>
    <x v="37"/>
    <x v="0"/>
    <m/>
    <m/>
    <s v="TRR"/>
    <m/>
    <n v="58"/>
    <x v="215"/>
    <s v="JIM"/>
    <s v="MCNABB"/>
    <x v="233"/>
    <x v="233"/>
    <x v="1"/>
    <x v="0"/>
    <x v="8"/>
    <n v="2"/>
    <n v="48"/>
    <x v="746"/>
    <n v="32.547897485274525"/>
    <n v="2954"/>
    <s v="49.14"/>
    <s v="6.39"/>
    <n v="43"/>
    <m/>
    <n v="0.52537955816459303"/>
    <m/>
    <m/>
    <m/>
    <m/>
    <m/>
    <m/>
    <x v="26"/>
    <x v="26"/>
    <x v="2"/>
    <x v="2"/>
    <m/>
    <x v="0"/>
    <n v="0"/>
    <m/>
    <m/>
    <m/>
    <m/>
    <m/>
    <m/>
    <m/>
    <m/>
    <m/>
    <m/>
    <m/>
    <m/>
    <m/>
    <m/>
    <m/>
    <m/>
    <m/>
    <m/>
    <m/>
    <m/>
    <m/>
    <m/>
    <x v="0"/>
    <x v="0"/>
    <m/>
    <x v="0"/>
    <m/>
    <m/>
    <x v="0"/>
    <x v="0"/>
    <m/>
    <m/>
    <m/>
    <m/>
    <m/>
  </r>
  <r>
    <n v="853"/>
    <x v="14"/>
    <x v="14"/>
    <x v="14"/>
    <x v="1"/>
    <x v="11"/>
    <x v="1"/>
    <n v="4.5"/>
    <x v="1"/>
    <n v="0"/>
    <x v="0"/>
    <s v=""/>
    <n v="6"/>
    <n v="33.517503097564365"/>
    <n v="30.863940967077742"/>
    <s v="Y"/>
    <s v="Check"/>
    <n v="51"/>
    <x v="1"/>
    <n v="9"/>
    <x v="1"/>
    <m/>
    <x v="1"/>
    <x v="28"/>
    <x v="0"/>
    <m/>
    <m/>
    <s v="TRR"/>
    <m/>
    <n v="59"/>
    <x v="94"/>
    <s v="CONNY"/>
    <s v="MUHLENBERG"/>
    <x v="95"/>
    <x v="95"/>
    <x v="1"/>
    <x v="1"/>
    <x v="5"/>
    <n v="4"/>
    <n v="49"/>
    <x v="747"/>
    <n v="33.517503097564365"/>
    <n v="3042"/>
    <s v="50.42"/>
    <s v="6.51"/>
    <n v="42"/>
    <m/>
    <n v="0.57432679110869844"/>
    <m/>
    <m/>
    <m/>
    <m/>
    <m/>
    <m/>
    <x v="26"/>
    <x v="26"/>
    <x v="2"/>
    <x v="2"/>
    <m/>
    <x v="0"/>
    <n v="0"/>
    <m/>
    <m/>
    <m/>
    <m/>
    <m/>
    <m/>
    <m/>
    <m/>
    <m/>
    <m/>
    <m/>
    <m/>
    <m/>
    <m/>
    <m/>
    <m/>
    <m/>
    <m/>
    <m/>
    <m/>
    <m/>
    <m/>
    <x v="0"/>
    <x v="0"/>
    <m/>
    <x v="0"/>
    <m/>
    <m/>
    <x v="0"/>
    <x v="0"/>
    <m/>
    <m/>
    <m/>
    <m/>
    <m/>
  </r>
  <r>
    <n v="854"/>
    <x v="14"/>
    <x v="14"/>
    <x v="14"/>
    <x v="1"/>
    <x v="11"/>
    <x v="1"/>
    <n v="4.5"/>
    <x v="1"/>
    <n v="0"/>
    <x v="0"/>
    <s v=""/>
    <n v="5"/>
    <n v="33.859068710984644"/>
    <n v="29.53905400777807"/>
    <s v="Y"/>
    <s v="Check"/>
    <n v="50"/>
    <x v="1"/>
    <n v="11"/>
    <x v="1"/>
    <m/>
    <x v="11"/>
    <x v="36"/>
    <x v="0"/>
    <m/>
    <m/>
    <s v="TRR"/>
    <m/>
    <n v="60"/>
    <x v="85"/>
    <s v="ANNE"/>
    <s v="MILLER"/>
    <x v="86"/>
    <x v="86"/>
    <x v="1"/>
    <x v="1"/>
    <x v="1"/>
    <n v="7"/>
    <n v="50"/>
    <x v="748"/>
    <n v="33.859068710984644"/>
    <n v="3073"/>
    <s v="51.13"/>
    <s v="6.55"/>
    <n v="41"/>
    <m/>
    <n v="0.44202830250352226"/>
    <m/>
    <m/>
    <m/>
    <m/>
    <m/>
    <m/>
    <x v="26"/>
    <x v="26"/>
    <x v="2"/>
    <x v="2"/>
    <m/>
    <x v="0"/>
    <n v="0"/>
    <m/>
    <m/>
    <m/>
    <m/>
    <m/>
    <m/>
    <m/>
    <m/>
    <m/>
    <m/>
    <m/>
    <m/>
    <m/>
    <m/>
    <m/>
    <m/>
    <m/>
    <m/>
    <m/>
    <m/>
    <m/>
    <m/>
    <x v="0"/>
    <x v="0"/>
    <m/>
    <x v="0"/>
    <m/>
    <m/>
    <x v="0"/>
    <x v="0"/>
    <m/>
    <m/>
    <m/>
    <m/>
    <m/>
  </r>
  <r>
    <n v="855"/>
    <x v="14"/>
    <x v="14"/>
    <x v="14"/>
    <x v="1"/>
    <x v="11"/>
    <x v="1"/>
    <n v="4.5"/>
    <x v="1"/>
    <n v="0"/>
    <x v="0"/>
    <s v=""/>
    <n v="6"/>
    <n v="33.870086956578845"/>
    <n v="30.027500857948866"/>
    <s v="Y"/>
    <s v="Check"/>
    <n v="49"/>
    <x v="1"/>
    <n v="12"/>
    <x v="1"/>
    <m/>
    <x v="1"/>
    <x v="36"/>
    <x v="0"/>
    <m/>
    <m/>
    <s v="TRR"/>
    <m/>
    <n v="61"/>
    <x v="86"/>
    <s v="ANDREW"/>
    <s v="HANNAY"/>
    <x v="87"/>
    <x v="87"/>
    <x v="1"/>
    <x v="0"/>
    <x v="1"/>
    <n v="8"/>
    <n v="51"/>
    <x v="749"/>
    <n v="33.870086956578845"/>
    <n v="3074"/>
    <s v="51.14"/>
    <s v="6.55"/>
    <n v="40"/>
    <m/>
    <n v="0.39612141190740713"/>
    <m/>
    <m/>
    <m/>
    <m/>
    <m/>
    <m/>
    <x v="26"/>
    <x v="26"/>
    <x v="2"/>
    <x v="2"/>
    <m/>
    <x v="0"/>
    <n v="0"/>
    <m/>
    <m/>
    <m/>
    <m/>
    <m/>
    <m/>
    <m/>
    <m/>
    <m/>
    <m/>
    <m/>
    <m/>
    <m/>
    <m/>
    <m/>
    <m/>
    <m/>
    <m/>
    <m/>
    <m/>
    <m/>
    <m/>
    <x v="0"/>
    <x v="0"/>
    <m/>
    <x v="0"/>
    <m/>
    <m/>
    <x v="0"/>
    <x v="0"/>
    <m/>
    <m/>
    <m/>
    <m/>
    <m/>
  </r>
  <r>
    <n v="856"/>
    <x v="14"/>
    <x v="14"/>
    <x v="14"/>
    <x v="1"/>
    <x v="11"/>
    <x v="1"/>
    <n v="4.5"/>
    <x v="1"/>
    <n v="0"/>
    <x v="0"/>
    <s v=""/>
    <n v="1"/>
    <n v="34.376926253912167"/>
    <n v="28.716749215523784"/>
    <s v="Y"/>
    <s v="Check"/>
    <n v="0"/>
    <x v="0"/>
    <s v="N/A"/>
    <x v="0"/>
    <m/>
    <x v="0"/>
    <x v="4"/>
    <x v="0"/>
    <m/>
    <m/>
    <s v="TRR"/>
    <m/>
    <n v="62"/>
    <x v="165"/>
    <s v="KIM"/>
    <s v="CHASE"/>
    <x v="234"/>
    <x v="234"/>
    <x v="0"/>
    <x v="1"/>
    <x v="0"/>
    <s v="N/A"/>
    <s v=""/>
    <x v="750"/>
    <n v="34.376926253912167"/>
    <n v="3120"/>
    <s v="52.00"/>
    <s v="7.01"/>
    <n v="39"/>
    <m/>
    <m/>
    <m/>
    <m/>
    <m/>
    <m/>
    <m/>
    <m/>
    <x v="26"/>
    <x v="26"/>
    <x v="2"/>
    <x v="2"/>
    <m/>
    <x v="0"/>
    <n v="0"/>
    <m/>
    <m/>
    <m/>
    <m/>
    <m/>
    <m/>
    <m/>
    <m/>
    <m/>
    <m/>
    <m/>
    <m/>
    <m/>
    <m/>
    <m/>
    <m/>
    <m/>
    <m/>
    <m/>
    <m/>
    <m/>
    <m/>
    <x v="0"/>
    <x v="0"/>
    <m/>
    <x v="0"/>
    <m/>
    <m/>
    <x v="0"/>
    <x v="0"/>
    <m/>
    <m/>
    <m/>
    <m/>
    <m/>
  </r>
  <r>
    <n v="857"/>
    <x v="14"/>
    <x v="14"/>
    <x v="14"/>
    <x v="1"/>
    <x v="11"/>
    <x v="1"/>
    <n v="4.5"/>
    <x v="1"/>
    <n v="0"/>
    <x v="0"/>
    <s v=""/>
    <n v="1"/>
    <n v="34.454053973071581"/>
    <n v="31.03028381613111"/>
    <s v="Y"/>
    <s v="Check"/>
    <n v="0"/>
    <x v="0"/>
    <s v="N/A"/>
    <x v="0"/>
    <m/>
    <x v="0"/>
    <x v="4"/>
    <x v="0"/>
    <m/>
    <m/>
    <s v="TRR"/>
    <m/>
    <n v="63"/>
    <x v="156"/>
    <s v="ELISE"/>
    <s v="JACOB"/>
    <x v="217"/>
    <x v="217"/>
    <x v="0"/>
    <x v="1"/>
    <x v="0"/>
    <s v="N/A"/>
    <s v=""/>
    <x v="751"/>
    <n v="34.454053973071581"/>
    <n v="3127"/>
    <s v="52.07"/>
    <s v="7.02"/>
    <n v="38"/>
    <m/>
    <m/>
    <m/>
    <m/>
    <m/>
    <m/>
    <m/>
    <m/>
    <x v="26"/>
    <x v="26"/>
    <x v="2"/>
    <x v="2"/>
    <m/>
    <x v="0"/>
    <n v="0"/>
    <m/>
    <m/>
    <m/>
    <m/>
    <m/>
    <m/>
    <m/>
    <m/>
    <m/>
    <m/>
    <m/>
    <m/>
    <m/>
    <m/>
    <m/>
    <m/>
    <m/>
    <m/>
    <m/>
    <m/>
    <m/>
    <m/>
    <x v="0"/>
    <x v="0"/>
    <m/>
    <x v="0"/>
    <m/>
    <m/>
    <x v="0"/>
    <x v="0"/>
    <m/>
    <m/>
    <m/>
    <m/>
    <m/>
  </r>
  <r>
    <n v="858"/>
    <x v="14"/>
    <x v="14"/>
    <x v="14"/>
    <x v="1"/>
    <x v="11"/>
    <x v="1"/>
    <n v="4.5"/>
    <x v="1"/>
    <n v="0"/>
    <x v="0"/>
    <s v=""/>
    <n v="12"/>
    <n v="34.79561958649186"/>
    <n v="31.400632729413616"/>
    <s v="Y"/>
    <s v="Check"/>
    <n v="48"/>
    <x v="1"/>
    <n v="18"/>
    <x v="0"/>
    <m/>
    <x v="1"/>
    <x v="35"/>
    <x v="0"/>
    <m/>
    <m/>
    <s v="TRR"/>
    <m/>
    <n v="64"/>
    <x v="93"/>
    <s v="MARY"/>
    <s v="DONOGHUE"/>
    <x v="94"/>
    <x v="94"/>
    <x v="1"/>
    <x v="1"/>
    <x v="8"/>
    <n v="1"/>
    <n v="52"/>
    <x v="752"/>
    <n v="34.79561958649186"/>
    <n v="3158"/>
    <s v="52.38"/>
    <s v="7.06"/>
    <n v="37"/>
    <m/>
    <n v="0.56712119421474783"/>
    <m/>
    <m/>
    <m/>
    <m/>
    <m/>
    <m/>
    <x v="26"/>
    <x v="26"/>
    <x v="2"/>
    <x v="2"/>
    <m/>
    <x v="0"/>
    <n v="0"/>
    <m/>
    <m/>
    <m/>
    <m/>
    <m/>
    <m/>
    <m/>
    <m/>
    <m/>
    <m/>
    <m/>
    <m/>
    <m/>
    <m/>
    <m/>
    <m/>
    <m/>
    <m/>
    <m/>
    <m/>
    <m/>
    <m/>
    <x v="0"/>
    <x v="0"/>
    <m/>
    <x v="0"/>
    <m/>
    <m/>
    <x v="0"/>
    <x v="0"/>
    <m/>
    <m/>
    <m/>
    <m/>
    <m/>
  </r>
  <r>
    <n v="859"/>
    <x v="14"/>
    <x v="14"/>
    <x v="14"/>
    <x v="1"/>
    <x v="11"/>
    <x v="1"/>
    <n v="4.5"/>
    <x v="1"/>
    <n v="0"/>
    <x v="0"/>
    <s v=""/>
    <n v="10"/>
    <n v="35.423659585361413"/>
    <n v="31.160110730481058"/>
    <s v="Y"/>
    <s v="Check"/>
    <n v="47"/>
    <x v="1"/>
    <n v="17"/>
    <x v="0"/>
    <m/>
    <x v="1"/>
    <x v="6"/>
    <x v="0"/>
    <m/>
    <m/>
    <s v="TRR"/>
    <m/>
    <n v="65"/>
    <x v="97"/>
    <s v="SUSAN"/>
    <s v="DOHERTY"/>
    <x v="98"/>
    <x v="98"/>
    <x v="1"/>
    <x v="1"/>
    <x v="4"/>
    <n v="3"/>
    <n v="53"/>
    <x v="753"/>
    <n v="35.423659585361413"/>
    <n v="3215"/>
    <s v="53.35"/>
    <s v="7.14"/>
    <n v="36"/>
    <m/>
    <n v="0.49307911353926426"/>
    <m/>
    <m/>
    <m/>
    <m/>
    <m/>
    <m/>
    <x v="26"/>
    <x v="26"/>
    <x v="2"/>
    <x v="2"/>
    <m/>
    <x v="0"/>
    <n v="0"/>
    <m/>
    <m/>
    <m/>
    <m/>
    <m/>
    <m/>
    <m/>
    <m/>
    <m/>
    <m/>
    <m/>
    <m/>
    <m/>
    <m/>
    <m/>
    <m/>
    <m/>
    <m/>
    <m/>
    <m/>
    <m/>
    <m/>
    <x v="0"/>
    <x v="0"/>
    <m/>
    <x v="0"/>
    <m/>
    <m/>
    <x v="0"/>
    <x v="0"/>
    <m/>
    <m/>
    <m/>
    <m/>
    <m/>
  </r>
  <r>
    <n v="860"/>
    <x v="14"/>
    <x v="14"/>
    <x v="14"/>
    <x v="1"/>
    <x v="11"/>
    <x v="1"/>
    <n v="4.5"/>
    <x v="1"/>
    <n v="0"/>
    <x v="0"/>
    <s v=""/>
    <n v="4"/>
    <n v="35.456714322144023"/>
    <n v="25.37307726961377"/>
    <s v="Y"/>
    <s v="Check"/>
    <n v="46"/>
    <x v="1"/>
    <n v="10"/>
    <x v="1"/>
    <m/>
    <x v="7"/>
    <x v="13"/>
    <x v="0"/>
    <m/>
    <m/>
    <s v="TRR"/>
    <m/>
    <n v="66"/>
    <x v="136"/>
    <s v="BERNIE"/>
    <s v="NORRIS"/>
    <x v="140"/>
    <x v="140"/>
    <x v="1"/>
    <x v="0"/>
    <x v="2"/>
    <n v="9"/>
    <n v="54"/>
    <x v="355"/>
    <n v="35.456714322144023"/>
    <n v="3218"/>
    <s v="53.38"/>
    <s v="7.14"/>
    <n v="35"/>
    <m/>
    <n v="0.40377871837169588"/>
    <m/>
    <m/>
    <m/>
    <m/>
    <m/>
    <m/>
    <x v="26"/>
    <x v="26"/>
    <x v="2"/>
    <x v="2"/>
    <m/>
    <x v="0"/>
    <n v="0"/>
    <m/>
    <m/>
    <m/>
    <m/>
    <m/>
    <m/>
    <m/>
    <m/>
    <m/>
    <m/>
    <m/>
    <m/>
    <m/>
    <m/>
    <m/>
    <m/>
    <m/>
    <m/>
    <m/>
    <m/>
    <m/>
    <m/>
    <x v="0"/>
    <x v="0"/>
    <m/>
    <x v="0"/>
    <m/>
    <m/>
    <x v="0"/>
    <x v="0"/>
    <m/>
    <m/>
    <m/>
    <m/>
    <m/>
  </r>
  <r>
    <n v="861"/>
    <x v="14"/>
    <x v="14"/>
    <x v="14"/>
    <x v="1"/>
    <x v="11"/>
    <x v="1"/>
    <n v="4.5"/>
    <x v="1"/>
    <n v="0"/>
    <x v="0"/>
    <s v=""/>
    <n v="8"/>
    <n v="36.029663093042551"/>
    <n v="30.031641831083611"/>
    <s v="Y"/>
    <s v="Check"/>
    <n v="45"/>
    <x v="1"/>
    <n v="10"/>
    <x v="1"/>
    <m/>
    <x v="11"/>
    <x v="35"/>
    <x v="0"/>
    <m/>
    <m/>
    <s v="TRR"/>
    <m/>
    <n v="67"/>
    <x v="83"/>
    <s v="WILLIAM"/>
    <s v="SUE YEK"/>
    <x v="84"/>
    <x v="84"/>
    <x v="1"/>
    <x v="0"/>
    <x v="8"/>
    <n v="2"/>
    <n v="55"/>
    <x v="500"/>
    <n v="36.029663093042551"/>
    <n v="3270"/>
    <s v="54.30"/>
    <s v="7.21"/>
    <n v="34"/>
    <m/>
    <n v="0.46211922540056088"/>
    <m/>
    <m/>
    <m/>
    <m/>
    <m/>
    <m/>
    <x v="26"/>
    <x v="26"/>
    <x v="2"/>
    <x v="2"/>
    <m/>
    <x v="0"/>
    <n v="0"/>
    <m/>
    <m/>
    <m/>
    <m/>
    <m/>
    <m/>
    <m/>
    <m/>
    <m/>
    <m/>
    <m/>
    <m/>
    <m/>
    <m/>
    <m/>
    <m/>
    <m/>
    <m/>
    <m/>
    <m/>
    <m/>
    <m/>
    <x v="0"/>
    <x v="0"/>
    <m/>
    <x v="0"/>
    <m/>
    <m/>
    <x v="0"/>
    <x v="0"/>
    <m/>
    <m/>
    <m/>
    <m/>
    <m/>
  </r>
  <r>
    <n v="862"/>
    <x v="14"/>
    <x v="14"/>
    <x v="14"/>
    <x v="1"/>
    <x v="11"/>
    <x v="1"/>
    <n v="4.5"/>
    <x v="1"/>
    <n v="0"/>
    <x v="0"/>
    <s v=""/>
    <n v="7"/>
    <n v="36.250028004926612"/>
    <n v="31.991699270728841"/>
    <s v="Y"/>
    <s v="Check"/>
    <n v="44"/>
    <x v="1"/>
    <n v="13"/>
    <x v="1"/>
    <m/>
    <x v="1"/>
    <x v="37"/>
    <x v="0"/>
    <m/>
    <m/>
    <s v="TRR"/>
    <m/>
    <n v="68"/>
    <x v="141"/>
    <s v="JENNY"/>
    <s v="BROWN"/>
    <x v="145"/>
    <x v="145"/>
    <x v="1"/>
    <x v="1"/>
    <x v="8"/>
    <n v="2"/>
    <n v="56"/>
    <x v="754"/>
    <n v="36.250028004926612"/>
    <n v="3290"/>
    <s v="54.50"/>
    <s v="7.24"/>
    <n v="33"/>
    <m/>
    <n v="0.56643634400896803"/>
    <m/>
    <m/>
    <m/>
    <m/>
    <m/>
    <m/>
    <x v="26"/>
    <x v="26"/>
    <x v="2"/>
    <x v="2"/>
    <m/>
    <x v="0"/>
    <n v="0"/>
    <m/>
    <m/>
    <m/>
    <m/>
    <m/>
    <m/>
    <m/>
    <m/>
    <m/>
    <m/>
    <m/>
    <m/>
    <m/>
    <m/>
    <m/>
    <m/>
    <m/>
    <m/>
    <m/>
    <m/>
    <m/>
    <m/>
    <x v="0"/>
    <x v="0"/>
    <m/>
    <x v="0"/>
    <m/>
    <m/>
    <x v="0"/>
    <x v="0"/>
    <m/>
    <m/>
    <m/>
    <m/>
    <m/>
  </r>
  <r>
    <n v="863"/>
    <x v="14"/>
    <x v="14"/>
    <x v="14"/>
    <x v="1"/>
    <x v="11"/>
    <x v="1"/>
    <n v="4.5"/>
    <x v="1"/>
    <n v="0"/>
    <x v="0"/>
    <s v=""/>
    <n v="4"/>
    <n v="36.514465899187471"/>
    <n v="31.227812396810155"/>
    <s v="Y"/>
    <s v="Check"/>
    <n v="43"/>
    <x v="1"/>
    <n v="6"/>
    <x v="1"/>
    <m/>
    <x v="4"/>
    <x v="15"/>
    <x v="0"/>
    <m/>
    <m/>
    <s v="TRR"/>
    <m/>
    <n v="69"/>
    <x v="87"/>
    <s v="SHERRY"/>
    <s v="COX"/>
    <x v="88"/>
    <x v="88"/>
    <x v="1"/>
    <x v="1"/>
    <x v="2"/>
    <n v="6"/>
    <n v="57"/>
    <x v="755"/>
    <n v="36.514465899187471"/>
    <n v="3314"/>
    <s v="55.14"/>
    <s v="7.27"/>
    <n v="32"/>
    <m/>
    <n v="0.43818250126331537"/>
    <m/>
    <m/>
    <m/>
    <m/>
    <m/>
    <m/>
    <x v="26"/>
    <x v="26"/>
    <x v="2"/>
    <x v="2"/>
    <m/>
    <x v="0"/>
    <n v="0"/>
    <m/>
    <m/>
    <m/>
    <m/>
    <m/>
    <m/>
    <m/>
    <m/>
    <m/>
    <m/>
    <m/>
    <m/>
    <m/>
    <m/>
    <m/>
    <m/>
    <m/>
    <m/>
    <m/>
    <m/>
    <m/>
    <m/>
    <x v="0"/>
    <x v="0"/>
    <m/>
    <x v="0"/>
    <m/>
    <m/>
    <x v="0"/>
    <x v="0"/>
    <m/>
    <m/>
    <m/>
    <m/>
    <m/>
  </r>
  <r>
    <n v="864"/>
    <x v="14"/>
    <x v="14"/>
    <x v="14"/>
    <x v="1"/>
    <x v="11"/>
    <x v="1"/>
    <n v="4.5"/>
    <x v="1"/>
    <n v="0"/>
    <x v="0"/>
    <s v=""/>
    <n v="1"/>
    <n v="36.690757828694714"/>
    <n v="34.694114084783401"/>
    <s v="Y"/>
    <s v="Check"/>
    <n v="0"/>
    <x v="0"/>
    <s v="N/A"/>
    <x v="0"/>
    <m/>
    <x v="0"/>
    <x v="4"/>
    <x v="0"/>
    <m/>
    <m/>
    <s v="TRR"/>
    <m/>
    <n v="70"/>
    <x v="182"/>
    <s v="CAT"/>
    <s v="CAMAKARIS"/>
    <x v="235"/>
    <x v="235"/>
    <x v="0"/>
    <x v="1"/>
    <x v="0"/>
    <s v="N/A"/>
    <s v=""/>
    <x v="756"/>
    <n v="36.690757828694714"/>
    <n v="3330"/>
    <s v="55.30"/>
    <s v="7.30"/>
    <n v="31"/>
    <m/>
    <m/>
    <m/>
    <m/>
    <m/>
    <m/>
    <m/>
    <m/>
    <x v="26"/>
    <x v="26"/>
    <x v="2"/>
    <x v="2"/>
    <m/>
    <x v="0"/>
    <n v="0"/>
    <m/>
    <m/>
    <m/>
    <m/>
    <m/>
    <m/>
    <m/>
    <m/>
    <m/>
    <m/>
    <m/>
    <m/>
    <m/>
    <m/>
    <m/>
    <m/>
    <m/>
    <m/>
    <m/>
    <m/>
    <m/>
    <m/>
    <x v="0"/>
    <x v="0"/>
    <m/>
    <x v="0"/>
    <m/>
    <m/>
    <x v="0"/>
    <x v="0"/>
    <m/>
    <m/>
    <m/>
    <m/>
    <m/>
  </r>
  <r>
    <n v="865"/>
    <x v="14"/>
    <x v="14"/>
    <x v="14"/>
    <x v="1"/>
    <x v="11"/>
    <x v="1"/>
    <n v="4.5"/>
    <x v="1"/>
    <n v="0"/>
    <x v="0"/>
    <s v=""/>
    <n v="6"/>
    <n v="36.767885547854128"/>
    <n v="32.875308373173766"/>
    <s v="Y"/>
    <s v="Check"/>
    <n v="42"/>
    <x v="1"/>
    <n v="12"/>
    <x v="1"/>
    <m/>
    <x v="1"/>
    <x v="20"/>
    <x v="0"/>
    <m/>
    <m/>
    <s v="TRR"/>
    <m/>
    <n v="71"/>
    <x v="89"/>
    <s v="VIJAYA"/>
    <s v="STEWART"/>
    <x v="90"/>
    <x v="90"/>
    <x v="1"/>
    <x v="1"/>
    <x v="5"/>
    <n v="5"/>
    <n v="58"/>
    <x v="757"/>
    <n v="36.767885547854128"/>
    <n v="3337"/>
    <s v="55.37"/>
    <s v="7.30"/>
    <n v="30"/>
    <m/>
    <n v="0.51040918962395809"/>
    <m/>
    <m/>
    <m/>
    <m/>
    <m/>
    <m/>
    <x v="26"/>
    <x v="26"/>
    <x v="2"/>
    <x v="2"/>
    <m/>
    <x v="0"/>
    <n v="0"/>
    <m/>
    <m/>
    <m/>
    <m/>
    <m/>
    <m/>
    <m/>
    <m/>
    <m/>
    <m/>
    <m/>
    <m/>
    <m/>
    <m/>
    <m/>
    <m/>
    <m/>
    <m/>
    <m/>
    <m/>
    <m/>
    <m/>
    <x v="0"/>
    <x v="0"/>
    <m/>
    <x v="0"/>
    <m/>
    <m/>
    <x v="0"/>
    <x v="0"/>
    <m/>
    <m/>
    <m/>
    <m/>
    <m/>
  </r>
  <r>
    <n v="866"/>
    <x v="14"/>
    <x v="14"/>
    <x v="14"/>
    <x v="1"/>
    <x v="11"/>
    <x v="1"/>
    <n v="4.5"/>
    <x v="1"/>
    <n v="0"/>
    <x v="0"/>
    <s v=""/>
    <n v="2"/>
    <n v="41.274347995882998"/>
    <n v="40.005981073259179"/>
    <s v="Y"/>
    <s v="Check"/>
    <n v="0"/>
    <x v="0"/>
    <s v="N/A"/>
    <x v="0"/>
    <m/>
    <x v="0"/>
    <x v="4"/>
    <x v="0"/>
    <m/>
    <m/>
    <s v="TRR"/>
    <m/>
    <n v="72"/>
    <x v="111"/>
    <s v="JACK"/>
    <s v="SIBLEY"/>
    <x v="119"/>
    <x v="119"/>
    <x v="0"/>
    <x v="0"/>
    <x v="0"/>
    <s v="N/A"/>
    <s v=""/>
    <x v="758"/>
    <n v="41.274347995882998"/>
    <n v="3746"/>
    <s v="62.26"/>
    <s v="8.26"/>
    <n v="29"/>
    <m/>
    <m/>
    <m/>
    <m/>
    <m/>
    <m/>
    <m/>
    <m/>
    <x v="26"/>
    <x v="26"/>
    <x v="2"/>
    <x v="2"/>
    <m/>
    <x v="0"/>
    <n v="0"/>
    <m/>
    <m/>
    <m/>
    <m/>
    <m/>
    <m/>
    <m/>
    <m/>
    <m/>
    <m/>
    <m/>
    <m/>
    <m/>
    <m/>
    <m/>
    <m/>
    <m/>
    <m/>
    <m/>
    <m/>
    <m/>
    <m/>
    <x v="0"/>
    <x v="0"/>
    <m/>
    <x v="0"/>
    <m/>
    <m/>
    <x v="0"/>
    <x v="0"/>
    <m/>
    <m/>
    <m/>
    <m/>
    <m/>
  </r>
  <r>
    <n v="867"/>
    <x v="14"/>
    <x v="14"/>
    <x v="14"/>
    <x v="1"/>
    <x v="11"/>
    <x v="1"/>
    <n v="4.5"/>
    <x v="1"/>
    <n v="0"/>
    <x v="0"/>
    <s v=""/>
    <n v="1"/>
    <n v="41.340457469448218"/>
    <n v="34.308219825297158"/>
    <s v="Y"/>
    <s v="Check"/>
    <n v="0"/>
    <x v="0"/>
    <s v="N/A"/>
    <x v="0"/>
    <m/>
    <x v="0"/>
    <x v="4"/>
    <x v="0"/>
    <m/>
    <m/>
    <s v="TRR"/>
    <m/>
    <n v="73"/>
    <x v="170"/>
    <s v="BRIAN"/>
    <s v="LETIZIA"/>
    <x v="101"/>
    <x v="101"/>
    <x v="0"/>
    <x v="0"/>
    <x v="0"/>
    <s v="N/A"/>
    <s v=""/>
    <x v="759"/>
    <n v="41.340457469448218"/>
    <n v="3752"/>
    <s v="62.32"/>
    <s v="8.27"/>
    <n v="28"/>
    <m/>
    <m/>
    <m/>
    <m/>
    <m/>
    <m/>
    <m/>
    <m/>
    <x v="26"/>
    <x v="26"/>
    <x v="2"/>
    <x v="2"/>
    <m/>
    <x v="0"/>
    <n v="0"/>
    <m/>
    <m/>
    <m/>
    <m/>
    <m/>
    <m/>
    <m/>
    <m/>
    <m/>
    <m/>
    <m/>
    <m/>
    <m/>
    <m/>
    <m/>
    <m/>
    <m/>
    <m/>
    <m/>
    <m/>
    <m/>
    <m/>
    <x v="0"/>
    <x v="0"/>
    <m/>
    <x v="0"/>
    <m/>
    <m/>
    <x v="0"/>
    <x v="0"/>
    <m/>
    <m/>
    <m/>
    <m/>
    <m/>
  </r>
  <r>
    <n v="868"/>
    <x v="14"/>
    <x v="14"/>
    <x v="14"/>
    <x v="1"/>
    <x v="11"/>
    <x v="1"/>
    <n v="4.5"/>
    <x v="1"/>
    <n v="0"/>
    <x v="0"/>
    <s v=""/>
    <n v="3"/>
    <n v="46.992817459274157"/>
    <n v="34.755337273836084"/>
    <s v="Y"/>
    <s v="Check"/>
    <n v="41"/>
    <x v="1"/>
    <n v="1"/>
    <x v="1"/>
    <m/>
    <x v="14"/>
    <x v="38"/>
    <x v="0"/>
    <m/>
    <m/>
    <s v="TRR"/>
    <m/>
    <n v="74"/>
    <x v="101"/>
    <s v="SCOTT"/>
    <s v="MCINNES"/>
    <x v="102"/>
    <x v="102"/>
    <x v="1"/>
    <x v="0"/>
    <x v="4"/>
    <n v="10"/>
    <n v="59"/>
    <x v="760"/>
    <n v="46.992817459274157"/>
    <n v="4265"/>
    <s v="71.05"/>
    <s v="9.36"/>
    <n v="27"/>
    <m/>
    <n v="0.33444827351089035"/>
    <m/>
    <m/>
    <m/>
    <m/>
    <m/>
    <m/>
    <x v="26"/>
    <x v="26"/>
    <x v="2"/>
    <x v="2"/>
    <m/>
    <x v="0"/>
    <n v="0"/>
    <m/>
    <m/>
    <m/>
    <m/>
    <m/>
    <m/>
    <m/>
    <m/>
    <m/>
    <m/>
    <m/>
    <m/>
    <m/>
    <m/>
    <m/>
    <m/>
    <m/>
    <m/>
    <m/>
    <m/>
    <m/>
    <m/>
    <x v="0"/>
    <x v="0"/>
    <m/>
    <x v="0"/>
    <m/>
    <m/>
    <x v="0"/>
    <x v="0"/>
    <m/>
    <m/>
    <m/>
    <m/>
    <m/>
  </r>
  <r>
    <n v="869"/>
    <x v="14"/>
    <x v="14"/>
    <x v="14"/>
    <x v="1"/>
    <x v="11"/>
    <x v="1"/>
    <n v="4.5"/>
    <x v="1"/>
    <n v="0"/>
    <x v="0"/>
    <s v=""/>
    <n v="5"/>
    <n v="47.047908687245176"/>
    <n v="34.835618030048728"/>
    <s v="Y"/>
    <s v="Check"/>
    <n v="40"/>
    <x v="1"/>
    <n v="8"/>
    <x v="1"/>
    <m/>
    <x v="5"/>
    <x v="41"/>
    <x v="0"/>
    <m/>
    <m/>
    <s v="TRR"/>
    <m/>
    <n v="75"/>
    <x v="106"/>
    <s v="CAM"/>
    <s v="LEITCH"/>
    <x v="107"/>
    <x v="107"/>
    <x v="1"/>
    <x v="0"/>
    <x v="8"/>
    <n v="3"/>
    <n v="60"/>
    <x v="761"/>
    <n v="47.047908687245176"/>
    <n v="4270"/>
    <s v="71.10"/>
    <s v="9.37"/>
    <n v="26"/>
    <m/>
    <n v="0.35708282193113777"/>
    <m/>
    <m/>
    <m/>
    <m/>
    <m/>
    <m/>
    <x v="26"/>
    <x v="26"/>
    <x v="2"/>
    <x v="2"/>
    <m/>
    <x v="0"/>
    <n v="0"/>
    <m/>
    <m/>
    <m/>
    <m/>
    <m/>
    <m/>
    <m/>
    <m/>
    <m/>
    <m/>
    <m/>
    <m/>
    <m/>
    <m/>
    <m/>
    <m/>
    <m/>
    <m/>
    <m/>
    <m/>
    <m/>
    <m/>
    <x v="0"/>
    <x v="0"/>
    <m/>
    <x v="0"/>
    <m/>
    <m/>
    <x v="0"/>
    <x v="0"/>
    <m/>
    <m/>
    <m/>
    <m/>
    <m/>
  </r>
  <r>
    <n v="870"/>
    <x v="14"/>
    <x v="14"/>
    <x v="14"/>
    <x v="1"/>
    <x v="11"/>
    <x v="1"/>
    <n v="4.5"/>
    <x v="1"/>
    <n v="0"/>
    <x v="0"/>
    <s v=""/>
    <n v="4"/>
    <n v="50.265236400752329"/>
    <n v="27.726031732250625"/>
    <s v="Y"/>
    <s v="Check"/>
    <n v="39"/>
    <x v="1"/>
    <n v="7"/>
    <x v="1"/>
    <m/>
    <x v="2"/>
    <x v="31"/>
    <x v="0"/>
    <m/>
    <m/>
    <s v="TRR"/>
    <m/>
    <n v="76"/>
    <x v="67"/>
    <s v="MICHAEL"/>
    <s v="DONOGHUE"/>
    <x v="67"/>
    <x v="67"/>
    <x v="1"/>
    <x v="0"/>
    <x v="7"/>
    <n v="1"/>
    <n v="61"/>
    <x v="762"/>
    <n v="50.265236400752329"/>
    <n v="4562"/>
    <s v="76.02"/>
    <s v="10.16"/>
    <n v="25"/>
    <m/>
    <n v="0.34748999343023562"/>
    <m/>
    <m/>
    <m/>
    <m/>
    <m/>
    <m/>
    <x v="26"/>
    <x v="26"/>
    <x v="2"/>
    <x v="2"/>
    <m/>
    <x v="0"/>
    <n v="0"/>
    <m/>
    <m/>
    <m/>
    <m/>
    <m/>
    <m/>
    <m/>
    <m/>
    <m/>
    <m/>
    <m/>
    <m/>
    <m/>
    <m/>
    <m/>
    <m/>
    <m/>
    <m/>
    <m/>
    <m/>
    <m/>
    <m/>
    <x v="0"/>
    <x v="0"/>
    <m/>
    <x v="0"/>
    <m/>
    <m/>
    <x v="0"/>
    <x v="0"/>
    <m/>
    <m/>
    <m/>
    <m/>
    <m/>
  </r>
  <r>
    <n v="871"/>
    <x v="14"/>
    <x v="14"/>
    <x v="14"/>
    <x v="1"/>
    <x v="11"/>
    <x v="1"/>
    <n v="4.5"/>
    <x v="1"/>
    <n v="0"/>
    <x v="0"/>
    <s v=""/>
    <n v="3"/>
    <n v="50.287272891940731"/>
    <n v="40.897675699426401"/>
    <s v="Y"/>
    <s v="Check"/>
    <n v="38"/>
    <x v="1"/>
    <n v="4"/>
    <x v="1"/>
    <m/>
    <x v="3"/>
    <x v="40"/>
    <x v="0"/>
    <m/>
    <m/>
    <s v="TRR"/>
    <m/>
    <n v="77"/>
    <x v="105"/>
    <s v="TOM"/>
    <s v="RYAN"/>
    <x v="106"/>
    <x v="106"/>
    <x v="1"/>
    <x v="0"/>
    <x v="9"/>
    <n v="1"/>
    <n v="62"/>
    <x v="763"/>
    <n v="50.287272891940731"/>
    <n v="4564"/>
    <s v="76.04"/>
    <s v="10.16"/>
    <n v="24"/>
    <m/>
    <n v="0.40301781148913118"/>
    <m/>
    <m/>
    <m/>
    <m/>
    <m/>
    <m/>
    <x v="26"/>
    <x v="26"/>
    <x v="2"/>
    <x v="2"/>
    <m/>
    <x v="0"/>
    <n v="0"/>
    <m/>
    <m/>
    <m/>
    <m/>
    <m/>
    <m/>
    <m/>
    <m/>
    <m/>
    <m/>
    <m/>
    <m/>
    <m/>
    <m/>
    <m/>
    <m/>
    <m/>
    <m/>
    <m/>
    <m/>
    <m/>
    <m/>
    <x v="0"/>
    <x v="0"/>
    <m/>
    <x v="0"/>
    <m/>
    <m/>
    <x v="0"/>
    <x v="0"/>
    <m/>
    <m/>
    <m/>
    <m/>
    <m/>
  </r>
  <r>
    <n v="745"/>
    <x v="15"/>
    <x v="15"/>
    <x v="15"/>
    <x v="1"/>
    <x v="12"/>
    <x v="0"/>
    <n v="4"/>
    <x v="1"/>
    <n v="0"/>
    <x v="0"/>
    <s v=""/>
    <n v="12"/>
    <n v="18.890126839295451"/>
    <n v="17.79786557468519"/>
    <s v="Y"/>
    <s v="Check"/>
    <n v="100"/>
    <x v="1"/>
    <n v="1"/>
    <x v="0"/>
    <s v="OT15"/>
    <x v="1"/>
    <x v="1"/>
    <x v="0"/>
    <m/>
    <m/>
    <s v="TRR"/>
    <m/>
    <n v="1"/>
    <x v="1"/>
    <s v="TONY"/>
    <s v="GORDON"/>
    <x v="1"/>
    <x v="1"/>
    <x v="1"/>
    <x v="0"/>
    <x v="1"/>
    <n v="1"/>
    <n v="1"/>
    <x v="764"/>
    <n v="18.890126839295451"/>
    <n v="2401"/>
    <s v="40.01"/>
    <s v="3.55"/>
    <n v="0"/>
    <m/>
    <n v="0.69524855206441649"/>
    <n v="1"/>
    <s v=""/>
    <n v="1"/>
    <n v="402386"/>
    <s v="LAUREN"/>
    <s v="NUGENT"/>
    <x v="80"/>
    <x v="80"/>
    <x v="1"/>
    <x v="1"/>
    <s v="X"/>
    <x v="1"/>
    <n v="0"/>
    <m/>
    <m/>
    <n v="1"/>
    <s v="17.53"/>
    <m/>
    <m/>
    <m/>
    <m/>
    <m/>
    <m/>
    <m/>
    <m/>
    <m/>
    <m/>
    <m/>
    <m/>
    <m/>
    <m/>
    <m/>
    <m/>
    <m/>
    <m/>
    <x v="0"/>
    <x v="0"/>
    <m/>
    <x v="0"/>
    <m/>
    <m/>
    <x v="0"/>
    <x v="0"/>
    <m/>
    <m/>
    <m/>
    <m/>
    <m/>
  </r>
  <r>
    <n v="746"/>
    <x v="15"/>
    <x v="15"/>
    <x v="15"/>
    <x v="1"/>
    <x v="12"/>
    <x v="0"/>
    <n v="4"/>
    <x v="1"/>
    <n v="0"/>
    <x v="0"/>
    <s v=""/>
    <n v="1"/>
    <n v="20.432178009850176"/>
    <n v="18.585268275131579"/>
    <s v="Y"/>
    <s v="Check"/>
    <n v="0"/>
    <x v="0"/>
    <s v="N/A"/>
    <x v="0"/>
    <m/>
    <x v="0"/>
    <x v="4"/>
    <x v="0"/>
    <m/>
    <m/>
    <s v="TRR"/>
    <m/>
    <n v="2"/>
    <x v="4"/>
    <s v="MICHAEL"/>
    <s v="HARDING"/>
    <x v="221"/>
    <x v="221"/>
    <x v="0"/>
    <x v="0"/>
    <x v="0"/>
    <s v="N/A"/>
    <s v=""/>
    <x v="765"/>
    <n v="20.432178009850176"/>
    <n v="2597"/>
    <s v="43.17"/>
    <s v="4.14"/>
    <n v="0"/>
    <m/>
    <m/>
    <n v="2"/>
    <n v="1"/>
    <s v=""/>
    <n v="402985"/>
    <s v="TILLEY"/>
    <s v="PAIN"/>
    <x v="78"/>
    <x v="78"/>
    <x v="1"/>
    <x v="1"/>
    <s v=""/>
    <x v="2"/>
    <n v="50"/>
    <m/>
    <m/>
    <n v="1"/>
    <s v="22.49"/>
    <m/>
    <m/>
    <m/>
    <m/>
    <m/>
    <m/>
    <m/>
    <m/>
    <m/>
    <m/>
    <m/>
    <m/>
    <m/>
    <m/>
    <m/>
    <m/>
    <m/>
    <m/>
    <x v="0"/>
    <x v="0"/>
    <m/>
    <x v="0"/>
    <m/>
    <m/>
    <x v="0"/>
    <x v="0"/>
    <m/>
    <m/>
    <m/>
    <m/>
    <m/>
  </r>
  <r>
    <n v="747"/>
    <x v="15"/>
    <x v="15"/>
    <x v="15"/>
    <x v="1"/>
    <x v="12"/>
    <x v="0"/>
    <n v="4"/>
    <x v="1"/>
    <n v="0"/>
    <x v="0"/>
    <s v=""/>
    <n v="9"/>
    <n v="20.739014722358519"/>
    <n v="19.21232340753312"/>
    <s v="Y"/>
    <s v="Check"/>
    <n v="99"/>
    <x v="1"/>
    <n v="6"/>
    <x v="1"/>
    <m/>
    <x v="1"/>
    <x v="3"/>
    <x v="0"/>
    <m/>
    <m/>
    <s v="TRR"/>
    <m/>
    <n v="3"/>
    <x v="3"/>
    <s v="MARCEL"/>
    <s v="ZEVENBERGEN"/>
    <x v="3"/>
    <x v="3"/>
    <x v="1"/>
    <x v="0"/>
    <x v="2"/>
    <n v="1"/>
    <n v="2"/>
    <x v="766"/>
    <n v="20.739014722358519"/>
    <n v="2636"/>
    <s v="43.56"/>
    <s v="4.18"/>
    <n v="0"/>
    <m/>
    <n v="0.67987800716486957"/>
    <n v="3"/>
    <n v="2"/>
    <s v=""/>
    <n v="402993"/>
    <s v="DAVE"/>
    <s v="HAMPTON"/>
    <x v="81"/>
    <x v="81"/>
    <x v="1"/>
    <x v="0"/>
    <s v=""/>
    <x v="2"/>
    <n v="49"/>
    <m/>
    <m/>
    <n v="1"/>
    <s v="23.05"/>
    <m/>
    <m/>
    <m/>
    <m/>
    <m/>
    <m/>
    <m/>
    <m/>
    <m/>
    <m/>
    <m/>
    <m/>
    <m/>
    <m/>
    <m/>
    <m/>
    <m/>
    <m/>
    <x v="0"/>
    <x v="0"/>
    <m/>
    <x v="0"/>
    <m/>
    <m/>
    <x v="0"/>
    <x v="0"/>
    <m/>
    <m/>
    <m/>
    <m/>
    <m/>
  </r>
  <r>
    <n v="748"/>
    <x v="15"/>
    <x v="15"/>
    <x v="15"/>
    <x v="1"/>
    <x v="12"/>
    <x v="0"/>
    <n v="4"/>
    <x v="1"/>
    <n v="0"/>
    <x v="0"/>
    <s v=""/>
    <n v="7"/>
    <n v="21.171733163075409"/>
    <n v="19.142148897941485"/>
    <s v="Y"/>
    <s v="Check"/>
    <n v="0"/>
    <x v="0"/>
    <s v="N/A"/>
    <x v="0"/>
    <m/>
    <x v="0"/>
    <x v="4"/>
    <x v="0"/>
    <m/>
    <m/>
    <s v="TRR"/>
    <m/>
    <n v="4"/>
    <x v="182"/>
    <s v="JUDAH"/>
    <s v="MORRIS"/>
    <x v="14"/>
    <x v="14"/>
    <x v="0"/>
    <x v="0"/>
    <x v="0"/>
    <s v="N/A"/>
    <s v=""/>
    <x v="731"/>
    <n v="21.171733163075409"/>
    <n v="2691"/>
    <s v="44.51"/>
    <s v="4.23"/>
    <n v="0"/>
    <m/>
    <m/>
    <n v="4"/>
    <n v="3"/>
    <s v=""/>
    <n v="847748"/>
    <s v="SCOTT"/>
    <s v="MCINNES"/>
    <x v="43"/>
    <x v="43"/>
    <x v="1"/>
    <x v="0"/>
    <s v=""/>
    <x v="2"/>
    <n v="48"/>
    <m/>
    <m/>
    <n v="1"/>
    <s v="26.02"/>
    <m/>
    <m/>
    <m/>
    <m/>
    <m/>
    <m/>
    <m/>
    <m/>
    <m/>
    <m/>
    <m/>
    <m/>
    <m/>
    <m/>
    <m/>
    <m/>
    <m/>
    <m/>
    <x v="0"/>
    <x v="0"/>
    <m/>
    <x v="0"/>
    <m/>
    <m/>
    <x v="0"/>
    <x v="0"/>
    <m/>
    <m/>
    <m/>
    <m/>
    <m/>
  </r>
  <r>
    <n v="749"/>
    <x v="15"/>
    <x v="15"/>
    <x v="15"/>
    <x v="1"/>
    <x v="12"/>
    <x v="0"/>
    <n v="4"/>
    <x v="1"/>
    <n v="0"/>
    <x v="0"/>
    <s v=""/>
    <n v="13"/>
    <n v="21.635922035844434"/>
    <n v="19.715127170357054"/>
    <s v="Y"/>
    <s v="Check"/>
    <n v="98"/>
    <x v="1"/>
    <n v="7"/>
    <x v="1"/>
    <m/>
    <x v="1"/>
    <x v="1"/>
    <x v="0"/>
    <m/>
    <m/>
    <s v="TRR"/>
    <m/>
    <n v="5"/>
    <x v="10"/>
    <s v="DEON"/>
    <s v="STRIPP"/>
    <x v="10"/>
    <x v="10"/>
    <x v="1"/>
    <x v="0"/>
    <x v="1"/>
    <n v="2"/>
    <n v="3"/>
    <x v="246"/>
    <n v="21.635922035844434"/>
    <n v="2750"/>
    <s v="45.50"/>
    <s v="4.29"/>
    <n v="0"/>
    <m/>
    <n v="0.60701519036605966"/>
    <n v="5"/>
    <n v="4"/>
    <s v=""/>
    <n v="1069328"/>
    <s v="KELLIE"/>
    <s v="HOPKINS"/>
    <x v="12"/>
    <x v="12"/>
    <x v="1"/>
    <x v="1"/>
    <s v=""/>
    <x v="2"/>
    <n v="47"/>
    <m/>
    <m/>
    <n v="1"/>
    <s v="27.06"/>
    <m/>
    <m/>
    <m/>
    <m/>
    <m/>
    <m/>
    <m/>
    <m/>
    <m/>
    <m/>
    <m/>
    <m/>
    <m/>
    <m/>
    <m/>
    <m/>
    <m/>
    <m/>
    <x v="0"/>
    <x v="0"/>
    <m/>
    <x v="0"/>
    <m/>
    <m/>
    <x v="0"/>
    <x v="0"/>
    <m/>
    <m/>
    <m/>
    <m/>
    <m/>
  </r>
  <r>
    <n v="750"/>
    <x v="15"/>
    <x v="15"/>
    <x v="15"/>
    <x v="1"/>
    <x v="12"/>
    <x v="0"/>
    <n v="4"/>
    <x v="1"/>
    <n v="0"/>
    <x v="0"/>
    <s v=""/>
    <n v="11"/>
    <n v="21.675260075909605"/>
    <n v="20.924874667603749"/>
    <s v="Y"/>
    <s v="Check"/>
    <n v="97"/>
    <x v="1"/>
    <n v="5"/>
    <x v="1"/>
    <m/>
    <x v="1"/>
    <x v="9"/>
    <x v="0"/>
    <m/>
    <m/>
    <s v="TRR"/>
    <m/>
    <n v="6"/>
    <x v="19"/>
    <s v="CAMERON"/>
    <s v="WALLIS"/>
    <x v="19"/>
    <x v="19"/>
    <x v="1"/>
    <x v="0"/>
    <x v="4"/>
    <n v="1"/>
    <n v="4"/>
    <x v="767"/>
    <n v="21.675260075909605"/>
    <n v="2755"/>
    <s v="45.55"/>
    <s v="4.30"/>
    <n v="0"/>
    <m/>
    <n v="0.69664677365428684"/>
    <n v="6"/>
    <n v="5"/>
    <s v=""/>
    <n v="868058"/>
    <s v="CHRISTINA"/>
    <s v="ZEVENBERGEN"/>
    <x v="34"/>
    <x v="34"/>
    <x v="1"/>
    <x v="1"/>
    <s v=""/>
    <x v="2"/>
    <n v="46"/>
    <m/>
    <m/>
    <n v="1"/>
    <s v="29.46"/>
    <m/>
    <m/>
    <m/>
    <m/>
    <m/>
    <m/>
    <m/>
    <m/>
    <m/>
    <m/>
    <m/>
    <m/>
    <m/>
    <m/>
    <m/>
    <m/>
    <m/>
    <m/>
    <x v="0"/>
    <x v="0"/>
    <m/>
    <x v="0"/>
    <m/>
    <m/>
    <x v="0"/>
    <x v="0"/>
    <m/>
    <m/>
    <m/>
    <m/>
    <m/>
  </r>
  <r>
    <n v="751"/>
    <x v="15"/>
    <x v="15"/>
    <x v="15"/>
    <x v="1"/>
    <x v="12"/>
    <x v="0"/>
    <n v="4"/>
    <x v="1"/>
    <n v="0"/>
    <x v="0"/>
    <s v=""/>
    <n v="13"/>
    <n v="21.974229180404912"/>
    <n v="21.35117080288742"/>
    <s v="Y"/>
    <s v="Check"/>
    <n v="96"/>
    <x v="1"/>
    <n v="9"/>
    <x v="1"/>
    <m/>
    <x v="1"/>
    <x v="9"/>
    <x v="0"/>
    <m/>
    <m/>
    <s v="TRR"/>
    <m/>
    <n v="7"/>
    <x v="16"/>
    <s v="MICHAEL"/>
    <s v="FITZSIMMONS"/>
    <x v="16"/>
    <x v="16"/>
    <x v="1"/>
    <x v="0"/>
    <x v="4"/>
    <n v="2"/>
    <n v="5"/>
    <x v="543"/>
    <n v="21.974229180404912"/>
    <n v="2793"/>
    <s v="46.33"/>
    <s v="4.33"/>
    <n v="0"/>
    <m/>
    <n v="0.68716858625762989"/>
    <n v="7"/>
    <n v="6"/>
    <s v=""/>
    <n v="1057539"/>
    <s v="HEATHER"/>
    <s v="HUMPHRIES"/>
    <x v="20"/>
    <x v="20"/>
    <x v="1"/>
    <x v="1"/>
    <s v=""/>
    <x v="2"/>
    <n v="45"/>
    <m/>
    <m/>
    <n v="1"/>
    <s v="33.49"/>
    <m/>
    <m/>
    <m/>
    <m/>
    <m/>
    <m/>
    <m/>
    <m/>
    <m/>
    <m/>
    <m/>
    <m/>
    <m/>
    <m/>
    <m/>
    <m/>
    <m/>
    <m/>
    <x v="0"/>
    <x v="0"/>
    <m/>
    <x v="0"/>
    <m/>
    <m/>
    <x v="0"/>
    <x v="0"/>
    <m/>
    <m/>
    <m/>
    <m/>
    <m/>
  </r>
  <r>
    <n v="752"/>
    <x v="15"/>
    <x v="15"/>
    <x v="15"/>
    <x v="1"/>
    <x v="12"/>
    <x v="0"/>
    <n v="4"/>
    <x v="1"/>
    <n v="0"/>
    <x v="0"/>
    <s v=""/>
    <n v="11"/>
    <n v="22.918342141969031"/>
    <n v="22.484522519457066"/>
    <s v="Y"/>
    <s v="Check"/>
    <n v="95"/>
    <x v="1"/>
    <n v="1"/>
    <x v="1"/>
    <m/>
    <x v="1"/>
    <x v="13"/>
    <x v="0"/>
    <m/>
    <m/>
    <s v="TRR"/>
    <m/>
    <n v="8"/>
    <x v="18"/>
    <s v="ERIN"/>
    <s v="STAFFORD"/>
    <x v="18"/>
    <x v="18"/>
    <x v="1"/>
    <x v="1"/>
    <x v="2"/>
    <n v="1"/>
    <n v="6"/>
    <x v="341"/>
    <n v="22.918342141969031"/>
    <n v="2913"/>
    <s v="48.33"/>
    <s v="4.45"/>
    <n v="0"/>
    <m/>
    <n v="0.69158580065766684"/>
    <n v="8"/>
    <n v="7"/>
    <s v=""/>
    <s v="N003"/>
    <s v="MITCHELL"/>
    <s v="KIRBY"/>
    <x v="14"/>
    <x v="14"/>
    <x v="0"/>
    <x v="0"/>
    <s v="N/A"/>
    <x v="1"/>
    <n v="0"/>
    <m/>
    <m/>
    <n v="1"/>
    <s v="34.02"/>
    <m/>
    <m/>
    <m/>
    <m/>
    <m/>
    <m/>
    <m/>
    <m/>
    <m/>
    <m/>
    <m/>
    <m/>
    <m/>
    <m/>
    <m/>
    <m/>
    <m/>
    <m/>
    <x v="0"/>
    <x v="0"/>
    <m/>
    <x v="0"/>
    <m/>
    <m/>
    <x v="0"/>
    <x v="0"/>
    <m/>
    <m/>
    <m/>
    <m/>
    <m/>
  </r>
  <r>
    <n v="753"/>
    <x v="15"/>
    <x v="15"/>
    <x v="15"/>
    <x v="1"/>
    <x v="12"/>
    <x v="0"/>
    <n v="4"/>
    <x v="1"/>
    <n v="0"/>
    <x v="0"/>
    <s v=""/>
    <n v="0"/>
    <n v="23.154370382360057"/>
    <s v=""/>
    <s v="Y"/>
    <s v=""/>
    <n v="0"/>
    <x v="0"/>
    <s v="N/A"/>
    <x v="0"/>
    <m/>
    <x v="0"/>
    <x v="4"/>
    <x v="0"/>
    <m/>
    <m/>
    <s v="TRR"/>
    <m/>
    <n v="9"/>
    <x v="124"/>
    <s v="MONIQUE"/>
    <s v="FLORES"/>
    <x v="236"/>
    <x v="236"/>
    <x v="0"/>
    <x v="1"/>
    <x v="0"/>
    <s v="N/A"/>
    <s v=""/>
    <x v="253"/>
    <n v="23.154370382360057"/>
    <n v="2943"/>
    <s v="49.03"/>
    <s v="4.48"/>
    <n v="0"/>
    <m/>
    <m/>
    <n v="9"/>
    <n v="8"/>
    <s v=""/>
    <s v="N004"/>
    <s v="TEAGAN"/>
    <s v="KIRBY"/>
    <x v="13"/>
    <x v="13"/>
    <x v="0"/>
    <x v="1"/>
    <s v="N/A"/>
    <x v="2"/>
    <n v="0"/>
    <m/>
    <m/>
    <n v="1"/>
    <s v="43.51"/>
    <m/>
    <m/>
    <m/>
    <m/>
    <m/>
    <m/>
    <m/>
    <m/>
    <m/>
    <m/>
    <m/>
    <m/>
    <m/>
    <m/>
    <m/>
    <m/>
    <m/>
    <m/>
    <x v="0"/>
    <x v="0"/>
    <m/>
    <x v="0"/>
    <m/>
    <m/>
    <x v="0"/>
    <x v="0"/>
    <m/>
    <m/>
    <m/>
    <m/>
    <m/>
  </r>
  <r>
    <n v="754"/>
    <x v="15"/>
    <x v="15"/>
    <x v="15"/>
    <x v="1"/>
    <x v="12"/>
    <x v="0"/>
    <n v="4"/>
    <x v="1"/>
    <n v="0"/>
    <x v="0"/>
    <s v=""/>
    <n v="6"/>
    <n v="23.193708422425235"/>
    <n v="22.038524377964908"/>
    <s v="Y"/>
    <s v="Check"/>
    <n v="94"/>
    <x v="1"/>
    <n v="2"/>
    <x v="1"/>
    <m/>
    <x v="6"/>
    <x v="7"/>
    <x v="0"/>
    <m/>
    <m/>
    <s v="TRR"/>
    <m/>
    <n v="10"/>
    <x v="20"/>
    <s v="JULIE"/>
    <s v="BRUNKER"/>
    <x v="20"/>
    <x v="20"/>
    <x v="1"/>
    <x v="1"/>
    <x v="1"/>
    <n v="1"/>
    <n v="7"/>
    <x v="687"/>
    <n v="23.193708422425235"/>
    <n v="2948"/>
    <s v="49.08"/>
    <s v="4.49"/>
    <n v="0"/>
    <m/>
    <n v="0.6503200375990652"/>
    <n v="10"/>
    <n v="9"/>
    <s v=""/>
    <n v="402849"/>
    <s v="JUDY"/>
    <s v="DAVIES"/>
    <x v="63"/>
    <x v="63"/>
    <x v="1"/>
    <x v="1"/>
    <s v=""/>
    <x v="2"/>
    <n v="44"/>
    <m/>
    <m/>
    <n v="1"/>
    <s v="43.52"/>
    <m/>
    <m/>
    <m/>
    <m/>
    <m/>
    <m/>
    <m/>
    <m/>
    <m/>
    <m/>
    <m/>
    <m/>
    <m/>
    <m/>
    <m/>
    <m/>
    <m/>
    <m/>
    <x v="0"/>
    <x v="0"/>
    <m/>
    <x v="0"/>
    <m/>
    <m/>
    <x v="0"/>
    <x v="0"/>
    <m/>
    <m/>
    <m/>
    <m/>
    <m/>
  </r>
  <r>
    <n v="755"/>
    <x v="15"/>
    <x v="15"/>
    <x v="15"/>
    <x v="1"/>
    <x v="12"/>
    <x v="0"/>
    <n v="4"/>
    <x v="1"/>
    <n v="0"/>
    <x v="0"/>
    <s v=""/>
    <n v="3"/>
    <n v="23.21731124646433"/>
    <n v="21.202661462490138"/>
    <s v="Y"/>
    <s v="Check"/>
    <n v="93"/>
    <x v="1"/>
    <n v="5"/>
    <x v="1"/>
    <m/>
    <x v="5"/>
    <x v="36"/>
    <x v="0"/>
    <m/>
    <m/>
    <s v="TRR"/>
    <m/>
    <n v="11"/>
    <x v="127"/>
    <s v="SAM"/>
    <s v="HATCHARD"/>
    <x v="129"/>
    <x v="129"/>
    <x v="1"/>
    <x v="0"/>
    <x v="1"/>
    <n v="3"/>
    <n v="8"/>
    <x v="768"/>
    <n v="23.21731124646433"/>
    <n v="2951"/>
    <s v="49.11"/>
    <s v="4.49"/>
    <n v="0"/>
    <m/>
    <n v="0.57787340335155457"/>
    <n v="11"/>
    <n v="10"/>
    <s v=""/>
    <s v="N013"/>
    <s v="JENNIFER"/>
    <s v="BOSWORTH"/>
    <x v="82"/>
    <x v="82"/>
    <x v="0"/>
    <x v="1"/>
    <s v="N/A"/>
    <x v="2"/>
    <n v="0"/>
    <m/>
    <m/>
    <n v="1"/>
    <s v=""/>
    <m/>
    <m/>
    <m/>
    <m/>
    <m/>
    <m/>
    <m/>
    <m/>
    <m/>
    <m/>
    <m/>
    <m/>
    <m/>
    <m/>
    <m/>
    <m/>
    <m/>
    <m/>
    <x v="0"/>
    <x v="0"/>
    <m/>
    <x v="0"/>
    <m/>
    <m/>
    <x v="0"/>
    <x v="0"/>
    <m/>
    <m/>
    <m/>
    <m/>
    <m/>
  </r>
  <r>
    <n v="756"/>
    <x v="15"/>
    <x v="15"/>
    <x v="15"/>
    <x v="1"/>
    <x v="12"/>
    <x v="0"/>
    <n v="4"/>
    <x v="1"/>
    <n v="0"/>
    <x v="0"/>
    <s v=""/>
    <n v="7"/>
    <n v="23.233046462490407"/>
    <n v="27.082658967360452"/>
    <s v="Y"/>
    <s v=""/>
    <n v="92"/>
    <x v="1"/>
    <n v="3"/>
    <x v="1"/>
    <m/>
    <x v="1"/>
    <x v="18"/>
    <x v="0"/>
    <m/>
    <m/>
    <s v="TRR"/>
    <m/>
    <n v="12"/>
    <x v="35"/>
    <s v="ALAN"/>
    <s v="GRAHAM"/>
    <x v="35"/>
    <x v="35"/>
    <x v="1"/>
    <x v="0"/>
    <x v="4"/>
    <n v="3"/>
    <n v="9"/>
    <x v="255"/>
    <n v="23.233046462490407"/>
    <n v="2953"/>
    <s v="49.13"/>
    <s v="4.49"/>
    <n v="0"/>
    <m/>
    <n v="0.63989312338650017"/>
    <m/>
    <m/>
    <m/>
    <m/>
    <m/>
    <m/>
    <x v="26"/>
    <x v="26"/>
    <x v="2"/>
    <x v="2"/>
    <m/>
    <x v="0"/>
    <n v="0"/>
    <m/>
    <m/>
    <m/>
    <m/>
    <m/>
    <m/>
    <m/>
    <m/>
    <m/>
    <m/>
    <m/>
    <m/>
    <m/>
    <m/>
    <m/>
    <m/>
    <m/>
    <m/>
    <m/>
    <m/>
    <m/>
    <m/>
    <x v="0"/>
    <x v="0"/>
    <m/>
    <x v="0"/>
    <m/>
    <m/>
    <x v="0"/>
    <x v="0"/>
    <m/>
    <m/>
    <m/>
    <m/>
    <m/>
  </r>
  <r>
    <n v="757"/>
    <x v="15"/>
    <x v="15"/>
    <x v="15"/>
    <x v="1"/>
    <x v="12"/>
    <x v="0"/>
    <n v="4"/>
    <x v="1"/>
    <n v="0"/>
    <x v="0"/>
    <s v=""/>
    <n v="11"/>
    <n v="23.343192974672888"/>
    <n v="21.496097211742356"/>
    <s v="Y"/>
    <s v="Check"/>
    <n v="91"/>
    <x v="1"/>
    <n v="8"/>
    <x v="1"/>
    <m/>
    <x v="1"/>
    <x v="16"/>
    <x v="0"/>
    <m/>
    <m/>
    <s v="TRR"/>
    <m/>
    <n v="13"/>
    <x v="27"/>
    <s v="DERRICK"/>
    <s v="EVANS"/>
    <x v="27"/>
    <x v="27"/>
    <x v="1"/>
    <x v="0"/>
    <x v="4"/>
    <n v="4"/>
    <n v="10"/>
    <x v="99"/>
    <n v="23.343192974672888"/>
    <n v="2967"/>
    <s v="49.27"/>
    <s v="4.50"/>
    <n v="0"/>
    <m/>
    <n v="0.63187585417314551"/>
    <m/>
    <m/>
    <m/>
    <m/>
    <m/>
    <m/>
    <x v="26"/>
    <x v="26"/>
    <x v="2"/>
    <x v="2"/>
    <m/>
    <x v="0"/>
    <n v="0"/>
    <m/>
    <m/>
    <m/>
    <m/>
    <m/>
    <m/>
    <m/>
    <m/>
    <m/>
    <m/>
    <m/>
    <m/>
    <m/>
    <m/>
    <m/>
    <m/>
    <m/>
    <m/>
    <m/>
    <m/>
    <m/>
    <m/>
    <x v="0"/>
    <x v="0"/>
    <m/>
    <x v="0"/>
    <m/>
    <m/>
    <x v="0"/>
    <x v="0"/>
    <m/>
    <m/>
    <m/>
    <m/>
    <m/>
  </r>
  <r>
    <n v="758"/>
    <x v="15"/>
    <x v="15"/>
    <x v="15"/>
    <x v="1"/>
    <x v="12"/>
    <x v="0"/>
    <n v="4"/>
    <x v="1"/>
    <n v="0"/>
    <x v="0"/>
    <s v=""/>
    <n v="9"/>
    <n v="23.500545134933571"/>
    <n v="21.432554924088134"/>
    <s v="Y"/>
    <s v="Check"/>
    <n v="90"/>
    <x v="1"/>
    <n v="9"/>
    <x v="1"/>
    <m/>
    <x v="1"/>
    <x v="14"/>
    <x v="0"/>
    <m/>
    <m/>
    <s v="TRR"/>
    <m/>
    <n v="14"/>
    <x v="23"/>
    <s v="HAILEY"/>
    <s v="PELUCHETTI"/>
    <x v="23"/>
    <x v="23"/>
    <x v="1"/>
    <x v="1"/>
    <x v="1"/>
    <n v="2"/>
    <n v="11"/>
    <x v="769"/>
    <n v="23.500545134933571"/>
    <n v="2987"/>
    <s v="49.47"/>
    <s v="4.52"/>
    <n v="0"/>
    <m/>
    <n v="0.63260943868775876"/>
    <m/>
    <m/>
    <m/>
    <m/>
    <m/>
    <m/>
    <x v="26"/>
    <x v="26"/>
    <x v="2"/>
    <x v="2"/>
    <m/>
    <x v="0"/>
    <n v="0"/>
    <m/>
    <m/>
    <m/>
    <m/>
    <m/>
    <m/>
    <m/>
    <m/>
    <m/>
    <m/>
    <m/>
    <m/>
    <m/>
    <m/>
    <m/>
    <m/>
    <m/>
    <m/>
    <m/>
    <m/>
    <m/>
    <m/>
    <x v="0"/>
    <x v="0"/>
    <m/>
    <x v="0"/>
    <m/>
    <m/>
    <x v="0"/>
    <x v="0"/>
    <m/>
    <m/>
    <m/>
    <m/>
    <m/>
  </r>
  <r>
    <n v="759"/>
    <x v="15"/>
    <x v="15"/>
    <x v="15"/>
    <x v="1"/>
    <x v="12"/>
    <x v="0"/>
    <n v="4"/>
    <x v="1"/>
    <n v="0"/>
    <x v="0"/>
    <s v=""/>
    <n v="5"/>
    <n v="23.571353607050881"/>
    <n v="23.684412572664197"/>
    <s v="Y"/>
    <s v=""/>
    <n v="0"/>
    <x v="0"/>
    <s v="N/A"/>
    <x v="0"/>
    <m/>
    <x v="0"/>
    <x v="4"/>
    <x v="0"/>
    <m/>
    <m/>
    <s v="TRR"/>
    <m/>
    <n v="15"/>
    <x v="113"/>
    <s v="LEE"/>
    <s v="KIRBY"/>
    <x v="41"/>
    <x v="41"/>
    <x v="0"/>
    <x v="0"/>
    <x v="0"/>
    <s v="N/A"/>
    <s v=""/>
    <x v="770"/>
    <n v="23.571353607050881"/>
    <n v="2996"/>
    <s v="49.56"/>
    <s v="4.53"/>
    <n v="0"/>
    <m/>
    <m/>
    <m/>
    <m/>
    <m/>
    <m/>
    <m/>
    <m/>
    <x v="26"/>
    <x v="26"/>
    <x v="2"/>
    <x v="2"/>
    <m/>
    <x v="0"/>
    <n v="0"/>
    <m/>
    <m/>
    <m/>
    <m/>
    <m/>
    <m/>
    <m/>
    <m/>
    <m/>
    <m/>
    <m/>
    <m/>
    <m/>
    <m/>
    <m/>
    <m/>
    <m/>
    <m/>
    <m/>
    <m/>
    <m/>
    <m/>
    <x v="0"/>
    <x v="0"/>
    <m/>
    <x v="0"/>
    <m/>
    <m/>
    <x v="0"/>
    <x v="0"/>
    <m/>
    <m/>
    <m/>
    <m/>
    <m/>
  </r>
  <r>
    <n v="760"/>
    <x v="15"/>
    <x v="15"/>
    <x v="15"/>
    <x v="1"/>
    <x v="12"/>
    <x v="0"/>
    <n v="4"/>
    <x v="1"/>
    <n v="0"/>
    <x v="0"/>
    <s v=""/>
    <n v="11"/>
    <n v="24.004072047767771"/>
    <n v="23.236761553042911"/>
    <s v="Y"/>
    <s v="Check"/>
    <n v="89"/>
    <x v="1"/>
    <n v="1"/>
    <x v="1"/>
    <m/>
    <x v="1"/>
    <x v="13"/>
    <x v="0"/>
    <m/>
    <m/>
    <s v="TRR"/>
    <m/>
    <n v="16"/>
    <x v="28"/>
    <s v="SCOTT"/>
    <s v="VOLLMERHAUSE"/>
    <x v="28"/>
    <x v="28"/>
    <x v="1"/>
    <x v="0"/>
    <x v="2"/>
    <n v="2"/>
    <n v="12"/>
    <x v="771"/>
    <n v="24.004072047767771"/>
    <n v="3051"/>
    <s v="50.51"/>
    <s v="4.59"/>
    <n v="0"/>
    <m/>
    <n v="0.59642658288046702"/>
    <m/>
    <m/>
    <m/>
    <m/>
    <m/>
    <m/>
    <x v="26"/>
    <x v="26"/>
    <x v="2"/>
    <x v="2"/>
    <m/>
    <x v="0"/>
    <n v="0"/>
    <m/>
    <m/>
    <m/>
    <m/>
    <m/>
    <m/>
    <m/>
    <m/>
    <m/>
    <m/>
    <m/>
    <m/>
    <m/>
    <m/>
    <m/>
    <m/>
    <m/>
    <m/>
    <m/>
    <m/>
    <m/>
    <m/>
    <x v="0"/>
    <x v="0"/>
    <m/>
    <x v="0"/>
    <m/>
    <m/>
    <x v="0"/>
    <x v="0"/>
    <m/>
    <m/>
    <m/>
    <m/>
    <m/>
  </r>
  <r>
    <n v="761"/>
    <x v="15"/>
    <x v="15"/>
    <x v="15"/>
    <x v="1"/>
    <x v="12"/>
    <x v="0"/>
    <n v="4"/>
    <x v="1"/>
    <n v="0"/>
    <x v="0"/>
    <s v=""/>
    <n v="11"/>
    <n v="24.956052617344923"/>
    <n v="22.719160811418327"/>
    <s v="Y"/>
    <s v="Check"/>
    <n v="88"/>
    <x v="1"/>
    <n v="9"/>
    <x v="1"/>
    <m/>
    <x v="1"/>
    <x v="6"/>
    <x v="0"/>
    <m/>
    <m/>
    <s v="TRR"/>
    <m/>
    <n v="17"/>
    <x v="32"/>
    <s v="BILL"/>
    <s v="DOHERTY"/>
    <x v="32"/>
    <x v="32"/>
    <x v="1"/>
    <x v="0"/>
    <x v="4"/>
    <n v="5"/>
    <n v="13"/>
    <x v="772"/>
    <n v="24.956052617344923"/>
    <n v="3172"/>
    <s v="52.52"/>
    <s v="5.10"/>
    <n v="0"/>
    <m/>
    <n v="0.61441340777893616"/>
    <m/>
    <m/>
    <m/>
    <m/>
    <m/>
    <m/>
    <x v="26"/>
    <x v="26"/>
    <x v="2"/>
    <x v="2"/>
    <m/>
    <x v="0"/>
    <n v="0"/>
    <m/>
    <m/>
    <m/>
    <m/>
    <m/>
    <m/>
    <m/>
    <m/>
    <m/>
    <m/>
    <m/>
    <m/>
    <m/>
    <m/>
    <m/>
    <m/>
    <m/>
    <m/>
    <m/>
    <m/>
    <m/>
    <m/>
    <x v="0"/>
    <x v="0"/>
    <m/>
    <x v="0"/>
    <m/>
    <m/>
    <x v="0"/>
    <x v="0"/>
    <m/>
    <m/>
    <m/>
    <m/>
    <m/>
  </r>
  <r>
    <n v="762"/>
    <x v="15"/>
    <x v="15"/>
    <x v="15"/>
    <x v="1"/>
    <x v="12"/>
    <x v="0"/>
    <n v="4"/>
    <x v="1"/>
    <n v="0"/>
    <x v="0"/>
    <s v=""/>
    <n v="9"/>
    <n v="25.003258265423131"/>
    <n v="22.602605390401397"/>
    <s v="Y"/>
    <s v="Check"/>
    <n v="87"/>
    <x v="1"/>
    <n v="4"/>
    <x v="1"/>
    <m/>
    <x v="1"/>
    <x v="8"/>
    <x v="0"/>
    <m/>
    <m/>
    <s v="TRR"/>
    <m/>
    <n v="18"/>
    <x v="29"/>
    <s v="GAVIN"/>
    <s v="WERBELOFF"/>
    <x v="29"/>
    <x v="29"/>
    <x v="1"/>
    <x v="0"/>
    <x v="2"/>
    <n v="3"/>
    <n v="14"/>
    <x v="773"/>
    <n v="25.003258265423131"/>
    <n v="3178"/>
    <s v="52.58"/>
    <s v="5.11"/>
    <n v="0"/>
    <m/>
    <n v="0.58525705642011028"/>
    <m/>
    <m/>
    <m/>
    <m/>
    <m/>
    <m/>
    <x v="26"/>
    <x v="26"/>
    <x v="2"/>
    <x v="2"/>
    <m/>
    <x v="0"/>
    <n v="0"/>
    <m/>
    <m/>
    <m/>
    <m/>
    <m/>
    <m/>
    <m/>
    <m/>
    <m/>
    <m/>
    <m/>
    <m/>
    <m/>
    <m/>
    <m/>
    <m/>
    <m/>
    <m/>
    <m/>
    <m/>
    <m/>
    <m/>
    <x v="0"/>
    <x v="0"/>
    <m/>
    <x v="0"/>
    <m/>
    <m/>
    <x v="0"/>
    <x v="0"/>
    <m/>
    <m/>
    <m/>
    <m/>
    <m/>
  </r>
  <r>
    <n v="763"/>
    <x v="15"/>
    <x v="15"/>
    <x v="15"/>
    <x v="1"/>
    <x v="12"/>
    <x v="0"/>
    <n v="4"/>
    <x v="1"/>
    <n v="0"/>
    <x v="0"/>
    <s v=""/>
    <n v="7"/>
    <n v="25.207816073762025"/>
    <n v="24.014632701171053"/>
    <s v="Y"/>
    <s v="Check"/>
    <n v="86"/>
    <x v="1"/>
    <n v="2"/>
    <x v="1"/>
    <m/>
    <x v="1"/>
    <x v="22"/>
    <x v="0"/>
    <m/>
    <m/>
    <s v="TRR"/>
    <m/>
    <n v="19"/>
    <x v="42"/>
    <s v="TERRY"/>
    <s v="HIETTE"/>
    <x v="42"/>
    <x v="42"/>
    <x v="1"/>
    <x v="0"/>
    <x v="5"/>
    <n v="1"/>
    <n v="15"/>
    <x v="774"/>
    <n v="25.207816073762025"/>
    <n v="3204"/>
    <s v="53.24"/>
    <s v="5.14"/>
    <n v="0"/>
    <m/>
    <n v="0.64398015622741989"/>
    <m/>
    <m/>
    <m/>
    <m/>
    <m/>
    <m/>
    <x v="26"/>
    <x v="26"/>
    <x v="2"/>
    <x v="2"/>
    <m/>
    <x v="0"/>
    <n v="0"/>
    <m/>
    <m/>
    <m/>
    <m/>
    <m/>
    <m/>
    <m/>
    <m/>
    <m/>
    <m/>
    <m/>
    <m/>
    <m/>
    <m/>
    <m/>
    <m/>
    <m/>
    <m/>
    <m/>
    <m/>
    <m/>
    <m/>
    <x v="0"/>
    <x v="0"/>
    <m/>
    <x v="0"/>
    <m/>
    <m/>
    <x v="0"/>
    <x v="0"/>
    <m/>
    <m/>
    <m/>
    <m/>
    <m/>
  </r>
  <r>
    <n v="764"/>
    <x v="15"/>
    <x v="15"/>
    <x v="15"/>
    <x v="1"/>
    <x v="12"/>
    <x v="0"/>
    <n v="4"/>
    <x v="1"/>
    <n v="0"/>
    <x v="0"/>
    <s v=""/>
    <n v="5"/>
    <n v="25.270756937866302"/>
    <n v="23.339857074141893"/>
    <s v="Y"/>
    <s v="Check"/>
    <n v="85"/>
    <x v="1"/>
    <n v="2"/>
    <x v="1"/>
    <m/>
    <x v="4"/>
    <x v="14"/>
    <x v="0"/>
    <m/>
    <m/>
    <s v="TRR"/>
    <m/>
    <n v="20"/>
    <x v="154"/>
    <s v="LARA"/>
    <s v="SEWELL"/>
    <x v="159"/>
    <x v="159"/>
    <x v="1"/>
    <x v="1"/>
    <x v="1"/>
    <n v="3"/>
    <n v="16"/>
    <x v="775"/>
    <n v="25.270756937866302"/>
    <n v="3212"/>
    <s v="53.32"/>
    <s v="5.14"/>
    <n v="0"/>
    <m/>
    <n v="0.58829526567880919"/>
    <m/>
    <m/>
    <m/>
    <m/>
    <m/>
    <m/>
    <x v="26"/>
    <x v="26"/>
    <x v="2"/>
    <x v="2"/>
    <m/>
    <x v="0"/>
    <n v="0"/>
    <m/>
    <m/>
    <m/>
    <m/>
    <m/>
    <m/>
    <m/>
    <m/>
    <m/>
    <m/>
    <m/>
    <m/>
    <m/>
    <m/>
    <m/>
    <m/>
    <m/>
    <m/>
    <m/>
    <m/>
    <m/>
    <m/>
    <x v="0"/>
    <x v="0"/>
    <m/>
    <x v="0"/>
    <m/>
    <m/>
    <x v="0"/>
    <x v="0"/>
    <m/>
    <m/>
    <m/>
    <m/>
    <m/>
  </r>
  <r>
    <n v="765"/>
    <x v="15"/>
    <x v="15"/>
    <x v="15"/>
    <x v="1"/>
    <x v="12"/>
    <x v="0"/>
    <n v="4"/>
    <x v="1"/>
    <n v="0"/>
    <x v="0"/>
    <s v=""/>
    <n v="6"/>
    <n v="25.32583019395754"/>
    <n v="24.443626925752522"/>
    <s v="Y"/>
    <s v="Check"/>
    <n v="84"/>
    <x v="1"/>
    <n v="5"/>
    <x v="1"/>
    <m/>
    <x v="11"/>
    <x v="16"/>
    <x v="0"/>
    <m/>
    <m/>
    <s v="TRR"/>
    <m/>
    <n v="21"/>
    <x v="51"/>
    <s v="LISA"/>
    <s v="JONES"/>
    <x v="51"/>
    <x v="51"/>
    <x v="1"/>
    <x v="1"/>
    <x v="4"/>
    <n v="1"/>
    <n v="17"/>
    <x v="776"/>
    <n v="25.32583019395754"/>
    <n v="3219"/>
    <s v="53.39"/>
    <s v="5.15"/>
    <n v="0"/>
    <m/>
    <n v="0.65216684073824982"/>
    <m/>
    <m/>
    <m/>
    <m/>
    <m/>
    <m/>
    <x v="26"/>
    <x v="26"/>
    <x v="2"/>
    <x v="2"/>
    <m/>
    <x v="0"/>
    <n v="0"/>
    <m/>
    <m/>
    <m/>
    <m/>
    <m/>
    <m/>
    <m/>
    <m/>
    <m/>
    <m/>
    <m/>
    <m/>
    <m/>
    <m/>
    <m/>
    <m/>
    <m/>
    <m/>
    <m/>
    <m/>
    <m/>
    <m/>
    <x v="0"/>
    <x v="0"/>
    <m/>
    <x v="0"/>
    <m/>
    <m/>
    <x v="0"/>
    <x v="0"/>
    <m/>
    <m/>
    <m/>
    <m/>
    <m/>
  </r>
  <r>
    <n v="766"/>
    <x v="15"/>
    <x v="15"/>
    <x v="15"/>
    <x v="1"/>
    <x v="12"/>
    <x v="0"/>
    <n v="4"/>
    <x v="1"/>
    <n v="0"/>
    <x v="0"/>
    <s v=""/>
    <n v="12"/>
    <n v="25.640534514478915"/>
    <n v="23.456389180778984"/>
    <s v="Y"/>
    <s v="Check"/>
    <n v="83"/>
    <x v="1"/>
    <n v="10"/>
    <x v="1"/>
    <m/>
    <x v="1"/>
    <x v="9"/>
    <x v="0"/>
    <m/>
    <m/>
    <s v="TRR"/>
    <m/>
    <n v="22"/>
    <x v="25"/>
    <s v="BRENDAN"/>
    <s v="CARTER"/>
    <x v="25"/>
    <x v="25"/>
    <x v="1"/>
    <x v="0"/>
    <x v="4"/>
    <n v="6"/>
    <n v="18"/>
    <x v="777"/>
    <n v="25.640534514478915"/>
    <n v="3259"/>
    <s v="54.19"/>
    <s v="5.19"/>
    <n v="0"/>
    <m/>
    <n v="0.58891127996856707"/>
    <m/>
    <m/>
    <m/>
    <m/>
    <m/>
    <m/>
    <x v="26"/>
    <x v="26"/>
    <x v="2"/>
    <x v="2"/>
    <m/>
    <x v="0"/>
    <n v="0"/>
    <m/>
    <m/>
    <m/>
    <m/>
    <m/>
    <m/>
    <m/>
    <m/>
    <m/>
    <m/>
    <m/>
    <m/>
    <m/>
    <m/>
    <m/>
    <m/>
    <m/>
    <m/>
    <m/>
    <m/>
    <m/>
    <m/>
    <x v="0"/>
    <x v="0"/>
    <m/>
    <x v="0"/>
    <m/>
    <m/>
    <x v="0"/>
    <x v="0"/>
    <m/>
    <m/>
    <m/>
    <m/>
    <m/>
  </r>
  <r>
    <n v="767"/>
    <x v="15"/>
    <x v="15"/>
    <x v="15"/>
    <x v="1"/>
    <x v="12"/>
    <x v="0"/>
    <n v="4"/>
    <x v="1"/>
    <n v="0"/>
    <x v="0"/>
    <s v=""/>
    <n v="7"/>
    <n v="25.81362189076567"/>
    <n v="22.692335992483823"/>
    <s v="Y"/>
    <s v="Check"/>
    <n v="82"/>
    <x v="1"/>
    <n v="12"/>
    <x v="1"/>
    <m/>
    <x v="1"/>
    <x v="19"/>
    <x v="0"/>
    <m/>
    <m/>
    <s v="TRR"/>
    <m/>
    <n v="23"/>
    <x v="36"/>
    <s v="GERARD"/>
    <s v="SCHICK"/>
    <x v="36"/>
    <x v="36"/>
    <x v="1"/>
    <x v="0"/>
    <x v="2"/>
    <n v="4"/>
    <n v="19"/>
    <x v="778"/>
    <n v="25.81362189076567"/>
    <n v="3281"/>
    <s v="54.41"/>
    <s v="5.21"/>
    <n v="0"/>
    <m/>
    <n v="0.5630102352484041"/>
    <m/>
    <m/>
    <m/>
    <m/>
    <m/>
    <m/>
    <x v="26"/>
    <x v="26"/>
    <x v="2"/>
    <x v="2"/>
    <m/>
    <x v="0"/>
    <n v="0"/>
    <m/>
    <m/>
    <m/>
    <m/>
    <m/>
    <m/>
    <m/>
    <m/>
    <m/>
    <m/>
    <m/>
    <m/>
    <m/>
    <m/>
    <m/>
    <m/>
    <m/>
    <m/>
    <m/>
    <m/>
    <m/>
    <m/>
    <x v="0"/>
    <x v="0"/>
    <m/>
    <x v="0"/>
    <m/>
    <m/>
    <x v="0"/>
    <x v="0"/>
    <m/>
    <m/>
    <m/>
    <m/>
    <m/>
  </r>
  <r>
    <n v="768"/>
    <x v="15"/>
    <x v="15"/>
    <x v="15"/>
    <x v="1"/>
    <x v="12"/>
    <x v="0"/>
    <n v="4"/>
    <x v="1"/>
    <n v="0"/>
    <x v="0"/>
    <s v=""/>
    <n v="5"/>
    <n v="26.159796643339178"/>
    <n v="24.969880729477815"/>
    <s v="Y"/>
    <s v="Check"/>
    <n v="81"/>
    <x v="1"/>
    <n v="3"/>
    <x v="1"/>
    <m/>
    <x v="15"/>
    <x v="15"/>
    <x v="0"/>
    <m/>
    <m/>
    <s v="TRR"/>
    <m/>
    <n v="24"/>
    <x v="138"/>
    <s v="BILLY"/>
    <s v="GUY"/>
    <x v="142"/>
    <x v="142"/>
    <x v="1"/>
    <x v="0"/>
    <x v="2"/>
    <n v="5"/>
    <n v="20"/>
    <x v="568"/>
    <n v="26.159796643339178"/>
    <n v="3325"/>
    <s v="55.25"/>
    <s v="5.25"/>
    <n v="0"/>
    <m/>
    <n v="0.55110010460794034"/>
    <m/>
    <m/>
    <m/>
    <m/>
    <m/>
    <m/>
    <x v="26"/>
    <x v="26"/>
    <x v="2"/>
    <x v="2"/>
    <m/>
    <x v="0"/>
    <n v="0"/>
    <m/>
    <m/>
    <m/>
    <m/>
    <m/>
    <m/>
    <m/>
    <m/>
    <m/>
    <m/>
    <m/>
    <m/>
    <m/>
    <m/>
    <m/>
    <m/>
    <m/>
    <m/>
    <m/>
    <m/>
    <m/>
    <m/>
    <x v="0"/>
    <x v="0"/>
    <m/>
    <x v="0"/>
    <m/>
    <m/>
    <x v="0"/>
    <x v="0"/>
    <m/>
    <m/>
    <m/>
    <m/>
    <m/>
  </r>
  <r>
    <n v="769"/>
    <x v="15"/>
    <x v="15"/>
    <x v="15"/>
    <x v="1"/>
    <x v="12"/>
    <x v="0"/>
    <n v="4"/>
    <x v="1"/>
    <n v="0"/>
    <x v="0"/>
    <s v=""/>
    <n v="9"/>
    <n v="27.536628045620187"/>
    <n v="25.29965369293706"/>
    <s v="Y"/>
    <s v="Check"/>
    <n v="80"/>
    <x v="1"/>
    <n v="3"/>
    <x v="1"/>
    <m/>
    <x v="1"/>
    <x v="28"/>
    <x v="0"/>
    <m/>
    <m/>
    <s v="TRR"/>
    <m/>
    <n v="25"/>
    <x v="55"/>
    <s v="ROBERT"/>
    <s v="ELLERSHAW"/>
    <x v="55"/>
    <x v="55"/>
    <x v="1"/>
    <x v="0"/>
    <x v="5"/>
    <n v="2"/>
    <n v="21"/>
    <x v="779"/>
    <n v="27.536628045620187"/>
    <n v="3500"/>
    <s v="58.20"/>
    <s v="5.43"/>
    <n v="0"/>
    <m/>
    <n v="0.59435987004479485"/>
    <m/>
    <m/>
    <m/>
    <m/>
    <m/>
    <m/>
    <x v="26"/>
    <x v="26"/>
    <x v="2"/>
    <x v="2"/>
    <m/>
    <x v="0"/>
    <n v="0"/>
    <m/>
    <m/>
    <m/>
    <m/>
    <m/>
    <m/>
    <m/>
    <m/>
    <m/>
    <m/>
    <m/>
    <m/>
    <m/>
    <m/>
    <m/>
    <m/>
    <m/>
    <m/>
    <m/>
    <m/>
    <m/>
    <m/>
    <x v="0"/>
    <x v="0"/>
    <m/>
    <x v="0"/>
    <m/>
    <m/>
    <x v="0"/>
    <x v="0"/>
    <m/>
    <m/>
    <m/>
    <m/>
    <m/>
  </r>
  <r>
    <n v="770"/>
    <x v="15"/>
    <x v="15"/>
    <x v="15"/>
    <x v="1"/>
    <x v="12"/>
    <x v="0"/>
    <n v="4"/>
    <x v="1"/>
    <n v="0"/>
    <x v="0"/>
    <s v=""/>
    <n v="4"/>
    <n v="28.000816918389216"/>
    <n v="26.236990724239405"/>
    <s v="Y"/>
    <s v="Check"/>
    <n v="79"/>
    <x v="1"/>
    <n v="2"/>
    <x v="1"/>
    <m/>
    <x v="2"/>
    <x v="9"/>
    <x v="0"/>
    <m/>
    <m/>
    <s v="TRR"/>
    <m/>
    <n v="26"/>
    <x v="174"/>
    <s v="NICOLE"/>
    <s v="DESAILLY"/>
    <x v="179"/>
    <x v="179"/>
    <x v="1"/>
    <x v="1"/>
    <x v="4"/>
    <n v="2"/>
    <n v="22"/>
    <x v="780"/>
    <n v="28.000816918389216"/>
    <n v="3559"/>
    <s v="59.19"/>
    <s v="5.48"/>
    <n v="0"/>
    <m/>
    <n v="0.61010124751446271"/>
    <m/>
    <m/>
    <m/>
    <m/>
    <m/>
    <m/>
    <x v="26"/>
    <x v="26"/>
    <x v="2"/>
    <x v="2"/>
    <m/>
    <x v="0"/>
    <n v="0"/>
    <m/>
    <m/>
    <m/>
    <m/>
    <m/>
    <m/>
    <m/>
    <m/>
    <m/>
    <m/>
    <m/>
    <m/>
    <m/>
    <m/>
    <m/>
    <m/>
    <m/>
    <m/>
    <m/>
    <m/>
    <m/>
    <m/>
    <x v="0"/>
    <x v="0"/>
    <m/>
    <x v="0"/>
    <m/>
    <m/>
    <x v="0"/>
    <x v="0"/>
    <m/>
    <m/>
    <m/>
    <m/>
    <m/>
  </r>
  <r>
    <n v="771"/>
    <x v="15"/>
    <x v="15"/>
    <x v="15"/>
    <x v="1"/>
    <x v="12"/>
    <x v="0"/>
    <n v="4"/>
    <x v="1"/>
    <n v="0"/>
    <x v="0"/>
    <s v=""/>
    <n v="3"/>
    <n v="28.173904294675967"/>
    <n v="26.182654489792849"/>
    <s v="Y"/>
    <s v="Check"/>
    <n v="78"/>
    <x v="1"/>
    <n v="1"/>
    <x v="1"/>
    <m/>
    <x v="9"/>
    <x v="12"/>
    <x v="0"/>
    <m/>
    <m/>
    <s v="TRR"/>
    <m/>
    <n v="27"/>
    <x v="160"/>
    <s v="MEEGAN"/>
    <s v="EDE"/>
    <x v="165"/>
    <x v="165"/>
    <x v="1"/>
    <x v="1"/>
    <x v="2"/>
    <n v="2"/>
    <n v="23"/>
    <x v="781"/>
    <n v="28.173904294675967"/>
    <n v="3581"/>
    <s v="59.41"/>
    <s v="5.51"/>
    <n v="0"/>
    <m/>
    <n v="0.53832321243217673"/>
    <m/>
    <m/>
    <m/>
    <m/>
    <m/>
    <m/>
    <x v="26"/>
    <x v="26"/>
    <x v="2"/>
    <x v="2"/>
    <m/>
    <x v="0"/>
    <n v="0"/>
    <m/>
    <m/>
    <m/>
    <m/>
    <m/>
    <m/>
    <m/>
    <m/>
    <m/>
    <m/>
    <m/>
    <m/>
    <m/>
    <m/>
    <m/>
    <m/>
    <m/>
    <m/>
    <m/>
    <m/>
    <m/>
    <m/>
    <x v="0"/>
    <x v="0"/>
    <m/>
    <x v="0"/>
    <m/>
    <m/>
    <x v="0"/>
    <x v="0"/>
    <m/>
    <m/>
    <m/>
    <m/>
    <m/>
  </r>
  <r>
    <n v="772"/>
    <x v="15"/>
    <x v="15"/>
    <x v="15"/>
    <x v="1"/>
    <x v="12"/>
    <x v="0"/>
    <n v="4"/>
    <x v="1"/>
    <n v="0"/>
    <x v="0"/>
    <s v=""/>
    <n v="11"/>
    <n v="28.535814263275551"/>
    <n v="25.628737803123418"/>
    <s v="Y"/>
    <s v="Check"/>
    <n v="77"/>
    <x v="1"/>
    <n v="6"/>
    <x v="1"/>
    <m/>
    <x v="1"/>
    <x v="41"/>
    <x v="0"/>
    <m/>
    <m/>
    <s v="TRR"/>
    <m/>
    <n v="28"/>
    <x v="137"/>
    <s v="DAVID"/>
    <s v="WHARTON"/>
    <x v="141"/>
    <x v="141"/>
    <x v="1"/>
    <x v="0"/>
    <x v="8"/>
    <n v="1"/>
    <n v="24"/>
    <x v="782"/>
    <n v="28.535814263275551"/>
    <n v="3627"/>
    <s v="60.27"/>
    <s v="5.55"/>
    <n v="0"/>
    <m/>
    <n v="0.58873385721538452"/>
    <m/>
    <m/>
    <m/>
    <m/>
    <m/>
    <m/>
    <x v="26"/>
    <x v="26"/>
    <x v="2"/>
    <x v="2"/>
    <m/>
    <x v="0"/>
    <n v="0"/>
    <m/>
    <m/>
    <m/>
    <m/>
    <m/>
    <m/>
    <m/>
    <m/>
    <m/>
    <m/>
    <m/>
    <m/>
    <m/>
    <m/>
    <m/>
    <m/>
    <m/>
    <m/>
    <m/>
    <m/>
    <m/>
    <m/>
    <x v="0"/>
    <x v="0"/>
    <m/>
    <x v="0"/>
    <m/>
    <m/>
    <x v="0"/>
    <x v="0"/>
    <m/>
    <m/>
    <m/>
    <m/>
    <m/>
  </r>
  <r>
    <n v="773"/>
    <x v="15"/>
    <x v="15"/>
    <x v="15"/>
    <x v="1"/>
    <x v="12"/>
    <x v="0"/>
    <n v="4"/>
    <x v="1"/>
    <n v="0"/>
    <x v="0"/>
    <s v=""/>
    <n v="1"/>
    <n v="29.35404549663112"/>
    <n v="28.385758997436874"/>
    <s v="Y"/>
    <s v="Check"/>
    <n v="0"/>
    <x v="0"/>
    <s v="N/A"/>
    <x v="0"/>
    <m/>
    <x v="0"/>
    <x v="4"/>
    <x v="0"/>
    <m/>
    <m/>
    <s v="TRR"/>
    <m/>
    <n v="29"/>
    <x v="152"/>
    <s v="ROSE"/>
    <s v="LLOYD"/>
    <x v="69"/>
    <x v="69"/>
    <x v="0"/>
    <x v="1"/>
    <x v="0"/>
    <s v="N/A"/>
    <s v=""/>
    <x v="783"/>
    <n v="29.35404549663112"/>
    <n v="3731"/>
    <s v="62.11"/>
    <s v="6.05"/>
    <n v="0"/>
    <m/>
    <m/>
    <m/>
    <m/>
    <m/>
    <m/>
    <m/>
    <m/>
    <x v="26"/>
    <x v="26"/>
    <x v="2"/>
    <x v="2"/>
    <m/>
    <x v="0"/>
    <n v="0"/>
    <m/>
    <m/>
    <m/>
    <m/>
    <m/>
    <m/>
    <m/>
    <m/>
    <m/>
    <m/>
    <m/>
    <m/>
    <m/>
    <m/>
    <m/>
    <m/>
    <m/>
    <m/>
    <m/>
    <m/>
    <m/>
    <m/>
    <x v="0"/>
    <x v="0"/>
    <m/>
    <x v="0"/>
    <m/>
    <m/>
    <x v="0"/>
    <x v="0"/>
    <m/>
    <m/>
    <m/>
    <m/>
    <m/>
  </r>
  <r>
    <n v="774"/>
    <x v="15"/>
    <x v="15"/>
    <x v="15"/>
    <x v="1"/>
    <x v="12"/>
    <x v="0"/>
    <n v="4"/>
    <x v="1"/>
    <n v="0"/>
    <x v="0"/>
    <s v=""/>
    <n v="11"/>
    <n v="29.432721576761466"/>
    <n v="26.976659770515798"/>
    <s v="Y"/>
    <s v="Check"/>
    <n v="76"/>
    <x v="1"/>
    <n v="5"/>
    <x v="1"/>
    <m/>
    <x v="1"/>
    <x v="12"/>
    <x v="0"/>
    <m/>
    <m/>
    <s v="TRR"/>
    <m/>
    <n v="30"/>
    <x v="70"/>
    <s v="KATE"/>
    <s v="SARGENT"/>
    <x v="71"/>
    <x v="71"/>
    <x v="1"/>
    <x v="1"/>
    <x v="2"/>
    <n v="3"/>
    <n v="25"/>
    <x v="784"/>
    <n v="29.432721576761466"/>
    <n v="3741"/>
    <s v="62.21"/>
    <s v="6.06"/>
    <n v="0"/>
    <m/>
    <n v="0.51529949845485823"/>
    <m/>
    <m/>
    <m/>
    <m/>
    <m/>
    <m/>
    <x v="26"/>
    <x v="26"/>
    <x v="2"/>
    <x v="2"/>
    <m/>
    <x v="0"/>
    <n v="0"/>
    <m/>
    <m/>
    <m/>
    <m/>
    <m/>
    <m/>
    <m/>
    <m/>
    <m/>
    <m/>
    <m/>
    <m/>
    <m/>
    <m/>
    <m/>
    <m/>
    <m/>
    <m/>
    <m/>
    <m/>
    <m/>
    <m/>
    <x v="0"/>
    <x v="0"/>
    <m/>
    <x v="0"/>
    <m/>
    <m/>
    <x v="0"/>
    <x v="0"/>
    <m/>
    <m/>
    <m/>
    <m/>
    <m/>
  </r>
  <r>
    <n v="775"/>
    <x v="15"/>
    <x v="15"/>
    <x v="15"/>
    <x v="1"/>
    <x v="12"/>
    <x v="0"/>
    <n v="4"/>
    <x v="1"/>
    <n v="0"/>
    <x v="0"/>
    <s v=""/>
    <n v="5"/>
    <n v="29.692352641191597"/>
    <n v="28.189887586385254"/>
    <s v="Y"/>
    <s v="Check"/>
    <n v="75"/>
    <x v="1"/>
    <n v="3"/>
    <x v="1"/>
    <m/>
    <x v="6"/>
    <x v="20"/>
    <x v="0"/>
    <m/>
    <m/>
    <s v="TRR"/>
    <m/>
    <n v="31"/>
    <x v="78"/>
    <s v="FRANCESCO"/>
    <s v="TIRENDI"/>
    <x v="79"/>
    <x v="79"/>
    <x v="1"/>
    <x v="0"/>
    <x v="5"/>
    <n v="3"/>
    <n v="26"/>
    <x v="785"/>
    <n v="29.692352641191597"/>
    <n v="3774"/>
    <s v="62.54"/>
    <s v="6.10"/>
    <n v="0"/>
    <m/>
    <n v="0.54222715843893077"/>
    <m/>
    <m/>
    <m/>
    <m/>
    <m/>
    <m/>
    <x v="26"/>
    <x v="26"/>
    <x v="2"/>
    <x v="2"/>
    <m/>
    <x v="0"/>
    <n v="0"/>
    <m/>
    <m/>
    <m/>
    <m/>
    <m/>
    <m/>
    <m/>
    <m/>
    <m/>
    <m/>
    <m/>
    <m/>
    <m/>
    <m/>
    <m/>
    <m/>
    <m/>
    <m/>
    <m/>
    <m/>
    <m/>
    <m/>
    <x v="0"/>
    <x v="0"/>
    <m/>
    <x v="0"/>
    <m/>
    <m/>
    <x v="0"/>
    <x v="0"/>
    <m/>
    <m/>
    <m/>
    <m/>
    <m/>
  </r>
  <r>
    <n v="776"/>
    <x v="15"/>
    <x v="15"/>
    <x v="15"/>
    <x v="1"/>
    <x v="12"/>
    <x v="0"/>
    <n v="4"/>
    <x v="1"/>
    <n v="0"/>
    <x v="0"/>
    <s v=""/>
    <n v="5"/>
    <n v="29.999189353699936"/>
    <n v="29.53905400777807"/>
    <s v="Y"/>
    <s v="Check"/>
    <n v="74"/>
    <x v="1"/>
    <n v="3"/>
    <x v="1"/>
    <m/>
    <x v="11"/>
    <x v="36"/>
    <x v="0"/>
    <m/>
    <m/>
    <s v="TRR"/>
    <m/>
    <n v="32"/>
    <x v="85"/>
    <s v="ANNE"/>
    <s v="MILLER"/>
    <x v="86"/>
    <x v="86"/>
    <x v="1"/>
    <x v="1"/>
    <x v="1"/>
    <n v="4"/>
    <n v="27"/>
    <x v="786"/>
    <n v="29.999189353699936"/>
    <n v="3813"/>
    <s v="63.33"/>
    <s v="6.13"/>
    <n v="0"/>
    <m/>
    <n v="0.49890237000090004"/>
    <m/>
    <m/>
    <m/>
    <m/>
    <m/>
    <m/>
    <x v="26"/>
    <x v="26"/>
    <x v="2"/>
    <x v="2"/>
    <m/>
    <x v="0"/>
    <n v="0"/>
    <m/>
    <m/>
    <m/>
    <m/>
    <m/>
    <m/>
    <m/>
    <m/>
    <m/>
    <m/>
    <m/>
    <m/>
    <m/>
    <m/>
    <m/>
    <m/>
    <m/>
    <m/>
    <m/>
    <m/>
    <m/>
    <m/>
    <x v="0"/>
    <x v="0"/>
    <m/>
    <x v="0"/>
    <m/>
    <m/>
    <x v="0"/>
    <x v="0"/>
    <m/>
    <m/>
    <m/>
    <m/>
    <m/>
  </r>
  <r>
    <n v="777"/>
    <x v="15"/>
    <x v="15"/>
    <x v="15"/>
    <x v="1"/>
    <x v="12"/>
    <x v="0"/>
    <n v="4"/>
    <x v="1"/>
    <n v="0"/>
    <x v="0"/>
    <s v=""/>
    <n v="4"/>
    <n v="30.022792177739042"/>
    <n v="27.116536613180109"/>
    <s v="Y"/>
    <s v="Check"/>
    <n v="73"/>
    <x v="1"/>
    <n v="3"/>
    <x v="1"/>
    <m/>
    <x v="9"/>
    <x v="2"/>
    <x v="0"/>
    <m/>
    <m/>
    <s v="TRR"/>
    <m/>
    <n v="33"/>
    <x v="213"/>
    <s v="EDWINA"/>
    <s v="SERGEANT"/>
    <x v="231"/>
    <x v="231"/>
    <x v="1"/>
    <x v="1"/>
    <x v="2"/>
    <n v="4"/>
    <n v="28"/>
    <x v="787"/>
    <n v="30.022792177739042"/>
    <n v="3816"/>
    <s v="63.36"/>
    <s v="6.14"/>
    <n v="0"/>
    <m/>
    <n v="0.52349117209424922"/>
    <m/>
    <m/>
    <m/>
    <m/>
    <m/>
    <m/>
    <x v="26"/>
    <x v="26"/>
    <x v="2"/>
    <x v="2"/>
    <m/>
    <x v="0"/>
    <n v="0"/>
    <m/>
    <m/>
    <m/>
    <m/>
    <m/>
    <m/>
    <m/>
    <m/>
    <m/>
    <m/>
    <m/>
    <m/>
    <m/>
    <m/>
    <m/>
    <m/>
    <m/>
    <m/>
    <m/>
    <m/>
    <m/>
    <m/>
    <x v="0"/>
    <x v="0"/>
    <m/>
    <x v="0"/>
    <m/>
    <m/>
    <x v="0"/>
    <x v="0"/>
    <m/>
    <m/>
    <m/>
    <m/>
    <m/>
  </r>
  <r>
    <n v="778"/>
    <x v="15"/>
    <x v="15"/>
    <x v="15"/>
    <x v="1"/>
    <x v="12"/>
    <x v="0"/>
    <n v="4"/>
    <x v="1"/>
    <n v="0"/>
    <x v="0"/>
    <s v=""/>
    <n v="4"/>
    <n v="30.030659785752075"/>
    <n v="27.356585411539342"/>
    <s v="Y"/>
    <s v="Check"/>
    <n v="72"/>
    <x v="1"/>
    <n v="3"/>
    <x v="1"/>
    <m/>
    <x v="9"/>
    <x v="13"/>
    <x v="0"/>
    <m/>
    <m/>
    <s v="TRR"/>
    <m/>
    <n v="34"/>
    <x v="214"/>
    <s v="STEPHEN"/>
    <s v="SERGEANT"/>
    <x v="232"/>
    <x v="232"/>
    <x v="1"/>
    <x v="0"/>
    <x v="2"/>
    <n v="1"/>
    <n v="29"/>
    <x v="788"/>
    <n v="30.030659785752075"/>
    <n v="3817"/>
    <s v="63.37"/>
    <s v="6.14"/>
    <n v="0"/>
    <m/>
    <n v="0.47673500245436334"/>
    <m/>
    <m/>
    <m/>
    <m/>
    <m/>
    <m/>
    <x v="26"/>
    <x v="26"/>
    <x v="2"/>
    <x v="2"/>
    <m/>
    <x v="0"/>
    <n v="0"/>
    <m/>
    <m/>
    <m/>
    <m/>
    <m/>
    <m/>
    <m/>
    <m/>
    <m/>
    <m/>
    <m/>
    <m/>
    <m/>
    <m/>
    <m/>
    <m/>
    <m/>
    <m/>
    <m/>
    <m/>
    <m/>
    <m/>
    <x v="0"/>
    <x v="0"/>
    <m/>
    <x v="0"/>
    <m/>
    <m/>
    <x v="0"/>
    <x v="0"/>
    <m/>
    <m/>
    <m/>
    <m/>
    <m/>
  </r>
  <r>
    <n v="779"/>
    <x v="15"/>
    <x v="15"/>
    <x v="15"/>
    <x v="1"/>
    <x v="12"/>
    <x v="0"/>
    <n v="4"/>
    <x v="1"/>
    <n v="0"/>
    <x v="0"/>
    <s v=""/>
    <n v="1"/>
    <n v="30.148673905947589"/>
    <n v="28.716749215523784"/>
    <s v="Y"/>
    <s v="Check"/>
    <n v="0"/>
    <x v="0"/>
    <s v="N/A"/>
    <x v="0"/>
    <m/>
    <x v="0"/>
    <x v="4"/>
    <x v="0"/>
    <m/>
    <m/>
    <s v="TRR"/>
    <m/>
    <n v="35"/>
    <x v="0"/>
    <s v="KIM"/>
    <s v="CHASE"/>
    <x v="234"/>
    <x v="234"/>
    <x v="0"/>
    <x v="1"/>
    <x v="0"/>
    <s v="N/A"/>
    <s v=""/>
    <x v="789"/>
    <n v="30.148673905947589"/>
    <n v="3832"/>
    <s v="63.52"/>
    <s v="6.15"/>
    <n v="0"/>
    <m/>
    <m/>
    <m/>
    <m/>
    <m/>
    <m/>
    <m/>
    <m/>
    <x v="26"/>
    <x v="26"/>
    <x v="2"/>
    <x v="2"/>
    <m/>
    <x v="0"/>
    <n v="0"/>
    <m/>
    <m/>
    <m/>
    <m/>
    <m/>
    <m/>
    <m/>
    <m/>
    <m/>
    <m/>
    <m/>
    <m/>
    <m/>
    <m/>
    <m/>
    <m/>
    <m/>
    <m/>
    <m/>
    <m/>
    <m/>
    <m/>
    <x v="0"/>
    <x v="0"/>
    <m/>
    <x v="0"/>
    <m/>
    <m/>
    <x v="0"/>
    <x v="0"/>
    <m/>
    <m/>
    <m/>
    <m/>
    <m/>
  </r>
  <r>
    <n v="780"/>
    <x v="15"/>
    <x v="15"/>
    <x v="15"/>
    <x v="1"/>
    <x v="12"/>
    <x v="0"/>
    <n v="4"/>
    <x v="1"/>
    <n v="0"/>
    <x v="0"/>
    <s v=""/>
    <n v="11"/>
    <n v="31.061316435459574"/>
    <n v="27.720695533460869"/>
    <s v="Y"/>
    <s v="Check"/>
    <n v="71"/>
    <x v="1"/>
    <n v="9"/>
    <x v="1"/>
    <m/>
    <x v="1"/>
    <x v="32"/>
    <x v="0"/>
    <m/>
    <m/>
    <s v="TRR"/>
    <m/>
    <n v="36"/>
    <x v="68"/>
    <s v="ROSEMARIE"/>
    <s v="LABUSCHAGNE"/>
    <x v="68"/>
    <x v="68"/>
    <x v="1"/>
    <x v="1"/>
    <x v="5"/>
    <n v="1"/>
    <n v="30"/>
    <x v="790"/>
    <n v="31.061316435459574"/>
    <n v="3948"/>
    <s v="65.48"/>
    <s v="6.27"/>
    <n v="0"/>
    <m/>
    <n v="0.59666928064181124"/>
    <m/>
    <m/>
    <m/>
    <m/>
    <m/>
    <m/>
    <x v="26"/>
    <x v="26"/>
    <x v="2"/>
    <x v="2"/>
    <m/>
    <x v="0"/>
    <n v="0"/>
    <m/>
    <m/>
    <m/>
    <m/>
    <m/>
    <m/>
    <m/>
    <m/>
    <m/>
    <m/>
    <m/>
    <m/>
    <m/>
    <m/>
    <m/>
    <m/>
    <m/>
    <m/>
    <m/>
    <m/>
    <m/>
    <m/>
    <x v="0"/>
    <x v="0"/>
    <m/>
    <x v="0"/>
    <m/>
    <m/>
    <x v="0"/>
    <x v="0"/>
    <m/>
    <m/>
    <m/>
    <m/>
    <m/>
  </r>
  <r>
    <n v="781"/>
    <x v="15"/>
    <x v="15"/>
    <x v="15"/>
    <x v="1"/>
    <x v="12"/>
    <x v="0"/>
    <n v="4"/>
    <x v="1"/>
    <n v="0"/>
    <x v="0"/>
    <s v=""/>
    <n v="10"/>
    <n v="31.084919259498676"/>
    <n v="28.996682509556699"/>
    <s v="Y"/>
    <s v="Check"/>
    <n v="70"/>
    <x v="1"/>
    <n v="5"/>
    <x v="1"/>
    <m/>
    <x v="1"/>
    <x v="1"/>
    <x v="0"/>
    <m/>
    <m/>
    <s v="TRR"/>
    <m/>
    <n v="37"/>
    <x v="80"/>
    <s v="CELESTE"/>
    <s v="LABUSCHAGNE"/>
    <x v="81"/>
    <x v="81"/>
    <x v="1"/>
    <x v="1"/>
    <x v="1"/>
    <n v="5"/>
    <n v="31"/>
    <x v="791"/>
    <n v="31.084919259498676"/>
    <n v="3951"/>
    <s v="65.51"/>
    <s v="6.27"/>
    <n v="0"/>
    <m/>
    <n v="0.47611511795957256"/>
    <m/>
    <m/>
    <m/>
    <m/>
    <m/>
    <m/>
    <x v="26"/>
    <x v="26"/>
    <x v="2"/>
    <x v="2"/>
    <m/>
    <x v="0"/>
    <n v="0"/>
    <m/>
    <m/>
    <m/>
    <m/>
    <m/>
    <m/>
    <m/>
    <m/>
    <m/>
    <m/>
    <m/>
    <m/>
    <m/>
    <m/>
    <m/>
    <m/>
    <m/>
    <m/>
    <m/>
    <m/>
    <m/>
    <m/>
    <x v="0"/>
    <x v="0"/>
    <m/>
    <x v="0"/>
    <m/>
    <m/>
    <x v="0"/>
    <x v="0"/>
    <m/>
    <m/>
    <m/>
    <m/>
    <m/>
  </r>
  <r>
    <n v="782"/>
    <x v="15"/>
    <x v="15"/>
    <x v="15"/>
    <x v="1"/>
    <x v="12"/>
    <x v="0"/>
    <n v="4"/>
    <x v="1"/>
    <n v="0"/>
    <x v="0"/>
    <s v=""/>
    <n v="10"/>
    <n v="31.297344675850603"/>
    <n v="29.285049541628666"/>
    <s v="Y"/>
    <s v="Check"/>
    <n v="69"/>
    <x v="1"/>
    <n v="2"/>
    <x v="1"/>
    <m/>
    <x v="11"/>
    <x v="22"/>
    <x v="0"/>
    <m/>
    <m/>
    <s v="TRR"/>
    <m/>
    <n v="38"/>
    <x v="91"/>
    <s v="ISA"/>
    <s v="MARRINAN"/>
    <x v="92"/>
    <x v="92"/>
    <x v="1"/>
    <x v="1"/>
    <x v="5"/>
    <n v="2"/>
    <n v="32"/>
    <x v="792"/>
    <n v="31.297344675850603"/>
    <n v="3978"/>
    <s v="66.18"/>
    <s v="6.30"/>
    <n v="0"/>
    <m/>
    <n v="0.60708025542692834"/>
    <m/>
    <m/>
    <m/>
    <m/>
    <m/>
    <m/>
    <x v="26"/>
    <x v="26"/>
    <x v="2"/>
    <x v="2"/>
    <m/>
    <x v="0"/>
    <n v="0"/>
    <m/>
    <m/>
    <m/>
    <m/>
    <m/>
    <m/>
    <m/>
    <m/>
    <m/>
    <m/>
    <m/>
    <m/>
    <m/>
    <m/>
    <m/>
    <m/>
    <m/>
    <m/>
    <m/>
    <m/>
    <m/>
    <m/>
    <x v="0"/>
    <x v="0"/>
    <m/>
    <x v="0"/>
    <m/>
    <m/>
    <x v="0"/>
    <x v="0"/>
    <m/>
    <m/>
    <m/>
    <m/>
    <m/>
  </r>
  <r>
    <n v="783"/>
    <x v="15"/>
    <x v="15"/>
    <x v="15"/>
    <x v="1"/>
    <x v="12"/>
    <x v="0"/>
    <n v="4"/>
    <x v="1"/>
    <n v="0"/>
    <x v="0"/>
    <s v=""/>
    <n v="8"/>
    <n v="32.902336710509609"/>
    <n v="30.031641831083611"/>
    <s v="Y"/>
    <s v="Check"/>
    <n v="68"/>
    <x v="1"/>
    <n v="1"/>
    <x v="1"/>
    <m/>
    <x v="11"/>
    <x v="35"/>
    <x v="0"/>
    <m/>
    <m/>
    <s v="TRR"/>
    <m/>
    <n v="39"/>
    <x v="83"/>
    <s v="WILLIAM"/>
    <s v="SUE YEK"/>
    <x v="84"/>
    <x v="84"/>
    <x v="1"/>
    <x v="0"/>
    <x v="8"/>
    <n v="2"/>
    <n v="33"/>
    <x v="793"/>
    <n v="32.902336710509609"/>
    <n v="4182"/>
    <s v="69.42"/>
    <s v="6.50"/>
    <n v="0"/>
    <m/>
    <n v="0.50604308582987922"/>
    <m/>
    <m/>
    <m/>
    <m/>
    <m/>
    <m/>
    <x v="26"/>
    <x v="26"/>
    <x v="2"/>
    <x v="2"/>
    <m/>
    <x v="0"/>
    <n v="0"/>
    <m/>
    <m/>
    <m/>
    <m/>
    <m/>
    <m/>
    <m/>
    <m/>
    <m/>
    <m/>
    <m/>
    <m/>
    <m/>
    <m/>
    <m/>
    <m/>
    <m/>
    <m/>
    <m/>
    <m/>
    <m/>
    <m/>
    <x v="0"/>
    <x v="0"/>
    <m/>
    <x v="0"/>
    <m/>
    <m/>
    <x v="0"/>
    <x v="0"/>
    <m/>
    <m/>
    <m/>
    <m/>
    <m/>
  </r>
  <r>
    <n v="784"/>
    <x v="15"/>
    <x v="15"/>
    <x v="15"/>
    <x v="1"/>
    <x v="12"/>
    <x v="0"/>
    <n v="4"/>
    <x v="1"/>
    <n v="0"/>
    <x v="0"/>
    <s v=""/>
    <n v="4"/>
    <n v="33.453069271422009"/>
    <n v="29.606009158637761"/>
    <s v="Y"/>
    <s v="Check"/>
    <n v="67"/>
    <x v="1"/>
    <n v="2"/>
    <x v="1"/>
    <m/>
    <x v="13"/>
    <x v="23"/>
    <x v="0"/>
    <m/>
    <m/>
    <s v="TRR"/>
    <m/>
    <n v="40"/>
    <x v="82"/>
    <s v="DALE"/>
    <s v="ERIKSEN"/>
    <x v="83"/>
    <x v="83"/>
    <x v="1"/>
    <x v="1"/>
    <x v="4"/>
    <n v="3"/>
    <n v="34"/>
    <x v="794"/>
    <n v="33.453069271422009"/>
    <n v="4252"/>
    <s v="70.52"/>
    <s v="6.56"/>
    <n v="0"/>
    <m/>
    <n v="0.51614596336656859"/>
    <m/>
    <m/>
    <m/>
    <m/>
    <m/>
    <m/>
    <x v="26"/>
    <x v="26"/>
    <x v="2"/>
    <x v="2"/>
    <m/>
    <x v="0"/>
    <n v="0"/>
    <m/>
    <m/>
    <m/>
    <m/>
    <m/>
    <m/>
    <m/>
    <m/>
    <m/>
    <m/>
    <m/>
    <m/>
    <m/>
    <m/>
    <m/>
    <m/>
    <m/>
    <m/>
    <m/>
    <m/>
    <m/>
    <m/>
    <x v="0"/>
    <x v="0"/>
    <m/>
    <x v="0"/>
    <m/>
    <m/>
    <x v="0"/>
    <x v="0"/>
    <m/>
    <m/>
    <m/>
    <m/>
    <m/>
  </r>
  <r>
    <n v="785"/>
    <x v="15"/>
    <x v="15"/>
    <x v="15"/>
    <x v="1"/>
    <x v="12"/>
    <x v="0"/>
    <n v="4"/>
    <x v="1"/>
    <n v="0"/>
    <x v="0"/>
    <s v=""/>
    <n v="3"/>
    <n v="33.468804487448082"/>
    <n v="32.041390238401291"/>
    <s v="Y"/>
    <s v="Check"/>
    <n v="66"/>
    <x v="1"/>
    <n v="3"/>
    <x v="1"/>
    <m/>
    <x v="4"/>
    <x v="37"/>
    <x v="0"/>
    <m/>
    <m/>
    <s v="TRR"/>
    <m/>
    <n v="41"/>
    <x v="215"/>
    <s v="JIM"/>
    <s v="MCNABB"/>
    <x v="233"/>
    <x v="233"/>
    <x v="1"/>
    <x v="0"/>
    <x v="8"/>
    <n v="2"/>
    <n v="35"/>
    <x v="795"/>
    <n v="33.468804487448082"/>
    <n v="4254"/>
    <s v="70.54"/>
    <s v="6.57"/>
    <n v="0"/>
    <m/>
    <n v="0.51092353795944734"/>
    <m/>
    <m/>
    <m/>
    <m/>
    <m/>
    <m/>
    <x v="26"/>
    <x v="26"/>
    <x v="2"/>
    <x v="2"/>
    <m/>
    <x v="0"/>
    <n v="0"/>
    <m/>
    <m/>
    <m/>
    <m/>
    <m/>
    <m/>
    <m/>
    <m/>
    <m/>
    <m/>
    <m/>
    <m/>
    <m/>
    <m/>
    <m/>
    <m/>
    <m/>
    <m/>
    <m/>
    <m/>
    <m/>
    <m/>
    <x v="0"/>
    <x v="0"/>
    <m/>
    <x v="0"/>
    <m/>
    <m/>
    <x v="0"/>
    <x v="0"/>
    <m/>
    <m/>
    <m/>
    <m/>
    <m/>
  </r>
  <r>
    <n v="786"/>
    <x v="15"/>
    <x v="15"/>
    <x v="15"/>
    <x v="1"/>
    <x v="12"/>
    <x v="0"/>
    <n v="4"/>
    <x v="1"/>
    <n v="0"/>
    <x v="0"/>
    <s v=""/>
    <n v="10"/>
    <n v="33.578950999630564"/>
    <n v="31.160110730481058"/>
    <s v="Y"/>
    <s v="Check"/>
    <n v="65"/>
    <x v="1"/>
    <n v="8"/>
    <x v="1"/>
    <m/>
    <x v="1"/>
    <x v="6"/>
    <x v="0"/>
    <m/>
    <m/>
    <s v="TRR"/>
    <m/>
    <n v="42"/>
    <x v="97"/>
    <s v="SUSAN"/>
    <s v="DOHERTY"/>
    <x v="98"/>
    <x v="98"/>
    <x v="1"/>
    <x v="1"/>
    <x v="4"/>
    <n v="4"/>
    <n v="36"/>
    <x v="796"/>
    <n v="33.578950999630564"/>
    <n v="4268"/>
    <s v="71.08"/>
    <s v="6.58"/>
    <n v="0"/>
    <m/>
    <n v="0.52016713288210925"/>
    <m/>
    <m/>
    <m/>
    <m/>
    <m/>
    <m/>
    <x v="26"/>
    <x v="26"/>
    <x v="2"/>
    <x v="2"/>
    <m/>
    <x v="0"/>
    <n v="0"/>
    <m/>
    <m/>
    <m/>
    <m/>
    <m/>
    <m/>
    <m/>
    <m/>
    <m/>
    <m/>
    <m/>
    <m/>
    <m/>
    <m/>
    <m/>
    <m/>
    <m/>
    <m/>
    <m/>
    <m/>
    <m/>
    <m/>
    <x v="0"/>
    <x v="0"/>
    <m/>
    <x v="0"/>
    <m/>
    <m/>
    <x v="0"/>
    <x v="0"/>
    <m/>
    <m/>
    <m/>
    <m/>
    <m/>
  </r>
  <r>
    <n v="787"/>
    <x v="15"/>
    <x v="15"/>
    <x v="15"/>
    <x v="1"/>
    <x v="12"/>
    <x v="0"/>
    <n v="4"/>
    <x v="1"/>
    <n v="0"/>
    <x v="0"/>
    <s v=""/>
    <n v="12"/>
    <n v="34.334241368881862"/>
    <n v="31.400632729413616"/>
    <s v="Y"/>
    <s v="Check"/>
    <n v="64"/>
    <x v="1"/>
    <n v="7"/>
    <x v="1"/>
    <m/>
    <x v="1"/>
    <x v="35"/>
    <x v="0"/>
    <m/>
    <m/>
    <s v="TRR"/>
    <m/>
    <n v="43"/>
    <x v="93"/>
    <s v="MARY"/>
    <s v="DONOGHUE"/>
    <x v="94"/>
    <x v="94"/>
    <x v="1"/>
    <x v="1"/>
    <x v="8"/>
    <n v="1"/>
    <n v="37"/>
    <x v="797"/>
    <n v="34.334241368881862"/>
    <n v="4364"/>
    <s v="72.44"/>
    <s v="7.07"/>
    <n v="0"/>
    <m/>
    <n v="0.57474208098327861"/>
    <m/>
    <m/>
    <m/>
    <m/>
    <m/>
    <m/>
    <x v="26"/>
    <x v="26"/>
    <x v="2"/>
    <x v="2"/>
    <m/>
    <x v="0"/>
    <n v="0"/>
    <m/>
    <m/>
    <m/>
    <m/>
    <m/>
    <m/>
    <m/>
    <m/>
    <m/>
    <m/>
    <m/>
    <m/>
    <m/>
    <m/>
    <m/>
    <m/>
    <m/>
    <m/>
    <m/>
    <m/>
    <m/>
    <m/>
    <x v="0"/>
    <x v="0"/>
    <m/>
    <x v="0"/>
    <m/>
    <m/>
    <x v="0"/>
    <x v="0"/>
    <m/>
    <m/>
    <m/>
    <m/>
    <m/>
  </r>
  <r>
    <n v="788"/>
    <x v="15"/>
    <x v="15"/>
    <x v="15"/>
    <x v="1"/>
    <x v="12"/>
    <x v="0"/>
    <n v="4"/>
    <x v="1"/>
    <n v="0"/>
    <x v="0"/>
    <s v=""/>
    <n v="2"/>
    <n v="34.349976584907921"/>
    <n v="30.659965196468679"/>
    <s v="Y"/>
    <s v="Check"/>
    <n v="63"/>
    <x v="1"/>
    <n v="1"/>
    <x v="1"/>
    <m/>
    <x v="13"/>
    <x v="46"/>
    <x v="0"/>
    <m/>
    <m/>
    <s v="TRR"/>
    <m/>
    <n v="44"/>
    <x v="140"/>
    <s v="ROD"/>
    <s v="PARKER"/>
    <x v="144"/>
    <x v="144"/>
    <x v="1"/>
    <x v="0"/>
    <x v="8"/>
    <n v="3"/>
    <n v="38"/>
    <x v="798"/>
    <n v="34.349976584907921"/>
    <n v="4366"/>
    <s v="72.46"/>
    <s v="7.08"/>
    <n v="0"/>
    <m/>
    <n v="0.49345011802561722"/>
    <m/>
    <m/>
    <m/>
    <m/>
    <m/>
    <m/>
    <x v="26"/>
    <x v="26"/>
    <x v="2"/>
    <x v="2"/>
    <m/>
    <x v="0"/>
    <n v="0"/>
    <m/>
    <m/>
    <m/>
    <m/>
    <m/>
    <m/>
    <m/>
    <m/>
    <m/>
    <m/>
    <m/>
    <m/>
    <m/>
    <m/>
    <m/>
    <m/>
    <m/>
    <m/>
    <m/>
    <m/>
    <m/>
    <m/>
    <x v="0"/>
    <x v="0"/>
    <m/>
    <x v="0"/>
    <m/>
    <m/>
    <x v="0"/>
    <x v="0"/>
    <m/>
    <m/>
    <m/>
    <m/>
    <m/>
  </r>
  <r>
    <n v="789"/>
    <x v="15"/>
    <x v="15"/>
    <x v="15"/>
    <x v="1"/>
    <x v="12"/>
    <x v="0"/>
    <n v="4"/>
    <x v="1"/>
    <n v="0"/>
    <x v="0"/>
    <s v=""/>
    <n v="6"/>
    <n v="35.325559978524183"/>
    <n v="32.875308373173766"/>
    <s v="Y"/>
    <s v="Check"/>
    <n v="62"/>
    <x v="1"/>
    <n v="6"/>
    <x v="1"/>
    <m/>
    <x v="1"/>
    <x v="20"/>
    <x v="0"/>
    <m/>
    <m/>
    <s v="TRR"/>
    <m/>
    <n v="45"/>
    <x v="89"/>
    <s v="VIJAYA"/>
    <s v="STEWART"/>
    <x v="90"/>
    <x v="90"/>
    <x v="1"/>
    <x v="1"/>
    <x v="5"/>
    <n v="3"/>
    <n v="39"/>
    <x v="799"/>
    <n v="35.325559978524183"/>
    <n v="4490"/>
    <s v="74.50"/>
    <s v="7.20"/>
    <n v="0"/>
    <m/>
    <n v="0.53124895056371857"/>
    <m/>
    <m/>
    <m/>
    <m/>
    <m/>
    <m/>
    <x v="26"/>
    <x v="26"/>
    <x v="2"/>
    <x v="2"/>
    <m/>
    <x v="0"/>
    <n v="0"/>
    <m/>
    <m/>
    <m/>
    <m/>
    <m/>
    <m/>
    <m/>
    <m/>
    <m/>
    <m/>
    <m/>
    <m/>
    <m/>
    <m/>
    <m/>
    <m/>
    <m/>
    <m/>
    <m/>
    <m/>
    <m/>
    <m/>
    <x v="0"/>
    <x v="0"/>
    <m/>
    <x v="0"/>
    <m/>
    <m/>
    <x v="0"/>
    <x v="0"/>
    <m/>
    <m/>
    <m/>
    <m/>
    <m/>
  </r>
  <r>
    <n v="790"/>
    <x v="15"/>
    <x v="15"/>
    <x v="15"/>
    <x v="1"/>
    <x v="12"/>
    <x v="0"/>
    <n v="4"/>
    <x v="1"/>
    <n v="0"/>
    <x v="0"/>
    <s v=""/>
    <n v="3"/>
    <n v="36.568642044583612"/>
    <n v="31.704874066819542"/>
    <s v="Y"/>
    <s v="Check"/>
    <n v="0"/>
    <x v="0"/>
    <s v="N/A"/>
    <x v="0"/>
    <m/>
    <x v="0"/>
    <x v="4"/>
    <x v="0"/>
    <m/>
    <m/>
    <s v="TRR"/>
    <m/>
    <n v="46"/>
    <x v="165"/>
    <s v="KATHY"/>
    <s v="PATTESON"/>
    <x v="93"/>
    <x v="93"/>
    <x v="0"/>
    <x v="1"/>
    <x v="0"/>
    <s v="N/A"/>
    <s v=""/>
    <x v="800"/>
    <n v="36.568642044583612"/>
    <n v="4648"/>
    <s v="77.28"/>
    <s v="7.35"/>
    <n v="0"/>
    <m/>
    <m/>
    <m/>
    <m/>
    <m/>
    <m/>
    <m/>
    <m/>
    <x v="26"/>
    <x v="26"/>
    <x v="2"/>
    <x v="2"/>
    <m/>
    <x v="0"/>
    <n v="0"/>
    <m/>
    <m/>
    <m/>
    <m/>
    <m/>
    <m/>
    <m/>
    <m/>
    <m/>
    <m/>
    <m/>
    <m/>
    <m/>
    <m/>
    <m/>
    <m/>
    <m/>
    <m/>
    <m/>
    <m/>
    <m/>
    <m/>
    <x v="0"/>
    <x v="0"/>
    <m/>
    <x v="0"/>
    <m/>
    <m/>
    <x v="0"/>
    <x v="0"/>
    <m/>
    <m/>
    <m/>
    <m/>
    <m/>
  </r>
  <r>
    <n v="791"/>
    <x v="15"/>
    <x v="15"/>
    <x v="15"/>
    <x v="1"/>
    <x v="12"/>
    <x v="0"/>
    <n v="4"/>
    <x v="1"/>
    <n v="0"/>
    <x v="0"/>
    <s v=""/>
    <n v="4"/>
    <n v="36.804670284974641"/>
    <n v="36.97349448099785"/>
    <s v="Y"/>
    <s v=""/>
    <n v="61"/>
    <x v="1"/>
    <n v="3"/>
    <x v="1"/>
    <m/>
    <x v="7"/>
    <x v="42"/>
    <x v="0"/>
    <m/>
    <m/>
    <s v="TRR"/>
    <m/>
    <n v="47"/>
    <x v="114"/>
    <s v="LYNDIE"/>
    <s v="BEIL"/>
    <x v="116"/>
    <x v="116"/>
    <x v="1"/>
    <x v="1"/>
    <x v="8"/>
    <n v="2"/>
    <n v="40"/>
    <x v="801"/>
    <n v="36.804670284974641"/>
    <n v="4678"/>
    <s v="77.58"/>
    <s v="7.38"/>
    <n v="0"/>
    <m/>
    <n v="0.56559850979469284"/>
    <m/>
    <m/>
    <m/>
    <m/>
    <m/>
    <m/>
    <x v="26"/>
    <x v="26"/>
    <x v="2"/>
    <x v="2"/>
    <m/>
    <x v="0"/>
    <n v="0"/>
    <m/>
    <m/>
    <m/>
    <m/>
    <m/>
    <m/>
    <m/>
    <m/>
    <m/>
    <m/>
    <m/>
    <m/>
    <m/>
    <m/>
    <m/>
    <m/>
    <m/>
    <m/>
    <m/>
    <m/>
    <m/>
    <m/>
    <x v="0"/>
    <x v="0"/>
    <m/>
    <x v="0"/>
    <m/>
    <m/>
    <x v="0"/>
    <x v="0"/>
    <m/>
    <m/>
    <m/>
    <m/>
    <m/>
  </r>
  <r>
    <n v="792"/>
    <x v="15"/>
    <x v="15"/>
    <x v="15"/>
    <x v="1"/>
    <x v="12"/>
    <x v="0"/>
    <n v="4"/>
    <x v="1"/>
    <n v="0"/>
    <x v="0"/>
    <s v=""/>
    <n v="2"/>
    <n v="37.858929758721246"/>
    <n v="40.005981073259179"/>
    <s v="Y"/>
    <s v=""/>
    <n v="0"/>
    <x v="0"/>
    <s v="N/A"/>
    <x v="0"/>
    <m/>
    <x v="0"/>
    <x v="4"/>
    <x v="0"/>
    <m/>
    <m/>
    <s v="TRR"/>
    <m/>
    <n v="48"/>
    <x v="167"/>
    <s v="JACK"/>
    <s v="SIBLEY"/>
    <x v="119"/>
    <x v="119"/>
    <x v="0"/>
    <x v="0"/>
    <x v="0"/>
    <s v="N/A"/>
    <s v=""/>
    <x v="802"/>
    <n v="37.858929758721246"/>
    <n v="4812"/>
    <s v="80.12"/>
    <s v="7.51"/>
    <n v="0"/>
    <m/>
    <m/>
    <m/>
    <m/>
    <m/>
    <m/>
    <m/>
    <m/>
    <x v="26"/>
    <x v="26"/>
    <x v="2"/>
    <x v="2"/>
    <m/>
    <x v="0"/>
    <n v="0"/>
    <m/>
    <m/>
    <m/>
    <m/>
    <m/>
    <m/>
    <m/>
    <m/>
    <m/>
    <m/>
    <m/>
    <m/>
    <m/>
    <m/>
    <m/>
    <m/>
    <m/>
    <m/>
    <m/>
    <m/>
    <m/>
    <m/>
    <x v="0"/>
    <x v="0"/>
    <m/>
    <x v="0"/>
    <m/>
    <m/>
    <x v="0"/>
    <x v="0"/>
    <m/>
    <m/>
    <m/>
    <m/>
    <m/>
  </r>
  <r>
    <n v="793"/>
    <x v="15"/>
    <x v="15"/>
    <x v="15"/>
    <x v="1"/>
    <x v="12"/>
    <x v="0"/>
    <n v="4"/>
    <x v="1"/>
    <n v="0"/>
    <x v="0"/>
    <s v=""/>
    <n v="3"/>
    <n v="41.202663164260841"/>
    <n v="35.159947743946738"/>
    <s v="Y"/>
    <s v="Check"/>
    <n v="0"/>
    <x v="0"/>
    <s v="N/A"/>
    <x v="0"/>
    <m/>
    <x v="0"/>
    <x v="4"/>
    <x v="0"/>
    <m/>
    <m/>
    <s v="TRR"/>
    <m/>
    <n v="49"/>
    <x v="111"/>
    <s v="TINA"/>
    <s v="MILLS"/>
    <x v="115"/>
    <x v="115"/>
    <x v="0"/>
    <x v="1"/>
    <x v="0"/>
    <s v="N/A"/>
    <s v=""/>
    <x v="803"/>
    <n v="41.202663164260841"/>
    <n v="5237"/>
    <s v="87.17"/>
    <s v="8.33"/>
    <n v="0"/>
    <m/>
    <m/>
    <m/>
    <m/>
    <m/>
    <m/>
    <m/>
    <m/>
    <x v="26"/>
    <x v="26"/>
    <x v="2"/>
    <x v="2"/>
    <m/>
    <x v="0"/>
    <n v="0"/>
    <m/>
    <m/>
    <m/>
    <m/>
    <m/>
    <m/>
    <m/>
    <m/>
    <m/>
    <m/>
    <m/>
    <m/>
    <m/>
    <m/>
    <m/>
    <m/>
    <m/>
    <m/>
    <m/>
    <m/>
    <m/>
    <m/>
    <x v="0"/>
    <x v="0"/>
    <m/>
    <x v="0"/>
    <m/>
    <m/>
    <x v="0"/>
    <x v="0"/>
    <m/>
    <m/>
    <m/>
    <m/>
    <m/>
  </r>
  <r>
    <n v="794"/>
    <x v="15"/>
    <x v="15"/>
    <x v="15"/>
    <x v="1"/>
    <x v="12"/>
    <x v="0"/>
    <n v="4"/>
    <x v="1"/>
    <n v="0"/>
    <x v="0"/>
    <s v=""/>
    <n v="4"/>
    <n v="41.218398380286899"/>
    <n v="35.125901224872138"/>
    <s v="Y"/>
    <s v="Check"/>
    <n v="0"/>
    <x v="0"/>
    <s v="N/A"/>
    <x v="0"/>
    <m/>
    <x v="0"/>
    <x v="4"/>
    <x v="0"/>
    <m/>
    <m/>
    <s v="TRR"/>
    <m/>
    <n v="50"/>
    <x v="183"/>
    <s v="MIRANDA"/>
    <s v="KELLY"/>
    <x v="114"/>
    <x v="114"/>
    <x v="0"/>
    <x v="1"/>
    <x v="0"/>
    <s v="N/A"/>
    <s v=""/>
    <x v="804"/>
    <n v="41.218398380286899"/>
    <n v="5239"/>
    <s v="87.19"/>
    <s v="8.33"/>
    <n v="0"/>
    <m/>
    <m/>
    <m/>
    <m/>
    <m/>
    <m/>
    <m/>
    <m/>
    <x v="26"/>
    <x v="26"/>
    <x v="2"/>
    <x v="2"/>
    <m/>
    <x v="0"/>
    <n v="0"/>
    <m/>
    <m/>
    <m/>
    <m/>
    <m/>
    <m/>
    <m/>
    <m/>
    <m/>
    <m/>
    <m/>
    <m/>
    <m/>
    <m/>
    <m/>
    <m/>
    <m/>
    <m/>
    <m/>
    <m/>
    <m/>
    <m/>
    <x v="0"/>
    <x v="0"/>
    <m/>
    <x v="0"/>
    <m/>
    <m/>
    <x v="0"/>
    <x v="0"/>
    <m/>
    <m/>
    <m/>
    <m/>
    <m/>
  </r>
  <r>
    <n v="688"/>
    <x v="16"/>
    <x v="16"/>
    <x v="16"/>
    <x v="1"/>
    <x v="13"/>
    <x v="0"/>
    <n v="5"/>
    <x v="1"/>
    <n v="0"/>
    <x v="0"/>
    <n v="7"/>
    <n v="12"/>
    <n v="17.745974864900827"/>
    <n v="17.79786557468519"/>
    <m/>
    <s v=""/>
    <n v="100"/>
    <x v="1"/>
    <n v="1"/>
    <x v="1"/>
    <m/>
    <x v="1"/>
    <x v="1"/>
    <x v="0"/>
    <m/>
    <m/>
    <s v="TRR"/>
    <m/>
    <n v="1"/>
    <x v="1"/>
    <s v="TONY"/>
    <s v="GORDON"/>
    <x v="1"/>
    <x v="1"/>
    <x v="1"/>
    <x v="0"/>
    <x v="1"/>
    <n v="1"/>
    <n v="1"/>
    <x v="805"/>
    <n v="17.745974864900827"/>
    <n v="3619"/>
    <s v="60.19"/>
    <s v="3.46"/>
    <n v="0"/>
    <m/>
    <n v="0.74007392850022091"/>
    <n v="1"/>
    <n v="1"/>
    <s v=""/>
    <s v="N010"/>
    <s v="LEE"/>
    <s v="KIRBY"/>
    <x v="83"/>
    <x v="83"/>
    <x v="0"/>
    <x v="0"/>
    <s v="N/A"/>
    <x v="2"/>
    <n v="0"/>
    <m/>
    <m/>
    <n v="1"/>
    <s v="19.48"/>
    <m/>
    <m/>
    <m/>
    <m/>
    <m/>
    <m/>
    <m/>
    <m/>
    <m/>
    <m/>
    <m/>
    <m/>
    <m/>
    <m/>
    <m/>
    <m/>
    <m/>
    <m/>
    <x v="0"/>
    <x v="0"/>
    <m/>
    <x v="0"/>
    <m/>
    <m/>
    <x v="0"/>
    <x v="0"/>
    <m/>
    <m/>
    <m/>
    <m/>
    <m/>
  </r>
  <r>
    <n v="689"/>
    <x v="16"/>
    <x v="16"/>
    <x v="16"/>
    <x v="1"/>
    <x v="13"/>
    <x v="0"/>
    <n v="5"/>
    <x v="1"/>
    <n v="0"/>
    <x v="0"/>
    <n v="5"/>
    <n v="7"/>
    <n v="19.050321179922548"/>
    <n v="19.142148897941485"/>
    <m/>
    <s v=""/>
    <n v="0"/>
    <x v="0"/>
    <s v="N/A"/>
    <x v="0"/>
    <m/>
    <x v="0"/>
    <x v="4"/>
    <x v="0"/>
    <m/>
    <m/>
    <s v="TRR"/>
    <m/>
    <n v="2"/>
    <x v="169"/>
    <s v="JUDAH"/>
    <s v="MORRIS"/>
    <x v="14"/>
    <x v="14"/>
    <x v="0"/>
    <x v="0"/>
    <x v="0"/>
    <s v="N/A"/>
    <s v=""/>
    <x v="806"/>
    <n v="19.050321179922548"/>
    <n v="3885"/>
    <s v="64.45"/>
    <s v="4.02"/>
    <n v="0"/>
    <m/>
    <m/>
    <n v="2"/>
    <s v=""/>
    <n v="1"/>
    <n v="402386"/>
    <s v="LAUREN"/>
    <s v="NUGENT"/>
    <x v="80"/>
    <x v="80"/>
    <x v="1"/>
    <x v="1"/>
    <s v="X"/>
    <x v="1"/>
    <n v="0"/>
    <m/>
    <m/>
    <n v="1"/>
    <s v="20.01"/>
    <m/>
    <m/>
    <m/>
    <m/>
    <m/>
    <m/>
    <m/>
    <m/>
    <m/>
    <m/>
    <m/>
    <m/>
    <m/>
    <m/>
    <m/>
    <m/>
    <m/>
    <m/>
    <x v="0"/>
    <x v="0"/>
    <m/>
    <x v="0"/>
    <m/>
    <m/>
    <x v="0"/>
    <x v="0"/>
    <m/>
    <m/>
    <m/>
    <m/>
    <m/>
  </r>
  <r>
    <n v="690"/>
    <x v="16"/>
    <x v="16"/>
    <x v="16"/>
    <x v="1"/>
    <x v="13"/>
    <x v="0"/>
    <n v="5"/>
    <x v="1"/>
    <n v="0"/>
    <x v="0"/>
    <n v="8"/>
    <n v="9"/>
    <n v="19.677976549557066"/>
    <n v="19.21232340753312"/>
    <m/>
    <s v="Check"/>
    <n v="99"/>
    <x v="1"/>
    <n v="6"/>
    <x v="1"/>
    <m/>
    <x v="1"/>
    <x v="3"/>
    <x v="0"/>
    <m/>
    <m/>
    <s v="TRR"/>
    <m/>
    <n v="3"/>
    <x v="3"/>
    <s v="MARCEL"/>
    <s v="ZEVENBERGEN"/>
    <x v="3"/>
    <x v="3"/>
    <x v="1"/>
    <x v="0"/>
    <x v="2"/>
    <n v="1"/>
    <n v="2"/>
    <x v="807"/>
    <n v="19.677976549557066"/>
    <n v="4013"/>
    <s v="66.53"/>
    <s v="4.10"/>
    <n v="0"/>
    <m/>
    <n v="0.7165370872604977"/>
    <n v="3"/>
    <n v="2"/>
    <s v=""/>
    <n v="609664"/>
    <s v="MATTHEW"/>
    <s v="HUNTER"/>
    <x v="79"/>
    <x v="79"/>
    <x v="1"/>
    <x v="0"/>
    <s v=""/>
    <x v="2"/>
    <n v="50"/>
    <m/>
    <m/>
    <n v="1"/>
    <s v="27.12"/>
    <m/>
    <m/>
    <m/>
    <m/>
    <m/>
    <m/>
    <m/>
    <m/>
    <m/>
    <m/>
    <m/>
    <m/>
    <m/>
    <m/>
    <m/>
    <m/>
    <m/>
    <m/>
    <x v="0"/>
    <x v="0"/>
    <m/>
    <x v="0"/>
    <m/>
    <m/>
    <x v="0"/>
    <x v="0"/>
    <m/>
    <m/>
    <m/>
    <m/>
    <m/>
  </r>
  <r>
    <n v="691"/>
    <x v="16"/>
    <x v="16"/>
    <x v="16"/>
    <x v="1"/>
    <x v="13"/>
    <x v="0"/>
    <n v="5"/>
    <x v="1"/>
    <n v="0"/>
    <x v="0"/>
    <n v="6"/>
    <n v="13"/>
    <n v="19.731915682885028"/>
    <n v="19.715127170357054"/>
    <m/>
    <s v="Check"/>
    <n v="98"/>
    <x v="1"/>
    <n v="7"/>
    <x v="1"/>
    <m/>
    <x v="1"/>
    <x v="1"/>
    <x v="0"/>
    <m/>
    <m/>
    <s v="TRR"/>
    <m/>
    <n v="4"/>
    <x v="10"/>
    <s v="DEON"/>
    <s v="STRIPP"/>
    <x v="10"/>
    <x v="10"/>
    <x v="1"/>
    <x v="0"/>
    <x v="1"/>
    <n v="2"/>
    <n v="3"/>
    <x v="808"/>
    <n v="19.731915682885028"/>
    <n v="4024"/>
    <s v="67.04"/>
    <s v="4.11"/>
    <n v="0"/>
    <m/>
    <n v="0.66558835667055172"/>
    <n v="4"/>
    <n v="3"/>
    <s v=""/>
    <n v="402993"/>
    <s v="DAVE"/>
    <s v="HAMPTON"/>
    <x v="81"/>
    <x v="81"/>
    <x v="1"/>
    <x v="0"/>
    <s v=""/>
    <x v="2"/>
    <n v="49"/>
    <m/>
    <m/>
    <n v="1"/>
    <s v="27.26"/>
    <m/>
    <m/>
    <m/>
    <m/>
    <m/>
    <m/>
    <m/>
    <m/>
    <m/>
    <m/>
    <m/>
    <m/>
    <m/>
    <m/>
    <m/>
    <m/>
    <m/>
    <m/>
    <x v="0"/>
    <x v="0"/>
    <m/>
    <x v="0"/>
    <m/>
    <m/>
    <x v="0"/>
    <x v="0"/>
    <m/>
    <m/>
    <m/>
    <m/>
    <m/>
  </r>
  <r>
    <n v="692"/>
    <x v="16"/>
    <x v="16"/>
    <x v="16"/>
    <x v="1"/>
    <x v="13"/>
    <x v="0"/>
    <n v="5"/>
    <x v="1"/>
    <n v="0"/>
    <x v="0"/>
    <n v="6"/>
    <n v="10"/>
    <n v="20.300728361616308"/>
    <n v="20.344391255986704"/>
    <m/>
    <s v=""/>
    <n v="97"/>
    <x v="1"/>
    <n v="6"/>
    <x v="1"/>
    <m/>
    <x v="1"/>
    <x v="10"/>
    <x v="0"/>
    <m/>
    <m/>
    <s v="TRR"/>
    <m/>
    <n v="5"/>
    <x v="12"/>
    <s v="JAMES"/>
    <s v="DUNSTAN"/>
    <x v="12"/>
    <x v="12"/>
    <x v="1"/>
    <x v="0"/>
    <x v="1"/>
    <n v="3"/>
    <n v="4"/>
    <x v="594"/>
    <n v="20.300728361616308"/>
    <n v="4140"/>
    <s v="69.00"/>
    <s v="4.18"/>
    <n v="0"/>
    <m/>
    <n v="0.6428340780459062"/>
    <n v="5"/>
    <n v="4"/>
    <s v=""/>
    <n v="402754"/>
    <s v="CONNY"/>
    <s v="MUHLENBERG"/>
    <x v="84"/>
    <x v="84"/>
    <x v="1"/>
    <x v="1"/>
    <s v=""/>
    <x v="2"/>
    <n v="48"/>
    <m/>
    <m/>
    <n v="1"/>
    <s v="27.37"/>
    <m/>
    <m/>
    <m/>
    <m/>
    <m/>
    <m/>
    <m/>
    <m/>
    <m/>
    <m/>
    <m/>
    <m/>
    <m/>
    <m/>
    <m/>
    <m/>
    <m/>
    <m/>
    <x v="0"/>
    <x v="0"/>
    <m/>
    <x v="0"/>
    <m/>
    <m/>
    <x v="0"/>
    <x v="0"/>
    <m/>
    <m/>
    <m/>
    <m/>
    <m/>
  </r>
  <r>
    <n v="693"/>
    <x v="16"/>
    <x v="16"/>
    <x v="16"/>
    <x v="1"/>
    <x v="13"/>
    <x v="0"/>
    <n v="5"/>
    <x v="1"/>
    <n v="0"/>
    <x v="0"/>
    <n v="5"/>
    <n v="13"/>
    <n v="20.305631919191576"/>
    <n v="21.35117080288742"/>
    <m/>
    <s v=""/>
    <n v="96"/>
    <x v="1"/>
    <n v="9"/>
    <x v="1"/>
    <m/>
    <x v="1"/>
    <x v="9"/>
    <x v="0"/>
    <m/>
    <m/>
    <s v="TRR"/>
    <m/>
    <n v="6"/>
    <x v="16"/>
    <s v="MICHAEL"/>
    <s v="FITZSIMMONS"/>
    <x v="16"/>
    <x v="16"/>
    <x v="1"/>
    <x v="0"/>
    <x v="4"/>
    <n v="1"/>
    <n v="5"/>
    <x v="809"/>
    <n v="20.305631919191576"/>
    <n v="4141"/>
    <s v="69.01"/>
    <s v="4.18"/>
    <n v="0"/>
    <m/>
    <n v="0.74363605427755497"/>
    <n v="6"/>
    <n v="5"/>
    <s v=""/>
    <s v="N022"/>
    <s v="ADRIAN"/>
    <s v="KIRBY"/>
    <x v="60"/>
    <x v="60"/>
    <x v="0"/>
    <x v="0"/>
    <s v="N/A"/>
    <x v="2"/>
    <n v="0"/>
    <m/>
    <m/>
    <n v="1"/>
    <s v="27.37"/>
    <m/>
    <m/>
    <m/>
    <m/>
    <m/>
    <m/>
    <m/>
    <m/>
    <m/>
    <m/>
    <m/>
    <m/>
    <m/>
    <m/>
    <m/>
    <m/>
    <m/>
    <m/>
    <x v="0"/>
    <x v="0"/>
    <m/>
    <x v="0"/>
    <m/>
    <m/>
    <x v="0"/>
    <x v="0"/>
    <m/>
    <m/>
    <m/>
    <m/>
    <m/>
  </r>
  <r>
    <n v="694"/>
    <x v="16"/>
    <x v="16"/>
    <x v="16"/>
    <x v="1"/>
    <x v="13"/>
    <x v="0"/>
    <n v="5"/>
    <x v="1"/>
    <n v="0"/>
    <x v="0"/>
    <n v="2"/>
    <n v="12"/>
    <n v="20.48215999190128"/>
    <n v="21.012972117886758"/>
    <m/>
    <s v=""/>
    <n v="95"/>
    <x v="1"/>
    <n v="5"/>
    <x v="1"/>
    <m/>
    <x v="1"/>
    <x v="7"/>
    <x v="0"/>
    <m/>
    <m/>
    <s v="TRR"/>
    <m/>
    <n v="7"/>
    <x v="21"/>
    <s v="SONJA"/>
    <s v="SCHONFELDT-ROY"/>
    <x v="21"/>
    <x v="21"/>
    <x v="1"/>
    <x v="1"/>
    <x v="1"/>
    <n v="1"/>
    <n v="6"/>
    <x v="810"/>
    <n v="20.48215999190128"/>
    <n v="4177"/>
    <s v="69.37"/>
    <s v="4.21"/>
    <n v="0"/>
    <m/>
    <n v="0.73641321712638397"/>
    <n v="7"/>
    <n v="6"/>
    <s v=""/>
    <n v="491347"/>
    <s v="ANDREW"/>
    <s v="HANNAY"/>
    <x v="85"/>
    <x v="85"/>
    <x v="1"/>
    <x v="0"/>
    <s v=""/>
    <x v="2"/>
    <n v="47"/>
    <m/>
    <m/>
    <n v="1"/>
    <s v="29.01"/>
    <m/>
    <m/>
    <m/>
    <m/>
    <m/>
    <m/>
    <m/>
    <m/>
    <m/>
    <m/>
    <m/>
    <m/>
    <m/>
    <m/>
    <m/>
    <m/>
    <m/>
    <m/>
    <x v="0"/>
    <x v="0"/>
    <m/>
    <x v="0"/>
    <m/>
    <m/>
    <x v="0"/>
    <x v="0"/>
    <m/>
    <m/>
    <m/>
    <m/>
    <m/>
  </r>
  <r>
    <n v="695"/>
    <x v="16"/>
    <x v="16"/>
    <x v="16"/>
    <x v="1"/>
    <x v="13"/>
    <x v="0"/>
    <n v="5"/>
    <x v="1"/>
    <n v="0"/>
    <x v="0"/>
    <n v="4"/>
    <n v="11"/>
    <n v="21.006840652455136"/>
    <n v="21.496097211742356"/>
    <m/>
    <s v=""/>
    <n v="94"/>
    <x v="1"/>
    <n v="4"/>
    <x v="1"/>
    <m/>
    <x v="1"/>
    <x v="16"/>
    <x v="0"/>
    <m/>
    <m/>
    <s v="TRR"/>
    <m/>
    <n v="8"/>
    <x v="27"/>
    <s v="DERRICK"/>
    <s v="EVANS"/>
    <x v="27"/>
    <x v="27"/>
    <x v="1"/>
    <x v="0"/>
    <x v="4"/>
    <n v="2"/>
    <n v="7"/>
    <x v="811"/>
    <n v="21.006840652455136"/>
    <n v="4284"/>
    <s v="71.24"/>
    <s v="4.27"/>
    <n v="0"/>
    <m/>
    <n v="0.70215222955366785"/>
    <n v="8"/>
    <n v="7"/>
    <s v=""/>
    <n v="402880"/>
    <s v="NANCY"/>
    <s v="NORTON"/>
    <x v="30"/>
    <x v="30"/>
    <x v="1"/>
    <x v="1"/>
    <s v=""/>
    <x v="2"/>
    <n v="46"/>
    <m/>
    <m/>
    <n v="1"/>
    <s v="29.09"/>
    <m/>
    <m/>
    <m/>
    <m/>
    <m/>
    <m/>
    <m/>
    <m/>
    <m/>
    <m/>
    <m/>
    <m/>
    <m/>
    <m/>
    <m/>
    <m/>
    <m/>
    <m/>
    <x v="0"/>
    <x v="0"/>
    <m/>
    <x v="0"/>
    <m/>
    <m/>
    <x v="0"/>
    <x v="0"/>
    <m/>
    <m/>
    <m/>
    <m/>
    <m/>
  </r>
  <r>
    <n v="696"/>
    <x v="16"/>
    <x v="16"/>
    <x v="16"/>
    <x v="1"/>
    <x v="13"/>
    <x v="0"/>
    <n v="5"/>
    <x v="1"/>
    <n v="0"/>
    <x v="0"/>
    <n v="2"/>
    <n v="5"/>
    <n v="21.502099967557367"/>
    <n v="24.331799359650727"/>
    <m/>
    <s v=""/>
    <n v="93"/>
    <x v="1"/>
    <n v="3"/>
    <x v="1"/>
    <m/>
    <x v="2"/>
    <x v="18"/>
    <x v="0"/>
    <m/>
    <m/>
    <s v="TRR"/>
    <m/>
    <n v="9"/>
    <x v="34"/>
    <s v="ANDREW"/>
    <s v="KINBACHER"/>
    <x v="34"/>
    <x v="34"/>
    <x v="1"/>
    <x v="0"/>
    <x v="4"/>
    <n v="3"/>
    <n v="8"/>
    <x v="812"/>
    <n v="21.502099967557367"/>
    <n v="4385"/>
    <s v="73.05"/>
    <s v="4.34"/>
    <n v="0"/>
    <m/>
    <n v="0.69140533664607995"/>
    <n v="9"/>
    <n v="8"/>
    <s v=""/>
    <s v="N013"/>
    <s v="MITCHELL"/>
    <s v="KIRBY"/>
    <x v="14"/>
    <x v="14"/>
    <x v="0"/>
    <x v="0"/>
    <s v="N/A"/>
    <x v="1"/>
    <n v="0"/>
    <m/>
    <m/>
    <n v="1"/>
    <s v="32.56"/>
    <m/>
    <m/>
    <m/>
    <m/>
    <m/>
    <m/>
    <m/>
    <m/>
    <m/>
    <m/>
    <m/>
    <m/>
    <m/>
    <m/>
    <m/>
    <m/>
    <m/>
    <m/>
    <x v="0"/>
    <x v="0"/>
    <m/>
    <x v="0"/>
    <m/>
    <m/>
    <x v="0"/>
    <x v="0"/>
    <m/>
    <m/>
    <m/>
    <m/>
    <m/>
  </r>
  <r>
    <n v="697"/>
    <x v="16"/>
    <x v="16"/>
    <x v="16"/>
    <x v="1"/>
    <x v="13"/>
    <x v="0"/>
    <n v="5"/>
    <x v="1"/>
    <n v="0"/>
    <x v="0"/>
    <n v="3"/>
    <n v="6"/>
    <n v="21.609978234213301"/>
    <n v="22.038524377964908"/>
    <m/>
    <s v=""/>
    <n v="92"/>
    <x v="1"/>
    <n v="3"/>
    <x v="1"/>
    <m/>
    <x v="6"/>
    <x v="7"/>
    <x v="0"/>
    <m/>
    <m/>
    <s v="TRR"/>
    <m/>
    <n v="10"/>
    <x v="20"/>
    <s v="JULIE"/>
    <s v="BRUNKER"/>
    <x v="20"/>
    <x v="20"/>
    <x v="1"/>
    <x v="1"/>
    <x v="1"/>
    <n v="2"/>
    <n v="9"/>
    <x v="813"/>
    <n v="21.609978234213301"/>
    <n v="4407"/>
    <s v="73.27"/>
    <s v="4.35"/>
    <n v="0"/>
    <m/>
    <n v="0.69798003356861937"/>
    <n v="10"/>
    <n v="9"/>
    <s v=""/>
    <s v="N012"/>
    <s v="JOANNA"/>
    <s v="KIRBY"/>
    <x v="61"/>
    <x v="61"/>
    <x v="0"/>
    <x v="1"/>
    <s v="N/A"/>
    <x v="2"/>
    <n v="0"/>
    <m/>
    <m/>
    <n v="1"/>
    <s v="32.58"/>
    <m/>
    <m/>
    <m/>
    <m/>
    <m/>
    <m/>
    <m/>
    <m/>
    <m/>
    <m/>
    <m/>
    <m/>
    <m/>
    <m/>
    <m/>
    <m/>
    <m/>
    <m/>
    <x v="0"/>
    <x v="0"/>
    <m/>
    <x v="0"/>
    <m/>
    <m/>
    <x v="0"/>
    <x v="0"/>
    <m/>
    <m/>
    <m/>
    <m/>
    <m/>
  </r>
  <r>
    <n v="698"/>
    <x v="16"/>
    <x v="16"/>
    <x v="16"/>
    <x v="1"/>
    <x v="13"/>
    <x v="0"/>
    <n v="5"/>
    <x v="1"/>
    <n v="0"/>
    <x v="0"/>
    <n v="5"/>
    <n v="11"/>
    <n v="21.614881791788573"/>
    <n v="22.484522519457066"/>
    <m/>
    <s v=""/>
    <n v="91"/>
    <x v="1"/>
    <n v="8"/>
    <x v="1"/>
    <m/>
    <x v="1"/>
    <x v="13"/>
    <x v="0"/>
    <m/>
    <m/>
    <s v="TRR"/>
    <m/>
    <n v="11"/>
    <x v="18"/>
    <s v="ERIN"/>
    <s v="STAFFORD"/>
    <x v="18"/>
    <x v="18"/>
    <x v="1"/>
    <x v="1"/>
    <x v="2"/>
    <n v="1"/>
    <n v="10"/>
    <x v="423"/>
    <n v="21.614881791788573"/>
    <n v="4408"/>
    <s v="73.28"/>
    <s v="4.35"/>
    <n v="0"/>
    <m/>
    <n v="0.73329107939055971"/>
    <n v="11"/>
    <n v="10"/>
    <s v=""/>
    <n v="868058"/>
    <s v="CHRISTINA"/>
    <s v="ZEVENBERGEN"/>
    <x v="34"/>
    <x v="34"/>
    <x v="1"/>
    <x v="1"/>
    <s v=""/>
    <x v="2"/>
    <n v="45"/>
    <m/>
    <m/>
    <n v="1"/>
    <s v="33.01"/>
    <m/>
    <m/>
    <m/>
    <m/>
    <m/>
    <m/>
    <m/>
    <m/>
    <m/>
    <m/>
    <m/>
    <m/>
    <m/>
    <m/>
    <m/>
    <m/>
    <m/>
    <m/>
    <x v="0"/>
    <x v="0"/>
    <m/>
    <x v="0"/>
    <m/>
    <m/>
    <x v="0"/>
    <x v="0"/>
    <m/>
    <m/>
    <m/>
    <m/>
    <m/>
  </r>
  <r>
    <n v="699"/>
    <x v="16"/>
    <x v="16"/>
    <x v="16"/>
    <x v="1"/>
    <x v="13"/>
    <x v="0"/>
    <n v="5"/>
    <x v="1"/>
    <n v="0"/>
    <x v="0"/>
    <n v="2"/>
    <n v="2"/>
    <n v="21.997359282659598"/>
    <n v="21.834779270623319"/>
    <m/>
    <s v="Check"/>
    <n v="90"/>
    <x v="1"/>
    <n v="5"/>
    <x v="1"/>
    <m/>
    <x v="9"/>
    <x v="45"/>
    <x v="0"/>
    <m/>
    <m/>
    <s v="TRR"/>
    <m/>
    <n v="12"/>
    <x v="216"/>
    <s v="BEN"/>
    <s v="CHOI"/>
    <x v="237"/>
    <x v="237"/>
    <x v="1"/>
    <x v="0"/>
    <x v="1"/>
    <n v="4"/>
    <n v="11"/>
    <x v="814"/>
    <n v="21.997359282659598"/>
    <n v="4486"/>
    <s v="74.46"/>
    <s v="4.40"/>
    <n v="0"/>
    <m/>
    <n v="0.59173769448443003"/>
    <n v="12"/>
    <n v="11"/>
    <s v=""/>
    <s v="N009"/>
    <s v="JACK"/>
    <s v="SIBLEY"/>
    <x v="86"/>
    <x v="86"/>
    <x v="0"/>
    <x v="0"/>
    <s v="N/A"/>
    <x v="2"/>
    <n v="0"/>
    <m/>
    <m/>
    <n v="1"/>
    <s v="34.02"/>
    <m/>
    <m/>
    <m/>
    <m/>
    <m/>
    <m/>
    <m/>
    <m/>
    <m/>
    <m/>
    <m/>
    <m/>
    <m/>
    <m/>
    <m/>
    <m/>
    <m/>
    <m/>
    <x v="0"/>
    <x v="0"/>
    <m/>
    <x v="0"/>
    <m/>
    <m/>
    <x v="0"/>
    <x v="0"/>
    <m/>
    <m/>
    <m/>
    <m/>
    <m/>
  </r>
  <r>
    <n v="700"/>
    <x v="16"/>
    <x v="16"/>
    <x v="16"/>
    <x v="1"/>
    <x v="13"/>
    <x v="0"/>
    <n v="5"/>
    <x v="1"/>
    <n v="0"/>
    <x v="0"/>
    <n v="4"/>
    <n v="7"/>
    <n v="22.007166397810142"/>
    <n v="21.926220721864297"/>
    <m/>
    <s v="Check"/>
    <n v="89"/>
    <x v="1"/>
    <n v="8"/>
    <x v="1"/>
    <m/>
    <x v="1"/>
    <x v="2"/>
    <x v="0"/>
    <m/>
    <m/>
    <s v="TRR"/>
    <m/>
    <n v="13"/>
    <x v="131"/>
    <s v="NICHOLAS"/>
    <s v="KINBACHER"/>
    <x v="135"/>
    <x v="135"/>
    <x v="1"/>
    <x v="0"/>
    <x v="2"/>
    <n v="2"/>
    <n v="12"/>
    <x v="815"/>
    <n v="22.007166397810142"/>
    <n v="4488"/>
    <s v="74.48"/>
    <s v="4.40"/>
    <n v="0"/>
    <m/>
    <n v="0.64600168916255019"/>
    <n v="13"/>
    <n v="12"/>
    <s v=""/>
    <s v="N011"/>
    <s v="FERN"/>
    <s v="KIRBY"/>
    <x v="23"/>
    <x v="23"/>
    <x v="0"/>
    <x v="1"/>
    <s v="N/A"/>
    <x v="2"/>
    <n v="0"/>
    <m/>
    <m/>
    <n v="1"/>
    <s v="38.10"/>
    <m/>
    <m/>
    <m/>
    <m/>
    <m/>
    <m/>
    <m/>
    <m/>
    <m/>
    <m/>
    <m/>
    <m/>
    <m/>
    <m/>
    <m/>
    <m/>
    <m/>
    <m/>
    <x v="0"/>
    <x v="0"/>
    <m/>
    <x v="0"/>
    <m/>
    <m/>
    <x v="0"/>
    <x v="0"/>
    <m/>
    <m/>
    <m/>
    <m/>
    <m/>
  </r>
  <r>
    <n v="701"/>
    <x v="16"/>
    <x v="16"/>
    <x v="16"/>
    <x v="1"/>
    <x v="13"/>
    <x v="0"/>
    <n v="5"/>
    <x v="1"/>
    <n v="0"/>
    <x v="0"/>
    <n v="1"/>
    <n v="1"/>
    <n v="22.01206995538541"/>
    <n v="22.01206995538541"/>
    <m/>
    <s v=""/>
    <n v="0"/>
    <x v="0"/>
    <s v="N/A"/>
    <x v="0"/>
    <m/>
    <x v="0"/>
    <x v="4"/>
    <x v="0"/>
    <m/>
    <m/>
    <s v="TRR"/>
    <m/>
    <n v="14"/>
    <x v="163"/>
    <s v="LUKE"/>
    <s v="MUCCIGNAL"/>
    <x v="238"/>
    <x v="238"/>
    <x v="0"/>
    <x v="0"/>
    <x v="0"/>
    <s v="N/A"/>
    <s v=""/>
    <x v="816"/>
    <n v="22.01206995538541"/>
    <n v="4489"/>
    <s v="74.49"/>
    <s v="4.40"/>
    <n v="0"/>
    <m/>
    <m/>
    <n v="14"/>
    <n v="13"/>
    <s v=""/>
    <n v="402895"/>
    <s v="CHERYL"/>
    <s v="HOBSON"/>
    <x v="17"/>
    <x v="17"/>
    <x v="1"/>
    <x v="1"/>
    <s v=""/>
    <x v="2"/>
    <n v="44"/>
    <m/>
    <m/>
    <n v="1"/>
    <s v="38.19"/>
    <m/>
    <m/>
    <m/>
    <m/>
    <m/>
    <m/>
    <m/>
    <m/>
    <m/>
    <m/>
    <m/>
    <m/>
    <m/>
    <m/>
    <m/>
    <m/>
    <m/>
    <m/>
    <x v="0"/>
    <x v="0"/>
    <m/>
    <x v="0"/>
    <m/>
    <m/>
    <x v="0"/>
    <x v="0"/>
    <m/>
    <m/>
    <m/>
    <m/>
    <m/>
  </r>
  <r>
    <n v="702"/>
    <x v="16"/>
    <x v="16"/>
    <x v="16"/>
    <x v="1"/>
    <x v="13"/>
    <x v="0"/>
    <n v="5"/>
    <x v="1"/>
    <n v="0"/>
    <x v="0"/>
    <n v="3"/>
    <n v="12"/>
    <n v="22.056201973562839"/>
    <n v="23.387987663678729"/>
    <m/>
    <s v=""/>
    <n v="88"/>
    <x v="1"/>
    <n v="4"/>
    <x v="1"/>
    <m/>
    <x v="1"/>
    <x v="13"/>
    <x v="0"/>
    <m/>
    <m/>
    <s v="TRR"/>
    <m/>
    <n v="15"/>
    <x v="54"/>
    <s v="DAWN"/>
    <s v="KINBACHER"/>
    <x v="54"/>
    <x v="54"/>
    <x v="1"/>
    <x v="1"/>
    <x v="2"/>
    <n v="2"/>
    <n v="13"/>
    <x v="817"/>
    <n v="22.056201973562839"/>
    <n v="4498"/>
    <s v="74.58"/>
    <s v="4.41"/>
    <n v="0"/>
    <m/>
    <n v="0.71861873676158028"/>
    <n v="15"/>
    <n v="14"/>
    <s v=""/>
    <n v="402849"/>
    <s v="JUDY"/>
    <s v="DAVIES"/>
    <x v="63"/>
    <x v="63"/>
    <x v="1"/>
    <x v="1"/>
    <s v=""/>
    <x v="2"/>
    <n v="43"/>
    <m/>
    <m/>
    <n v="1"/>
    <s v="38.21"/>
    <m/>
    <m/>
    <m/>
    <m/>
    <m/>
    <m/>
    <m/>
    <m/>
    <m/>
    <m/>
    <m/>
    <m/>
    <m/>
    <m/>
    <m/>
    <m/>
    <m/>
    <m/>
    <x v="0"/>
    <x v="0"/>
    <m/>
    <x v="0"/>
    <m/>
    <m/>
    <x v="0"/>
    <x v="0"/>
    <m/>
    <m/>
    <m/>
    <m/>
    <m/>
  </r>
  <r>
    <n v="703"/>
    <x v="16"/>
    <x v="16"/>
    <x v="16"/>
    <x v="1"/>
    <x v="13"/>
    <x v="0"/>
    <n v="5"/>
    <x v="1"/>
    <n v="0"/>
    <x v="0"/>
    <n v="4"/>
    <n v="7"/>
    <n v="22.330801197777937"/>
    <n v="22.692335992483823"/>
    <m/>
    <s v=""/>
    <n v="87"/>
    <x v="1"/>
    <n v="6"/>
    <x v="1"/>
    <m/>
    <x v="1"/>
    <x v="19"/>
    <x v="0"/>
    <m/>
    <m/>
    <s v="TRR"/>
    <m/>
    <n v="16"/>
    <x v="36"/>
    <s v="GERARD"/>
    <s v="SCHICK"/>
    <x v="36"/>
    <x v="36"/>
    <x v="1"/>
    <x v="0"/>
    <x v="2"/>
    <n v="3"/>
    <n v="14"/>
    <x v="818"/>
    <n v="22.330801197777937"/>
    <n v="4554"/>
    <s v="75.54"/>
    <s v="4.44"/>
    <n v="0"/>
    <m/>
    <n v="0.6508200581168353"/>
    <n v="16"/>
    <n v="15"/>
    <s v=""/>
    <s v="N006"/>
    <s v="SYLVIA"/>
    <s v="KELSO"/>
    <x v="22"/>
    <x v="22"/>
    <x v="0"/>
    <x v="1"/>
    <s v="N/A"/>
    <x v="2"/>
    <n v="0"/>
    <m/>
    <m/>
    <n v="1"/>
    <s v="41.47"/>
    <m/>
    <m/>
    <m/>
    <m/>
    <m/>
    <m/>
    <m/>
    <m/>
    <m/>
    <m/>
    <m/>
    <m/>
    <m/>
    <m/>
    <m/>
    <m/>
    <m/>
    <m/>
    <x v="0"/>
    <x v="0"/>
    <m/>
    <x v="0"/>
    <m/>
    <m/>
    <x v="0"/>
    <x v="0"/>
    <m/>
    <m/>
    <m/>
    <m/>
    <m/>
  </r>
  <r>
    <n v="704"/>
    <x v="16"/>
    <x v="16"/>
    <x v="16"/>
    <x v="1"/>
    <x v="13"/>
    <x v="0"/>
    <n v="5"/>
    <x v="1"/>
    <n v="0"/>
    <x v="0"/>
    <n v="5"/>
    <n v="7"/>
    <n v="22.360222543229554"/>
    <n v="22.270163152764958"/>
    <m/>
    <s v="Check"/>
    <n v="0"/>
    <x v="0"/>
    <s v="N/A"/>
    <x v="0"/>
    <m/>
    <x v="0"/>
    <x v="4"/>
    <x v="0"/>
    <m/>
    <m/>
    <s v="TRR"/>
    <m/>
    <n v="17"/>
    <x v="175"/>
    <s v="JOSEPH"/>
    <s v="KEMEI"/>
    <x v="156"/>
    <x v="156"/>
    <x v="0"/>
    <x v="0"/>
    <x v="0"/>
    <s v="N/A"/>
    <s v=""/>
    <x v="819"/>
    <n v="22.360222543229554"/>
    <n v="4560"/>
    <s v="76.00"/>
    <s v="4.45"/>
    <n v="0"/>
    <m/>
    <m/>
    <n v="17"/>
    <n v="16"/>
    <s v=""/>
    <n v="1069302"/>
    <s v="MIKE"/>
    <s v="RUBENACH"/>
    <x v="40"/>
    <x v="40"/>
    <x v="1"/>
    <x v="0"/>
    <s v=""/>
    <x v="2"/>
    <n v="42"/>
    <m/>
    <m/>
    <n v="1"/>
    <s v="42.18"/>
    <m/>
    <m/>
    <m/>
    <m/>
    <m/>
    <m/>
    <m/>
    <m/>
    <m/>
    <m/>
    <m/>
    <m/>
    <m/>
    <m/>
    <m/>
    <m/>
    <m/>
    <m/>
    <x v="0"/>
    <x v="0"/>
    <m/>
    <x v="0"/>
    <m/>
    <m/>
    <x v="0"/>
    <x v="0"/>
    <m/>
    <m/>
    <m/>
    <m/>
    <m/>
  </r>
  <r>
    <n v="705"/>
    <x v="16"/>
    <x v="16"/>
    <x v="16"/>
    <x v="1"/>
    <x v="13"/>
    <x v="0"/>
    <n v="5"/>
    <x v="1"/>
    <n v="0"/>
    <x v="0"/>
    <n v="5"/>
    <n v="11"/>
    <n v="22.414161676557523"/>
    <n v="22.719160811418327"/>
    <m/>
    <s v=""/>
    <n v="86"/>
    <x v="1"/>
    <n v="14"/>
    <x v="1"/>
    <m/>
    <x v="1"/>
    <x v="6"/>
    <x v="0"/>
    <m/>
    <m/>
    <s v="TRR"/>
    <m/>
    <n v="18"/>
    <x v="32"/>
    <s v="BILL"/>
    <s v="DOHERTY"/>
    <x v="32"/>
    <x v="32"/>
    <x v="1"/>
    <x v="0"/>
    <x v="4"/>
    <n v="4"/>
    <n v="15"/>
    <x v="820"/>
    <n v="22.414161676557523"/>
    <n v="4571"/>
    <s v="76.11"/>
    <s v="4.45"/>
    <n v="0"/>
    <m/>
    <n v="0.68409131488375619"/>
    <m/>
    <m/>
    <m/>
    <m/>
    <m/>
    <m/>
    <x v="26"/>
    <x v="26"/>
    <x v="2"/>
    <x v="2"/>
    <m/>
    <x v="0"/>
    <n v="0"/>
    <m/>
    <m/>
    <m/>
    <m/>
    <m/>
    <m/>
    <m/>
    <m/>
    <m/>
    <m/>
    <m/>
    <m/>
    <m/>
    <m/>
    <m/>
    <m/>
    <m/>
    <m/>
    <m/>
    <m/>
    <m/>
    <m/>
    <x v="0"/>
    <x v="0"/>
    <m/>
    <x v="0"/>
    <m/>
    <m/>
    <x v="0"/>
    <x v="0"/>
    <m/>
    <m/>
    <m/>
    <m/>
    <m/>
  </r>
  <r>
    <n v="706"/>
    <x v="16"/>
    <x v="16"/>
    <x v="16"/>
    <x v="1"/>
    <x v="13"/>
    <x v="0"/>
    <n v="5"/>
    <x v="1"/>
    <n v="0"/>
    <x v="0"/>
    <n v="4"/>
    <n v="8"/>
    <n v="22.629918209869388"/>
    <n v="23.045147873692326"/>
    <m/>
    <s v=""/>
    <n v="85"/>
    <x v="1"/>
    <n v="3"/>
    <x v="1"/>
    <m/>
    <x v="6"/>
    <x v="33"/>
    <x v="0"/>
    <m/>
    <m/>
    <s v="TRR"/>
    <m/>
    <n v="19"/>
    <x v="133"/>
    <s v="ANDRE"/>
    <s v="MENTOR"/>
    <x v="137"/>
    <x v="137"/>
    <x v="1"/>
    <x v="0"/>
    <x v="2"/>
    <n v="4"/>
    <n v="16"/>
    <x v="821"/>
    <n v="22.629918209869388"/>
    <n v="4615"/>
    <s v="76.55"/>
    <s v="4.48"/>
    <n v="0"/>
    <m/>
    <n v="0.61865004858454609"/>
    <m/>
    <m/>
    <m/>
    <m/>
    <m/>
    <m/>
    <x v="26"/>
    <x v="26"/>
    <x v="2"/>
    <x v="2"/>
    <m/>
    <x v="0"/>
    <n v="0"/>
    <m/>
    <m/>
    <m/>
    <m/>
    <m/>
    <m/>
    <m/>
    <m/>
    <m/>
    <m/>
    <m/>
    <m/>
    <m/>
    <m/>
    <m/>
    <m/>
    <m/>
    <m/>
    <m/>
    <m/>
    <m/>
    <m/>
    <x v="0"/>
    <x v="0"/>
    <m/>
    <x v="0"/>
    <m/>
    <m/>
    <x v="0"/>
    <x v="0"/>
    <m/>
    <m/>
    <m/>
    <m/>
    <m/>
  </r>
  <r>
    <n v="707"/>
    <x v="16"/>
    <x v="16"/>
    <x v="16"/>
    <x v="1"/>
    <x v="13"/>
    <x v="0"/>
    <n v="5"/>
    <x v="1"/>
    <n v="0"/>
    <x v="0"/>
    <n v="6"/>
    <n v="9"/>
    <n v="22.669146670471541"/>
    <n v="22.602605390401397"/>
    <m/>
    <s v="Check"/>
    <n v="84"/>
    <x v="1"/>
    <n v="8"/>
    <x v="1"/>
    <m/>
    <x v="1"/>
    <x v="8"/>
    <x v="0"/>
    <m/>
    <m/>
    <s v="TRR"/>
    <m/>
    <n v="20"/>
    <x v="29"/>
    <s v="GAVIN"/>
    <s v="WERBELOFF"/>
    <x v="29"/>
    <x v="29"/>
    <x v="1"/>
    <x v="0"/>
    <x v="2"/>
    <n v="5"/>
    <n v="17"/>
    <x v="822"/>
    <n v="22.669146670471541"/>
    <n v="4623"/>
    <s v="77.03"/>
    <s v="4.48"/>
    <n v="0"/>
    <m/>
    <n v="0.64551760796512359"/>
    <m/>
    <m/>
    <m/>
    <m/>
    <m/>
    <m/>
    <x v="26"/>
    <x v="26"/>
    <x v="2"/>
    <x v="2"/>
    <m/>
    <x v="0"/>
    <n v="0"/>
    <m/>
    <m/>
    <m/>
    <m/>
    <m/>
    <m/>
    <m/>
    <m/>
    <m/>
    <m/>
    <m/>
    <m/>
    <m/>
    <m/>
    <m/>
    <m/>
    <m/>
    <m/>
    <m/>
    <m/>
    <m/>
    <m/>
    <x v="0"/>
    <x v="0"/>
    <m/>
    <x v="0"/>
    <m/>
    <m/>
    <x v="0"/>
    <x v="0"/>
    <m/>
    <m/>
    <m/>
    <m/>
    <m/>
  </r>
  <r>
    <n v="708"/>
    <x v="16"/>
    <x v="16"/>
    <x v="16"/>
    <x v="1"/>
    <x v="13"/>
    <x v="0"/>
    <n v="5"/>
    <x v="1"/>
    <n v="0"/>
    <x v="0"/>
    <n v="5"/>
    <n v="11"/>
    <n v="22.865288973482329"/>
    <n v="23.236761553042911"/>
    <m/>
    <s v=""/>
    <n v="83"/>
    <x v="1"/>
    <n v="10"/>
    <x v="1"/>
    <m/>
    <x v="1"/>
    <x v="13"/>
    <x v="0"/>
    <m/>
    <m/>
    <s v="TRR"/>
    <m/>
    <n v="21"/>
    <x v="28"/>
    <s v="SCOTT"/>
    <s v="VOLLMERHAUSE"/>
    <x v="28"/>
    <x v="28"/>
    <x v="1"/>
    <x v="0"/>
    <x v="2"/>
    <n v="6"/>
    <n v="18"/>
    <x v="823"/>
    <n v="22.865288973482329"/>
    <n v="4663"/>
    <s v="77.43"/>
    <s v="4.51"/>
    <n v="0"/>
    <m/>
    <n v="0.62613101821149963"/>
    <m/>
    <m/>
    <m/>
    <m/>
    <m/>
    <m/>
    <x v="26"/>
    <x v="26"/>
    <x v="2"/>
    <x v="2"/>
    <m/>
    <x v="0"/>
    <n v="0"/>
    <m/>
    <m/>
    <m/>
    <m/>
    <m/>
    <m/>
    <m/>
    <m/>
    <m/>
    <m/>
    <m/>
    <m/>
    <m/>
    <m/>
    <m/>
    <m/>
    <m/>
    <m/>
    <m/>
    <m/>
    <m/>
    <m/>
    <x v="0"/>
    <x v="0"/>
    <m/>
    <x v="0"/>
    <m/>
    <m/>
    <x v="0"/>
    <x v="0"/>
    <m/>
    <m/>
    <m/>
    <m/>
    <m/>
  </r>
  <r>
    <n v="709"/>
    <x v="16"/>
    <x v="16"/>
    <x v="16"/>
    <x v="1"/>
    <x v="13"/>
    <x v="0"/>
    <n v="5"/>
    <x v="1"/>
    <n v="0"/>
    <x v="0"/>
    <n v="6"/>
    <n v="13"/>
    <n v="22.884903203783402"/>
    <n v="23.125863377449132"/>
    <m/>
    <s v=""/>
    <n v="82"/>
    <x v="1"/>
    <n v="6"/>
    <x v="1"/>
    <m/>
    <x v="1"/>
    <x v="20"/>
    <x v="0"/>
    <m/>
    <m/>
    <s v="TRR"/>
    <m/>
    <n v="22"/>
    <x v="37"/>
    <s v="VIV"/>
    <s v="SCANDLYN"/>
    <x v="37"/>
    <x v="37"/>
    <x v="1"/>
    <x v="1"/>
    <x v="5"/>
    <n v="1"/>
    <n v="19"/>
    <x v="824"/>
    <n v="22.884903203783402"/>
    <n v="4667"/>
    <s v="77.47"/>
    <s v="4.51"/>
    <n v="0"/>
    <m/>
    <n v="0.8200457087170071"/>
    <m/>
    <m/>
    <m/>
    <m/>
    <m/>
    <m/>
    <x v="26"/>
    <x v="26"/>
    <x v="2"/>
    <x v="2"/>
    <m/>
    <x v="0"/>
    <n v="0"/>
    <m/>
    <m/>
    <m/>
    <m/>
    <m/>
    <m/>
    <m/>
    <m/>
    <m/>
    <m/>
    <m/>
    <m/>
    <m/>
    <m/>
    <m/>
    <m/>
    <m/>
    <m/>
    <m/>
    <m/>
    <m/>
    <m/>
    <x v="0"/>
    <x v="0"/>
    <m/>
    <x v="0"/>
    <m/>
    <m/>
    <x v="0"/>
    <x v="0"/>
    <m/>
    <m/>
    <m/>
    <m/>
    <m/>
  </r>
  <r>
    <n v="710"/>
    <x v="16"/>
    <x v="16"/>
    <x v="16"/>
    <x v="1"/>
    <x v="13"/>
    <x v="0"/>
    <n v="5"/>
    <x v="1"/>
    <n v="0"/>
    <x v="0"/>
    <n v="4"/>
    <n v="7"/>
    <n v="23.027106373466225"/>
    <n v="27.082658967360452"/>
    <m/>
    <s v=""/>
    <n v="81"/>
    <x v="1"/>
    <n v="13"/>
    <x v="1"/>
    <m/>
    <x v="1"/>
    <x v="18"/>
    <x v="0"/>
    <m/>
    <m/>
    <s v="TRR"/>
    <m/>
    <n v="23"/>
    <x v="35"/>
    <s v="ALAN"/>
    <s v="GRAHAM"/>
    <x v="35"/>
    <x v="35"/>
    <x v="1"/>
    <x v="0"/>
    <x v="4"/>
    <n v="5"/>
    <n v="20"/>
    <x v="825"/>
    <n v="23.027106373466225"/>
    <n v="4696"/>
    <s v="78.16"/>
    <s v="4.53"/>
    <n v="0"/>
    <m/>
    <n v="0.64561592870380335"/>
    <m/>
    <m/>
    <m/>
    <m/>
    <m/>
    <m/>
    <x v="26"/>
    <x v="26"/>
    <x v="2"/>
    <x v="2"/>
    <m/>
    <x v="0"/>
    <n v="0"/>
    <m/>
    <m/>
    <m/>
    <m/>
    <m/>
    <m/>
    <m/>
    <m/>
    <m/>
    <m/>
    <m/>
    <m/>
    <m/>
    <m/>
    <m/>
    <m/>
    <m/>
    <m/>
    <m/>
    <m/>
    <m/>
    <m/>
    <x v="0"/>
    <x v="0"/>
    <m/>
    <x v="0"/>
    <m/>
    <m/>
    <x v="0"/>
    <x v="0"/>
    <m/>
    <m/>
    <m/>
    <m/>
    <m/>
  </r>
  <r>
    <n v="711"/>
    <x v="16"/>
    <x v="16"/>
    <x v="16"/>
    <x v="1"/>
    <x v="13"/>
    <x v="0"/>
    <n v="5"/>
    <x v="1"/>
    <n v="0"/>
    <x v="0"/>
    <n v="2"/>
    <n v="10"/>
    <n v="23.071238391643654"/>
    <n v="24.037354905257168"/>
    <m/>
    <s v=""/>
    <n v="80"/>
    <x v="1"/>
    <n v="6"/>
    <x v="1"/>
    <m/>
    <x v="1"/>
    <x v="23"/>
    <x v="0"/>
    <m/>
    <m/>
    <s v="TRR"/>
    <m/>
    <n v="24"/>
    <x v="44"/>
    <s v="DAN"/>
    <s v="REYNOLDS"/>
    <x v="44"/>
    <x v="44"/>
    <x v="1"/>
    <x v="0"/>
    <x v="4"/>
    <n v="6"/>
    <n v="21"/>
    <x v="826"/>
    <n v="23.071238391643654"/>
    <n v="4705"/>
    <s v="78.25"/>
    <s v="4.54"/>
    <n v="0"/>
    <m/>
    <n v="0.65955136037162643"/>
    <m/>
    <m/>
    <m/>
    <m/>
    <m/>
    <m/>
    <x v="26"/>
    <x v="26"/>
    <x v="2"/>
    <x v="2"/>
    <m/>
    <x v="0"/>
    <n v="0"/>
    <m/>
    <m/>
    <m/>
    <m/>
    <m/>
    <m/>
    <m/>
    <m/>
    <m/>
    <m/>
    <m/>
    <m/>
    <m/>
    <m/>
    <m/>
    <m/>
    <m/>
    <m/>
    <m/>
    <m/>
    <m/>
    <m/>
    <x v="0"/>
    <x v="0"/>
    <m/>
    <x v="0"/>
    <m/>
    <m/>
    <x v="0"/>
    <x v="0"/>
    <m/>
    <m/>
    <m/>
    <m/>
    <m/>
  </r>
  <r>
    <n v="712"/>
    <x v="16"/>
    <x v="16"/>
    <x v="16"/>
    <x v="1"/>
    <x v="13"/>
    <x v="0"/>
    <n v="5"/>
    <x v="1"/>
    <n v="0"/>
    <x v="0"/>
    <n v="6"/>
    <n v="7"/>
    <n v="23.169309543149044"/>
    <n v="22.841329596131079"/>
    <m/>
    <s v="Check"/>
    <n v="79"/>
    <x v="1"/>
    <n v="14"/>
    <x v="1"/>
    <m/>
    <x v="1"/>
    <x v="53"/>
    <x v="0"/>
    <m/>
    <m/>
    <s v="TRR"/>
    <m/>
    <n v="25"/>
    <x v="195"/>
    <s v="LILY"/>
    <s v="BURROW"/>
    <x v="202"/>
    <x v="202"/>
    <x v="1"/>
    <x v="1"/>
    <x v="6"/>
    <m/>
    <s v=""/>
    <x v="827"/>
    <n v="23.169309543149044"/>
    <n v="4725"/>
    <s v="78.45"/>
    <s v="4.55"/>
    <n v="0"/>
    <m/>
    <n v="0.63733736385912443"/>
    <m/>
    <m/>
    <m/>
    <m/>
    <m/>
    <m/>
    <x v="26"/>
    <x v="26"/>
    <x v="2"/>
    <x v="2"/>
    <m/>
    <x v="0"/>
    <n v="0"/>
    <m/>
    <m/>
    <m/>
    <m/>
    <m/>
    <m/>
    <m/>
    <m/>
    <m/>
    <m/>
    <m/>
    <m/>
    <m/>
    <m/>
    <m/>
    <m/>
    <m/>
    <m/>
    <m/>
    <m/>
    <m/>
    <m/>
    <x v="0"/>
    <x v="0"/>
    <m/>
    <x v="0"/>
    <m/>
    <m/>
    <x v="0"/>
    <x v="0"/>
    <m/>
    <m/>
    <m/>
    <m/>
    <m/>
  </r>
  <r>
    <n v="713"/>
    <x v="16"/>
    <x v="16"/>
    <x v="16"/>
    <x v="1"/>
    <x v="13"/>
    <x v="0"/>
    <n v="5"/>
    <x v="1"/>
    <n v="0"/>
    <x v="0"/>
    <n v="1"/>
    <n v="1"/>
    <n v="23.689086646127627"/>
    <n v="23.689086646127627"/>
    <m/>
    <s v=""/>
    <n v="0"/>
    <x v="0"/>
    <s v="N/A"/>
    <x v="0"/>
    <m/>
    <x v="0"/>
    <x v="4"/>
    <x v="0"/>
    <m/>
    <m/>
    <s v="TRR"/>
    <m/>
    <n v="26"/>
    <x v="179"/>
    <s v="JOHN"/>
    <s v="HALLIDAY"/>
    <x v="239"/>
    <x v="239"/>
    <x v="0"/>
    <x v="0"/>
    <x v="0"/>
    <s v="N/A"/>
    <s v=""/>
    <x v="828"/>
    <n v="23.689086646127627"/>
    <n v="4831"/>
    <s v="80.31"/>
    <s v="5.01"/>
    <n v="0"/>
    <m/>
    <m/>
    <m/>
    <m/>
    <m/>
    <m/>
    <m/>
    <m/>
    <x v="26"/>
    <x v="26"/>
    <x v="2"/>
    <x v="2"/>
    <m/>
    <x v="0"/>
    <n v="0"/>
    <m/>
    <m/>
    <m/>
    <m/>
    <m/>
    <m/>
    <m/>
    <m/>
    <m/>
    <m/>
    <m/>
    <m/>
    <m/>
    <m/>
    <m/>
    <m/>
    <m/>
    <m/>
    <m/>
    <m/>
    <m/>
    <m/>
    <x v="0"/>
    <x v="0"/>
    <m/>
    <x v="0"/>
    <m/>
    <m/>
    <x v="0"/>
    <x v="0"/>
    <m/>
    <m/>
    <m/>
    <m/>
    <m/>
  </r>
  <r>
    <n v="714"/>
    <x v="16"/>
    <x v="16"/>
    <x v="16"/>
    <x v="1"/>
    <x v="13"/>
    <x v="0"/>
    <n v="5"/>
    <x v="1"/>
    <n v="0"/>
    <x v="0"/>
    <n v="1"/>
    <n v="1"/>
    <n v="23.689086646127627"/>
    <n v="23.689086646127627"/>
    <m/>
    <s v=""/>
    <n v="0"/>
    <x v="0"/>
    <s v="N/A"/>
    <x v="0"/>
    <m/>
    <x v="0"/>
    <x v="4"/>
    <x v="0"/>
    <m/>
    <m/>
    <s v="TRR"/>
    <m/>
    <n v="27"/>
    <x v="181"/>
    <s v="OM"/>
    <s v="HALLIDAY"/>
    <x v="240"/>
    <x v="240"/>
    <x v="0"/>
    <x v="0"/>
    <x v="0"/>
    <s v="N/A"/>
    <s v=""/>
    <x v="828"/>
    <n v="23.689086646127627"/>
    <n v="4831"/>
    <s v="80.31"/>
    <s v="5.01"/>
    <n v="0"/>
    <m/>
    <m/>
    <m/>
    <m/>
    <m/>
    <m/>
    <m/>
    <m/>
    <x v="26"/>
    <x v="26"/>
    <x v="2"/>
    <x v="2"/>
    <m/>
    <x v="0"/>
    <n v="0"/>
    <m/>
    <m/>
    <m/>
    <m/>
    <m/>
    <m/>
    <m/>
    <m/>
    <m/>
    <m/>
    <m/>
    <m/>
    <m/>
    <m/>
    <m/>
    <m/>
    <m/>
    <m/>
    <m/>
    <m/>
    <m/>
    <m/>
    <x v="0"/>
    <x v="0"/>
    <m/>
    <x v="0"/>
    <m/>
    <m/>
    <x v="0"/>
    <x v="0"/>
    <m/>
    <m/>
    <m/>
    <m/>
    <m/>
  </r>
  <r>
    <n v="715"/>
    <x v="16"/>
    <x v="16"/>
    <x v="16"/>
    <x v="1"/>
    <x v="13"/>
    <x v="0"/>
    <n v="5"/>
    <x v="1"/>
    <n v="0"/>
    <x v="0"/>
    <n v="2"/>
    <n v="6"/>
    <n v="23.777350682482478"/>
    <n v="24.443626925752522"/>
    <m/>
    <s v=""/>
    <n v="78"/>
    <x v="1"/>
    <n v="8"/>
    <x v="1"/>
    <m/>
    <x v="11"/>
    <x v="16"/>
    <x v="0"/>
    <m/>
    <m/>
    <s v="TRR"/>
    <m/>
    <n v="28"/>
    <x v="51"/>
    <s v="LISA"/>
    <s v="JONES"/>
    <x v="51"/>
    <x v="51"/>
    <x v="1"/>
    <x v="1"/>
    <x v="4"/>
    <n v="1"/>
    <n v="22"/>
    <x v="829"/>
    <n v="23.777350682482478"/>
    <n v="4849"/>
    <s v="80.49"/>
    <s v="5.03"/>
    <n v="0"/>
    <m/>
    <n v="0.69463864529007502"/>
    <m/>
    <m/>
    <m/>
    <m/>
    <m/>
    <m/>
    <x v="26"/>
    <x v="26"/>
    <x v="2"/>
    <x v="2"/>
    <m/>
    <x v="0"/>
    <n v="0"/>
    <m/>
    <m/>
    <m/>
    <m/>
    <m/>
    <m/>
    <m/>
    <m/>
    <m/>
    <m/>
    <m/>
    <m/>
    <m/>
    <m/>
    <m/>
    <m/>
    <m/>
    <m/>
    <m/>
    <m/>
    <m/>
    <m/>
    <x v="0"/>
    <x v="0"/>
    <m/>
    <x v="0"/>
    <m/>
    <m/>
    <x v="0"/>
    <x v="0"/>
    <m/>
    <m/>
    <m/>
    <m/>
    <m/>
  </r>
  <r>
    <n v="716"/>
    <x v="16"/>
    <x v="16"/>
    <x v="16"/>
    <x v="1"/>
    <x v="13"/>
    <x v="0"/>
    <n v="5"/>
    <x v="1"/>
    <n v="0"/>
    <x v="0"/>
    <n v="7"/>
    <n v="7"/>
    <n v="24.032335676396507"/>
    <n v="22.381413285495682"/>
    <m/>
    <s v="Check"/>
    <n v="77"/>
    <x v="1"/>
    <n v="8"/>
    <x v="1"/>
    <m/>
    <x v="7"/>
    <x v="15"/>
    <x v="0"/>
    <m/>
    <m/>
    <s v="TRR"/>
    <m/>
    <n v="29"/>
    <x v="24"/>
    <s v="STUART"/>
    <s v="BORWICK"/>
    <x v="24"/>
    <x v="24"/>
    <x v="1"/>
    <x v="0"/>
    <x v="2"/>
    <n v="7"/>
    <n v="23"/>
    <x v="830"/>
    <n v="24.032335676396507"/>
    <n v="4901"/>
    <s v="81.41"/>
    <s v="5.06"/>
    <n v="0"/>
    <m/>
    <n v="0.59988620585164665"/>
    <m/>
    <m/>
    <m/>
    <m/>
    <m/>
    <m/>
    <x v="26"/>
    <x v="26"/>
    <x v="2"/>
    <x v="2"/>
    <m/>
    <x v="0"/>
    <n v="0"/>
    <m/>
    <m/>
    <m/>
    <m/>
    <m/>
    <m/>
    <m/>
    <m/>
    <m/>
    <m/>
    <m/>
    <m/>
    <m/>
    <m/>
    <m/>
    <m/>
    <m/>
    <m/>
    <m/>
    <m/>
    <m/>
    <m/>
    <x v="0"/>
    <x v="0"/>
    <m/>
    <x v="0"/>
    <m/>
    <m/>
    <x v="0"/>
    <x v="0"/>
    <m/>
    <m/>
    <m/>
    <m/>
    <m/>
  </r>
  <r>
    <n v="717"/>
    <x v="16"/>
    <x v="16"/>
    <x v="16"/>
    <x v="1"/>
    <x v="13"/>
    <x v="0"/>
    <n v="5"/>
    <x v="1"/>
    <n v="0"/>
    <x v="0"/>
    <n v="1"/>
    <n v="1"/>
    <n v="24.267706440009444"/>
    <n v="24.267706440009444"/>
    <m/>
    <s v=""/>
    <n v="0"/>
    <x v="0"/>
    <s v="N/A"/>
    <x v="0"/>
    <m/>
    <x v="0"/>
    <x v="4"/>
    <x v="0"/>
    <m/>
    <m/>
    <s v="TRR"/>
    <m/>
    <n v="30"/>
    <x v="113"/>
    <s v="ALEX"/>
    <s v="KIPPIN"/>
    <x v="241"/>
    <x v="241"/>
    <x v="0"/>
    <x v="0"/>
    <x v="0"/>
    <s v="N/A"/>
    <s v=""/>
    <x v="831"/>
    <n v="24.267706440009444"/>
    <n v="4949"/>
    <s v="82.29"/>
    <s v="5.09"/>
    <n v="0"/>
    <m/>
    <m/>
    <m/>
    <m/>
    <m/>
    <m/>
    <m/>
    <m/>
    <x v="26"/>
    <x v="26"/>
    <x v="2"/>
    <x v="2"/>
    <m/>
    <x v="0"/>
    <n v="0"/>
    <m/>
    <m/>
    <m/>
    <m/>
    <m/>
    <m/>
    <m/>
    <m/>
    <m/>
    <m/>
    <m/>
    <m/>
    <m/>
    <m/>
    <m/>
    <m/>
    <m/>
    <m/>
    <m/>
    <m/>
    <m/>
    <m/>
    <x v="0"/>
    <x v="0"/>
    <m/>
    <x v="0"/>
    <m/>
    <m/>
    <x v="0"/>
    <x v="0"/>
    <m/>
    <m/>
    <m/>
    <m/>
    <m/>
  </r>
  <r>
    <n v="718"/>
    <x v="16"/>
    <x v="16"/>
    <x v="16"/>
    <x v="1"/>
    <x v="13"/>
    <x v="0"/>
    <n v="5"/>
    <x v="1"/>
    <n v="0"/>
    <x v="0"/>
    <n v="1"/>
    <n v="2"/>
    <n v="24.267706440009444"/>
    <n v="24.392019870126482"/>
    <m/>
    <s v=""/>
    <n v="0"/>
    <x v="0"/>
    <s v="N/A"/>
    <x v="0"/>
    <m/>
    <x v="0"/>
    <x v="4"/>
    <x v="0"/>
    <m/>
    <m/>
    <s v="TRR"/>
    <m/>
    <n v="31"/>
    <x v="0"/>
    <s v="DANIEL"/>
    <s v="HOGAN"/>
    <x v="161"/>
    <x v="161"/>
    <x v="0"/>
    <x v="0"/>
    <x v="0"/>
    <s v="N/A"/>
    <s v=""/>
    <x v="831"/>
    <n v="24.267706440009444"/>
    <n v="4949"/>
    <s v="82.29"/>
    <s v="5.09"/>
    <n v="0"/>
    <m/>
    <m/>
    <m/>
    <m/>
    <m/>
    <m/>
    <m/>
    <m/>
    <x v="26"/>
    <x v="26"/>
    <x v="2"/>
    <x v="2"/>
    <m/>
    <x v="0"/>
    <n v="0"/>
    <m/>
    <m/>
    <m/>
    <m/>
    <m/>
    <m/>
    <m/>
    <m/>
    <m/>
    <m/>
    <m/>
    <m/>
    <m/>
    <m/>
    <m/>
    <m/>
    <m/>
    <m/>
    <m/>
    <m/>
    <m/>
    <m/>
    <x v="0"/>
    <x v="0"/>
    <m/>
    <x v="0"/>
    <m/>
    <m/>
    <x v="0"/>
    <x v="0"/>
    <m/>
    <m/>
    <m/>
    <m/>
    <m/>
  </r>
  <r>
    <n v="719"/>
    <x v="16"/>
    <x v="16"/>
    <x v="16"/>
    <x v="1"/>
    <x v="13"/>
    <x v="0"/>
    <n v="5"/>
    <x v="1"/>
    <n v="0"/>
    <x v="0"/>
    <n v="10"/>
    <n v="12"/>
    <n v="24.615859027853592"/>
    <n v="23.456389180778984"/>
    <m/>
    <s v="Check"/>
    <n v="76"/>
    <x v="1"/>
    <n v="17"/>
    <x v="0"/>
    <m/>
    <x v="1"/>
    <x v="9"/>
    <x v="0"/>
    <m/>
    <m/>
    <s v="TRR"/>
    <m/>
    <n v="32"/>
    <x v="25"/>
    <s v="BRENDAN"/>
    <s v="CARTER"/>
    <x v="25"/>
    <x v="25"/>
    <x v="1"/>
    <x v="0"/>
    <x v="4"/>
    <n v="7"/>
    <n v="24"/>
    <x v="832"/>
    <n v="24.615859027853592"/>
    <n v="5020"/>
    <s v="83.40"/>
    <s v="5.13"/>
    <n v="0"/>
    <m/>
    <n v="0.61342567744289944"/>
    <m/>
    <m/>
    <m/>
    <m/>
    <m/>
    <m/>
    <x v="26"/>
    <x v="26"/>
    <x v="2"/>
    <x v="2"/>
    <m/>
    <x v="0"/>
    <n v="0"/>
    <m/>
    <m/>
    <m/>
    <m/>
    <m/>
    <m/>
    <m/>
    <m/>
    <m/>
    <m/>
    <m/>
    <m/>
    <m/>
    <m/>
    <m/>
    <m/>
    <m/>
    <m/>
    <m/>
    <m/>
    <m/>
    <m/>
    <x v="0"/>
    <x v="0"/>
    <m/>
    <x v="0"/>
    <m/>
    <m/>
    <x v="0"/>
    <x v="0"/>
    <m/>
    <m/>
    <m/>
    <m/>
    <m/>
  </r>
  <r>
    <n v="720"/>
    <x v="16"/>
    <x v="16"/>
    <x v="16"/>
    <x v="1"/>
    <x v="13"/>
    <x v="0"/>
    <n v="5"/>
    <x v="1"/>
    <n v="0"/>
    <x v="0"/>
    <n v="3"/>
    <n v="3"/>
    <n v="24.664894603606285"/>
    <n v="23.84940931231321"/>
    <m/>
    <s v="Check"/>
    <n v="75"/>
    <x v="1"/>
    <n v="3"/>
    <x v="1"/>
    <m/>
    <x v="13"/>
    <x v="6"/>
    <x v="0"/>
    <m/>
    <m/>
    <s v="TRR"/>
    <m/>
    <n v="33"/>
    <x v="132"/>
    <s v="DEE"/>
    <s v="FLYNN-PITTAR"/>
    <x v="136"/>
    <x v="136"/>
    <x v="1"/>
    <x v="1"/>
    <x v="4"/>
    <n v="2"/>
    <n v="25"/>
    <x v="833"/>
    <n v="24.664894603606285"/>
    <n v="5030"/>
    <s v="83.50"/>
    <s v="5.14"/>
    <n v="0"/>
    <m/>
    <n v="0.70815898252866827"/>
    <m/>
    <m/>
    <m/>
    <m/>
    <m/>
    <m/>
    <x v="26"/>
    <x v="26"/>
    <x v="2"/>
    <x v="2"/>
    <m/>
    <x v="0"/>
    <n v="0"/>
    <m/>
    <m/>
    <m/>
    <m/>
    <m/>
    <m/>
    <m/>
    <m/>
    <m/>
    <m/>
    <m/>
    <m/>
    <m/>
    <m/>
    <m/>
    <m/>
    <m/>
    <m/>
    <m/>
    <m/>
    <m/>
    <m/>
    <x v="0"/>
    <x v="0"/>
    <m/>
    <x v="0"/>
    <m/>
    <m/>
    <x v="0"/>
    <x v="0"/>
    <m/>
    <m/>
    <m/>
    <m/>
    <m/>
  </r>
  <r>
    <n v="721"/>
    <x v="16"/>
    <x v="16"/>
    <x v="16"/>
    <x v="1"/>
    <x v="13"/>
    <x v="0"/>
    <n v="5"/>
    <x v="1"/>
    <n v="0"/>
    <x v="0"/>
    <n v="1"/>
    <n v="1"/>
    <n v="24.90026536721923"/>
    <n v="24.90026536721923"/>
    <m/>
    <s v=""/>
    <n v="0"/>
    <x v="0"/>
    <s v="N/A"/>
    <x v="0"/>
    <m/>
    <x v="0"/>
    <x v="4"/>
    <x v="0"/>
    <m/>
    <m/>
    <s v="TRR"/>
    <m/>
    <n v="34"/>
    <x v="103"/>
    <s v="DAVE"/>
    <s v="HOWARTH"/>
    <x v="242"/>
    <x v="242"/>
    <x v="0"/>
    <x v="0"/>
    <x v="0"/>
    <s v="N/A"/>
    <s v=""/>
    <x v="834"/>
    <n v="24.90026536721923"/>
    <n v="5078"/>
    <s v="84.38"/>
    <s v="5.17"/>
    <n v="0"/>
    <m/>
    <m/>
    <m/>
    <m/>
    <m/>
    <m/>
    <m/>
    <m/>
    <x v="26"/>
    <x v="26"/>
    <x v="2"/>
    <x v="2"/>
    <m/>
    <x v="0"/>
    <n v="0"/>
    <m/>
    <m/>
    <m/>
    <m/>
    <m/>
    <m/>
    <m/>
    <m/>
    <m/>
    <m/>
    <m/>
    <m/>
    <m/>
    <m/>
    <m/>
    <m/>
    <m/>
    <m/>
    <m/>
    <m/>
    <m/>
    <m/>
    <x v="0"/>
    <x v="0"/>
    <m/>
    <x v="0"/>
    <m/>
    <m/>
    <x v="0"/>
    <x v="0"/>
    <m/>
    <m/>
    <m/>
    <m/>
    <m/>
  </r>
  <r>
    <n v="722"/>
    <x v="16"/>
    <x v="16"/>
    <x v="16"/>
    <x v="1"/>
    <x v="13"/>
    <x v="0"/>
    <n v="5"/>
    <x v="1"/>
    <n v="0"/>
    <x v="0"/>
    <n v="4"/>
    <n v="9"/>
    <n v="24.95910805812246"/>
    <n v="25.29965369293706"/>
    <m/>
    <s v=""/>
    <n v="74"/>
    <x v="1"/>
    <n v="4"/>
    <x v="1"/>
    <m/>
    <x v="1"/>
    <x v="28"/>
    <x v="0"/>
    <m/>
    <m/>
    <s v="TRR"/>
    <m/>
    <n v="35"/>
    <x v="55"/>
    <s v="ROBERT"/>
    <s v="ELLERSHAW"/>
    <x v="55"/>
    <x v="55"/>
    <x v="1"/>
    <x v="0"/>
    <x v="5"/>
    <n v="1"/>
    <n v="26"/>
    <x v="835"/>
    <n v="24.95910805812246"/>
    <n v="5090"/>
    <s v="84.50"/>
    <s v="5.18"/>
    <n v="0"/>
    <m/>
    <n v="0.65573924470992673"/>
    <m/>
    <m/>
    <m/>
    <m/>
    <m/>
    <m/>
    <x v="26"/>
    <x v="26"/>
    <x v="2"/>
    <x v="2"/>
    <m/>
    <x v="0"/>
    <n v="0"/>
    <m/>
    <m/>
    <m/>
    <m/>
    <m/>
    <m/>
    <m/>
    <m/>
    <m/>
    <m/>
    <m/>
    <m/>
    <m/>
    <m/>
    <m/>
    <m/>
    <m/>
    <m/>
    <m/>
    <m/>
    <m/>
    <m/>
    <x v="0"/>
    <x v="0"/>
    <m/>
    <x v="0"/>
    <m/>
    <m/>
    <x v="0"/>
    <x v="0"/>
    <m/>
    <m/>
    <m/>
    <m/>
    <m/>
  </r>
  <r>
    <n v="723"/>
    <x v="16"/>
    <x v="16"/>
    <x v="16"/>
    <x v="1"/>
    <x v="13"/>
    <x v="0"/>
    <n v="5"/>
    <x v="1"/>
    <n v="0"/>
    <x v="0"/>
    <n v="1"/>
    <n v="4"/>
    <n v="25.022854306600969"/>
    <n v="26.236990724239405"/>
    <m/>
    <s v=""/>
    <n v="73"/>
    <x v="1"/>
    <n v="3"/>
    <x v="1"/>
    <m/>
    <x v="2"/>
    <x v="9"/>
    <x v="1"/>
    <m/>
    <m/>
    <s v="TRR"/>
    <m/>
    <n v="36"/>
    <x v="174"/>
    <s v="NICOLE"/>
    <s v="DESAILLY"/>
    <x v="179"/>
    <x v="179"/>
    <x v="1"/>
    <x v="1"/>
    <x v="4"/>
    <n v="3"/>
    <n v="27"/>
    <x v="836"/>
    <n v="25.022854306600969"/>
    <n v="5103"/>
    <s v="85.03"/>
    <s v="5.18"/>
    <n v="0"/>
    <m/>
    <n v="0.68270921950046237"/>
    <m/>
    <m/>
    <m/>
    <m/>
    <m/>
    <m/>
    <x v="26"/>
    <x v="26"/>
    <x v="2"/>
    <x v="2"/>
    <m/>
    <x v="0"/>
    <n v="0"/>
    <m/>
    <m/>
    <m/>
    <m/>
    <m/>
    <m/>
    <m/>
    <m/>
    <m/>
    <m/>
    <m/>
    <m/>
    <m/>
    <m/>
    <m/>
    <m/>
    <m/>
    <m/>
    <m/>
    <m/>
    <m/>
    <m/>
    <x v="0"/>
    <x v="0"/>
    <m/>
    <x v="0"/>
    <m/>
    <m/>
    <x v="0"/>
    <x v="0"/>
    <m/>
    <m/>
    <m/>
    <m/>
    <m/>
  </r>
  <r>
    <n v="724"/>
    <x v="16"/>
    <x v="16"/>
    <x v="16"/>
    <x v="1"/>
    <x v="13"/>
    <x v="0"/>
    <n v="5"/>
    <x v="1"/>
    <n v="0"/>
    <x v="0"/>
    <n v="4"/>
    <n v="5"/>
    <n v="25.59166698533225"/>
    <n v="24.969880729477815"/>
    <m/>
    <s v="Check"/>
    <n v="72"/>
    <x v="1"/>
    <n v="7"/>
    <x v="1"/>
    <m/>
    <x v="15"/>
    <x v="15"/>
    <x v="0"/>
    <m/>
    <m/>
    <s v="TRR"/>
    <m/>
    <n v="37"/>
    <x v="138"/>
    <s v="BILLY"/>
    <s v="GUY"/>
    <x v="142"/>
    <x v="142"/>
    <x v="1"/>
    <x v="0"/>
    <x v="2"/>
    <n v="8"/>
    <n v="28"/>
    <x v="837"/>
    <n v="25.59166698533225"/>
    <n v="5219"/>
    <s v="86.59"/>
    <s v="5.26"/>
    <n v="0"/>
    <m/>
    <n v="0.56333441174150611"/>
    <m/>
    <m/>
    <m/>
    <m/>
    <m/>
    <m/>
    <x v="26"/>
    <x v="26"/>
    <x v="2"/>
    <x v="2"/>
    <m/>
    <x v="0"/>
    <n v="0"/>
    <m/>
    <m/>
    <m/>
    <m/>
    <m/>
    <m/>
    <m/>
    <m/>
    <m/>
    <m/>
    <m/>
    <m/>
    <m/>
    <m/>
    <m/>
    <m/>
    <m/>
    <m/>
    <m/>
    <m/>
    <m/>
    <m/>
    <x v="0"/>
    <x v="0"/>
    <m/>
    <x v="0"/>
    <m/>
    <m/>
    <x v="0"/>
    <x v="0"/>
    <m/>
    <m/>
    <m/>
    <m/>
    <m/>
  </r>
  <r>
    <n v="725"/>
    <x v="16"/>
    <x v="16"/>
    <x v="16"/>
    <x v="1"/>
    <x v="13"/>
    <x v="0"/>
    <n v="5"/>
    <x v="1"/>
    <n v="0"/>
    <x v="0"/>
    <n v="4"/>
    <n v="4"/>
    <n v="25.68973813683764"/>
    <n v="24.004163937824909"/>
    <m/>
    <s v="Check"/>
    <n v="71"/>
    <x v="1"/>
    <n v="7"/>
    <x v="1"/>
    <m/>
    <x v="2"/>
    <x v="30"/>
    <x v="0"/>
    <m/>
    <m/>
    <s v="TRR"/>
    <m/>
    <n v="38"/>
    <x v="212"/>
    <s v="CASEY"/>
    <s v="HIETTE"/>
    <x v="228"/>
    <x v="228"/>
    <x v="1"/>
    <x v="0"/>
    <x v="6"/>
    <n v="21"/>
    <n v="29"/>
    <x v="804"/>
    <n v="25.68973813683764"/>
    <n v="5239"/>
    <s v="87.19"/>
    <s v="5.27"/>
    <n v="0"/>
    <m/>
    <n v="0.50538986673110398"/>
    <m/>
    <m/>
    <m/>
    <m/>
    <m/>
    <m/>
    <x v="26"/>
    <x v="26"/>
    <x v="2"/>
    <x v="2"/>
    <m/>
    <x v="0"/>
    <n v="0"/>
    <m/>
    <m/>
    <m/>
    <m/>
    <m/>
    <m/>
    <m/>
    <m/>
    <m/>
    <m/>
    <m/>
    <m/>
    <m/>
    <m/>
    <m/>
    <m/>
    <m/>
    <m/>
    <m/>
    <m/>
    <m/>
    <m/>
    <x v="0"/>
    <x v="0"/>
    <m/>
    <x v="0"/>
    <m/>
    <m/>
    <x v="0"/>
    <x v="0"/>
    <m/>
    <m/>
    <m/>
    <m/>
    <m/>
  </r>
  <r>
    <n v="726"/>
    <x v="16"/>
    <x v="16"/>
    <x v="16"/>
    <x v="1"/>
    <x v="13"/>
    <x v="0"/>
    <n v="5"/>
    <x v="1"/>
    <n v="0"/>
    <x v="0"/>
    <n v="1"/>
    <n v="1"/>
    <n v="26.096733415585021"/>
    <n v="26.096733415585021"/>
    <m/>
    <s v=""/>
    <n v="0"/>
    <x v="0"/>
    <s v="N/A"/>
    <x v="0"/>
    <m/>
    <x v="0"/>
    <x v="4"/>
    <x v="0"/>
    <m/>
    <m/>
    <s v="TRR"/>
    <m/>
    <n v="39"/>
    <x v="167"/>
    <s v="SAMANTHA"/>
    <s v="HICKEY"/>
    <x v="243"/>
    <x v="243"/>
    <x v="0"/>
    <x v="1"/>
    <x v="0"/>
    <s v="N/A"/>
    <s v=""/>
    <x v="838"/>
    <n v="26.096733415585021"/>
    <n v="5322"/>
    <s v="88.42"/>
    <s v="5.32"/>
    <n v="0"/>
    <m/>
    <m/>
    <m/>
    <m/>
    <m/>
    <m/>
    <m/>
    <m/>
    <x v="26"/>
    <x v="26"/>
    <x v="2"/>
    <x v="2"/>
    <m/>
    <x v="0"/>
    <n v="0"/>
    <m/>
    <m/>
    <m/>
    <m/>
    <m/>
    <m/>
    <m/>
    <m/>
    <m/>
    <m/>
    <m/>
    <m/>
    <m/>
    <m/>
    <m/>
    <m/>
    <m/>
    <m/>
    <m/>
    <m/>
    <m/>
    <m/>
    <x v="0"/>
    <x v="0"/>
    <m/>
    <x v="0"/>
    <m/>
    <m/>
    <x v="0"/>
    <x v="0"/>
    <m/>
    <m/>
    <m/>
    <m/>
    <m/>
  </r>
  <r>
    <n v="727"/>
    <x v="16"/>
    <x v="16"/>
    <x v="16"/>
    <x v="1"/>
    <x v="13"/>
    <x v="0"/>
    <n v="5"/>
    <x v="1"/>
    <n v="0"/>
    <x v="0"/>
    <n v="9"/>
    <n v="11"/>
    <n v="26.131058318611906"/>
    <n v="25.628737803123418"/>
    <m/>
    <s v="Check"/>
    <n v="70"/>
    <x v="1"/>
    <n v="12"/>
    <x v="1"/>
    <m/>
    <x v="1"/>
    <x v="41"/>
    <x v="0"/>
    <m/>
    <m/>
    <s v="TRR"/>
    <m/>
    <n v="40"/>
    <x v="137"/>
    <s v="DAVID"/>
    <s v="WHARTON"/>
    <x v="141"/>
    <x v="141"/>
    <x v="1"/>
    <x v="0"/>
    <x v="8"/>
    <n v="1"/>
    <n v="30"/>
    <x v="839"/>
    <n v="26.131058318611906"/>
    <n v="5329"/>
    <s v="88.49"/>
    <s v="5.33"/>
    <n v="0"/>
    <m/>
    <n v="0.64291311110174831"/>
    <m/>
    <m/>
    <m/>
    <m/>
    <m/>
    <m/>
    <x v="26"/>
    <x v="26"/>
    <x v="2"/>
    <x v="2"/>
    <m/>
    <x v="0"/>
    <n v="0"/>
    <m/>
    <m/>
    <m/>
    <m/>
    <m/>
    <m/>
    <m/>
    <m/>
    <m/>
    <m/>
    <m/>
    <m/>
    <m/>
    <m/>
    <m/>
    <m/>
    <m/>
    <m/>
    <m/>
    <m/>
    <m/>
    <m/>
    <x v="0"/>
    <x v="0"/>
    <m/>
    <x v="0"/>
    <m/>
    <m/>
    <x v="0"/>
    <x v="0"/>
    <m/>
    <m/>
    <m/>
    <m/>
    <m/>
  </r>
  <r>
    <n v="728"/>
    <x v="16"/>
    <x v="16"/>
    <x v="16"/>
    <x v="1"/>
    <x v="13"/>
    <x v="0"/>
    <n v="5"/>
    <x v="1"/>
    <n v="0"/>
    <x v="0"/>
    <n v="2"/>
    <n v="4"/>
    <n v="26.184997451939871"/>
    <n v="26.927592935319165"/>
    <m/>
    <s v=""/>
    <n v="69"/>
    <x v="1"/>
    <n v="7"/>
    <x v="1"/>
    <m/>
    <x v="15"/>
    <x v="14"/>
    <x v="0"/>
    <m/>
    <m/>
    <s v="TRR"/>
    <m/>
    <n v="41"/>
    <x v="161"/>
    <s v="SEAN"/>
    <s v="EVANS"/>
    <x v="167"/>
    <x v="167"/>
    <x v="1"/>
    <x v="0"/>
    <x v="1"/>
    <n v="5"/>
    <n v="31"/>
    <x v="840"/>
    <n v="26.184997451939871"/>
    <n v="5340"/>
    <s v="89.00"/>
    <s v="5.33"/>
    <n v="0"/>
    <m/>
    <n v="0.50665144004754625"/>
    <m/>
    <m/>
    <m/>
    <m/>
    <m/>
    <m/>
    <x v="26"/>
    <x v="26"/>
    <x v="2"/>
    <x v="2"/>
    <m/>
    <x v="0"/>
    <n v="0"/>
    <m/>
    <m/>
    <m/>
    <m/>
    <m/>
    <m/>
    <m/>
    <m/>
    <m/>
    <m/>
    <m/>
    <m/>
    <m/>
    <m/>
    <m/>
    <m/>
    <m/>
    <m/>
    <m/>
    <m/>
    <m/>
    <m/>
    <x v="0"/>
    <x v="0"/>
    <m/>
    <x v="0"/>
    <m/>
    <m/>
    <x v="0"/>
    <x v="0"/>
    <m/>
    <m/>
    <m/>
    <m/>
    <m/>
  </r>
  <r>
    <n v="729"/>
    <x v="16"/>
    <x v="16"/>
    <x v="16"/>
    <x v="1"/>
    <x v="13"/>
    <x v="0"/>
    <n v="5"/>
    <x v="1"/>
    <n v="0"/>
    <x v="0"/>
    <n v="1"/>
    <n v="5"/>
    <n v="26.768520803396964"/>
    <n v="28.189887586385254"/>
    <m/>
    <s v=""/>
    <n v="68"/>
    <x v="1"/>
    <n v="5"/>
    <x v="1"/>
    <m/>
    <x v="6"/>
    <x v="20"/>
    <x v="1"/>
    <m/>
    <m/>
    <s v="TRR"/>
    <m/>
    <n v="42"/>
    <x v="78"/>
    <s v="FRANCESCO"/>
    <s v="TIRENDI"/>
    <x v="79"/>
    <x v="79"/>
    <x v="1"/>
    <x v="0"/>
    <x v="5"/>
    <n v="2"/>
    <n v="32"/>
    <x v="841"/>
    <n v="26.768520803396964"/>
    <n v="5459"/>
    <s v="90.59"/>
    <s v="5.41"/>
    <n v="0"/>
    <m/>
    <n v="0.60145273316547565"/>
    <m/>
    <m/>
    <m/>
    <m/>
    <m/>
    <m/>
    <x v="26"/>
    <x v="26"/>
    <x v="2"/>
    <x v="2"/>
    <m/>
    <x v="0"/>
    <n v="0"/>
    <m/>
    <m/>
    <m/>
    <m/>
    <m/>
    <m/>
    <m/>
    <m/>
    <m/>
    <m/>
    <m/>
    <m/>
    <m/>
    <m/>
    <m/>
    <m/>
    <m/>
    <m/>
    <m/>
    <m/>
    <m/>
    <m/>
    <x v="0"/>
    <x v="0"/>
    <m/>
    <x v="0"/>
    <m/>
    <m/>
    <x v="0"/>
    <x v="0"/>
    <m/>
    <m/>
    <m/>
    <m/>
    <m/>
  </r>
  <r>
    <n v="730"/>
    <x v="16"/>
    <x v="16"/>
    <x v="16"/>
    <x v="1"/>
    <x v="13"/>
    <x v="0"/>
    <n v="5"/>
    <x v="1"/>
    <n v="0"/>
    <x v="0"/>
    <n v="2"/>
    <n v="8"/>
    <n v="27.03821647003679"/>
    <n v="27.676872906748752"/>
    <m/>
    <s v=""/>
    <n v="67"/>
    <x v="1"/>
    <n v="6"/>
    <x v="1"/>
    <m/>
    <x v="1"/>
    <x v="16"/>
    <x v="0"/>
    <m/>
    <m/>
    <s v="TRR"/>
    <m/>
    <n v="43"/>
    <x v="66"/>
    <s v="COLLEEN"/>
    <s v="NEWNHAM"/>
    <x v="66"/>
    <x v="66"/>
    <x v="1"/>
    <x v="1"/>
    <x v="4"/>
    <n v="4"/>
    <n v="33"/>
    <x v="842"/>
    <n v="27.03821647003679"/>
    <n v="5514"/>
    <s v="91.54"/>
    <s v="5.44"/>
    <n v="0"/>
    <m/>
    <n v="0.61086376333180503"/>
    <m/>
    <m/>
    <m/>
    <m/>
    <m/>
    <m/>
    <x v="26"/>
    <x v="26"/>
    <x v="2"/>
    <x v="2"/>
    <m/>
    <x v="0"/>
    <n v="0"/>
    <m/>
    <m/>
    <m/>
    <m/>
    <m/>
    <m/>
    <m/>
    <m/>
    <m/>
    <m/>
    <m/>
    <m/>
    <m/>
    <m/>
    <m/>
    <m/>
    <m/>
    <m/>
    <m/>
    <m/>
    <m/>
    <m/>
    <x v="0"/>
    <x v="0"/>
    <m/>
    <x v="0"/>
    <m/>
    <m/>
    <x v="0"/>
    <x v="0"/>
    <m/>
    <m/>
    <m/>
    <m/>
    <m/>
  </r>
  <r>
    <n v="731"/>
    <x v="16"/>
    <x v="16"/>
    <x v="16"/>
    <x v="1"/>
    <x v="13"/>
    <x v="0"/>
    <n v="5"/>
    <x v="1"/>
    <n v="0"/>
    <x v="0"/>
    <n v="4"/>
    <n v="11"/>
    <n v="27.170612524569073"/>
    <n v="27.720695533460869"/>
    <m/>
    <s v=""/>
    <n v="66"/>
    <x v="1"/>
    <n v="14"/>
    <x v="0"/>
    <s v="OT15"/>
    <x v="1"/>
    <x v="32"/>
    <x v="0"/>
    <m/>
    <m/>
    <s v="TRR"/>
    <m/>
    <n v="44"/>
    <x v="68"/>
    <s v="ROSEMARIE"/>
    <s v="LABUSCHAGNE"/>
    <x v="68"/>
    <x v="68"/>
    <x v="1"/>
    <x v="1"/>
    <x v="5"/>
    <n v="2"/>
    <n v="34"/>
    <x v="843"/>
    <n v="27.170612524569073"/>
    <n v="5541"/>
    <s v="92.21"/>
    <s v="5.46"/>
    <n v="0"/>
    <m/>
    <n v="0.68210951507164352"/>
    <m/>
    <m/>
    <m/>
    <m/>
    <m/>
    <m/>
    <x v="26"/>
    <x v="26"/>
    <x v="2"/>
    <x v="2"/>
    <m/>
    <x v="0"/>
    <n v="0"/>
    <m/>
    <m/>
    <m/>
    <m/>
    <m/>
    <m/>
    <m/>
    <m/>
    <m/>
    <m/>
    <m/>
    <m/>
    <m/>
    <m/>
    <m/>
    <m/>
    <m/>
    <m/>
    <m/>
    <m/>
    <m/>
    <m/>
    <x v="0"/>
    <x v="0"/>
    <m/>
    <x v="0"/>
    <m/>
    <m/>
    <x v="0"/>
    <x v="0"/>
    <m/>
    <m/>
    <m/>
    <m/>
    <m/>
  </r>
  <r>
    <n v="732"/>
    <x v="16"/>
    <x v="16"/>
    <x v="16"/>
    <x v="1"/>
    <x v="13"/>
    <x v="0"/>
    <n v="5"/>
    <x v="1"/>
    <n v="0"/>
    <x v="0"/>
    <n v="4"/>
    <n v="4"/>
    <n v="27.430501076058363"/>
    <n v="25.37307726961377"/>
    <m/>
    <s v="Check"/>
    <n v="65"/>
    <x v="1"/>
    <n v="7"/>
    <x v="1"/>
    <m/>
    <x v="7"/>
    <x v="13"/>
    <x v="0"/>
    <m/>
    <m/>
    <s v="TRR"/>
    <m/>
    <n v="45"/>
    <x v="136"/>
    <s v="BERNIE"/>
    <s v="NORRIS"/>
    <x v="140"/>
    <x v="140"/>
    <x v="1"/>
    <x v="0"/>
    <x v="2"/>
    <n v="9"/>
    <n v="35"/>
    <x v="844"/>
    <n v="27.430501076058363"/>
    <n v="5594"/>
    <s v="93.14"/>
    <s v="5.49"/>
    <n v="0"/>
    <m/>
    <n v="0.52192508722206343"/>
    <m/>
    <m/>
    <m/>
    <m/>
    <m/>
    <m/>
    <x v="26"/>
    <x v="26"/>
    <x v="2"/>
    <x v="2"/>
    <m/>
    <x v="0"/>
    <n v="0"/>
    <m/>
    <m/>
    <m/>
    <m/>
    <m/>
    <m/>
    <m/>
    <m/>
    <m/>
    <m/>
    <m/>
    <m/>
    <m/>
    <m/>
    <m/>
    <m/>
    <m/>
    <m/>
    <m/>
    <m/>
    <m/>
    <m/>
    <x v="0"/>
    <x v="0"/>
    <m/>
    <x v="0"/>
    <m/>
    <m/>
    <x v="0"/>
    <x v="0"/>
    <m/>
    <m/>
    <m/>
    <m/>
    <m/>
  </r>
  <r>
    <n v="733"/>
    <x v="16"/>
    <x v="16"/>
    <x v="16"/>
    <x v="1"/>
    <x v="13"/>
    <x v="0"/>
    <n v="5"/>
    <x v="1"/>
    <n v="0"/>
    <x v="0"/>
    <n v="1"/>
    <n v="1"/>
    <n v="27.960085294187483"/>
    <n v="27.960085294187483"/>
    <m/>
    <s v=""/>
    <n v="0"/>
    <x v="0"/>
    <s v="N/A"/>
    <x v="0"/>
    <m/>
    <x v="0"/>
    <x v="4"/>
    <x v="0"/>
    <m/>
    <m/>
    <s v="TRR"/>
    <m/>
    <n v="46"/>
    <x v="156"/>
    <s v="COLLEEN"/>
    <s v="DOBLE"/>
    <x v="244"/>
    <x v="244"/>
    <x v="0"/>
    <x v="1"/>
    <x v="0"/>
    <s v="N/A"/>
    <s v=""/>
    <x v="845"/>
    <n v="27.960085294187483"/>
    <n v="5702"/>
    <s v="95.02"/>
    <s v="5.56"/>
    <n v="0"/>
    <m/>
    <m/>
    <m/>
    <m/>
    <m/>
    <m/>
    <m/>
    <m/>
    <x v="26"/>
    <x v="26"/>
    <x v="2"/>
    <x v="2"/>
    <m/>
    <x v="0"/>
    <n v="0"/>
    <m/>
    <m/>
    <m/>
    <m/>
    <m/>
    <m/>
    <m/>
    <m/>
    <m/>
    <m/>
    <m/>
    <m/>
    <m/>
    <m/>
    <m/>
    <m/>
    <m/>
    <m/>
    <m/>
    <m/>
    <m/>
    <m/>
    <x v="0"/>
    <x v="0"/>
    <m/>
    <x v="0"/>
    <m/>
    <m/>
    <x v="0"/>
    <x v="0"/>
    <m/>
    <m/>
    <m/>
    <m/>
    <m/>
  </r>
  <r>
    <n v="734"/>
    <x v="16"/>
    <x v="16"/>
    <x v="16"/>
    <x v="1"/>
    <x v="13"/>
    <x v="0"/>
    <n v="5"/>
    <x v="1"/>
    <n v="0"/>
    <x v="0"/>
    <n v="10"/>
    <n v="11"/>
    <n v="28.30823788203163"/>
    <n v="26.976659770515798"/>
    <m/>
    <s v="Check"/>
    <n v="64"/>
    <x v="1"/>
    <n v="14"/>
    <x v="1"/>
    <m/>
    <x v="1"/>
    <x v="12"/>
    <x v="0"/>
    <m/>
    <m/>
    <s v="TRR"/>
    <m/>
    <n v="47"/>
    <x v="70"/>
    <s v="KATE"/>
    <s v="SARGENT"/>
    <x v="71"/>
    <x v="71"/>
    <x v="1"/>
    <x v="1"/>
    <x v="2"/>
    <n v="3"/>
    <n v="36"/>
    <x v="846"/>
    <n v="28.30823788203163"/>
    <n v="5773"/>
    <s v="96.13"/>
    <s v="6.00"/>
    <n v="0"/>
    <m/>
    <n v="0.53576865963435882"/>
    <m/>
    <m/>
    <m/>
    <m/>
    <m/>
    <m/>
    <x v="26"/>
    <x v="26"/>
    <x v="2"/>
    <x v="2"/>
    <m/>
    <x v="0"/>
    <n v="0"/>
    <m/>
    <m/>
    <m/>
    <m/>
    <m/>
    <m/>
    <m/>
    <m/>
    <m/>
    <m/>
    <m/>
    <m/>
    <m/>
    <m/>
    <m/>
    <m/>
    <m/>
    <m/>
    <m/>
    <m/>
    <m/>
    <m/>
    <x v="0"/>
    <x v="0"/>
    <m/>
    <x v="0"/>
    <m/>
    <m/>
    <x v="0"/>
    <x v="0"/>
    <m/>
    <m/>
    <m/>
    <m/>
    <m/>
  </r>
  <r>
    <n v="735"/>
    <x v="16"/>
    <x v="16"/>
    <x v="16"/>
    <x v="1"/>
    <x v="13"/>
    <x v="0"/>
    <n v="5"/>
    <x v="1"/>
    <n v="0"/>
    <x v="0"/>
    <n v="6"/>
    <n v="6"/>
    <n v="29.318370742537173"/>
    <n v="27.161872164895499"/>
    <m/>
    <s v="Check"/>
    <n v="0"/>
    <x v="0"/>
    <s v="N/A"/>
    <x v="0"/>
    <m/>
    <x v="0"/>
    <x v="4"/>
    <x v="0"/>
    <m/>
    <m/>
    <s v="TRR"/>
    <m/>
    <n v="48"/>
    <x v="73"/>
    <s v="EAMON"/>
    <s v="KENNY"/>
    <x v="166"/>
    <x v="166"/>
    <x v="0"/>
    <x v="0"/>
    <x v="0"/>
    <s v="N/A"/>
    <s v=""/>
    <x v="847"/>
    <n v="29.318370742537173"/>
    <n v="5979"/>
    <s v="99.39"/>
    <s v="6.13"/>
    <n v="0"/>
    <m/>
    <m/>
    <m/>
    <m/>
    <m/>
    <m/>
    <m/>
    <m/>
    <x v="26"/>
    <x v="26"/>
    <x v="2"/>
    <x v="2"/>
    <m/>
    <x v="0"/>
    <n v="0"/>
    <m/>
    <m/>
    <m/>
    <m/>
    <m/>
    <m/>
    <m/>
    <m/>
    <m/>
    <m/>
    <m/>
    <m/>
    <m/>
    <m/>
    <m/>
    <m/>
    <m/>
    <m/>
    <m/>
    <m/>
    <m/>
    <m/>
    <x v="0"/>
    <x v="0"/>
    <m/>
    <x v="0"/>
    <m/>
    <m/>
    <x v="0"/>
    <x v="0"/>
    <m/>
    <m/>
    <m/>
    <m/>
    <m/>
  </r>
  <r>
    <n v="736"/>
    <x v="16"/>
    <x v="16"/>
    <x v="16"/>
    <x v="1"/>
    <x v="13"/>
    <x v="0"/>
    <n v="5"/>
    <x v="1"/>
    <n v="0"/>
    <x v="0"/>
    <n v="5"/>
    <n v="6"/>
    <n v="29.323274300112448"/>
    <n v="28.836518750711665"/>
    <m/>
    <s v="Check"/>
    <n v="0"/>
    <x v="0"/>
    <s v="N/A"/>
    <x v="0"/>
    <m/>
    <x v="0"/>
    <x v="4"/>
    <x v="0"/>
    <m/>
    <m/>
    <s v="TRR"/>
    <m/>
    <n v="49"/>
    <x v="170"/>
    <s v="ZONIKA"/>
    <s v="KENNY (SMITH)"/>
    <x v="169"/>
    <x v="169"/>
    <x v="0"/>
    <x v="1"/>
    <x v="0"/>
    <s v="N/A"/>
    <s v=""/>
    <x v="433"/>
    <n v="29.323274300112448"/>
    <n v="5980"/>
    <s v="99.40"/>
    <s v="6.13"/>
    <n v="0"/>
    <m/>
    <m/>
    <m/>
    <m/>
    <m/>
    <m/>
    <m/>
    <m/>
    <x v="26"/>
    <x v="26"/>
    <x v="2"/>
    <x v="2"/>
    <m/>
    <x v="0"/>
    <n v="0"/>
    <m/>
    <m/>
    <m/>
    <m/>
    <m/>
    <m/>
    <m/>
    <m/>
    <m/>
    <m/>
    <m/>
    <m/>
    <m/>
    <m/>
    <m/>
    <m/>
    <m/>
    <m/>
    <m/>
    <m/>
    <m/>
    <m/>
    <x v="0"/>
    <x v="0"/>
    <m/>
    <x v="0"/>
    <m/>
    <m/>
    <x v="0"/>
    <x v="0"/>
    <m/>
    <m/>
    <m/>
    <m/>
    <m/>
  </r>
  <r>
    <n v="737"/>
    <x v="16"/>
    <x v="16"/>
    <x v="16"/>
    <x v="1"/>
    <x v="13"/>
    <x v="0"/>
    <n v="5"/>
    <x v="1"/>
    <n v="0"/>
    <x v="0"/>
    <n v="2"/>
    <n v="3"/>
    <n v="29.342888530413521"/>
    <n v="32.041390238401291"/>
    <m/>
    <s v=""/>
    <n v="63"/>
    <x v="1"/>
    <n v="4"/>
    <x v="1"/>
    <m/>
    <x v="4"/>
    <x v="37"/>
    <x v="0"/>
    <m/>
    <m/>
    <s v="TRR"/>
    <m/>
    <n v="50"/>
    <x v="215"/>
    <s v="JIM"/>
    <s v="MCNABB"/>
    <x v="233"/>
    <x v="233"/>
    <x v="1"/>
    <x v="0"/>
    <x v="8"/>
    <n v="2"/>
    <n v="37"/>
    <x v="848"/>
    <n v="29.342888530413521"/>
    <n v="5984"/>
    <s v="99.44"/>
    <s v="6.14"/>
    <n v="0"/>
    <m/>
    <n v="0.58276471255636852"/>
    <m/>
    <m/>
    <m/>
    <m/>
    <m/>
    <m/>
    <x v="26"/>
    <x v="26"/>
    <x v="2"/>
    <x v="2"/>
    <m/>
    <x v="0"/>
    <n v="0"/>
    <m/>
    <m/>
    <m/>
    <m/>
    <m/>
    <m/>
    <m/>
    <m/>
    <m/>
    <m/>
    <m/>
    <m/>
    <m/>
    <m/>
    <m/>
    <m/>
    <m/>
    <m/>
    <m/>
    <m/>
    <m/>
    <m/>
    <x v="0"/>
    <x v="0"/>
    <m/>
    <x v="0"/>
    <m/>
    <m/>
    <x v="0"/>
    <x v="0"/>
    <m/>
    <m/>
    <m/>
    <m/>
    <m/>
  </r>
  <r>
    <n v="738"/>
    <x v="16"/>
    <x v="16"/>
    <x v="16"/>
    <x v="1"/>
    <x v="13"/>
    <x v="0"/>
    <n v="5"/>
    <x v="1"/>
    <n v="0"/>
    <x v="0"/>
    <n v="6"/>
    <n v="8"/>
    <n v="30.451092542424458"/>
    <n v="30.031641831083611"/>
    <m/>
    <s v="Check"/>
    <n v="62"/>
    <x v="1"/>
    <n v="3"/>
    <x v="1"/>
    <m/>
    <x v="11"/>
    <x v="35"/>
    <x v="0"/>
    <m/>
    <m/>
    <s v="TRR"/>
    <m/>
    <n v="51"/>
    <x v="83"/>
    <s v="WILLIAM"/>
    <s v="SUE YEK"/>
    <x v="84"/>
    <x v="84"/>
    <x v="1"/>
    <x v="0"/>
    <x v="8"/>
    <n v="3"/>
    <n v="38"/>
    <x v="849"/>
    <n v="30.451092542424458"/>
    <n v="6210"/>
    <s v="103.30"/>
    <s v="6.28"/>
    <n v="0"/>
    <m/>
    <n v="0.54677841121146054"/>
    <m/>
    <m/>
    <m/>
    <m/>
    <m/>
    <m/>
    <x v="26"/>
    <x v="26"/>
    <x v="2"/>
    <x v="2"/>
    <m/>
    <x v="0"/>
    <n v="0"/>
    <m/>
    <m/>
    <m/>
    <m/>
    <m/>
    <m/>
    <m/>
    <m/>
    <m/>
    <m/>
    <m/>
    <m/>
    <m/>
    <m/>
    <m/>
    <m/>
    <m/>
    <m/>
    <m/>
    <m/>
    <m/>
    <m/>
    <x v="0"/>
    <x v="0"/>
    <m/>
    <x v="0"/>
    <m/>
    <m/>
    <x v="0"/>
    <x v="0"/>
    <m/>
    <m/>
    <m/>
    <m/>
    <m/>
  </r>
  <r>
    <n v="739"/>
    <x v="16"/>
    <x v="16"/>
    <x v="16"/>
    <x v="1"/>
    <x v="13"/>
    <x v="0"/>
    <n v="5"/>
    <x v="1"/>
    <n v="0"/>
    <x v="0"/>
    <n v="8"/>
    <n v="10"/>
    <n v="30.676656190886867"/>
    <n v="28.996682509556699"/>
    <m/>
    <s v="Check"/>
    <n v="61"/>
    <x v="1"/>
    <n v="14"/>
    <x v="1"/>
    <m/>
    <x v="1"/>
    <x v="1"/>
    <x v="0"/>
    <m/>
    <m/>
    <s v="TRR"/>
    <m/>
    <n v="52"/>
    <x v="80"/>
    <s v="CELESTE"/>
    <s v="LABUSCHAGNE"/>
    <x v="81"/>
    <x v="81"/>
    <x v="1"/>
    <x v="1"/>
    <x v="1"/>
    <n v="3"/>
    <n v="39"/>
    <x v="850"/>
    <n v="30.676656190886867"/>
    <n v="6256"/>
    <s v="104.16"/>
    <s v="6.31"/>
    <n v="0"/>
    <m/>
    <n v="0.48245153930422985"/>
    <m/>
    <m/>
    <m/>
    <m/>
    <m/>
    <m/>
    <x v="26"/>
    <x v="26"/>
    <x v="2"/>
    <x v="2"/>
    <m/>
    <x v="0"/>
    <n v="0"/>
    <m/>
    <m/>
    <m/>
    <m/>
    <m/>
    <m/>
    <m/>
    <m/>
    <m/>
    <m/>
    <m/>
    <m/>
    <m/>
    <m/>
    <m/>
    <m/>
    <m/>
    <m/>
    <m/>
    <m/>
    <m/>
    <m/>
    <x v="0"/>
    <x v="0"/>
    <m/>
    <x v="0"/>
    <m/>
    <m/>
    <x v="0"/>
    <x v="0"/>
    <m/>
    <m/>
    <m/>
    <m/>
    <m/>
  </r>
  <r>
    <n v="740"/>
    <x v="16"/>
    <x v="16"/>
    <x v="16"/>
    <x v="1"/>
    <x v="13"/>
    <x v="0"/>
    <n v="5"/>
    <x v="1"/>
    <n v="0"/>
    <x v="0"/>
    <n v="6"/>
    <n v="7"/>
    <n v="30.701173978763212"/>
    <n v="28.863467850283907"/>
    <m/>
    <s v="Check"/>
    <n v="60"/>
    <x v="1"/>
    <n v="10"/>
    <x v="1"/>
    <m/>
    <x v="1"/>
    <x v="7"/>
    <x v="0"/>
    <m/>
    <m/>
    <s v="TRR"/>
    <m/>
    <n v="53"/>
    <x v="79"/>
    <s v="MATHEW"/>
    <s v="SMITH"/>
    <x v="80"/>
    <x v="80"/>
    <x v="1"/>
    <x v="0"/>
    <x v="1"/>
    <n v="6"/>
    <n v="40"/>
    <x v="851"/>
    <n v="30.701173978763212"/>
    <n v="6261"/>
    <s v="104.21"/>
    <s v="6.31"/>
    <n v="0"/>
    <m/>
    <n v="0.44352267037363668"/>
    <m/>
    <m/>
    <m/>
    <m/>
    <m/>
    <m/>
    <x v="26"/>
    <x v="26"/>
    <x v="2"/>
    <x v="2"/>
    <m/>
    <x v="0"/>
    <n v="0"/>
    <m/>
    <m/>
    <m/>
    <m/>
    <m/>
    <m/>
    <m/>
    <m/>
    <m/>
    <m/>
    <m/>
    <m/>
    <m/>
    <m/>
    <m/>
    <m/>
    <m/>
    <m/>
    <m/>
    <m/>
    <m/>
    <m/>
    <x v="0"/>
    <x v="0"/>
    <m/>
    <x v="0"/>
    <m/>
    <m/>
    <x v="0"/>
    <x v="0"/>
    <m/>
    <m/>
    <m/>
    <m/>
    <m/>
  </r>
  <r>
    <n v="741"/>
    <x v="16"/>
    <x v="16"/>
    <x v="16"/>
    <x v="1"/>
    <x v="13"/>
    <x v="0"/>
    <n v="5"/>
    <x v="1"/>
    <n v="0"/>
    <x v="0"/>
    <n v="3"/>
    <n v="4"/>
    <n v="31.500453863532158"/>
    <n v="31.227812396810155"/>
    <m/>
    <s v="Check"/>
    <n v="59"/>
    <x v="1"/>
    <n v="4"/>
    <x v="1"/>
    <m/>
    <x v="4"/>
    <x v="15"/>
    <x v="0"/>
    <m/>
    <m/>
    <s v="TRR"/>
    <m/>
    <n v="54"/>
    <x v="87"/>
    <s v="SHERRY"/>
    <s v="COX"/>
    <x v="88"/>
    <x v="88"/>
    <x v="1"/>
    <x v="1"/>
    <x v="2"/>
    <n v="4"/>
    <n v="41"/>
    <x v="852"/>
    <n v="31.500453863532158"/>
    <n v="6424"/>
    <s v="107.04"/>
    <s v="6.41"/>
    <n v="0"/>
    <m/>
    <n v="0.50792918950679244"/>
    <m/>
    <m/>
    <m/>
    <m/>
    <m/>
    <m/>
    <x v="26"/>
    <x v="26"/>
    <x v="2"/>
    <x v="2"/>
    <m/>
    <x v="0"/>
    <n v="0"/>
    <m/>
    <m/>
    <m/>
    <m/>
    <m/>
    <m/>
    <m/>
    <m/>
    <m/>
    <m/>
    <m/>
    <m/>
    <m/>
    <m/>
    <m/>
    <m/>
    <m/>
    <m/>
    <m/>
    <m/>
    <m/>
    <m/>
    <x v="0"/>
    <x v="0"/>
    <m/>
    <x v="0"/>
    <m/>
    <m/>
    <x v="0"/>
    <x v="0"/>
    <m/>
    <m/>
    <m/>
    <m/>
    <m/>
  </r>
  <r>
    <n v="742"/>
    <x v="16"/>
    <x v="16"/>
    <x v="16"/>
    <x v="1"/>
    <x v="13"/>
    <x v="0"/>
    <n v="5"/>
    <x v="1"/>
    <n v="0"/>
    <x v="0"/>
    <n v="7"/>
    <n v="10"/>
    <n v="31.672078378666601"/>
    <n v="31.160110730481058"/>
    <m/>
    <s v="Check"/>
    <n v="58"/>
    <x v="1"/>
    <n v="14"/>
    <x v="1"/>
    <m/>
    <x v="1"/>
    <x v="6"/>
    <x v="0"/>
    <m/>
    <m/>
    <s v="TRR"/>
    <m/>
    <n v="55"/>
    <x v="97"/>
    <s v="SUSAN"/>
    <s v="DOHERTY"/>
    <x v="98"/>
    <x v="98"/>
    <x v="1"/>
    <x v="1"/>
    <x v="4"/>
    <n v="5"/>
    <n v="42"/>
    <x v="853"/>
    <n v="31.672078378666601"/>
    <n v="6459"/>
    <s v="107.39"/>
    <s v="6.43"/>
    <n v="0"/>
    <m/>
    <n v="0.55148470074612188"/>
    <m/>
    <m/>
    <m/>
    <m/>
    <m/>
    <m/>
    <x v="26"/>
    <x v="26"/>
    <x v="2"/>
    <x v="2"/>
    <m/>
    <x v="0"/>
    <n v="0"/>
    <m/>
    <m/>
    <m/>
    <m/>
    <m/>
    <m/>
    <m/>
    <m/>
    <m/>
    <m/>
    <m/>
    <m/>
    <m/>
    <m/>
    <m/>
    <m/>
    <m/>
    <m/>
    <m/>
    <m/>
    <m/>
    <m/>
    <x v="0"/>
    <x v="0"/>
    <m/>
    <x v="0"/>
    <m/>
    <m/>
    <x v="0"/>
    <x v="0"/>
    <m/>
    <m/>
    <m/>
    <m/>
    <m/>
  </r>
  <r>
    <n v="743"/>
    <x v="16"/>
    <x v="16"/>
    <x v="16"/>
    <x v="1"/>
    <x v="13"/>
    <x v="0"/>
    <n v="5"/>
    <x v="1"/>
    <n v="0"/>
    <x v="0"/>
    <n v="1"/>
    <n v="1"/>
    <n v="31.676981936241869"/>
    <n v="31.676981936241869"/>
    <m/>
    <s v=""/>
    <n v="0"/>
    <x v="0"/>
    <s v="N/A"/>
    <x v="0"/>
    <m/>
    <x v="0"/>
    <x v="4"/>
    <x v="0"/>
    <m/>
    <m/>
    <s v="TRR"/>
    <m/>
    <n v="56"/>
    <x v="152"/>
    <s v="CHRIS"/>
    <s v="BURNETT"/>
    <x v="184"/>
    <x v="184"/>
    <x v="0"/>
    <x v="0"/>
    <x v="0"/>
    <s v="N/A"/>
    <s v=""/>
    <x v="854"/>
    <n v="31.676981936241869"/>
    <n v="6460"/>
    <s v="107.40"/>
    <s v="6.43"/>
    <n v="0"/>
    <m/>
    <m/>
    <m/>
    <m/>
    <m/>
    <m/>
    <m/>
    <m/>
    <x v="26"/>
    <x v="26"/>
    <x v="2"/>
    <x v="2"/>
    <m/>
    <x v="0"/>
    <n v="0"/>
    <m/>
    <m/>
    <m/>
    <m/>
    <m/>
    <m/>
    <m/>
    <m/>
    <m/>
    <m/>
    <m/>
    <m/>
    <m/>
    <m/>
    <m/>
    <m/>
    <m/>
    <m/>
    <m/>
    <m/>
    <m/>
    <m/>
    <x v="0"/>
    <x v="0"/>
    <m/>
    <x v="0"/>
    <m/>
    <m/>
    <x v="0"/>
    <x v="0"/>
    <m/>
    <m/>
    <m/>
    <m/>
    <m/>
  </r>
  <r>
    <n v="744"/>
    <x v="16"/>
    <x v="16"/>
    <x v="16"/>
    <x v="1"/>
    <x v="13"/>
    <x v="0"/>
    <n v="5"/>
    <x v="1"/>
    <n v="0"/>
    <x v="0"/>
    <n v="1"/>
    <n v="1"/>
    <n v="32.574332972516217"/>
    <n v="32.574332972516217"/>
    <m/>
    <s v=""/>
    <n v="0"/>
    <x v="0"/>
    <s v="N/A"/>
    <x v="0"/>
    <m/>
    <x v="0"/>
    <x v="4"/>
    <x v="0"/>
    <m/>
    <m/>
    <s v="TRR"/>
    <m/>
    <n v="57"/>
    <x v="153"/>
    <s v="LAURA"/>
    <s v="LAW"/>
    <x v="245"/>
    <x v="245"/>
    <x v="0"/>
    <x v="1"/>
    <x v="0"/>
    <s v="N/A"/>
    <s v=""/>
    <x v="855"/>
    <n v="32.574332972516217"/>
    <n v="6643"/>
    <s v="110.43"/>
    <s v="6.55"/>
    <n v="0"/>
    <m/>
    <m/>
    <m/>
    <m/>
    <m/>
    <m/>
    <m/>
    <m/>
    <x v="26"/>
    <x v="26"/>
    <x v="2"/>
    <x v="2"/>
    <m/>
    <x v="0"/>
    <n v="0"/>
    <m/>
    <m/>
    <m/>
    <m/>
    <m/>
    <m/>
    <m/>
    <m/>
    <m/>
    <m/>
    <m/>
    <m/>
    <m/>
    <m/>
    <m/>
    <m/>
    <m/>
    <m/>
    <m/>
    <m/>
    <m/>
    <m/>
    <x v="0"/>
    <x v="0"/>
    <m/>
    <x v="0"/>
    <m/>
    <m/>
    <x v="0"/>
    <x v="0"/>
    <m/>
    <m/>
    <m/>
    <m/>
    <m/>
  </r>
  <r>
    <n v="612"/>
    <x v="17"/>
    <x v="17"/>
    <x v="17"/>
    <x v="1"/>
    <x v="8"/>
    <x v="1"/>
    <n v="5"/>
    <x v="0"/>
    <n v="5"/>
    <x v="0"/>
    <n v="10"/>
    <n v="10"/>
    <n v="19.961236159224903"/>
    <n v="19.26711310749895"/>
    <m/>
    <s v="Check"/>
    <n v="100"/>
    <x v="1"/>
    <n v="1"/>
    <x v="1"/>
    <m/>
    <x v="1"/>
    <x v="6"/>
    <x v="0"/>
    <m/>
    <m/>
    <s v="TRR"/>
    <m/>
    <n v="1"/>
    <x v="6"/>
    <s v="MARK"/>
    <s v="BUCHHOLZ"/>
    <x v="6"/>
    <x v="6"/>
    <x v="1"/>
    <x v="0"/>
    <x v="4"/>
    <n v="1"/>
    <n v="1"/>
    <x v="526"/>
    <n v="19.961236159224903"/>
    <n v="2485"/>
    <s v="41.25"/>
    <s v="4.08"/>
    <n v="100"/>
    <m/>
    <n v="0.76815549954040152"/>
    <n v="1"/>
    <n v="1"/>
    <s v=""/>
    <s v="N008"/>
    <s v="BEN"/>
    <s v="FREEDMAN"/>
    <x v="87"/>
    <x v="87"/>
    <x v="0"/>
    <x v="0"/>
    <s v="N/A"/>
    <x v="2"/>
    <n v="0"/>
    <m/>
    <m/>
    <n v="1"/>
    <s v="24.08"/>
    <m/>
    <m/>
    <m/>
    <m/>
    <m/>
    <m/>
    <m/>
    <m/>
    <m/>
    <m/>
    <m/>
    <m/>
    <m/>
    <m/>
    <m/>
    <m/>
    <m/>
    <m/>
    <x v="0"/>
    <x v="0"/>
    <m/>
    <x v="0"/>
    <m/>
    <m/>
    <x v="0"/>
    <x v="0"/>
    <m/>
    <m/>
    <m/>
    <m/>
    <m/>
  </r>
  <r>
    <n v="613"/>
    <x v="17"/>
    <x v="17"/>
    <x v="17"/>
    <x v="1"/>
    <x v="8"/>
    <x v="1"/>
    <n v="5"/>
    <x v="0"/>
    <n v="5"/>
    <x v="0"/>
    <n v="10"/>
    <n v="11"/>
    <n v="20.48336104870161"/>
    <n v="19.754727511862797"/>
    <m/>
    <s v="Check"/>
    <n v="99"/>
    <x v="1"/>
    <n v="2"/>
    <x v="1"/>
    <m/>
    <x v="1"/>
    <x v="11"/>
    <x v="0"/>
    <m/>
    <m/>
    <s v="TRR"/>
    <m/>
    <n v="2"/>
    <x v="13"/>
    <s v="TIM"/>
    <s v="KELLY"/>
    <x v="13"/>
    <x v="13"/>
    <x v="1"/>
    <x v="0"/>
    <x v="1"/>
    <n v="1"/>
    <n v="2"/>
    <x v="856"/>
    <n v="20.48336104870161"/>
    <n v="2550"/>
    <s v="42.30"/>
    <s v="4.15"/>
    <n v="99"/>
    <m/>
    <n v="0.65093483933773166"/>
    <n v="2"/>
    <s v=""/>
    <n v="1"/>
    <s v="J_017"/>
    <s v="WILLIAM"/>
    <s v="SARGENT"/>
    <x v="4"/>
    <x v="4"/>
    <x v="0"/>
    <x v="0"/>
    <s v="N/A"/>
    <x v="1"/>
    <n v="0"/>
    <m/>
    <m/>
    <n v="1"/>
    <s v="25.19"/>
    <m/>
    <m/>
    <m/>
    <m/>
    <m/>
    <m/>
    <m/>
    <m/>
    <m/>
    <m/>
    <m/>
    <m/>
    <m/>
    <m/>
    <m/>
    <m/>
    <m/>
    <m/>
    <x v="0"/>
    <x v="0"/>
    <m/>
    <x v="0"/>
    <m/>
    <m/>
    <x v="0"/>
    <x v="0"/>
    <m/>
    <m/>
    <m/>
    <m/>
    <m/>
  </r>
  <r>
    <n v="614"/>
    <x v="17"/>
    <x v="17"/>
    <x v="17"/>
    <x v="1"/>
    <x v="8"/>
    <x v="1"/>
    <n v="5"/>
    <x v="0"/>
    <n v="5"/>
    <x v="0"/>
    <n v="5"/>
    <n v="11"/>
    <n v="20.603851407811621"/>
    <n v="20.924874667603749"/>
    <m/>
    <s v=""/>
    <n v="98"/>
    <x v="1"/>
    <n v="4"/>
    <x v="1"/>
    <m/>
    <x v="1"/>
    <x v="9"/>
    <x v="0"/>
    <m/>
    <m/>
    <s v="TRR"/>
    <m/>
    <n v="3"/>
    <x v="19"/>
    <s v="CAMERON"/>
    <s v="WALLIS"/>
    <x v="19"/>
    <x v="19"/>
    <x v="1"/>
    <x v="0"/>
    <x v="4"/>
    <n v="2"/>
    <n v="3"/>
    <x v="677"/>
    <n v="20.603851407811621"/>
    <n v="2565"/>
    <s v="42.45"/>
    <s v="4.16"/>
    <n v="98"/>
    <m/>
    <n v="0.73287268972805142"/>
    <n v="3"/>
    <s v=""/>
    <n v="2"/>
    <n v="1077516"/>
    <s v="ASHLEY"/>
    <s v="ONSLOW"/>
    <x v="3"/>
    <x v="3"/>
    <x v="1"/>
    <x v="0"/>
    <s v="1 - to 11 years"/>
    <x v="1"/>
    <n v="0"/>
    <m/>
    <m/>
    <n v="1"/>
    <s v="25.27"/>
    <m/>
    <m/>
    <m/>
    <m/>
    <m/>
    <m/>
    <m/>
    <m/>
    <m/>
    <m/>
    <m/>
    <m/>
    <m/>
    <m/>
    <m/>
    <m/>
    <m/>
    <m/>
    <x v="0"/>
    <x v="0"/>
    <m/>
    <x v="0"/>
    <m/>
    <m/>
    <x v="0"/>
    <x v="0"/>
    <m/>
    <m/>
    <m/>
    <m/>
    <m/>
  </r>
  <r>
    <n v="615"/>
    <x v="17"/>
    <x v="17"/>
    <x v="17"/>
    <x v="1"/>
    <x v="8"/>
    <x v="1"/>
    <n v="5"/>
    <x v="0"/>
    <n v="5"/>
    <x v="0"/>
    <n v="5"/>
    <n v="8"/>
    <n v="21.527610827655025"/>
    <n v="22.159685468080514"/>
    <m/>
    <s v=""/>
    <n v="97"/>
    <x v="1"/>
    <n v="1"/>
    <x v="1"/>
    <m/>
    <x v="1"/>
    <x v="7"/>
    <x v="0"/>
    <m/>
    <m/>
    <s v="TRR"/>
    <m/>
    <n v="4"/>
    <x v="155"/>
    <s v="STUART"/>
    <s v="ILLMAN"/>
    <x v="160"/>
    <x v="160"/>
    <x v="1"/>
    <x v="0"/>
    <x v="1"/>
    <n v="2"/>
    <n v="4"/>
    <x v="857"/>
    <n v="21.527610827655025"/>
    <n v="2680"/>
    <s v="44.40"/>
    <s v="4.28"/>
    <n v="97"/>
    <m/>
    <n v="0.63252103429769746"/>
    <n v="4"/>
    <n v="2"/>
    <s v=""/>
    <s v="N018"/>
    <s v="STEPHEN"/>
    <s v="ONSLOW"/>
    <x v="6"/>
    <x v="6"/>
    <x v="0"/>
    <x v="0"/>
    <s v="N/A"/>
    <x v="2"/>
    <n v="0"/>
    <m/>
    <m/>
    <n v="1"/>
    <s v="28.37"/>
    <m/>
    <m/>
    <m/>
    <m/>
    <m/>
    <m/>
    <m/>
    <m/>
    <m/>
    <m/>
    <m/>
    <m/>
    <m/>
    <m/>
    <m/>
    <m/>
    <m/>
    <m/>
    <x v="0"/>
    <x v="0"/>
    <m/>
    <x v="0"/>
    <m/>
    <m/>
    <x v="0"/>
    <x v="0"/>
    <m/>
    <m/>
    <m/>
    <m/>
    <m/>
  </r>
  <r>
    <n v="616"/>
    <x v="17"/>
    <x v="17"/>
    <x v="17"/>
    <x v="1"/>
    <x v="8"/>
    <x v="1"/>
    <n v="5"/>
    <x v="0"/>
    <n v="5"/>
    <x v="0"/>
    <n v="5"/>
    <n v="6"/>
    <n v="21.94531073923639"/>
    <n v="22.038524377964908"/>
    <m/>
    <s v=""/>
    <n v="96"/>
    <x v="1"/>
    <n v="1"/>
    <x v="1"/>
    <m/>
    <x v="6"/>
    <x v="7"/>
    <x v="0"/>
    <m/>
    <m/>
    <s v="TRR"/>
    <m/>
    <n v="5"/>
    <x v="20"/>
    <s v="JULIE"/>
    <s v="BRUNKER"/>
    <x v="20"/>
    <x v="20"/>
    <x v="1"/>
    <x v="1"/>
    <x v="1"/>
    <n v="1"/>
    <n v="5"/>
    <x v="682"/>
    <n v="21.94531073923639"/>
    <n v="2732"/>
    <s v="45.32"/>
    <s v="4.33"/>
    <n v="96"/>
    <m/>
    <n v="0.68731463922110647"/>
    <n v="5"/>
    <n v="3"/>
    <s v=""/>
    <n v="402955"/>
    <s v="LARA"/>
    <s v="SEWELL"/>
    <x v="88"/>
    <x v="88"/>
    <x v="1"/>
    <x v="1"/>
    <s v=""/>
    <x v="2"/>
    <n v="50"/>
    <m/>
    <m/>
    <n v="1"/>
    <s v="28.58"/>
    <m/>
    <m/>
    <m/>
    <m/>
    <m/>
    <m/>
    <m/>
    <m/>
    <m/>
    <m/>
    <m/>
    <m/>
    <m/>
    <m/>
    <m/>
    <m/>
    <m/>
    <m/>
    <x v="0"/>
    <x v="0"/>
    <m/>
    <x v="0"/>
    <m/>
    <m/>
    <x v="0"/>
    <x v="0"/>
    <m/>
    <m/>
    <m/>
    <m/>
    <m/>
  </r>
  <r>
    <n v="617"/>
    <x v="17"/>
    <x v="17"/>
    <x v="17"/>
    <x v="1"/>
    <x v="8"/>
    <x v="1"/>
    <n v="5"/>
    <x v="0"/>
    <n v="5"/>
    <x v="0"/>
    <n v="1"/>
    <n v="1"/>
    <n v="22.001539573487729"/>
    <n v="22.001539573487729"/>
    <m/>
    <s v=""/>
    <n v="0"/>
    <x v="0"/>
    <s v="N/A"/>
    <x v="0"/>
    <m/>
    <x v="0"/>
    <x v="4"/>
    <x v="0"/>
    <m/>
    <m/>
    <s v="TRR"/>
    <m/>
    <n v="6"/>
    <x v="170"/>
    <s v="DAVID"/>
    <s v="HEDGES"/>
    <x v="246"/>
    <x v="246"/>
    <x v="0"/>
    <x v="0"/>
    <x v="0"/>
    <s v="N/A"/>
    <s v=""/>
    <x v="858"/>
    <n v="22.001539573487729"/>
    <n v="2739"/>
    <s v="45.39"/>
    <s v="4.33"/>
    <n v="95"/>
    <m/>
    <m/>
    <n v="6"/>
    <n v="4"/>
    <s v=""/>
    <n v="491347"/>
    <s v="ANDREW"/>
    <s v="HANNAY"/>
    <x v="85"/>
    <x v="85"/>
    <x v="1"/>
    <x v="0"/>
    <s v=""/>
    <x v="2"/>
    <n v="49"/>
    <m/>
    <m/>
    <n v="1"/>
    <s v="29.51"/>
    <m/>
    <m/>
    <m/>
    <m/>
    <m/>
    <m/>
    <m/>
    <m/>
    <m/>
    <m/>
    <m/>
    <m/>
    <m/>
    <m/>
    <m/>
    <m/>
    <m/>
    <m/>
    <x v="0"/>
    <x v="0"/>
    <m/>
    <x v="0"/>
    <m/>
    <m/>
    <x v="0"/>
    <x v="0"/>
    <m/>
    <m/>
    <m/>
    <m/>
    <m/>
  </r>
  <r>
    <n v="618"/>
    <x v="17"/>
    <x v="17"/>
    <x v="17"/>
    <x v="1"/>
    <x v="8"/>
    <x v="1"/>
    <n v="5"/>
    <x v="0"/>
    <n v="5"/>
    <x v="0"/>
    <n v="3"/>
    <n v="3"/>
    <n v="22.274651054137085"/>
    <n v="21.202661462490138"/>
    <m/>
    <s v="Check"/>
    <n v="95"/>
    <x v="1"/>
    <n v="3"/>
    <x v="1"/>
    <m/>
    <x v="5"/>
    <x v="36"/>
    <x v="0"/>
    <m/>
    <m/>
    <s v="TRR"/>
    <m/>
    <n v="7"/>
    <x v="127"/>
    <s v="SAM"/>
    <s v="HATCHARD"/>
    <x v="129"/>
    <x v="129"/>
    <x v="1"/>
    <x v="0"/>
    <x v="1"/>
    <n v="3"/>
    <n v="6"/>
    <x v="541"/>
    <n v="22.274651054137085"/>
    <n v="2773"/>
    <s v="46.13"/>
    <s v="4.37"/>
    <n v="94"/>
    <m/>
    <n v="0.602328926907018"/>
    <n v="7"/>
    <n v="5"/>
    <s v=""/>
    <n v="827187"/>
    <s v="ANNE"/>
    <s v="MILLER"/>
    <x v="89"/>
    <x v="89"/>
    <x v="1"/>
    <x v="1"/>
    <s v=""/>
    <x v="2"/>
    <n v="48"/>
    <m/>
    <m/>
    <n v="1"/>
    <s v="29.55"/>
    <m/>
    <m/>
    <m/>
    <m/>
    <m/>
    <m/>
    <m/>
    <m/>
    <m/>
    <m/>
    <m/>
    <m/>
    <m/>
    <m/>
    <m/>
    <m/>
    <m/>
    <m/>
    <x v="0"/>
    <x v="0"/>
    <m/>
    <x v="0"/>
    <m/>
    <m/>
    <x v="0"/>
    <x v="0"/>
    <m/>
    <m/>
    <m/>
    <m/>
    <m/>
  </r>
  <r>
    <n v="619"/>
    <x v="17"/>
    <x v="17"/>
    <x v="17"/>
    <x v="1"/>
    <x v="8"/>
    <x v="1"/>
    <n v="5"/>
    <x v="0"/>
    <n v="5"/>
    <x v="0"/>
    <n v="1"/>
    <n v="1"/>
    <n v="22.612024059645108"/>
    <n v="22.612024059645108"/>
    <m/>
    <s v=""/>
    <n v="0"/>
    <x v="0"/>
    <s v="N/A"/>
    <x v="0"/>
    <m/>
    <x v="0"/>
    <x v="4"/>
    <x v="0"/>
    <m/>
    <m/>
    <s v="TRR"/>
    <m/>
    <n v="8"/>
    <x v="169"/>
    <s v="JOHN"/>
    <s v="CAMPLIN"/>
    <x v="247"/>
    <x v="247"/>
    <x v="0"/>
    <x v="0"/>
    <x v="0"/>
    <s v="N/A"/>
    <s v=""/>
    <x v="333"/>
    <n v="22.612024059645108"/>
    <n v="2815"/>
    <s v="46.55"/>
    <s v="4.41"/>
    <n v="93"/>
    <m/>
    <m/>
    <n v="8"/>
    <n v="6"/>
    <s v=""/>
    <s v="N027"/>
    <s v="KELLY"/>
    <s v="LUCZAK"/>
    <x v="90"/>
    <x v="90"/>
    <x v="0"/>
    <x v="1"/>
    <s v="N/A"/>
    <x v="2"/>
    <n v="0"/>
    <m/>
    <m/>
    <n v="1"/>
    <s v="31.25"/>
    <m/>
    <m/>
    <m/>
    <m/>
    <m/>
    <m/>
    <m/>
    <m/>
    <m/>
    <m/>
    <m/>
    <m/>
    <m/>
    <m/>
    <m/>
    <m/>
    <m/>
    <m/>
    <x v="0"/>
    <x v="0"/>
    <m/>
    <x v="0"/>
    <m/>
    <m/>
    <x v="0"/>
    <x v="0"/>
    <m/>
    <m/>
    <m/>
    <m/>
    <m/>
  </r>
  <r>
    <n v="620"/>
    <x v="17"/>
    <x v="17"/>
    <x v="17"/>
    <x v="1"/>
    <x v="8"/>
    <x v="1"/>
    <n v="5"/>
    <x v="0"/>
    <n v="5"/>
    <x v="0"/>
    <n v="2"/>
    <n v="4"/>
    <n v="23.672339219813196"/>
    <n v="24.004163937824909"/>
    <m/>
    <s v=""/>
    <n v="94"/>
    <x v="1"/>
    <n v="2"/>
    <x v="1"/>
    <m/>
    <x v="2"/>
    <x v="30"/>
    <x v="0"/>
    <m/>
    <m/>
    <s v="TRR"/>
    <m/>
    <n v="9"/>
    <x v="212"/>
    <s v="CASEY"/>
    <s v="HIETTE"/>
    <x v="228"/>
    <x v="228"/>
    <x v="1"/>
    <x v="0"/>
    <x v="6"/>
    <n v="1"/>
    <n v="7"/>
    <x v="744"/>
    <n v="23.672339219813196"/>
    <n v="2947"/>
    <s v="49.07"/>
    <s v="4.54"/>
    <n v="92"/>
    <m/>
    <n v="0.54846009144996477"/>
    <n v="9"/>
    <n v="7"/>
    <s v=""/>
    <n v="402852"/>
    <s v="JUSTIN"/>
    <s v="SMITH"/>
    <x v="42"/>
    <x v="42"/>
    <x v="1"/>
    <x v="0"/>
    <s v=""/>
    <x v="2"/>
    <n v="47"/>
    <m/>
    <m/>
    <n v="1"/>
    <s v="31.26"/>
    <m/>
    <m/>
    <m/>
    <m/>
    <m/>
    <m/>
    <m/>
    <m/>
    <m/>
    <m/>
    <m/>
    <m/>
    <m/>
    <m/>
    <m/>
    <m/>
    <m/>
    <m/>
    <x v="0"/>
    <x v="0"/>
    <m/>
    <x v="0"/>
    <m/>
    <m/>
    <x v="0"/>
    <x v="0"/>
    <m/>
    <m/>
    <m/>
    <m/>
    <m/>
  </r>
  <r>
    <n v="621"/>
    <x v="17"/>
    <x v="17"/>
    <x v="17"/>
    <x v="1"/>
    <x v="8"/>
    <x v="1"/>
    <n v="5"/>
    <x v="0"/>
    <n v="5"/>
    <x v="0"/>
    <n v="5"/>
    <n v="8"/>
    <n v="23.816927650745207"/>
    <n v="23.551208821377067"/>
    <m/>
    <s v="Check"/>
    <n v="93"/>
    <x v="1"/>
    <n v="2"/>
    <x v="1"/>
    <m/>
    <x v="1"/>
    <x v="14"/>
    <x v="0"/>
    <m/>
    <m/>
    <s v="TRR"/>
    <m/>
    <n v="10"/>
    <x v="48"/>
    <s v="BRIANNA"/>
    <s v="HUTCHINGS"/>
    <x v="48"/>
    <x v="48"/>
    <x v="1"/>
    <x v="1"/>
    <x v="1"/>
    <n v="2"/>
    <n v="8"/>
    <x v="859"/>
    <n v="23.816927650745207"/>
    <n v="2965"/>
    <s v="49.25"/>
    <s v="4.56"/>
    <n v="91"/>
    <m/>
    <n v="0.62420589610354316"/>
    <n v="10"/>
    <n v="8"/>
    <s v=""/>
    <n v="1057337"/>
    <s v="JASMIN"/>
    <s v="O'DONOVAN"/>
    <x v="9"/>
    <x v="9"/>
    <x v="1"/>
    <x v="1"/>
    <s v=""/>
    <x v="2"/>
    <n v="46"/>
    <m/>
    <m/>
    <n v="1"/>
    <s v="31.26"/>
    <m/>
    <m/>
    <m/>
    <m/>
    <m/>
    <m/>
    <m/>
    <m/>
    <m/>
    <m/>
    <m/>
    <m/>
    <m/>
    <m/>
    <m/>
    <m/>
    <m/>
    <m/>
    <x v="0"/>
    <x v="0"/>
    <m/>
    <x v="0"/>
    <m/>
    <m/>
    <x v="0"/>
    <x v="0"/>
    <m/>
    <m/>
    <m/>
    <m/>
    <m/>
  </r>
  <r>
    <n v="622"/>
    <x v="17"/>
    <x v="17"/>
    <x v="17"/>
    <x v="1"/>
    <x v="8"/>
    <x v="1"/>
    <n v="5"/>
    <x v="0"/>
    <n v="5"/>
    <x v="0"/>
    <n v="2"/>
    <n v="2"/>
    <n v="24.049875678357893"/>
    <n v="22.820874015435791"/>
    <m/>
    <s v="Check"/>
    <n v="0"/>
    <x v="0"/>
    <s v="N/A"/>
    <x v="0"/>
    <m/>
    <x v="0"/>
    <x v="4"/>
    <x v="0"/>
    <m/>
    <m/>
    <s v="TRR"/>
    <m/>
    <n v="11"/>
    <x v="183"/>
    <s v="TIM"/>
    <s v="CONNOR"/>
    <x v="248"/>
    <x v="248"/>
    <x v="0"/>
    <x v="0"/>
    <x v="0"/>
    <s v="N/A"/>
    <s v=""/>
    <x v="860"/>
    <n v="24.049875678357893"/>
    <n v="2994"/>
    <s v="49.54"/>
    <s v="4.59"/>
    <n v="90"/>
    <m/>
    <m/>
    <n v="11"/>
    <s v=""/>
    <n v="3"/>
    <n v="941714"/>
    <s v="BELLA"/>
    <s v="NORRIS"/>
    <x v="7"/>
    <x v="7"/>
    <x v="1"/>
    <x v="1"/>
    <s v="X"/>
    <x v="1"/>
    <n v="0"/>
    <m/>
    <m/>
    <n v="1"/>
    <s v="34.54"/>
    <m/>
    <m/>
    <m/>
    <m/>
    <m/>
    <m/>
    <m/>
    <m/>
    <m/>
    <m/>
    <m/>
    <m/>
    <m/>
    <m/>
    <m/>
    <m/>
    <m/>
    <m/>
    <x v="0"/>
    <x v="0"/>
    <m/>
    <x v="0"/>
    <m/>
    <m/>
    <x v="0"/>
    <x v="0"/>
    <m/>
    <m/>
    <m/>
    <m/>
    <m/>
  </r>
  <r>
    <n v="623"/>
    <x v="17"/>
    <x v="17"/>
    <x v="17"/>
    <x v="1"/>
    <x v="8"/>
    <x v="1"/>
    <n v="5"/>
    <x v="0"/>
    <n v="5"/>
    <x v="0"/>
    <n v="5"/>
    <n v="7"/>
    <n v="24.186431418682567"/>
    <n v="24.014632701171053"/>
    <m/>
    <s v="Check"/>
    <n v="92"/>
    <x v="1"/>
    <n v="1"/>
    <x v="1"/>
    <m/>
    <x v="1"/>
    <x v="22"/>
    <x v="0"/>
    <m/>
    <m/>
    <s v="TRR"/>
    <m/>
    <n v="12"/>
    <x v="42"/>
    <s v="TERRY"/>
    <s v="HIETTE"/>
    <x v="42"/>
    <x v="42"/>
    <x v="1"/>
    <x v="0"/>
    <x v="5"/>
    <n v="1"/>
    <n v="9"/>
    <x v="861"/>
    <n v="24.186431418682567"/>
    <n v="3011"/>
    <s v="50.11"/>
    <s v="5.01"/>
    <n v="89"/>
    <m/>
    <n v="0.67117521606738795"/>
    <n v="12"/>
    <s v=""/>
    <n v="4"/>
    <n v="1102326"/>
    <s v="ELSBETH"/>
    <s v="NORRIS"/>
    <x v="10"/>
    <x v="10"/>
    <x v="1"/>
    <x v="1"/>
    <s v="X"/>
    <x v="1"/>
    <n v="0"/>
    <m/>
    <m/>
    <n v="1"/>
    <s v="34.59"/>
    <m/>
    <m/>
    <m/>
    <m/>
    <m/>
    <m/>
    <m/>
    <m/>
    <m/>
    <m/>
    <m/>
    <m/>
    <m/>
    <m/>
    <m/>
    <m/>
    <m/>
    <m/>
    <x v="0"/>
    <x v="0"/>
    <m/>
    <x v="0"/>
    <m/>
    <m/>
    <x v="0"/>
    <x v="0"/>
    <m/>
    <m/>
    <m/>
    <m/>
    <m/>
  </r>
  <r>
    <n v="624"/>
    <x v="17"/>
    <x v="17"/>
    <x v="17"/>
    <x v="1"/>
    <x v="8"/>
    <x v="1"/>
    <n v="5"/>
    <x v="0"/>
    <n v="5"/>
    <x v="0"/>
    <n v="8"/>
    <n v="11"/>
    <n v="26.009852186547381"/>
    <n v="25.628737803123418"/>
    <m/>
    <s v="Check"/>
    <n v="91"/>
    <x v="1"/>
    <n v="1"/>
    <x v="1"/>
    <m/>
    <x v="1"/>
    <x v="41"/>
    <x v="0"/>
    <m/>
    <m/>
    <s v="TRR"/>
    <m/>
    <n v="13"/>
    <x v="137"/>
    <s v="DAVID"/>
    <s v="WHARTON"/>
    <x v="141"/>
    <x v="141"/>
    <x v="1"/>
    <x v="0"/>
    <x v="8"/>
    <n v="1"/>
    <n v="10"/>
    <x v="862"/>
    <n v="26.009852186547381"/>
    <n v="3238"/>
    <s v="53.58"/>
    <s v="5.23"/>
    <n v="88"/>
    <m/>
    <n v="0.6459090916590895"/>
    <n v="13"/>
    <n v="9"/>
    <s v=""/>
    <n v="870043"/>
    <s v="BERNIE"/>
    <s v="NORRIS"/>
    <x v="11"/>
    <x v="11"/>
    <x v="1"/>
    <x v="0"/>
    <s v=""/>
    <x v="2"/>
    <n v="45"/>
    <m/>
    <m/>
    <n v="1"/>
    <s v="35.01"/>
    <m/>
    <m/>
    <m/>
    <m/>
    <m/>
    <m/>
    <m/>
    <m/>
    <m/>
    <m/>
    <m/>
    <m/>
    <m/>
    <m/>
    <m/>
    <m/>
    <m/>
    <m/>
    <x v="0"/>
    <x v="0"/>
    <m/>
    <x v="0"/>
    <m/>
    <m/>
    <x v="0"/>
    <x v="0"/>
    <m/>
    <m/>
    <m/>
    <m/>
    <m/>
  </r>
  <r>
    <n v="625"/>
    <x v="17"/>
    <x v="17"/>
    <x v="17"/>
    <x v="1"/>
    <x v="8"/>
    <x v="1"/>
    <n v="5"/>
    <x v="0"/>
    <n v="5"/>
    <x v="0"/>
    <n v="3"/>
    <n v="11"/>
    <n v="26.06608102079872"/>
    <n v="26.976659770515798"/>
    <m/>
    <s v=""/>
    <n v="90"/>
    <x v="1"/>
    <n v="2"/>
    <x v="1"/>
    <m/>
    <x v="1"/>
    <x v="12"/>
    <x v="0"/>
    <m/>
    <m/>
    <s v="TRR"/>
    <m/>
    <n v="14"/>
    <x v="70"/>
    <s v="KATE"/>
    <s v="SARGENT"/>
    <x v="71"/>
    <x v="71"/>
    <x v="1"/>
    <x v="1"/>
    <x v="2"/>
    <n v="1"/>
    <n v="11"/>
    <x v="863"/>
    <n v="26.06608102079872"/>
    <n v="3245"/>
    <s v="54.05"/>
    <s v="5.24"/>
    <n v="87"/>
    <m/>
    <n v="0.58185450488567259"/>
    <n v="14"/>
    <n v="10"/>
    <s v=""/>
    <n v="402849"/>
    <s v="JUDY"/>
    <s v="DAVIES"/>
    <x v="63"/>
    <x v="63"/>
    <x v="1"/>
    <x v="1"/>
    <s v=""/>
    <x v="2"/>
    <n v="44"/>
    <m/>
    <m/>
    <n v="1"/>
    <s v="37.59"/>
    <m/>
    <m/>
    <m/>
    <m/>
    <m/>
    <m/>
    <m/>
    <m/>
    <m/>
    <m/>
    <m/>
    <m/>
    <m/>
    <m/>
    <m/>
    <m/>
    <m/>
    <m/>
    <x v="0"/>
    <x v="0"/>
    <m/>
    <x v="0"/>
    <m/>
    <m/>
    <x v="0"/>
    <x v="0"/>
    <m/>
    <m/>
    <m/>
    <m/>
    <m/>
  </r>
  <r>
    <n v="626"/>
    <x v="17"/>
    <x v="17"/>
    <x v="17"/>
    <x v="1"/>
    <x v="8"/>
    <x v="1"/>
    <n v="5"/>
    <x v="0"/>
    <n v="5"/>
    <x v="0"/>
    <n v="1"/>
    <n v="2"/>
    <n v="26.130342545657388"/>
    <n v="26.650618891766587"/>
    <m/>
    <s v=""/>
    <n v="89"/>
    <x v="1"/>
    <n v="1"/>
    <x v="1"/>
    <m/>
    <x v="10"/>
    <x v="16"/>
    <x v="1"/>
    <m/>
    <m/>
    <s v="TRR"/>
    <m/>
    <n v="15"/>
    <x v="60"/>
    <s v="SABE"/>
    <s v="SABESAN"/>
    <x v="60"/>
    <x v="60"/>
    <x v="1"/>
    <x v="0"/>
    <x v="4"/>
    <n v="3"/>
    <n v="12"/>
    <x v="498"/>
    <n v="26.130342545657388"/>
    <n v="3253"/>
    <s v="54.13"/>
    <s v="5.25"/>
    <n v="86"/>
    <m/>
    <n v="0.56447786607570938"/>
    <n v="15"/>
    <n v="11"/>
    <s v=""/>
    <s v="N002"/>
    <s v="SALLYANNE"/>
    <s v="BUTTERWORTH"/>
    <x v="91"/>
    <x v="91"/>
    <x v="0"/>
    <x v="1"/>
    <s v="N/A"/>
    <x v="2"/>
    <n v="0"/>
    <m/>
    <m/>
    <n v="1"/>
    <s v="38.19"/>
    <m/>
    <m/>
    <m/>
    <m/>
    <m/>
    <m/>
    <m/>
    <m/>
    <m/>
    <m/>
    <m/>
    <m/>
    <m/>
    <m/>
    <m/>
    <m/>
    <m/>
    <m/>
    <x v="0"/>
    <x v="0"/>
    <m/>
    <x v="0"/>
    <m/>
    <m/>
    <x v="0"/>
    <x v="0"/>
    <m/>
    <m/>
    <m/>
    <m/>
    <m/>
  </r>
  <r>
    <n v="627"/>
    <x v="17"/>
    <x v="17"/>
    <x v="17"/>
    <x v="1"/>
    <x v="8"/>
    <x v="1"/>
    <n v="5"/>
    <x v="0"/>
    <n v="5"/>
    <x v="0"/>
    <n v="2"/>
    <n v="4"/>
    <n v="26.941644296998117"/>
    <n v="27.116536613180109"/>
    <m/>
    <s v=""/>
    <n v="88"/>
    <x v="1"/>
    <n v="1"/>
    <x v="1"/>
    <m/>
    <x v="9"/>
    <x v="2"/>
    <x v="0"/>
    <m/>
    <m/>
    <s v="TRR"/>
    <m/>
    <n v="16"/>
    <x v="213"/>
    <s v="EDWINA"/>
    <s v="SERGEANT"/>
    <x v="231"/>
    <x v="231"/>
    <x v="1"/>
    <x v="1"/>
    <x v="2"/>
    <n v="2"/>
    <n v="13"/>
    <x v="864"/>
    <n v="26.941644296998117"/>
    <n v="3354"/>
    <s v="55.54"/>
    <s v="5.35"/>
    <n v="85"/>
    <m/>
    <n v="0.58335959355004341"/>
    <n v="16"/>
    <n v="12"/>
    <s v=""/>
    <s v="N007"/>
    <s v="KARIN"/>
    <s v="LAWS"/>
    <x v="92"/>
    <x v="92"/>
    <x v="0"/>
    <x v="1"/>
    <s v="N/A"/>
    <x v="2"/>
    <n v="0"/>
    <m/>
    <m/>
    <n v="1"/>
    <s v="39.13"/>
    <m/>
    <m/>
    <m/>
    <m/>
    <m/>
    <m/>
    <m/>
    <m/>
    <m/>
    <m/>
    <m/>
    <m/>
    <m/>
    <m/>
    <m/>
    <m/>
    <m/>
    <m/>
    <x v="0"/>
    <x v="0"/>
    <m/>
    <x v="0"/>
    <m/>
    <m/>
    <x v="0"/>
    <x v="0"/>
    <m/>
    <m/>
    <m/>
    <m/>
    <m/>
  </r>
  <r>
    <n v="628"/>
    <x v="17"/>
    <x v="17"/>
    <x v="17"/>
    <x v="1"/>
    <x v="8"/>
    <x v="1"/>
    <n v="5"/>
    <x v="0"/>
    <n v="5"/>
    <x v="0"/>
    <n v="2"/>
    <n v="4"/>
    <n v="26.941644296998117"/>
    <n v="27.356585411539342"/>
    <m/>
    <s v=""/>
    <n v="87"/>
    <x v="1"/>
    <n v="1"/>
    <x v="1"/>
    <m/>
    <x v="9"/>
    <x v="13"/>
    <x v="0"/>
    <m/>
    <m/>
    <s v="TRR"/>
    <m/>
    <n v="17"/>
    <x v="214"/>
    <s v="STEPHEN"/>
    <s v="SERGEANT"/>
    <x v="232"/>
    <x v="232"/>
    <x v="1"/>
    <x v="0"/>
    <x v="2"/>
    <n v="1"/>
    <n v="14"/>
    <x v="864"/>
    <n v="26.941644296998117"/>
    <n v="3354"/>
    <s v="55.54"/>
    <s v="5.35"/>
    <n v="84"/>
    <m/>
    <n v="0.53139543039182113"/>
    <n v="17"/>
    <n v="13"/>
    <s v=""/>
    <s v="N006"/>
    <s v="TANYA"/>
    <s v="MCCOOL"/>
    <x v="93"/>
    <x v="93"/>
    <x v="0"/>
    <x v="1"/>
    <s v="N/A"/>
    <x v="2"/>
    <n v="0"/>
    <m/>
    <m/>
    <n v="1"/>
    <s v="39.15"/>
    <m/>
    <m/>
    <m/>
    <m/>
    <m/>
    <m/>
    <m/>
    <m/>
    <m/>
    <m/>
    <m/>
    <m/>
    <m/>
    <m/>
    <m/>
    <m/>
    <m/>
    <m/>
    <x v="0"/>
    <x v="0"/>
    <m/>
    <x v="0"/>
    <m/>
    <m/>
    <x v="0"/>
    <x v="0"/>
    <m/>
    <m/>
    <m/>
    <m/>
    <m/>
  </r>
  <r>
    <n v="629"/>
    <x v="17"/>
    <x v="17"/>
    <x v="17"/>
    <x v="1"/>
    <x v="8"/>
    <x v="1"/>
    <n v="5"/>
    <x v="0"/>
    <n v="5"/>
    <x v="0"/>
    <n v="3"/>
    <n v="5"/>
    <n v="27.929665241700199"/>
    <n v="27.846125627225955"/>
    <m/>
    <s v="Check"/>
    <n v="86"/>
    <x v="1"/>
    <n v="1"/>
    <x v="1"/>
    <m/>
    <x v="4"/>
    <x v="19"/>
    <x v="0"/>
    <m/>
    <m/>
    <s v="TRR"/>
    <m/>
    <n v="18"/>
    <x v="62"/>
    <s v="SALLY"/>
    <s v="MEADE"/>
    <x v="62"/>
    <x v="62"/>
    <x v="1"/>
    <x v="1"/>
    <x v="2"/>
    <n v="3"/>
    <n v="15"/>
    <x v="865"/>
    <n v="27.929665241700199"/>
    <n v="3477"/>
    <s v="57.57"/>
    <s v="5.47"/>
    <n v="83"/>
    <m/>
    <n v="0.57883496013153546"/>
    <m/>
    <m/>
    <m/>
    <m/>
    <m/>
    <m/>
    <x v="26"/>
    <x v="26"/>
    <x v="2"/>
    <x v="2"/>
    <m/>
    <x v="0"/>
    <n v="0"/>
    <m/>
    <m/>
    <m/>
    <m/>
    <m/>
    <m/>
    <m/>
    <m/>
    <m/>
    <m/>
    <m/>
    <m/>
    <m/>
    <m/>
    <m/>
    <m/>
    <m/>
    <m/>
    <m/>
    <m/>
    <m/>
    <m/>
    <x v="0"/>
    <x v="0"/>
    <m/>
    <x v="0"/>
    <m/>
    <m/>
    <x v="0"/>
    <x v="0"/>
    <m/>
    <m/>
    <m/>
    <m/>
    <m/>
  </r>
  <r>
    <n v="630"/>
    <x v="17"/>
    <x v="17"/>
    <x v="17"/>
    <x v="1"/>
    <x v="8"/>
    <x v="1"/>
    <n v="5"/>
    <x v="0"/>
    <n v="5"/>
    <x v="0"/>
    <n v="3"/>
    <n v="5"/>
    <n v="27.937697932307533"/>
    <n v="27.489094028631094"/>
    <m/>
    <s v="Check"/>
    <n v="85"/>
    <x v="1"/>
    <n v="1"/>
    <x v="1"/>
    <m/>
    <x v="4"/>
    <x v="25"/>
    <x v="0"/>
    <m/>
    <m/>
    <s v="TRR"/>
    <m/>
    <n v="19"/>
    <x v="63"/>
    <s v="IAN"/>
    <s v="MEADE"/>
    <x v="63"/>
    <x v="63"/>
    <x v="1"/>
    <x v="0"/>
    <x v="4"/>
    <n v="4"/>
    <n v="16"/>
    <x v="866"/>
    <n v="27.937697932307533"/>
    <n v="3478"/>
    <s v="57.58"/>
    <s v="5.47"/>
    <n v="82"/>
    <m/>
    <n v="0.53631238227421751"/>
    <m/>
    <m/>
    <m/>
    <m/>
    <m/>
    <m/>
    <x v="26"/>
    <x v="26"/>
    <x v="2"/>
    <x v="2"/>
    <m/>
    <x v="0"/>
    <n v="0"/>
    <m/>
    <m/>
    <m/>
    <m/>
    <m/>
    <m/>
    <m/>
    <m/>
    <m/>
    <m/>
    <m/>
    <m/>
    <m/>
    <m/>
    <m/>
    <m/>
    <m/>
    <m/>
    <m/>
    <m/>
    <m/>
    <m/>
    <x v="0"/>
    <x v="0"/>
    <m/>
    <x v="0"/>
    <m/>
    <m/>
    <x v="0"/>
    <x v="0"/>
    <m/>
    <m/>
    <m/>
    <m/>
    <m/>
  </r>
  <r>
    <n v="631"/>
    <x v="17"/>
    <x v="17"/>
    <x v="17"/>
    <x v="1"/>
    <x v="8"/>
    <x v="1"/>
    <n v="5"/>
    <x v="0"/>
    <n v="5"/>
    <x v="0"/>
    <n v="7"/>
    <n v="8"/>
    <n v="28.122449816276212"/>
    <n v="26.997077057122823"/>
    <m/>
    <s v="Check"/>
    <n v="84"/>
    <x v="1"/>
    <n v="2"/>
    <x v="1"/>
    <m/>
    <x v="5"/>
    <x v="34"/>
    <x v="0"/>
    <m/>
    <m/>
    <s v="TRR"/>
    <m/>
    <n v="20"/>
    <x v="76"/>
    <s v="KATE"/>
    <s v="MURRY"/>
    <x v="77"/>
    <x v="77"/>
    <x v="1"/>
    <x v="1"/>
    <x v="1"/>
    <n v="3"/>
    <n v="17"/>
    <x v="267"/>
    <n v="28.122449816276212"/>
    <n v="3501"/>
    <s v="58.21"/>
    <s v="5.50"/>
    <n v="81"/>
    <m/>
    <n v="0.52745523346079048"/>
    <m/>
    <m/>
    <m/>
    <m/>
    <m/>
    <m/>
    <x v="26"/>
    <x v="26"/>
    <x v="2"/>
    <x v="2"/>
    <m/>
    <x v="0"/>
    <n v="0"/>
    <m/>
    <m/>
    <m/>
    <m/>
    <m/>
    <m/>
    <m/>
    <m/>
    <m/>
    <m/>
    <m/>
    <m/>
    <m/>
    <m/>
    <m/>
    <m/>
    <m/>
    <m/>
    <m/>
    <m/>
    <m/>
    <m/>
    <x v="0"/>
    <x v="0"/>
    <m/>
    <x v="0"/>
    <m/>
    <m/>
    <x v="0"/>
    <x v="0"/>
    <m/>
    <m/>
    <m/>
    <m/>
    <m/>
  </r>
  <r>
    <n v="632"/>
    <x v="17"/>
    <x v="17"/>
    <x v="17"/>
    <x v="1"/>
    <x v="8"/>
    <x v="1"/>
    <n v="5"/>
    <x v="0"/>
    <n v="5"/>
    <x v="0"/>
    <n v="1"/>
    <n v="1"/>
    <n v="28.451790131176903"/>
    <n v="28.451790131176903"/>
    <m/>
    <s v=""/>
    <n v="0"/>
    <x v="0"/>
    <s v="N/A"/>
    <x v="0"/>
    <m/>
    <x v="0"/>
    <x v="4"/>
    <x v="0"/>
    <m/>
    <m/>
    <s v="TRR"/>
    <m/>
    <n v="21"/>
    <x v="156"/>
    <s v="RUSSELL"/>
    <s v="GUSTAVSON"/>
    <x v="185"/>
    <x v="185"/>
    <x v="0"/>
    <x v="0"/>
    <x v="0"/>
    <s v="N/A"/>
    <s v=""/>
    <x v="867"/>
    <n v="28.451790131176903"/>
    <n v="3542"/>
    <s v="59.02"/>
    <s v="5.54"/>
    <n v="80"/>
    <m/>
    <m/>
    <m/>
    <m/>
    <m/>
    <m/>
    <m/>
    <m/>
    <x v="26"/>
    <x v="26"/>
    <x v="2"/>
    <x v="2"/>
    <m/>
    <x v="0"/>
    <n v="0"/>
    <m/>
    <m/>
    <m/>
    <m/>
    <m/>
    <m/>
    <m/>
    <m/>
    <m/>
    <m/>
    <m/>
    <m/>
    <m/>
    <m/>
    <m/>
    <m/>
    <m/>
    <m/>
    <m/>
    <m/>
    <m/>
    <m/>
    <x v="0"/>
    <x v="0"/>
    <m/>
    <x v="0"/>
    <m/>
    <m/>
    <x v="0"/>
    <x v="0"/>
    <m/>
    <m/>
    <m/>
    <m/>
    <m/>
  </r>
  <r>
    <n v="633"/>
    <x v="17"/>
    <x v="17"/>
    <x v="17"/>
    <x v="1"/>
    <x v="8"/>
    <x v="1"/>
    <n v="5"/>
    <x v="0"/>
    <n v="5"/>
    <x v="0"/>
    <n v="6"/>
    <n v="10"/>
    <n v="29.078339998548955"/>
    <n v="29.285049541628666"/>
    <m/>
    <s v=""/>
    <n v="83"/>
    <x v="1"/>
    <n v="1"/>
    <x v="1"/>
    <m/>
    <x v="11"/>
    <x v="22"/>
    <x v="0"/>
    <m/>
    <m/>
    <s v="TRR"/>
    <m/>
    <n v="22"/>
    <x v="91"/>
    <s v="ISA"/>
    <s v="MARRINAN"/>
    <x v="92"/>
    <x v="92"/>
    <x v="1"/>
    <x v="1"/>
    <x v="5"/>
    <n v="1"/>
    <n v="18"/>
    <x v="868"/>
    <n v="29.078339998548955"/>
    <n v="3620"/>
    <s v="60.20"/>
    <s v="6.02"/>
    <n v="79"/>
    <m/>
    <n v="0.65340731282969122"/>
    <m/>
    <m/>
    <m/>
    <m/>
    <m/>
    <m/>
    <x v="26"/>
    <x v="26"/>
    <x v="2"/>
    <x v="2"/>
    <m/>
    <x v="0"/>
    <n v="0"/>
    <m/>
    <m/>
    <m/>
    <m/>
    <m/>
    <m/>
    <m/>
    <m/>
    <m/>
    <m/>
    <m/>
    <m/>
    <m/>
    <m/>
    <m/>
    <m/>
    <m/>
    <m/>
    <m/>
    <m/>
    <m/>
    <m/>
    <x v="0"/>
    <x v="0"/>
    <m/>
    <x v="0"/>
    <m/>
    <m/>
    <x v="0"/>
    <x v="0"/>
    <m/>
    <m/>
    <m/>
    <m/>
    <m/>
  </r>
  <r>
    <n v="634"/>
    <x v="17"/>
    <x v="17"/>
    <x v="17"/>
    <x v="1"/>
    <x v="8"/>
    <x v="1"/>
    <n v="5"/>
    <x v="0"/>
    <n v="5"/>
    <x v="0"/>
    <n v="1"/>
    <n v="1"/>
    <n v="29.817347534423678"/>
    <n v="29.817347534423678"/>
    <m/>
    <s v=""/>
    <n v="0"/>
    <x v="0"/>
    <s v="N/A"/>
    <x v="0"/>
    <m/>
    <x v="0"/>
    <x v="4"/>
    <x v="0"/>
    <m/>
    <m/>
    <s v="TRR"/>
    <m/>
    <n v="23"/>
    <x v="163"/>
    <s v="FIONA"/>
    <s v="WALLACE"/>
    <x v="249"/>
    <x v="249"/>
    <x v="0"/>
    <x v="1"/>
    <x v="0"/>
    <s v="N/A"/>
    <s v=""/>
    <x v="869"/>
    <n v="29.817347534423678"/>
    <n v="3712"/>
    <s v="61.52"/>
    <s v="6.11"/>
    <n v="78"/>
    <m/>
    <m/>
    <m/>
    <m/>
    <m/>
    <m/>
    <m/>
    <m/>
    <x v="26"/>
    <x v="26"/>
    <x v="2"/>
    <x v="2"/>
    <m/>
    <x v="0"/>
    <n v="0"/>
    <m/>
    <m/>
    <m/>
    <m/>
    <m/>
    <m/>
    <m/>
    <m/>
    <m/>
    <m/>
    <m/>
    <m/>
    <m/>
    <m/>
    <m/>
    <m/>
    <m/>
    <m/>
    <m/>
    <m/>
    <m/>
    <m/>
    <x v="0"/>
    <x v="0"/>
    <m/>
    <x v="0"/>
    <m/>
    <m/>
    <x v="0"/>
    <x v="0"/>
    <m/>
    <m/>
    <m/>
    <m/>
    <m/>
  </r>
  <r>
    <n v="635"/>
    <x v="17"/>
    <x v="17"/>
    <x v="17"/>
    <x v="1"/>
    <x v="8"/>
    <x v="1"/>
    <n v="5"/>
    <x v="0"/>
    <n v="5"/>
    <x v="0"/>
    <n v="4"/>
    <n v="6"/>
    <n v="30.235047446005041"/>
    <n v="29.89431234526678"/>
    <m/>
    <s v="Check"/>
    <n v="0"/>
    <x v="0"/>
    <s v="N/A"/>
    <x v="0"/>
    <m/>
    <x v="0"/>
    <x v="4"/>
    <x v="0"/>
    <m/>
    <m/>
    <s v="TRR"/>
    <m/>
    <n v="24"/>
    <x v="196"/>
    <s v="MEG"/>
    <s v="SENSE"/>
    <x v="186"/>
    <x v="186"/>
    <x v="0"/>
    <x v="1"/>
    <x v="0"/>
    <s v="N/A"/>
    <s v=""/>
    <x v="701"/>
    <n v="30.235047446005041"/>
    <n v="3764"/>
    <s v="62.44"/>
    <s v="6.16"/>
    <n v="77"/>
    <m/>
    <m/>
    <m/>
    <m/>
    <m/>
    <m/>
    <m/>
    <m/>
    <x v="26"/>
    <x v="26"/>
    <x v="2"/>
    <x v="2"/>
    <m/>
    <x v="0"/>
    <n v="0"/>
    <m/>
    <m/>
    <m/>
    <m/>
    <m/>
    <m/>
    <m/>
    <m/>
    <m/>
    <m/>
    <m/>
    <m/>
    <m/>
    <m/>
    <m/>
    <m/>
    <m/>
    <m/>
    <m/>
    <m/>
    <m/>
    <m/>
    <x v="0"/>
    <x v="0"/>
    <m/>
    <x v="0"/>
    <m/>
    <m/>
    <x v="0"/>
    <x v="0"/>
    <m/>
    <m/>
    <m/>
    <m/>
    <m/>
  </r>
  <r>
    <n v="636"/>
    <x v="17"/>
    <x v="17"/>
    <x v="17"/>
    <x v="1"/>
    <x v="8"/>
    <x v="1"/>
    <n v="5"/>
    <x v="0"/>
    <n v="5"/>
    <x v="0"/>
    <n v="5"/>
    <n v="10"/>
    <n v="31.239133771921786"/>
    <n v="31.160110730481058"/>
    <m/>
    <s v="Check"/>
    <n v="82"/>
    <x v="1"/>
    <n v="1"/>
    <x v="1"/>
    <m/>
    <x v="1"/>
    <x v="6"/>
    <x v="0"/>
    <m/>
    <m/>
    <s v="TRR"/>
    <m/>
    <n v="25"/>
    <x v="97"/>
    <s v="SUSAN"/>
    <s v="DOHERTY"/>
    <x v="98"/>
    <x v="98"/>
    <x v="1"/>
    <x v="1"/>
    <x v="4"/>
    <n v="1"/>
    <n v="19"/>
    <x v="870"/>
    <n v="31.239133771921786"/>
    <n v="3889"/>
    <s v="64.49"/>
    <s v="6.28"/>
    <n v="76"/>
    <m/>
    <n v="0.5591277528433255"/>
    <m/>
    <m/>
    <m/>
    <m/>
    <m/>
    <m/>
    <x v="26"/>
    <x v="26"/>
    <x v="2"/>
    <x v="2"/>
    <m/>
    <x v="0"/>
    <n v="0"/>
    <m/>
    <m/>
    <m/>
    <m/>
    <m/>
    <m/>
    <m/>
    <m/>
    <m/>
    <m/>
    <m/>
    <m/>
    <m/>
    <m/>
    <m/>
    <m/>
    <m/>
    <m/>
    <m/>
    <m/>
    <m/>
    <m/>
    <x v="0"/>
    <x v="0"/>
    <m/>
    <x v="0"/>
    <m/>
    <m/>
    <x v="0"/>
    <x v="0"/>
    <m/>
    <m/>
    <m/>
    <m/>
    <m/>
  </r>
  <r>
    <n v="637"/>
    <x v="17"/>
    <x v="17"/>
    <x v="17"/>
    <x v="1"/>
    <x v="8"/>
    <x v="1"/>
    <n v="5"/>
    <x v="0"/>
    <n v="5"/>
    <x v="0"/>
    <n v="1"/>
    <n v="1"/>
    <n v="31.801422114435169"/>
    <n v="31.801422114435169"/>
    <m/>
    <s v=""/>
    <n v="81"/>
    <x v="1"/>
    <n v="1"/>
    <x v="1"/>
    <m/>
    <x v="12"/>
    <x v="19"/>
    <x v="1"/>
    <m/>
    <m/>
    <s v="TRR"/>
    <m/>
    <n v="26"/>
    <x v="217"/>
    <s v="VANA"/>
    <s v="SABESAN"/>
    <x v="250"/>
    <x v="250"/>
    <x v="1"/>
    <x v="1"/>
    <x v="2"/>
    <n v="4"/>
    <n v="20"/>
    <x v="871"/>
    <n v="31.801422114435169"/>
    <n v="3959"/>
    <s v="65.59"/>
    <s v="6.35"/>
    <n v="75"/>
    <m/>
    <n v="0.50836300994628669"/>
    <m/>
    <m/>
    <m/>
    <m/>
    <m/>
    <m/>
    <x v="26"/>
    <x v="26"/>
    <x v="2"/>
    <x v="2"/>
    <m/>
    <x v="0"/>
    <n v="0"/>
    <m/>
    <m/>
    <m/>
    <m/>
    <m/>
    <m/>
    <m/>
    <m/>
    <m/>
    <m/>
    <m/>
    <m/>
    <m/>
    <m/>
    <m/>
    <m/>
    <m/>
    <m/>
    <m/>
    <m/>
    <m/>
    <m/>
    <x v="0"/>
    <x v="0"/>
    <m/>
    <x v="0"/>
    <m/>
    <m/>
    <x v="0"/>
    <x v="0"/>
    <m/>
    <m/>
    <m/>
    <m/>
    <m/>
  </r>
  <r>
    <n v="638"/>
    <x v="17"/>
    <x v="17"/>
    <x v="17"/>
    <x v="1"/>
    <x v="8"/>
    <x v="1"/>
    <n v="5"/>
    <x v="0"/>
    <n v="5"/>
    <x v="0"/>
    <n v="5"/>
    <n v="6"/>
    <n v="32.154860501157863"/>
    <n v="31.436432269685373"/>
    <m/>
    <s v="Check"/>
    <n v="80"/>
    <x v="1"/>
    <n v="1"/>
    <x v="1"/>
    <m/>
    <x v="9"/>
    <x v="32"/>
    <x v="0"/>
    <m/>
    <m/>
    <s v="TRR"/>
    <m/>
    <n v="27"/>
    <x v="88"/>
    <s v="CAT"/>
    <s v="JOHNSON"/>
    <x v="89"/>
    <x v="89"/>
    <x v="1"/>
    <x v="1"/>
    <x v="5"/>
    <n v="2"/>
    <n v="21"/>
    <x v="872"/>
    <n v="32.154860501157863"/>
    <n v="4003"/>
    <s v="66.43"/>
    <s v="6.40"/>
    <n v="74"/>
    <m/>
    <n v="0.57637735149452651"/>
    <m/>
    <m/>
    <m/>
    <m/>
    <m/>
    <m/>
    <x v="26"/>
    <x v="26"/>
    <x v="2"/>
    <x v="2"/>
    <m/>
    <x v="0"/>
    <n v="0"/>
    <m/>
    <m/>
    <m/>
    <m/>
    <m/>
    <m/>
    <m/>
    <m/>
    <m/>
    <m/>
    <m/>
    <m/>
    <m/>
    <m/>
    <m/>
    <m/>
    <m/>
    <m/>
    <m/>
    <m/>
    <m/>
    <m/>
    <x v="0"/>
    <x v="0"/>
    <m/>
    <x v="0"/>
    <m/>
    <m/>
    <x v="0"/>
    <x v="0"/>
    <m/>
    <m/>
    <m/>
    <m/>
    <m/>
  </r>
  <r>
    <n v="639"/>
    <x v="17"/>
    <x v="17"/>
    <x v="17"/>
    <x v="1"/>
    <x v="8"/>
    <x v="1"/>
    <n v="5"/>
    <x v="0"/>
    <n v="5"/>
    <x v="0"/>
    <n v="10"/>
    <n v="10"/>
    <n v="32.170925882372529"/>
    <n v="28.996682509556699"/>
    <m/>
    <s v="Check"/>
    <n v="79"/>
    <x v="1"/>
    <n v="1"/>
    <x v="1"/>
    <m/>
    <x v="1"/>
    <x v="1"/>
    <x v="0"/>
    <m/>
    <m/>
    <s v="TRR"/>
    <m/>
    <n v="28"/>
    <x v="80"/>
    <s v="CELESTE"/>
    <s v="LABUSCHAGNE"/>
    <x v="81"/>
    <x v="81"/>
    <x v="1"/>
    <x v="1"/>
    <x v="1"/>
    <n v="4"/>
    <n v="22"/>
    <x v="873"/>
    <n v="32.170925882372529"/>
    <n v="4005"/>
    <s v="66.45"/>
    <s v="6.40"/>
    <n v="73"/>
    <m/>
    <n v="0.46004271229599242"/>
    <m/>
    <m/>
    <m/>
    <m/>
    <m/>
    <m/>
    <x v="26"/>
    <x v="26"/>
    <x v="2"/>
    <x v="2"/>
    <m/>
    <x v="0"/>
    <n v="0"/>
    <m/>
    <m/>
    <m/>
    <m/>
    <m/>
    <m/>
    <m/>
    <m/>
    <m/>
    <m/>
    <m/>
    <m/>
    <m/>
    <m/>
    <m/>
    <m/>
    <m/>
    <m/>
    <m/>
    <m/>
    <m/>
    <m/>
    <x v="0"/>
    <x v="0"/>
    <m/>
    <x v="0"/>
    <m/>
    <m/>
    <x v="0"/>
    <x v="0"/>
    <m/>
    <m/>
    <m/>
    <m/>
    <m/>
  </r>
  <r>
    <n v="640"/>
    <x v="17"/>
    <x v="17"/>
    <x v="17"/>
    <x v="1"/>
    <x v="8"/>
    <x v="1"/>
    <n v="5"/>
    <x v="0"/>
    <n v="5"/>
    <x v="0"/>
    <n v="11"/>
    <n v="12"/>
    <n v="32.275350860267871"/>
    <n v="31.400632729413616"/>
    <m/>
    <s v="Check"/>
    <n v="78"/>
    <x v="1"/>
    <n v="2"/>
    <x v="1"/>
    <m/>
    <x v="1"/>
    <x v="35"/>
    <x v="0"/>
    <m/>
    <m/>
    <s v="TRR"/>
    <m/>
    <n v="29"/>
    <x v="93"/>
    <s v="MARY"/>
    <s v="DONOGHUE"/>
    <x v="94"/>
    <x v="94"/>
    <x v="1"/>
    <x v="1"/>
    <x v="8"/>
    <n v="1"/>
    <n v="23"/>
    <x v="874"/>
    <n v="32.275350860267871"/>
    <n v="4018"/>
    <s v="66.58"/>
    <s v="6.41"/>
    <n v="72"/>
    <m/>
    <n v="0.61140569528636113"/>
    <m/>
    <m/>
    <m/>
    <m/>
    <m/>
    <m/>
    <x v="26"/>
    <x v="26"/>
    <x v="2"/>
    <x v="2"/>
    <m/>
    <x v="0"/>
    <n v="0"/>
    <m/>
    <m/>
    <m/>
    <m/>
    <m/>
    <m/>
    <m/>
    <m/>
    <m/>
    <m/>
    <m/>
    <m/>
    <m/>
    <m/>
    <m/>
    <m/>
    <m/>
    <m/>
    <m/>
    <m/>
    <m/>
    <m/>
    <x v="0"/>
    <x v="0"/>
    <m/>
    <x v="0"/>
    <m/>
    <m/>
    <x v="0"/>
    <x v="0"/>
    <m/>
    <m/>
    <m/>
    <m/>
    <m/>
  </r>
  <r>
    <n v="641"/>
    <x v="17"/>
    <x v="17"/>
    <x v="17"/>
    <x v="1"/>
    <x v="8"/>
    <x v="1"/>
    <n v="5"/>
    <x v="0"/>
    <n v="5"/>
    <x v="0"/>
    <n v="4"/>
    <n v="6"/>
    <n v="33.271404495577279"/>
    <n v="32.875308373173766"/>
    <m/>
    <s v="Check"/>
    <n v="77"/>
    <x v="1"/>
    <n v="2"/>
    <x v="1"/>
    <m/>
    <x v="1"/>
    <x v="20"/>
    <x v="0"/>
    <m/>
    <m/>
    <s v="TRR"/>
    <m/>
    <n v="30"/>
    <x v="89"/>
    <s v="VIJAYA"/>
    <s v="STEWART"/>
    <x v="90"/>
    <x v="90"/>
    <x v="1"/>
    <x v="1"/>
    <x v="5"/>
    <n v="3"/>
    <n v="24"/>
    <x v="875"/>
    <n v="33.271404495577279"/>
    <n v="4142"/>
    <s v="69.02"/>
    <s v="6.54"/>
    <n v="71"/>
    <m/>
    <n v="0.56404792497296863"/>
    <m/>
    <m/>
    <m/>
    <m/>
    <m/>
    <m/>
    <x v="26"/>
    <x v="26"/>
    <x v="2"/>
    <x v="2"/>
    <m/>
    <x v="0"/>
    <n v="0"/>
    <m/>
    <m/>
    <m/>
    <m/>
    <m/>
    <m/>
    <m/>
    <m/>
    <m/>
    <m/>
    <m/>
    <m/>
    <m/>
    <m/>
    <m/>
    <m/>
    <m/>
    <m/>
    <m/>
    <m/>
    <m/>
    <m/>
    <x v="0"/>
    <x v="0"/>
    <m/>
    <x v="0"/>
    <m/>
    <m/>
    <x v="0"/>
    <x v="0"/>
    <m/>
    <m/>
    <m/>
    <m/>
    <m/>
  </r>
  <r>
    <n v="642"/>
    <x v="17"/>
    <x v="17"/>
    <x v="17"/>
    <x v="1"/>
    <x v="8"/>
    <x v="1"/>
    <n v="5"/>
    <x v="0"/>
    <n v="5"/>
    <x v="0"/>
    <n v="1"/>
    <n v="1"/>
    <n v="35.608917462311467"/>
    <n v="35.608917462311467"/>
    <m/>
    <s v=""/>
    <n v="0"/>
    <x v="0"/>
    <s v="N/A"/>
    <x v="0"/>
    <m/>
    <x v="0"/>
    <x v="4"/>
    <x v="0"/>
    <m/>
    <m/>
    <s v="TRR"/>
    <m/>
    <n v="31"/>
    <x v="204"/>
    <s v="MARIE"/>
    <s v="DUTON"/>
    <x v="251"/>
    <x v="251"/>
    <x v="0"/>
    <x v="1"/>
    <x v="0"/>
    <s v="N/A"/>
    <s v=""/>
    <x v="876"/>
    <n v="35.608917462311467"/>
    <n v="4433"/>
    <s v="73.53"/>
    <s v="7.23"/>
    <n v="70"/>
    <m/>
    <m/>
    <m/>
    <m/>
    <m/>
    <m/>
    <m/>
    <m/>
    <x v="26"/>
    <x v="26"/>
    <x v="2"/>
    <x v="2"/>
    <m/>
    <x v="0"/>
    <n v="0"/>
    <m/>
    <m/>
    <m/>
    <m/>
    <m/>
    <m/>
    <m/>
    <m/>
    <m/>
    <m/>
    <m/>
    <m/>
    <m/>
    <m/>
    <m/>
    <m/>
    <m/>
    <m/>
    <m/>
    <m/>
    <m/>
    <m/>
    <x v="0"/>
    <x v="0"/>
    <m/>
    <x v="0"/>
    <m/>
    <m/>
    <x v="0"/>
    <x v="0"/>
    <m/>
    <m/>
    <m/>
    <m/>
    <m/>
  </r>
  <r>
    <n v="643"/>
    <x v="17"/>
    <x v="17"/>
    <x v="17"/>
    <x v="1"/>
    <x v="8"/>
    <x v="1"/>
    <n v="5"/>
    <x v="0"/>
    <n v="5"/>
    <x v="0"/>
    <n v="3"/>
    <n v="7"/>
    <n v="35.84989818053149"/>
    <n v="36.954067677688741"/>
    <m/>
    <s v=""/>
    <n v="76"/>
    <x v="1"/>
    <n v="1"/>
    <x v="1"/>
    <m/>
    <x v="9"/>
    <x v="39"/>
    <x v="0"/>
    <m/>
    <m/>
    <s v="TRR"/>
    <m/>
    <n v="32"/>
    <x v="116"/>
    <s v="JAAP"/>
    <s v="DE JONG"/>
    <x v="118"/>
    <x v="118"/>
    <x v="1"/>
    <x v="0"/>
    <x v="9"/>
    <n v="1"/>
    <n v="25"/>
    <x v="877"/>
    <n v="35.84989818053149"/>
    <n v="4463"/>
    <s v="74.23"/>
    <s v="7.26"/>
    <n v="69"/>
    <m/>
    <n v="0.53231206507851825"/>
    <m/>
    <m/>
    <m/>
    <m/>
    <m/>
    <m/>
    <x v="26"/>
    <x v="26"/>
    <x v="2"/>
    <x v="2"/>
    <m/>
    <x v="0"/>
    <n v="0"/>
    <m/>
    <m/>
    <m/>
    <m/>
    <m/>
    <m/>
    <m/>
    <m/>
    <m/>
    <m/>
    <m/>
    <m/>
    <m/>
    <m/>
    <m/>
    <m/>
    <m/>
    <m/>
    <m/>
    <m/>
    <m/>
    <m/>
    <x v="0"/>
    <x v="0"/>
    <m/>
    <x v="0"/>
    <m/>
    <m/>
    <x v="0"/>
    <x v="0"/>
    <m/>
    <m/>
    <m/>
    <m/>
    <m/>
  </r>
  <r>
    <n v="644"/>
    <x v="18"/>
    <x v="18"/>
    <x v="18"/>
    <x v="1"/>
    <x v="6"/>
    <x v="1"/>
    <n v="0"/>
    <x v="0"/>
    <n v="0"/>
    <x v="1"/>
    <n v="9"/>
    <n v="12"/>
    <n v="18.225761252571751"/>
    <n v="17.79786557468519"/>
    <m/>
    <s v="Check"/>
    <n v="100"/>
    <x v="1"/>
    <n v="1"/>
    <x v="1"/>
    <m/>
    <x v="1"/>
    <x v="1"/>
    <x v="0"/>
    <m/>
    <m/>
    <s v="TRR"/>
    <m/>
    <n v="1"/>
    <x v="1"/>
    <s v="TONY"/>
    <s v="GORDON"/>
    <x v="1"/>
    <x v="1"/>
    <x v="1"/>
    <x v="0"/>
    <x v="1"/>
    <m/>
    <n v="1"/>
    <x v="878"/>
    <n v="18.225761252571751"/>
    <n v="4955"/>
    <s v="82.35"/>
    <s v="3.55"/>
    <n v="100"/>
    <m/>
    <n v="0.72059175753112381"/>
    <m/>
    <m/>
    <m/>
    <m/>
    <m/>
    <m/>
    <x v="26"/>
    <x v="26"/>
    <x v="2"/>
    <x v="2"/>
    <m/>
    <x v="0"/>
    <n v="0"/>
    <m/>
    <m/>
    <m/>
    <m/>
    <m/>
    <m/>
    <m/>
    <m/>
    <m/>
    <m/>
    <m/>
    <m/>
    <m/>
    <m/>
    <m/>
    <m/>
    <m/>
    <m/>
    <n v="1"/>
    <n v="402975"/>
    <s v="TONY"/>
    <s v="GORDON"/>
    <x v="1"/>
    <x v="1"/>
    <s v="MEM"/>
    <x v="1"/>
    <n v="50"/>
    <n v="1"/>
    <x v="2"/>
    <x v="1"/>
    <s v="1.22.35"/>
    <m/>
    <m/>
    <m/>
    <m/>
  </r>
  <r>
    <n v="645"/>
    <x v="18"/>
    <x v="18"/>
    <x v="18"/>
    <x v="1"/>
    <x v="6"/>
    <x v="1"/>
    <n v="0"/>
    <x v="0"/>
    <n v="0"/>
    <x v="1"/>
    <n v="1"/>
    <n v="1"/>
    <n v="19.509472791854808"/>
    <n v="19.509472791854808"/>
    <m/>
    <s v=""/>
    <n v="0"/>
    <x v="0"/>
    <s v="N/A"/>
    <x v="0"/>
    <m/>
    <x v="0"/>
    <x v="4"/>
    <x v="0"/>
    <m/>
    <m/>
    <s v="TRR"/>
    <m/>
    <n v="2"/>
    <x v="181"/>
    <s v="ARAN"/>
    <s v="SANDRASEGARAN"/>
    <x v="252"/>
    <x v="252"/>
    <x v="0"/>
    <x v="0"/>
    <x v="10"/>
    <m/>
    <s v=""/>
    <x v="879"/>
    <n v="19.509472791854808"/>
    <n v="5304"/>
    <s v="88.24"/>
    <s v="4.12"/>
    <n v="99"/>
    <m/>
    <m/>
    <m/>
    <m/>
    <m/>
    <m/>
    <m/>
    <m/>
    <x v="26"/>
    <x v="26"/>
    <x v="2"/>
    <x v="2"/>
    <m/>
    <x v="0"/>
    <n v="0"/>
    <m/>
    <m/>
    <m/>
    <m/>
    <m/>
    <m/>
    <m/>
    <m/>
    <m/>
    <m/>
    <m/>
    <m/>
    <m/>
    <m/>
    <m/>
    <m/>
    <m/>
    <m/>
    <n v="2"/>
    <s v="N019"/>
    <s v="ARAN"/>
    <s v="SANDRASEGARAN"/>
    <x v="34"/>
    <x v="34"/>
    <s v="N-MEM"/>
    <x v="1"/>
    <n v="49"/>
    <n v="1"/>
    <x v="2"/>
    <x v="5"/>
    <s v="1.28.24"/>
    <m/>
    <m/>
    <m/>
    <m/>
  </r>
  <r>
    <n v="646"/>
    <x v="18"/>
    <x v="18"/>
    <x v="18"/>
    <x v="1"/>
    <x v="6"/>
    <x v="1"/>
    <n v="0"/>
    <x v="0"/>
    <n v="0"/>
    <x v="1"/>
    <n v="13"/>
    <n v="13"/>
    <n v="20.859392949209766"/>
    <n v="19.715127170357054"/>
    <m/>
    <s v="Check"/>
    <n v="99"/>
    <x v="1"/>
    <n v="1"/>
    <x v="1"/>
    <m/>
    <x v="1"/>
    <x v="1"/>
    <x v="0"/>
    <m/>
    <m/>
    <s v="TRR"/>
    <m/>
    <n v="3"/>
    <x v="10"/>
    <s v="DEON"/>
    <s v="STRIPP"/>
    <x v="10"/>
    <x v="10"/>
    <x v="1"/>
    <x v="0"/>
    <x v="1"/>
    <m/>
    <n v="2"/>
    <x v="880"/>
    <n v="20.859392949209766"/>
    <n v="5671"/>
    <s v="94.31"/>
    <s v="4.30"/>
    <n v="98"/>
    <m/>
    <n v="0.62961244199730537"/>
    <m/>
    <m/>
    <m/>
    <m/>
    <m/>
    <m/>
    <x v="26"/>
    <x v="26"/>
    <x v="2"/>
    <x v="2"/>
    <m/>
    <x v="0"/>
    <n v="0"/>
    <m/>
    <m/>
    <m/>
    <m/>
    <m/>
    <m/>
    <m/>
    <m/>
    <m/>
    <m/>
    <m/>
    <m/>
    <m/>
    <m/>
    <m/>
    <m/>
    <m/>
    <m/>
    <n v="3"/>
    <n v="402774"/>
    <s v="DEON"/>
    <s v="STRIPP"/>
    <x v="20"/>
    <x v="20"/>
    <s v="MEM"/>
    <x v="1"/>
    <n v="48"/>
    <n v="2"/>
    <x v="2"/>
    <x v="3"/>
    <s v="1.34.31"/>
    <m/>
    <m/>
    <m/>
    <m/>
  </r>
  <r>
    <n v="647"/>
    <x v="18"/>
    <x v="18"/>
    <x v="18"/>
    <x v="1"/>
    <x v="6"/>
    <x v="1"/>
    <n v="0"/>
    <x v="0"/>
    <n v="0"/>
    <x v="1"/>
    <n v="1"/>
    <n v="1"/>
    <n v="20.866749462328865"/>
    <n v="20.866749462328865"/>
    <m/>
    <s v=""/>
    <n v="0"/>
    <x v="0"/>
    <s v="N/A"/>
    <x v="0"/>
    <m/>
    <x v="0"/>
    <x v="4"/>
    <x v="0"/>
    <m/>
    <m/>
    <s v="TRR"/>
    <m/>
    <n v="4"/>
    <x v="182"/>
    <s v="MICHAEL"/>
    <s v="RICHARDSON"/>
    <x v="253"/>
    <x v="253"/>
    <x v="0"/>
    <x v="0"/>
    <x v="10"/>
    <m/>
    <s v=""/>
    <x v="881"/>
    <n v="20.866749462328865"/>
    <n v="5673"/>
    <s v="94.33"/>
    <s v="4.30"/>
    <n v="97"/>
    <m/>
    <m/>
    <m/>
    <m/>
    <m/>
    <m/>
    <m/>
    <m/>
    <x v="26"/>
    <x v="26"/>
    <x v="2"/>
    <x v="2"/>
    <m/>
    <x v="0"/>
    <n v="0"/>
    <m/>
    <m/>
    <m/>
    <m/>
    <m/>
    <m/>
    <m/>
    <m/>
    <m/>
    <m/>
    <m/>
    <m/>
    <m/>
    <m/>
    <m/>
    <m/>
    <m/>
    <m/>
    <n v="4"/>
    <s v="N012"/>
    <s v="MICHAEL"/>
    <s v="RICHARDSON"/>
    <x v="35"/>
    <x v="35"/>
    <s v="N-MEM"/>
    <x v="1"/>
    <n v="47"/>
    <n v="1"/>
    <x v="2"/>
    <x v="5"/>
    <s v="1.34.33"/>
    <m/>
    <m/>
    <m/>
    <m/>
  </r>
  <r>
    <n v="648"/>
    <x v="18"/>
    <x v="18"/>
    <x v="18"/>
    <x v="1"/>
    <x v="6"/>
    <x v="1"/>
    <n v="0"/>
    <x v="0"/>
    <n v="0"/>
    <x v="1"/>
    <n v="10"/>
    <n v="10"/>
    <n v="21.205149065807493"/>
    <n v="20.344391255986704"/>
    <m/>
    <s v="Check"/>
    <n v="98"/>
    <x v="1"/>
    <n v="3"/>
    <x v="1"/>
    <m/>
    <x v="1"/>
    <x v="10"/>
    <x v="0"/>
    <m/>
    <m/>
    <s v="TRR"/>
    <m/>
    <n v="5"/>
    <x v="12"/>
    <s v="JAMES"/>
    <s v="DUNSTAN"/>
    <x v="12"/>
    <x v="12"/>
    <x v="1"/>
    <x v="0"/>
    <x v="1"/>
    <m/>
    <n v="3"/>
    <x v="882"/>
    <n v="21.205149065807493"/>
    <n v="5765"/>
    <s v="96.05"/>
    <s v="4.34"/>
    <n v="96"/>
    <m/>
    <n v="0.61541656507582099"/>
    <m/>
    <m/>
    <m/>
    <m/>
    <m/>
    <m/>
    <x v="26"/>
    <x v="26"/>
    <x v="2"/>
    <x v="2"/>
    <m/>
    <x v="0"/>
    <n v="0"/>
    <m/>
    <m/>
    <m/>
    <m/>
    <m/>
    <m/>
    <m/>
    <m/>
    <m/>
    <m/>
    <m/>
    <m/>
    <m/>
    <m/>
    <m/>
    <m/>
    <m/>
    <m/>
    <n v="5"/>
    <n v="1031691"/>
    <s v="JAMES"/>
    <s v="DUNSTAN"/>
    <x v="21"/>
    <x v="21"/>
    <s v="MEM"/>
    <x v="1"/>
    <n v="46"/>
    <n v="3"/>
    <x v="2"/>
    <x v="4"/>
    <s v="1.36.05"/>
    <m/>
    <m/>
    <m/>
    <m/>
  </r>
  <r>
    <n v="649"/>
    <x v="18"/>
    <x v="18"/>
    <x v="18"/>
    <x v="1"/>
    <x v="6"/>
    <x v="1"/>
    <n v="0"/>
    <x v="0"/>
    <n v="0"/>
    <x v="1"/>
    <n v="10"/>
    <n v="12"/>
    <n v="21.403774920023213"/>
    <n v="21.012972117886758"/>
    <m/>
    <s v="Check"/>
    <n v="97"/>
    <x v="1"/>
    <n v="3"/>
    <x v="1"/>
    <m/>
    <x v="1"/>
    <x v="7"/>
    <x v="0"/>
    <m/>
    <m/>
    <s v="TRR"/>
    <m/>
    <n v="6"/>
    <x v="21"/>
    <s v="SONJA"/>
    <s v="SCHONFELDT-ROY"/>
    <x v="21"/>
    <x v="21"/>
    <x v="1"/>
    <x v="1"/>
    <x v="1"/>
    <m/>
    <n v="4"/>
    <x v="883"/>
    <n v="21.403774920023213"/>
    <n v="5819"/>
    <s v="96.59"/>
    <s v="4.37"/>
    <n v="95"/>
    <m/>
    <n v="0.70470435190490111"/>
    <m/>
    <m/>
    <m/>
    <m/>
    <m/>
    <m/>
    <x v="26"/>
    <x v="26"/>
    <x v="2"/>
    <x v="2"/>
    <m/>
    <x v="0"/>
    <n v="0"/>
    <m/>
    <m/>
    <m/>
    <m/>
    <m/>
    <m/>
    <m/>
    <m/>
    <m/>
    <m/>
    <m/>
    <m/>
    <m/>
    <m/>
    <m/>
    <m/>
    <m/>
    <m/>
    <n v="6"/>
    <n v="402963"/>
    <s v="SONJA"/>
    <s v="SCHONFELDT-ROY"/>
    <x v="3"/>
    <x v="3"/>
    <s v="MEM"/>
    <x v="2"/>
    <n v="45"/>
    <n v="4"/>
    <x v="2"/>
    <x v="1"/>
    <s v="1.36.59"/>
    <m/>
    <m/>
    <m/>
    <m/>
  </r>
  <r>
    <n v="650"/>
    <x v="18"/>
    <x v="18"/>
    <x v="18"/>
    <x v="1"/>
    <x v="6"/>
    <x v="1"/>
    <n v="0"/>
    <x v="0"/>
    <n v="0"/>
    <x v="1"/>
    <n v="8"/>
    <n v="11"/>
    <n v="21.812061398133295"/>
    <n v="21.496097211742356"/>
    <m/>
    <s v="Check"/>
    <n v="96"/>
    <x v="1"/>
    <n v="1"/>
    <x v="1"/>
    <m/>
    <x v="1"/>
    <x v="16"/>
    <x v="0"/>
    <m/>
    <m/>
    <s v="TRR"/>
    <m/>
    <n v="7"/>
    <x v="27"/>
    <s v="DERRICK"/>
    <s v="EVANS"/>
    <x v="27"/>
    <x v="27"/>
    <x v="1"/>
    <x v="0"/>
    <x v="4"/>
    <m/>
    <n v="5"/>
    <x v="884"/>
    <n v="21.812061398133295"/>
    <n v="5930"/>
    <s v="98.50"/>
    <s v="4.42"/>
    <n v="94"/>
    <m/>
    <n v="0.6762313625828289"/>
    <m/>
    <m/>
    <m/>
    <m/>
    <m/>
    <m/>
    <x v="26"/>
    <x v="26"/>
    <x v="2"/>
    <x v="2"/>
    <m/>
    <x v="0"/>
    <n v="0"/>
    <m/>
    <m/>
    <m/>
    <m/>
    <m/>
    <m/>
    <m/>
    <m/>
    <m/>
    <m/>
    <m/>
    <m/>
    <m/>
    <m/>
    <m/>
    <m/>
    <m/>
    <m/>
    <n v="7"/>
    <n v="265710"/>
    <s v="DERRICK"/>
    <s v="EVANS"/>
    <x v="24"/>
    <x v="24"/>
    <s v="MEM"/>
    <x v="1"/>
    <n v="44"/>
    <n v="1"/>
    <x v="2"/>
    <x v="3"/>
    <s v="1.38.50"/>
    <m/>
    <m/>
    <m/>
    <m/>
  </r>
  <r>
    <n v="651"/>
    <x v="18"/>
    <x v="18"/>
    <x v="18"/>
    <x v="1"/>
    <x v="6"/>
    <x v="1"/>
    <n v="0"/>
    <x v="0"/>
    <n v="0"/>
    <x v="1"/>
    <n v="1"/>
    <n v="1"/>
    <n v="22.212991363124278"/>
    <n v="22.212991363124278"/>
    <m/>
    <s v=""/>
    <n v="0"/>
    <x v="0"/>
    <s v="N/A"/>
    <x v="0"/>
    <m/>
    <x v="0"/>
    <x v="4"/>
    <x v="0"/>
    <m/>
    <m/>
    <s v="TRR"/>
    <m/>
    <n v="8"/>
    <x v="103"/>
    <s v="TAKUMA"/>
    <s v="KONNO"/>
    <x v="254"/>
    <x v="254"/>
    <x v="0"/>
    <x v="0"/>
    <x v="10"/>
    <m/>
    <s v=""/>
    <x v="885"/>
    <n v="22.212991363124278"/>
    <n v="6039"/>
    <s v="100.39"/>
    <s v="4.47"/>
    <n v="93"/>
    <m/>
    <m/>
    <m/>
    <m/>
    <m/>
    <m/>
    <m/>
    <m/>
    <x v="26"/>
    <x v="26"/>
    <x v="2"/>
    <x v="2"/>
    <m/>
    <x v="0"/>
    <n v="0"/>
    <m/>
    <m/>
    <m/>
    <m/>
    <m/>
    <m/>
    <m/>
    <m/>
    <m/>
    <m/>
    <m/>
    <m/>
    <m/>
    <m/>
    <m/>
    <m/>
    <m/>
    <m/>
    <n v="8"/>
    <s v="N014"/>
    <s v="TAKUMA"/>
    <s v="KONNO"/>
    <x v="36"/>
    <x v="36"/>
    <s v="N-MEM"/>
    <x v="1"/>
    <n v="43"/>
    <n v="1"/>
    <x v="2"/>
    <x v="5"/>
    <s v="1.40.39"/>
    <m/>
    <m/>
    <m/>
    <m/>
  </r>
  <r>
    <n v="652"/>
    <x v="18"/>
    <x v="18"/>
    <x v="18"/>
    <x v="1"/>
    <x v="6"/>
    <x v="1"/>
    <n v="0"/>
    <x v="0"/>
    <n v="0"/>
    <x v="1"/>
    <n v="8"/>
    <n v="9"/>
    <n v="22.279199981196186"/>
    <n v="21.432554924088134"/>
    <m/>
    <s v="Check"/>
    <n v="95"/>
    <x v="1"/>
    <n v="4"/>
    <x v="1"/>
    <m/>
    <x v="1"/>
    <x v="14"/>
    <x v="0"/>
    <m/>
    <m/>
    <s v="TRR"/>
    <m/>
    <n v="9"/>
    <x v="23"/>
    <s v="HAILEY"/>
    <s v="PELUCHETTI"/>
    <x v="23"/>
    <x v="23"/>
    <x v="1"/>
    <x v="1"/>
    <x v="1"/>
    <m/>
    <n v="6"/>
    <x v="886"/>
    <n v="22.279199981196186"/>
    <n v="6057"/>
    <s v="100.57"/>
    <s v="4.48"/>
    <n v="92"/>
    <m/>
    <n v="0.66728907138560845"/>
    <m/>
    <m/>
    <m/>
    <m/>
    <m/>
    <m/>
    <x v="26"/>
    <x v="26"/>
    <x v="2"/>
    <x v="2"/>
    <m/>
    <x v="0"/>
    <n v="0"/>
    <m/>
    <m/>
    <m/>
    <m/>
    <m/>
    <m/>
    <m/>
    <m/>
    <m/>
    <m/>
    <m/>
    <m/>
    <m/>
    <m/>
    <m/>
    <m/>
    <m/>
    <m/>
    <n v="9"/>
    <n v="402810"/>
    <s v="HAILEY"/>
    <s v="PELUCHETTI"/>
    <x v="37"/>
    <x v="37"/>
    <s v="MEM"/>
    <x v="2"/>
    <n v="42"/>
    <n v="1"/>
    <x v="2"/>
    <x v="2"/>
    <s v="1.40.57"/>
    <m/>
    <m/>
    <m/>
    <m/>
  </r>
  <r>
    <n v="653"/>
    <x v="18"/>
    <x v="18"/>
    <x v="18"/>
    <x v="1"/>
    <x v="6"/>
    <x v="1"/>
    <n v="0"/>
    <x v="0"/>
    <n v="0"/>
    <x v="1"/>
    <n v="6"/>
    <n v="6"/>
    <n v="22.282878237755735"/>
    <n v="19.230264384074324"/>
    <m/>
    <s v="Check"/>
    <n v="94"/>
    <x v="1"/>
    <n v="8"/>
    <x v="1"/>
    <m/>
    <x v="2"/>
    <x v="2"/>
    <x v="0"/>
    <m/>
    <m/>
    <s v="TRR"/>
    <m/>
    <n v="10"/>
    <x v="2"/>
    <s v="SIMON"/>
    <s v="O'REGAN"/>
    <x v="2"/>
    <x v="2"/>
    <x v="1"/>
    <x v="0"/>
    <x v="2"/>
    <m/>
    <n v="7"/>
    <x v="887"/>
    <n v="22.282878237755735"/>
    <n v="6058"/>
    <s v="100.58"/>
    <s v="4.48"/>
    <n v="91"/>
    <m/>
    <n v="0.63800854247716454"/>
    <m/>
    <m/>
    <m/>
    <m/>
    <m/>
    <m/>
    <x v="26"/>
    <x v="26"/>
    <x v="2"/>
    <x v="2"/>
    <m/>
    <x v="0"/>
    <n v="0"/>
    <m/>
    <m/>
    <m/>
    <m/>
    <m/>
    <m/>
    <m/>
    <m/>
    <m/>
    <m/>
    <m/>
    <m/>
    <m/>
    <m/>
    <m/>
    <m/>
    <m/>
    <m/>
    <n v="10"/>
    <n v="538802"/>
    <s v="SIMON"/>
    <s v="O'REGAN"/>
    <x v="38"/>
    <x v="38"/>
    <s v="MEM"/>
    <x v="1"/>
    <n v="41"/>
    <n v="1"/>
    <x v="2"/>
    <x v="5"/>
    <s v="1.40.58"/>
    <m/>
    <m/>
    <m/>
    <m/>
  </r>
  <r>
    <n v="654"/>
    <x v="18"/>
    <x v="18"/>
    <x v="18"/>
    <x v="1"/>
    <x v="6"/>
    <x v="1"/>
    <n v="0"/>
    <x v="0"/>
    <n v="0"/>
    <x v="1"/>
    <n v="6"/>
    <n v="7"/>
    <n v="22.606564814996162"/>
    <n v="22.270163152764958"/>
    <m/>
    <s v="Check"/>
    <n v="0"/>
    <x v="0"/>
    <s v="N/A"/>
    <x v="0"/>
    <m/>
    <x v="0"/>
    <x v="4"/>
    <x v="0"/>
    <m/>
    <m/>
    <s v="TRR"/>
    <m/>
    <n v="11"/>
    <x v="153"/>
    <s v="JOSEPH"/>
    <s v="KEMEI"/>
    <x v="156"/>
    <x v="156"/>
    <x v="0"/>
    <x v="0"/>
    <x v="10"/>
    <m/>
    <s v=""/>
    <x v="888"/>
    <n v="22.606564814996162"/>
    <n v="6146"/>
    <s v="102.26"/>
    <s v="4.52"/>
    <n v="90"/>
    <m/>
    <m/>
    <m/>
    <m/>
    <m/>
    <m/>
    <m/>
    <m/>
    <x v="26"/>
    <x v="26"/>
    <x v="2"/>
    <x v="2"/>
    <m/>
    <x v="0"/>
    <n v="0"/>
    <m/>
    <m/>
    <m/>
    <m/>
    <m/>
    <m/>
    <m/>
    <m/>
    <m/>
    <m/>
    <m/>
    <m/>
    <m/>
    <m/>
    <m/>
    <m/>
    <m/>
    <m/>
    <n v="11"/>
    <s v="N015"/>
    <s v="JOSEPH"/>
    <s v="KEMEI"/>
    <x v="39"/>
    <x v="39"/>
    <s v="N-MEM"/>
    <x v="1"/>
    <n v="40"/>
    <n v="1"/>
    <x v="2"/>
    <x v="5"/>
    <s v="1.42.26"/>
    <m/>
    <m/>
    <m/>
    <m/>
  </r>
  <r>
    <n v="655"/>
    <x v="18"/>
    <x v="18"/>
    <x v="18"/>
    <x v="1"/>
    <x v="6"/>
    <x v="1"/>
    <n v="0"/>
    <x v="0"/>
    <n v="0"/>
    <x v="1"/>
    <n v="6"/>
    <n v="8"/>
    <n v="22.628634354353462"/>
    <n v="22.351116863004822"/>
    <m/>
    <s v="Check"/>
    <n v="93"/>
    <x v="1"/>
    <n v="4"/>
    <x v="1"/>
    <m/>
    <x v="1"/>
    <x v="1"/>
    <x v="0"/>
    <m/>
    <m/>
    <s v="TRR"/>
    <m/>
    <n v="12"/>
    <x v="43"/>
    <s v="JEFF"/>
    <s v="BENNETT"/>
    <x v="43"/>
    <x v="43"/>
    <x v="1"/>
    <x v="0"/>
    <x v="1"/>
    <m/>
    <n v="8"/>
    <x v="889"/>
    <n v="22.628634354353462"/>
    <n v="6152"/>
    <s v="102.32"/>
    <s v="4.52"/>
    <n v="89"/>
    <m/>
    <n v="0.58038559144452506"/>
    <m/>
    <m/>
    <m/>
    <m/>
    <m/>
    <m/>
    <x v="26"/>
    <x v="26"/>
    <x v="2"/>
    <x v="2"/>
    <m/>
    <x v="0"/>
    <n v="0"/>
    <m/>
    <m/>
    <m/>
    <m/>
    <m/>
    <m/>
    <m/>
    <m/>
    <m/>
    <m/>
    <m/>
    <m/>
    <m/>
    <m/>
    <m/>
    <m/>
    <m/>
    <m/>
    <n v="12"/>
    <n v="1095044"/>
    <s v="JEFF"/>
    <s v="BENNETT"/>
    <x v="5"/>
    <x v="5"/>
    <s v="MEM"/>
    <x v="1"/>
    <n v="39"/>
    <n v="4"/>
    <x v="2"/>
    <x v="1"/>
    <s v="1.42.32"/>
    <m/>
    <m/>
    <m/>
    <m/>
  </r>
  <r>
    <n v="656"/>
    <x v="18"/>
    <x v="18"/>
    <x v="18"/>
    <x v="1"/>
    <x v="6"/>
    <x v="1"/>
    <n v="0"/>
    <x v="0"/>
    <n v="0"/>
    <x v="1"/>
    <n v="5"/>
    <n v="7"/>
    <n v="22.709555998663571"/>
    <n v="22.692335992483823"/>
    <m/>
    <s v="Check"/>
    <n v="92"/>
    <x v="1"/>
    <n v="4"/>
    <x v="1"/>
    <m/>
    <x v="1"/>
    <x v="19"/>
    <x v="0"/>
    <m/>
    <m/>
    <s v="TRR"/>
    <m/>
    <n v="13"/>
    <x v="36"/>
    <s v="GERARD"/>
    <s v="SCHICK"/>
    <x v="36"/>
    <x v="36"/>
    <x v="1"/>
    <x v="0"/>
    <x v="2"/>
    <m/>
    <n v="9"/>
    <x v="890"/>
    <n v="22.709555998663571"/>
    <n v="6174"/>
    <s v="102.54"/>
    <s v="4.54"/>
    <n v="88"/>
    <m/>
    <n v="0.63996554288373586"/>
    <m/>
    <m/>
    <m/>
    <m/>
    <m/>
    <m/>
    <x v="26"/>
    <x v="26"/>
    <x v="2"/>
    <x v="2"/>
    <m/>
    <x v="0"/>
    <n v="0"/>
    <m/>
    <m/>
    <m/>
    <m/>
    <m/>
    <m/>
    <m/>
    <m/>
    <m/>
    <m/>
    <m/>
    <m/>
    <m/>
    <m/>
    <m/>
    <m/>
    <m/>
    <m/>
    <n v="13"/>
    <n v="402807"/>
    <s v="GERARD"/>
    <s v="SCHICK"/>
    <x v="4"/>
    <x v="4"/>
    <s v="MEM"/>
    <x v="1"/>
    <n v="38"/>
    <n v="4"/>
    <x v="2"/>
    <x v="3"/>
    <s v="1.42.54"/>
    <m/>
    <m/>
    <m/>
    <m/>
  </r>
  <r>
    <n v="657"/>
    <x v="18"/>
    <x v="18"/>
    <x v="18"/>
    <x v="1"/>
    <x v="6"/>
    <x v="1"/>
    <n v="0"/>
    <x v="0"/>
    <n v="0"/>
    <x v="1"/>
    <n v="12"/>
    <n v="13"/>
    <n v="22.713234255223121"/>
    <n v="21.35117080288742"/>
    <m/>
    <s v="Check"/>
    <n v="91"/>
    <x v="1"/>
    <n v="22"/>
    <x v="0"/>
    <m/>
    <x v="1"/>
    <x v="9"/>
    <x v="0"/>
    <m/>
    <m/>
    <s v="TRR"/>
    <m/>
    <n v="14"/>
    <x v="16"/>
    <s v="MICHAEL"/>
    <s v="FITZSIMMONS"/>
    <x v="16"/>
    <x v="16"/>
    <x v="1"/>
    <x v="0"/>
    <x v="4"/>
    <m/>
    <n v="10"/>
    <x v="891"/>
    <n v="22.713234255223121"/>
    <n v="6175"/>
    <s v="102.55"/>
    <s v="4.54"/>
    <n v="87"/>
    <m/>
    <n v="0.66481064873126183"/>
    <m/>
    <m/>
    <m/>
    <m/>
    <m/>
    <m/>
    <x v="26"/>
    <x v="26"/>
    <x v="2"/>
    <x v="2"/>
    <m/>
    <x v="0"/>
    <n v="0"/>
    <m/>
    <m/>
    <m/>
    <m/>
    <m/>
    <m/>
    <m/>
    <m/>
    <m/>
    <m/>
    <m/>
    <m/>
    <m/>
    <m/>
    <m/>
    <m/>
    <m/>
    <m/>
    <n v="14"/>
    <n v="402890"/>
    <s v="MICHAEL"/>
    <s v="FITZSIMMONS"/>
    <x v="40"/>
    <x v="40"/>
    <s v="MEM"/>
    <x v="1"/>
    <n v="37"/>
    <n v="3"/>
    <x v="2"/>
    <x v="4"/>
    <s v="1.42.55"/>
    <m/>
    <m/>
    <m/>
    <m/>
  </r>
  <r>
    <n v="658"/>
    <x v="18"/>
    <x v="18"/>
    <x v="18"/>
    <x v="1"/>
    <x v="6"/>
    <x v="1"/>
    <n v="0"/>
    <x v="0"/>
    <n v="0"/>
    <x v="1"/>
    <n v="9"/>
    <n v="11"/>
    <n v="22.731625538020872"/>
    <n v="22.484522519457066"/>
    <m/>
    <s v="Check"/>
    <n v="90"/>
    <x v="1"/>
    <n v="10"/>
    <x v="1"/>
    <m/>
    <x v="1"/>
    <x v="13"/>
    <x v="0"/>
    <m/>
    <m/>
    <s v="TRR"/>
    <m/>
    <n v="15"/>
    <x v="18"/>
    <s v="ERIN"/>
    <s v="STAFFORD"/>
    <x v="18"/>
    <x v="18"/>
    <x v="1"/>
    <x v="1"/>
    <x v="2"/>
    <m/>
    <n v="11"/>
    <x v="892"/>
    <n v="22.731625538020872"/>
    <n v="6180"/>
    <s v="103.00"/>
    <s v="4.54"/>
    <n v="86"/>
    <m/>
    <n v="0.69726645696715883"/>
    <m/>
    <m/>
    <m/>
    <m/>
    <m/>
    <m/>
    <x v="26"/>
    <x v="26"/>
    <x v="2"/>
    <x v="2"/>
    <m/>
    <x v="0"/>
    <n v="0"/>
    <m/>
    <m/>
    <m/>
    <m/>
    <m/>
    <m/>
    <m/>
    <m/>
    <m/>
    <m/>
    <m/>
    <m/>
    <m/>
    <m/>
    <m/>
    <m/>
    <m/>
    <m/>
    <n v="15"/>
    <n v="403016"/>
    <s v="ERIN"/>
    <s v="STAFFORD"/>
    <x v="6"/>
    <x v="6"/>
    <s v="MEM"/>
    <x v="2"/>
    <n v="36"/>
    <n v="4"/>
    <x v="2"/>
    <x v="3"/>
    <s v="1.43.00"/>
    <m/>
    <m/>
    <m/>
    <m/>
  </r>
  <r>
    <n v="659"/>
    <x v="18"/>
    <x v="18"/>
    <x v="18"/>
    <x v="1"/>
    <x v="6"/>
    <x v="1"/>
    <n v="0"/>
    <x v="0"/>
    <n v="0"/>
    <x v="1"/>
    <n v="2"/>
    <n v="3"/>
    <n v="22.930251392236588"/>
    <n v="22.569408282363725"/>
    <m/>
    <s v="Check"/>
    <n v="0"/>
    <x v="0"/>
    <s v="N/A"/>
    <x v="0"/>
    <m/>
    <x v="0"/>
    <x v="4"/>
    <x v="0"/>
    <m/>
    <m/>
    <s v="TRR"/>
    <m/>
    <n v="16"/>
    <x v="218"/>
    <s v="BRAD"/>
    <s v="WILTON"/>
    <x v="31"/>
    <x v="31"/>
    <x v="0"/>
    <x v="0"/>
    <x v="10"/>
    <m/>
    <s v=""/>
    <x v="893"/>
    <n v="22.930251392236588"/>
    <n v="6234"/>
    <s v="103.54"/>
    <s v="4.56"/>
    <n v="85"/>
    <m/>
    <m/>
    <m/>
    <m/>
    <m/>
    <m/>
    <m/>
    <m/>
    <x v="26"/>
    <x v="26"/>
    <x v="2"/>
    <x v="2"/>
    <m/>
    <x v="0"/>
    <n v="0"/>
    <m/>
    <m/>
    <m/>
    <m/>
    <m/>
    <m/>
    <m/>
    <m/>
    <m/>
    <m/>
    <m/>
    <m/>
    <m/>
    <m/>
    <m/>
    <m/>
    <m/>
    <m/>
    <n v="16"/>
    <s v="N033"/>
    <s v="BRAD"/>
    <s v="WILTON"/>
    <x v="41"/>
    <x v="41"/>
    <s v="N-MEM"/>
    <x v="1"/>
    <n v="35"/>
    <n v="1"/>
    <x v="2"/>
    <x v="5"/>
    <s v="1.43.54"/>
    <m/>
    <m/>
    <m/>
    <m/>
  </r>
  <r>
    <n v="660"/>
    <x v="18"/>
    <x v="18"/>
    <x v="18"/>
    <x v="1"/>
    <x v="6"/>
    <x v="1"/>
    <n v="0"/>
    <x v="0"/>
    <n v="0"/>
    <x v="1"/>
    <n v="9"/>
    <n v="11"/>
    <n v="22.989103497189394"/>
    <n v="22.719160811418327"/>
    <m/>
    <s v="Check"/>
    <n v="89"/>
    <x v="1"/>
    <n v="8"/>
    <x v="1"/>
    <m/>
    <x v="1"/>
    <x v="6"/>
    <x v="0"/>
    <m/>
    <m/>
    <s v="TRR"/>
    <m/>
    <n v="17"/>
    <x v="32"/>
    <s v="BILL"/>
    <s v="DOHERTY"/>
    <x v="32"/>
    <x v="32"/>
    <x v="1"/>
    <x v="0"/>
    <x v="4"/>
    <m/>
    <n v="12"/>
    <x v="894"/>
    <n v="22.989103497189394"/>
    <n v="6250"/>
    <s v="104.10"/>
    <s v="4.57"/>
    <n v="84"/>
    <m/>
    <n v="0.66698265703175241"/>
    <m/>
    <m/>
    <m/>
    <m/>
    <m/>
    <m/>
    <x v="26"/>
    <x v="26"/>
    <x v="2"/>
    <x v="2"/>
    <m/>
    <x v="0"/>
    <n v="0"/>
    <m/>
    <m/>
    <m/>
    <m/>
    <m/>
    <m/>
    <m/>
    <m/>
    <m/>
    <m/>
    <m/>
    <m/>
    <m/>
    <m/>
    <m/>
    <m/>
    <m/>
    <m/>
    <n v="17"/>
    <n v="402950"/>
    <s v="BILL"/>
    <s v="DOHERTY"/>
    <x v="10"/>
    <x v="10"/>
    <s v="MEM"/>
    <x v="1"/>
    <n v="34"/>
    <n v="4"/>
    <x v="2"/>
    <x v="3"/>
    <s v="1.44.10"/>
    <m/>
    <m/>
    <m/>
    <m/>
  </r>
  <r>
    <n v="661"/>
    <x v="18"/>
    <x v="18"/>
    <x v="18"/>
    <x v="1"/>
    <x v="6"/>
    <x v="1"/>
    <n v="0"/>
    <x v="0"/>
    <n v="0"/>
    <x v="1"/>
    <n v="1"/>
    <n v="1"/>
    <n v="23.588659316396093"/>
    <n v="23.588659316396093"/>
    <m/>
    <s v=""/>
    <n v="0"/>
    <x v="0"/>
    <s v="N/A"/>
    <x v="0"/>
    <m/>
    <x v="0"/>
    <x v="4"/>
    <x v="0"/>
    <m/>
    <m/>
    <s v="TRR"/>
    <m/>
    <n v="18"/>
    <x v="158"/>
    <s v="TAMARA"/>
    <s v="RYAN"/>
    <x v="255"/>
    <x v="255"/>
    <x v="0"/>
    <x v="1"/>
    <x v="10"/>
    <m/>
    <s v=""/>
    <x v="895"/>
    <n v="23.588659316396093"/>
    <n v="6413"/>
    <s v="106.53"/>
    <s v="5.05"/>
    <n v="83"/>
    <m/>
    <m/>
    <m/>
    <m/>
    <m/>
    <m/>
    <m/>
    <m/>
    <x v="26"/>
    <x v="26"/>
    <x v="2"/>
    <x v="2"/>
    <m/>
    <x v="0"/>
    <n v="0"/>
    <m/>
    <m/>
    <m/>
    <m/>
    <m/>
    <m/>
    <m/>
    <m/>
    <m/>
    <m/>
    <m/>
    <m/>
    <m/>
    <m/>
    <m/>
    <m/>
    <m/>
    <m/>
    <n v="18"/>
    <s v="N024"/>
    <s v="TAMARA"/>
    <s v="RYAN"/>
    <x v="42"/>
    <x v="42"/>
    <s v="N-MEM"/>
    <x v="2"/>
    <n v="33"/>
    <n v="1"/>
    <x v="2"/>
    <x v="5"/>
    <s v="1.46.53"/>
    <m/>
    <m/>
    <m/>
    <m/>
  </r>
  <r>
    <n v="662"/>
    <x v="18"/>
    <x v="18"/>
    <x v="18"/>
    <x v="1"/>
    <x v="6"/>
    <x v="1"/>
    <n v="0"/>
    <x v="0"/>
    <n v="0"/>
    <x v="1"/>
    <n v="8"/>
    <n v="12"/>
    <n v="23.721076552539905"/>
    <n v="23.456389180778984"/>
    <m/>
    <s v="Check"/>
    <n v="88"/>
    <x v="1"/>
    <n v="4"/>
    <x v="1"/>
    <m/>
    <x v="1"/>
    <x v="9"/>
    <x v="0"/>
    <m/>
    <m/>
    <s v="TRR"/>
    <m/>
    <n v="19"/>
    <x v="25"/>
    <s v="BRENDAN"/>
    <s v="CARTER"/>
    <x v="25"/>
    <x v="25"/>
    <x v="1"/>
    <x v="0"/>
    <x v="4"/>
    <m/>
    <n v="13"/>
    <x v="896"/>
    <n v="23.721076552539905"/>
    <n v="6449"/>
    <s v="107.29"/>
    <s v="5.07"/>
    <n v="82"/>
    <m/>
    <n v="0.63656470087076156"/>
    <m/>
    <m/>
    <m/>
    <m/>
    <m/>
    <m/>
    <x v="26"/>
    <x v="26"/>
    <x v="2"/>
    <x v="2"/>
    <m/>
    <x v="0"/>
    <n v="0"/>
    <m/>
    <m/>
    <m/>
    <m/>
    <m/>
    <m/>
    <m/>
    <m/>
    <m/>
    <m/>
    <m/>
    <m/>
    <m/>
    <m/>
    <m/>
    <m/>
    <m/>
    <m/>
    <n v="19"/>
    <n v="402728"/>
    <s v="BRENDAN"/>
    <s v="CARTER"/>
    <x v="43"/>
    <x v="43"/>
    <s v="MEM"/>
    <x v="1"/>
    <n v="32"/>
    <n v="2"/>
    <x v="2"/>
    <x v="2"/>
    <s v="1.47.29"/>
    <m/>
    <m/>
    <m/>
    <m/>
  </r>
  <r>
    <n v="663"/>
    <x v="18"/>
    <x v="18"/>
    <x v="18"/>
    <x v="1"/>
    <x v="6"/>
    <x v="1"/>
    <n v="0"/>
    <x v="0"/>
    <n v="0"/>
    <x v="1"/>
    <n v="3"/>
    <n v="3"/>
    <n v="23.938093689553373"/>
    <n v="22.980055058636101"/>
    <m/>
    <s v="Check"/>
    <n v="87"/>
    <x v="1"/>
    <n v="3"/>
    <x v="1"/>
    <m/>
    <x v="9"/>
    <x v="20"/>
    <x v="0"/>
    <m/>
    <m/>
    <s v="TRR"/>
    <m/>
    <n v="20"/>
    <x v="193"/>
    <s v="PETER"/>
    <s v="NEIMANIS"/>
    <x v="199"/>
    <x v="199"/>
    <x v="1"/>
    <x v="0"/>
    <x v="5"/>
    <m/>
    <n v="14"/>
    <x v="897"/>
    <n v="23.938093689553373"/>
    <n v="6508"/>
    <s v="108.28"/>
    <s v="5.09"/>
    <n v="81"/>
    <m/>
    <n v="0.67256817559478721"/>
    <m/>
    <m/>
    <m/>
    <m/>
    <m/>
    <m/>
    <x v="26"/>
    <x v="26"/>
    <x v="2"/>
    <x v="2"/>
    <m/>
    <x v="0"/>
    <n v="0"/>
    <m/>
    <m/>
    <m/>
    <m/>
    <m/>
    <m/>
    <m/>
    <m/>
    <m/>
    <m/>
    <m/>
    <m/>
    <m/>
    <m/>
    <m/>
    <m/>
    <m/>
    <m/>
    <n v="20"/>
    <n v="402917"/>
    <s v="PETER"/>
    <s v="NEIMANIS"/>
    <x v="18"/>
    <x v="18"/>
    <s v="MEM"/>
    <x v="1"/>
    <n v="31"/>
    <n v="3"/>
    <x v="2"/>
    <x v="4"/>
    <s v="1.48.28"/>
    <m/>
    <m/>
    <m/>
    <m/>
  </r>
  <r>
    <n v="664"/>
    <x v="18"/>
    <x v="18"/>
    <x v="18"/>
    <x v="1"/>
    <x v="6"/>
    <x v="1"/>
    <n v="0"/>
    <x v="0"/>
    <n v="0"/>
    <x v="1"/>
    <n v="2"/>
    <n v="2"/>
    <n v="24.217641188079192"/>
    <n v="23.362620134914479"/>
    <m/>
    <s v="Check"/>
    <n v="0"/>
    <x v="0"/>
    <s v="N/A"/>
    <x v="0"/>
    <m/>
    <x v="0"/>
    <x v="4"/>
    <x v="0"/>
    <m/>
    <m/>
    <s v="TRR"/>
    <m/>
    <n v="21"/>
    <x v="124"/>
    <s v="ANDREW"/>
    <s v="LLOYD"/>
    <x v="208"/>
    <x v="208"/>
    <x v="0"/>
    <x v="0"/>
    <x v="10"/>
    <m/>
    <s v=""/>
    <x v="898"/>
    <n v="24.217641188079192"/>
    <n v="6584"/>
    <s v="109.44"/>
    <s v="5.13"/>
    <n v="80"/>
    <m/>
    <m/>
    <m/>
    <m/>
    <m/>
    <m/>
    <m/>
    <m/>
    <x v="26"/>
    <x v="26"/>
    <x v="2"/>
    <x v="2"/>
    <m/>
    <x v="0"/>
    <n v="0"/>
    <m/>
    <m/>
    <m/>
    <m/>
    <m/>
    <m/>
    <m/>
    <m/>
    <m/>
    <m/>
    <m/>
    <m/>
    <m/>
    <m/>
    <m/>
    <m/>
    <m/>
    <m/>
    <n v="21"/>
    <s v="N011"/>
    <s v="ANDREW"/>
    <s v="LLOYD"/>
    <x v="44"/>
    <x v="44"/>
    <s v="N-MEM"/>
    <x v="1"/>
    <n v="30"/>
    <n v="1"/>
    <x v="2"/>
    <x v="5"/>
    <s v="1.49.44"/>
    <m/>
    <m/>
    <m/>
    <m/>
  </r>
  <r>
    <n v="665"/>
    <x v="18"/>
    <x v="18"/>
    <x v="18"/>
    <x v="1"/>
    <x v="6"/>
    <x v="1"/>
    <n v="0"/>
    <x v="0"/>
    <n v="0"/>
    <x v="1"/>
    <n v="7"/>
    <n v="7"/>
    <n v="24.331667141425253"/>
    <n v="22.841329596131079"/>
    <m/>
    <s v="Check"/>
    <n v="86"/>
    <x v="1"/>
    <n v="3"/>
    <x v="1"/>
    <m/>
    <x v="1"/>
    <x v="53"/>
    <x v="0"/>
    <m/>
    <m/>
    <s v="TRR"/>
    <m/>
    <n v="22"/>
    <x v="195"/>
    <s v="LILY"/>
    <s v="BURROW"/>
    <x v="202"/>
    <x v="202"/>
    <x v="1"/>
    <x v="1"/>
    <x v="6"/>
    <m/>
    <n v="15"/>
    <x v="899"/>
    <n v="24.331667141425253"/>
    <n v="6615"/>
    <s v="110.15"/>
    <s v="5.15"/>
    <n v="79"/>
    <m/>
    <n v="0.60689087109555506"/>
    <m/>
    <m/>
    <m/>
    <m/>
    <m/>
    <m/>
    <x v="26"/>
    <x v="26"/>
    <x v="2"/>
    <x v="2"/>
    <m/>
    <x v="0"/>
    <n v="0"/>
    <m/>
    <m/>
    <m/>
    <m/>
    <m/>
    <m/>
    <m/>
    <m/>
    <m/>
    <m/>
    <m/>
    <m/>
    <m/>
    <m/>
    <m/>
    <m/>
    <m/>
    <m/>
    <n v="22"/>
    <n v="698764"/>
    <s v="LILY"/>
    <s v="BURROW"/>
    <x v="45"/>
    <x v="45"/>
    <s v="MEM"/>
    <x v="2"/>
    <n v="29"/>
    <n v="1"/>
    <x v="2"/>
    <x v="5"/>
    <s v="1.50.15"/>
    <m/>
    <m/>
    <m/>
    <m/>
  </r>
  <r>
    <n v="666"/>
    <x v="18"/>
    <x v="18"/>
    <x v="18"/>
    <x v="1"/>
    <x v="6"/>
    <x v="1"/>
    <n v="0"/>
    <x v="0"/>
    <n v="0"/>
    <x v="1"/>
    <n v="1"/>
    <n v="1"/>
    <n v="24.434658325092663"/>
    <n v="24.434658325092663"/>
    <m/>
    <s v=""/>
    <n v="0"/>
    <x v="0"/>
    <s v="N/A"/>
    <x v="0"/>
    <m/>
    <x v="0"/>
    <x v="4"/>
    <x v="0"/>
    <m/>
    <m/>
    <s v="TRR"/>
    <m/>
    <n v="23"/>
    <x v="111"/>
    <s v="CHARLES"/>
    <s v="VAN CLUTUREY"/>
    <x v="256"/>
    <x v="256"/>
    <x v="0"/>
    <x v="0"/>
    <x v="10"/>
    <m/>
    <s v=""/>
    <x v="855"/>
    <n v="24.434658325092663"/>
    <n v="6643"/>
    <s v="110.43"/>
    <s v="5.16"/>
    <n v="78"/>
    <m/>
    <m/>
    <m/>
    <m/>
    <m/>
    <m/>
    <m/>
    <m/>
    <x v="26"/>
    <x v="26"/>
    <x v="2"/>
    <x v="2"/>
    <m/>
    <x v="0"/>
    <n v="0"/>
    <m/>
    <m/>
    <m/>
    <m/>
    <m/>
    <m/>
    <m/>
    <m/>
    <m/>
    <m/>
    <m/>
    <m/>
    <m/>
    <m/>
    <m/>
    <m/>
    <m/>
    <m/>
    <n v="23"/>
    <s v="N010"/>
    <s v="CHARLES"/>
    <s v="VAN CLUTUREY"/>
    <x v="46"/>
    <x v="46"/>
    <s v="N-MEM"/>
    <x v="1"/>
    <n v="28"/>
    <n v="1"/>
    <x v="2"/>
    <x v="5"/>
    <s v="1.50.43"/>
    <m/>
    <m/>
    <m/>
    <m/>
  </r>
  <r>
    <n v="667"/>
    <x v="18"/>
    <x v="18"/>
    <x v="18"/>
    <x v="1"/>
    <x v="6"/>
    <x v="1"/>
    <n v="0"/>
    <x v="0"/>
    <n v="0"/>
    <x v="1"/>
    <n v="4"/>
    <n v="4"/>
    <n v="24.570753817796025"/>
    <n v="23.362198738879723"/>
    <m/>
    <s v="Check"/>
    <n v="85"/>
    <x v="1"/>
    <n v="1"/>
    <x v="1"/>
    <m/>
    <x v="9"/>
    <x v="45"/>
    <x v="0"/>
    <m/>
    <m/>
    <s v="TRR"/>
    <m/>
    <n v="24"/>
    <x v="134"/>
    <s v="MICHAEL"/>
    <s v="MARTINI"/>
    <x v="138"/>
    <x v="138"/>
    <x v="1"/>
    <x v="0"/>
    <x v="1"/>
    <m/>
    <n v="16"/>
    <x v="900"/>
    <n v="24.570753817796025"/>
    <n v="6680"/>
    <s v="111.20"/>
    <s v="5.18"/>
    <n v="77"/>
    <m/>
    <n v="0.52976260977548839"/>
    <m/>
    <m/>
    <m/>
    <m/>
    <m/>
    <m/>
    <x v="26"/>
    <x v="26"/>
    <x v="2"/>
    <x v="2"/>
    <m/>
    <x v="0"/>
    <n v="0"/>
    <m/>
    <m/>
    <m/>
    <m/>
    <m/>
    <m/>
    <m/>
    <m/>
    <m/>
    <m/>
    <m/>
    <m/>
    <m/>
    <m/>
    <m/>
    <m/>
    <m/>
    <m/>
    <n v="24"/>
    <n v="875720"/>
    <s v="MICHAEL"/>
    <s v="MARTINI"/>
    <x v="47"/>
    <x v="47"/>
    <s v="MEM"/>
    <x v="1"/>
    <n v="27"/>
    <n v="1"/>
    <x v="2"/>
    <x v="5"/>
    <s v="1.51.20"/>
    <m/>
    <m/>
    <m/>
    <m/>
  </r>
  <r>
    <n v="668"/>
    <x v="18"/>
    <x v="18"/>
    <x v="18"/>
    <x v="1"/>
    <x v="6"/>
    <x v="1"/>
    <n v="0"/>
    <x v="0"/>
    <n v="0"/>
    <x v="1"/>
    <n v="1"/>
    <n v="1"/>
    <n v="24.721562336737584"/>
    <n v="24.721562336737584"/>
    <m/>
    <s v=""/>
    <n v="0"/>
    <x v="0"/>
    <s v="N/A"/>
    <x v="0"/>
    <m/>
    <x v="0"/>
    <x v="4"/>
    <x v="0"/>
    <m/>
    <m/>
    <s v="TRR"/>
    <m/>
    <n v="25"/>
    <x v="179"/>
    <s v="LIZA"/>
    <s v="MARTINI"/>
    <x v="257"/>
    <x v="257"/>
    <x v="0"/>
    <x v="1"/>
    <x v="10"/>
    <m/>
    <s v=""/>
    <x v="901"/>
    <n v="24.721562336737584"/>
    <n v="6721"/>
    <s v="112.01"/>
    <s v="5.20"/>
    <n v="76"/>
    <m/>
    <m/>
    <m/>
    <m/>
    <m/>
    <m/>
    <m/>
    <m/>
    <x v="26"/>
    <x v="26"/>
    <x v="2"/>
    <x v="2"/>
    <m/>
    <x v="0"/>
    <n v="0"/>
    <m/>
    <m/>
    <m/>
    <m/>
    <m/>
    <m/>
    <m/>
    <m/>
    <m/>
    <m/>
    <m/>
    <m/>
    <m/>
    <m/>
    <m/>
    <m/>
    <m/>
    <m/>
    <n v="25"/>
    <s v="N020"/>
    <s v="LIZA"/>
    <s v="MARTINI"/>
    <x v="48"/>
    <x v="48"/>
    <s v="N-MEM"/>
    <x v="2"/>
    <n v="26"/>
    <n v="1"/>
    <x v="2"/>
    <x v="5"/>
    <s v="1.52.01"/>
    <m/>
    <m/>
    <m/>
    <m/>
  </r>
  <r>
    <n v="669"/>
    <x v="18"/>
    <x v="18"/>
    <x v="18"/>
    <x v="1"/>
    <x v="6"/>
    <x v="1"/>
    <n v="0"/>
    <x v="0"/>
    <n v="0"/>
    <x v="1"/>
    <n v="11"/>
    <n v="11"/>
    <n v="25.265944307551031"/>
    <n v="23.236761553042911"/>
    <m/>
    <s v="Check"/>
    <n v="84"/>
    <x v="1"/>
    <n v="8"/>
    <x v="1"/>
    <m/>
    <x v="1"/>
    <x v="13"/>
    <x v="0"/>
    <m/>
    <m/>
    <s v="TRR"/>
    <m/>
    <n v="26"/>
    <x v="28"/>
    <s v="SCOTT"/>
    <s v="VOLLMERHAUSE"/>
    <x v="28"/>
    <x v="28"/>
    <x v="1"/>
    <x v="0"/>
    <x v="2"/>
    <m/>
    <n v="17"/>
    <x v="902"/>
    <n v="25.265944307551031"/>
    <n v="6869"/>
    <s v="114.29"/>
    <s v="5.27"/>
    <n v="75"/>
    <m/>
    <n v="0.56663889116497257"/>
    <m/>
    <m/>
    <m/>
    <m/>
    <m/>
    <m/>
    <x v="26"/>
    <x v="26"/>
    <x v="2"/>
    <x v="2"/>
    <m/>
    <x v="0"/>
    <n v="0"/>
    <m/>
    <m/>
    <m/>
    <m/>
    <m/>
    <m/>
    <m/>
    <m/>
    <m/>
    <m/>
    <m/>
    <m/>
    <m/>
    <m/>
    <m/>
    <m/>
    <m/>
    <m/>
    <n v="26"/>
    <n v="319915"/>
    <s v="SCOTT"/>
    <s v="VOLLMERHAUSE"/>
    <x v="49"/>
    <x v="49"/>
    <s v="MEM"/>
    <x v="1"/>
    <n v="25"/>
    <n v="1"/>
    <x v="2"/>
    <x v="5"/>
    <s v="1.54.29"/>
    <m/>
    <m/>
    <m/>
    <m/>
  </r>
  <r>
    <n v="670"/>
    <x v="18"/>
    <x v="18"/>
    <x v="18"/>
    <x v="1"/>
    <x v="6"/>
    <x v="1"/>
    <n v="0"/>
    <x v="0"/>
    <n v="0"/>
    <x v="1"/>
    <n v="5"/>
    <n v="9"/>
    <n v="25.291692103467881"/>
    <n v="25.29965369293706"/>
    <m/>
    <s v=""/>
    <n v="83"/>
    <x v="1"/>
    <n v="2"/>
    <x v="1"/>
    <m/>
    <x v="1"/>
    <x v="28"/>
    <x v="0"/>
    <m/>
    <m/>
    <s v="TRR"/>
    <m/>
    <n v="27"/>
    <x v="55"/>
    <s v="ROBERT"/>
    <s v="ELLERSHAW"/>
    <x v="55"/>
    <x v="55"/>
    <x v="1"/>
    <x v="0"/>
    <x v="5"/>
    <m/>
    <n v="18"/>
    <x v="903"/>
    <n v="25.291692103467881"/>
    <n v="6876"/>
    <s v="114.36"/>
    <s v="5.27"/>
    <n v="74"/>
    <m/>
    <n v="0.64711631786876544"/>
    <m/>
    <m/>
    <m/>
    <m/>
    <m/>
    <m/>
    <x v="26"/>
    <x v="26"/>
    <x v="2"/>
    <x v="2"/>
    <m/>
    <x v="0"/>
    <n v="0"/>
    <m/>
    <m/>
    <m/>
    <m/>
    <m/>
    <m/>
    <m/>
    <m/>
    <m/>
    <m/>
    <m/>
    <m/>
    <m/>
    <m/>
    <m/>
    <m/>
    <m/>
    <m/>
    <n v="27"/>
    <n v="402939"/>
    <s v="ROBERT"/>
    <s v="ELLERSHAW"/>
    <x v="50"/>
    <x v="50"/>
    <s v="MEM"/>
    <x v="1"/>
    <n v="24"/>
    <n v="2"/>
    <x v="2"/>
    <x v="2"/>
    <s v="1.54.36"/>
    <m/>
    <m/>
    <m/>
    <m/>
  </r>
  <r>
    <n v="671"/>
    <x v="18"/>
    <x v="18"/>
    <x v="18"/>
    <x v="1"/>
    <x v="6"/>
    <x v="1"/>
    <n v="0"/>
    <x v="0"/>
    <n v="0"/>
    <x v="1"/>
    <n v="1"/>
    <n v="1"/>
    <n v="25.291692103467881"/>
    <n v="25.291692103467881"/>
    <m/>
    <s v=""/>
    <n v="0"/>
    <x v="0"/>
    <s v="N/A"/>
    <x v="0"/>
    <m/>
    <x v="0"/>
    <x v="4"/>
    <x v="0"/>
    <m/>
    <m/>
    <s v="TRR"/>
    <m/>
    <n v="28"/>
    <x v="202"/>
    <s v="KEN"/>
    <s v="BROWN"/>
    <x v="258"/>
    <x v="258"/>
    <x v="0"/>
    <x v="0"/>
    <x v="10"/>
    <m/>
    <s v=""/>
    <x v="903"/>
    <n v="25.291692103467881"/>
    <n v="6876"/>
    <s v="114.36"/>
    <s v="5.27"/>
    <n v="73"/>
    <m/>
    <m/>
    <m/>
    <m/>
    <m/>
    <m/>
    <m/>
    <m/>
    <x v="26"/>
    <x v="26"/>
    <x v="2"/>
    <x v="2"/>
    <m/>
    <x v="0"/>
    <n v="0"/>
    <m/>
    <m/>
    <m/>
    <m/>
    <m/>
    <m/>
    <m/>
    <m/>
    <m/>
    <m/>
    <m/>
    <m/>
    <m/>
    <m/>
    <m/>
    <m/>
    <m/>
    <m/>
    <n v="28"/>
    <s v="N025"/>
    <s v="KEV"/>
    <s v="BROWN"/>
    <x v="51"/>
    <x v="51"/>
    <s v="N-MEM"/>
    <x v="1"/>
    <n v="23"/>
    <n v="1"/>
    <x v="2"/>
    <x v="5"/>
    <s v="1.54.36"/>
    <m/>
    <m/>
    <m/>
    <m/>
  </r>
  <r>
    <n v="672"/>
    <x v="18"/>
    <x v="18"/>
    <x v="18"/>
    <x v="1"/>
    <x v="6"/>
    <x v="1"/>
    <n v="0"/>
    <x v="0"/>
    <n v="0"/>
    <x v="1"/>
    <n v="10"/>
    <n v="10"/>
    <n v="25.39468328713529"/>
    <n v="24.037354905257168"/>
    <m/>
    <s v="Check"/>
    <n v="82"/>
    <x v="1"/>
    <n v="4"/>
    <x v="1"/>
    <m/>
    <x v="1"/>
    <x v="23"/>
    <x v="0"/>
    <m/>
    <m/>
    <s v="TRR"/>
    <m/>
    <n v="29"/>
    <x v="44"/>
    <s v="DAN"/>
    <s v="REYNOLDS"/>
    <x v="44"/>
    <x v="44"/>
    <x v="1"/>
    <x v="0"/>
    <x v="4"/>
    <m/>
    <n v="19"/>
    <x v="904"/>
    <n v="25.39468328713529"/>
    <n v="6904"/>
    <s v="115.04"/>
    <s v="5.28"/>
    <n v="72"/>
    <m/>
    <n v="0.59920679043771685"/>
    <m/>
    <m/>
    <m/>
    <m/>
    <m/>
    <m/>
    <x v="26"/>
    <x v="26"/>
    <x v="2"/>
    <x v="2"/>
    <m/>
    <x v="0"/>
    <n v="0"/>
    <m/>
    <m/>
    <m/>
    <m/>
    <m/>
    <m/>
    <m/>
    <m/>
    <m/>
    <m/>
    <m/>
    <m/>
    <m/>
    <m/>
    <m/>
    <m/>
    <m/>
    <m/>
    <n v="29"/>
    <n v="402757"/>
    <s v="DAN"/>
    <s v="REYNOLDS"/>
    <x v="52"/>
    <x v="52"/>
    <s v="MEM"/>
    <x v="1"/>
    <n v="22"/>
    <n v="2"/>
    <x v="2"/>
    <x v="2"/>
    <s v="1.55.04"/>
    <m/>
    <m/>
    <m/>
    <m/>
  </r>
  <r>
    <n v="673"/>
    <x v="18"/>
    <x v="18"/>
    <x v="18"/>
    <x v="1"/>
    <x v="6"/>
    <x v="1"/>
    <n v="0"/>
    <x v="0"/>
    <n v="0"/>
    <x v="1"/>
    <n v="1"/>
    <n v="1"/>
    <n v="25.589630884791461"/>
    <n v="25.589630884791461"/>
    <m/>
    <s v=""/>
    <n v="0"/>
    <x v="0"/>
    <s v="N/A"/>
    <x v="0"/>
    <m/>
    <x v="0"/>
    <x v="4"/>
    <x v="0"/>
    <m/>
    <m/>
    <s v="TRR"/>
    <m/>
    <n v="30"/>
    <x v="219"/>
    <s v="IAN"/>
    <s v="FRAZER"/>
    <x v="230"/>
    <x v="230"/>
    <x v="0"/>
    <x v="0"/>
    <x v="10"/>
    <m/>
    <s v=""/>
    <x v="905"/>
    <n v="25.589630884791461"/>
    <n v="6957"/>
    <s v="115.57"/>
    <s v="5.31"/>
    <n v="71"/>
    <m/>
    <m/>
    <m/>
    <m/>
    <m/>
    <m/>
    <m/>
    <m/>
    <x v="26"/>
    <x v="26"/>
    <x v="2"/>
    <x v="2"/>
    <m/>
    <x v="0"/>
    <n v="0"/>
    <m/>
    <m/>
    <m/>
    <m/>
    <m/>
    <m/>
    <m/>
    <m/>
    <m/>
    <m/>
    <m/>
    <m/>
    <m/>
    <m/>
    <m/>
    <m/>
    <m/>
    <m/>
    <n v="30"/>
    <s v="N029"/>
    <s v="IAN"/>
    <s v="FRAZER"/>
    <x v="53"/>
    <x v="53"/>
    <s v="N-MEM"/>
    <x v="1"/>
    <n v="21"/>
    <n v="1"/>
    <x v="2"/>
    <x v="5"/>
    <s v="1.55.57"/>
    <m/>
    <m/>
    <m/>
    <m/>
  </r>
  <r>
    <n v="674"/>
    <x v="18"/>
    <x v="18"/>
    <x v="18"/>
    <x v="1"/>
    <x v="6"/>
    <x v="1"/>
    <n v="0"/>
    <x v="0"/>
    <n v="0"/>
    <x v="1"/>
    <n v="1"/>
    <n v="4"/>
    <n v="25.604343911029655"/>
    <n v="26.927592935319165"/>
    <m/>
    <s v=""/>
    <n v="81"/>
    <x v="1"/>
    <n v="2"/>
    <x v="1"/>
    <m/>
    <x v="15"/>
    <x v="14"/>
    <x v="0"/>
    <m/>
    <m/>
    <s v="TRR"/>
    <m/>
    <n v="31"/>
    <x v="161"/>
    <s v="SEAN"/>
    <s v="EVANS"/>
    <x v="167"/>
    <x v="167"/>
    <x v="1"/>
    <x v="0"/>
    <x v="1"/>
    <m/>
    <n v="20"/>
    <x v="906"/>
    <n v="25.604343911029655"/>
    <n v="6961"/>
    <s v="116.01"/>
    <s v="5.31"/>
    <n v="70"/>
    <m/>
    <n v="0.51814124637467274"/>
    <m/>
    <m/>
    <m/>
    <m/>
    <m/>
    <m/>
    <x v="26"/>
    <x v="26"/>
    <x v="2"/>
    <x v="2"/>
    <m/>
    <x v="0"/>
    <n v="0"/>
    <m/>
    <m/>
    <m/>
    <m/>
    <m/>
    <m/>
    <m/>
    <m/>
    <m/>
    <m/>
    <m/>
    <m/>
    <m/>
    <m/>
    <m/>
    <m/>
    <m/>
    <m/>
    <n v="31"/>
    <n v="1059518"/>
    <s v="SEAN"/>
    <s v="EVANS"/>
    <x v="32"/>
    <x v="32"/>
    <s v="MEM"/>
    <x v="1"/>
    <n v="20"/>
    <n v="2"/>
    <x v="2"/>
    <x v="2"/>
    <s v="1.56.01"/>
    <m/>
    <m/>
    <m/>
    <m/>
  </r>
  <r>
    <n v="675"/>
    <x v="18"/>
    <x v="18"/>
    <x v="18"/>
    <x v="1"/>
    <x v="6"/>
    <x v="1"/>
    <n v="0"/>
    <x v="0"/>
    <n v="0"/>
    <x v="1"/>
    <n v="2"/>
    <n v="4"/>
    <n v="26.045734698175696"/>
    <n v="26.236990724239405"/>
    <m/>
    <s v=""/>
    <n v="80"/>
    <x v="1"/>
    <n v="1"/>
    <x v="1"/>
    <m/>
    <x v="2"/>
    <x v="9"/>
    <x v="0"/>
    <m/>
    <m/>
    <s v="TRR"/>
    <m/>
    <n v="32"/>
    <x v="174"/>
    <s v="NICOLE"/>
    <s v="DESAILLY"/>
    <x v="179"/>
    <x v="179"/>
    <x v="1"/>
    <x v="1"/>
    <x v="4"/>
    <m/>
    <n v="21"/>
    <x v="907"/>
    <n v="26.045734698175696"/>
    <n v="7081"/>
    <s v="118.01"/>
    <s v="5.37"/>
    <n v="69"/>
    <m/>
    <n v="0.65589754066449468"/>
    <m/>
    <m/>
    <m/>
    <m/>
    <m/>
    <m/>
    <x v="26"/>
    <x v="26"/>
    <x v="2"/>
    <x v="2"/>
    <m/>
    <x v="0"/>
    <n v="0"/>
    <m/>
    <m/>
    <m/>
    <m/>
    <m/>
    <m/>
    <m/>
    <m/>
    <m/>
    <m/>
    <m/>
    <m/>
    <m/>
    <m/>
    <m/>
    <m/>
    <m/>
    <m/>
    <n v="32"/>
    <n v="402906"/>
    <s v="NICOLE"/>
    <s v="DESAILLY"/>
    <x v="54"/>
    <x v="54"/>
    <s v="MEM"/>
    <x v="2"/>
    <n v="19"/>
    <n v="1"/>
    <x v="2"/>
    <x v="5"/>
    <s v="1.58.01"/>
    <m/>
    <m/>
    <m/>
    <m/>
  </r>
  <r>
    <n v="676"/>
    <x v="18"/>
    <x v="18"/>
    <x v="18"/>
    <x v="1"/>
    <x v="6"/>
    <x v="1"/>
    <n v="0"/>
    <x v="0"/>
    <n v="0"/>
    <x v="1"/>
    <n v="1"/>
    <n v="1"/>
    <n v="26.759316470728454"/>
    <n v="26.759316470728454"/>
    <m/>
    <s v=""/>
    <n v="0"/>
    <x v="0"/>
    <s v="N/A"/>
    <x v="0"/>
    <m/>
    <x v="0"/>
    <x v="4"/>
    <x v="0"/>
    <m/>
    <m/>
    <s v="TRR"/>
    <m/>
    <n v="33"/>
    <x v="180"/>
    <s v="MATHEW"/>
    <s v="SNELL"/>
    <x v="259"/>
    <x v="259"/>
    <x v="0"/>
    <x v="0"/>
    <x v="10"/>
    <m/>
    <s v=""/>
    <x v="908"/>
    <n v="26.759316470728454"/>
    <n v="7275"/>
    <s v="121.15"/>
    <s v="5.46"/>
    <n v="68"/>
    <m/>
    <m/>
    <m/>
    <m/>
    <m/>
    <m/>
    <m/>
    <m/>
    <x v="26"/>
    <x v="26"/>
    <x v="2"/>
    <x v="2"/>
    <m/>
    <x v="0"/>
    <n v="0"/>
    <m/>
    <m/>
    <m/>
    <m/>
    <m/>
    <m/>
    <m/>
    <m/>
    <m/>
    <m/>
    <m/>
    <m/>
    <m/>
    <m/>
    <m/>
    <m/>
    <m/>
    <m/>
    <n v="33"/>
    <s v="N013"/>
    <s v="MATTHEW"/>
    <s v="SNELL"/>
    <x v="55"/>
    <x v="55"/>
    <s v="N-MEM"/>
    <x v="1"/>
    <n v="18"/>
    <n v="1"/>
    <x v="2"/>
    <x v="5"/>
    <s v="2.01.15"/>
    <m/>
    <m/>
    <m/>
    <m/>
  </r>
  <r>
    <n v="677"/>
    <x v="18"/>
    <x v="18"/>
    <x v="18"/>
    <x v="1"/>
    <x v="6"/>
    <x v="1"/>
    <n v="0"/>
    <x v="0"/>
    <n v="0"/>
    <x v="1"/>
    <n v="3"/>
    <n v="3"/>
    <n v="26.83288160191946"/>
    <n v="26.04473940095615"/>
    <m/>
    <s v="Check"/>
    <n v="0"/>
    <x v="0"/>
    <s v="N/A"/>
    <x v="0"/>
    <m/>
    <x v="0"/>
    <x v="4"/>
    <x v="0"/>
    <m/>
    <m/>
    <s v="TRR"/>
    <m/>
    <n v="34"/>
    <x v="194"/>
    <s v="BELLA"/>
    <s v="GANKO"/>
    <x v="260"/>
    <x v="260"/>
    <x v="0"/>
    <x v="1"/>
    <x v="10"/>
    <m/>
    <s v=""/>
    <x v="909"/>
    <n v="26.83288160191946"/>
    <n v="7295"/>
    <s v="121.35"/>
    <s v="5.47"/>
    <n v="67"/>
    <m/>
    <m/>
    <m/>
    <m/>
    <m/>
    <m/>
    <m/>
    <m/>
    <x v="26"/>
    <x v="26"/>
    <x v="2"/>
    <x v="2"/>
    <m/>
    <x v="0"/>
    <n v="0"/>
    <m/>
    <m/>
    <m/>
    <m/>
    <m/>
    <m/>
    <m/>
    <m/>
    <m/>
    <m/>
    <m/>
    <m/>
    <m/>
    <m/>
    <m/>
    <m/>
    <m/>
    <m/>
    <n v="34"/>
    <s v="N023"/>
    <s v="BELLA"/>
    <s v="GANNO"/>
    <x v="56"/>
    <x v="56"/>
    <s v="N-MEM"/>
    <x v="2"/>
    <n v="17"/>
    <n v="1"/>
    <x v="2"/>
    <x v="5"/>
    <s v="2.01.35"/>
    <m/>
    <m/>
    <m/>
    <m/>
  </r>
  <r>
    <n v="678"/>
    <x v="18"/>
    <x v="18"/>
    <x v="18"/>
    <x v="1"/>
    <x v="6"/>
    <x v="1"/>
    <n v="0"/>
    <x v="0"/>
    <n v="0"/>
    <x v="1"/>
    <n v="2"/>
    <n v="3"/>
    <n v="27.351515776816051"/>
    <n v="27.174218915864632"/>
    <m/>
    <s v="Check"/>
    <n v="79"/>
    <x v="1"/>
    <n v="5"/>
    <x v="1"/>
    <m/>
    <x v="13"/>
    <x v="47"/>
    <x v="0"/>
    <m/>
    <m/>
    <s v="TRR"/>
    <m/>
    <n v="35"/>
    <x v="189"/>
    <s v="JADE"/>
    <s v="CONNOR"/>
    <x v="193"/>
    <x v="193"/>
    <x v="1"/>
    <x v="1"/>
    <x v="1"/>
    <m/>
    <n v="22"/>
    <x v="910"/>
    <n v="27.351515776816051"/>
    <n v="7436"/>
    <s v="123.56"/>
    <s v="5.54"/>
    <n v="66"/>
    <m/>
    <n v="0.54049411571786166"/>
    <m/>
    <m/>
    <m/>
    <m/>
    <m/>
    <m/>
    <x v="26"/>
    <x v="26"/>
    <x v="2"/>
    <x v="2"/>
    <m/>
    <x v="0"/>
    <n v="0"/>
    <m/>
    <m/>
    <m/>
    <m/>
    <m/>
    <m/>
    <m/>
    <m/>
    <m/>
    <m/>
    <m/>
    <m/>
    <m/>
    <m/>
    <m/>
    <m/>
    <m/>
    <m/>
    <n v="35"/>
    <n v="526603"/>
    <s v="JADE"/>
    <s v="CONNOR"/>
    <x v="57"/>
    <x v="57"/>
    <s v="MEM"/>
    <x v="2"/>
    <n v="16"/>
    <n v="1"/>
    <x v="2"/>
    <x v="5"/>
    <s v="2.03.56"/>
    <m/>
    <m/>
    <m/>
    <m/>
  </r>
  <r>
    <n v="679"/>
    <x v="18"/>
    <x v="18"/>
    <x v="18"/>
    <x v="1"/>
    <x v="6"/>
    <x v="1"/>
    <n v="0"/>
    <x v="0"/>
    <n v="0"/>
    <x v="1"/>
    <n v="2"/>
    <n v="2"/>
    <n v="28.223262581429477"/>
    <n v="26.534187314956714"/>
    <m/>
    <s v="Check"/>
    <n v="0"/>
    <x v="0"/>
    <s v="N/A"/>
    <x v="0"/>
    <m/>
    <x v="0"/>
    <x v="4"/>
    <x v="0"/>
    <m/>
    <m/>
    <s v="TRR"/>
    <m/>
    <n v="36"/>
    <x v="0"/>
    <s v="MICHAEL"/>
    <s v="ARCHER"/>
    <x v="261"/>
    <x v="261"/>
    <x v="0"/>
    <x v="0"/>
    <x v="10"/>
    <m/>
    <s v=""/>
    <x v="911"/>
    <n v="28.223262581429477"/>
    <n v="7673"/>
    <s v="127.53"/>
    <s v="6.05"/>
    <n v="65"/>
    <m/>
    <m/>
    <m/>
    <m/>
    <m/>
    <m/>
    <m/>
    <m/>
    <x v="26"/>
    <x v="26"/>
    <x v="2"/>
    <x v="2"/>
    <m/>
    <x v="0"/>
    <n v="0"/>
    <m/>
    <m/>
    <m/>
    <m/>
    <m/>
    <m/>
    <m/>
    <m/>
    <m/>
    <m/>
    <m/>
    <m/>
    <m/>
    <m/>
    <m/>
    <m/>
    <m/>
    <m/>
    <n v="36"/>
    <s v="N001"/>
    <s v="MICHAEL"/>
    <s v="ARCHER"/>
    <x v="58"/>
    <x v="58"/>
    <s v="N-MEM"/>
    <x v="1"/>
    <n v="15"/>
    <n v="1"/>
    <x v="2"/>
    <x v="5"/>
    <s v="2.07.53"/>
    <m/>
    <m/>
    <m/>
    <m/>
  </r>
  <r>
    <n v="680"/>
    <x v="18"/>
    <x v="18"/>
    <x v="18"/>
    <x v="1"/>
    <x v="6"/>
    <x v="1"/>
    <n v="0"/>
    <x v="0"/>
    <n v="0"/>
    <x v="1"/>
    <n v="2"/>
    <n v="2"/>
    <n v="28.234297351108125"/>
    <n v="27.503543077715896"/>
    <m/>
    <s v="Check"/>
    <n v="0"/>
    <x v="0"/>
    <s v="N/A"/>
    <x v="0"/>
    <m/>
    <x v="0"/>
    <x v="4"/>
    <x v="0"/>
    <m/>
    <m/>
    <s v="TRR"/>
    <m/>
    <n v="37"/>
    <x v="197"/>
    <s v="SACHA"/>
    <s v="WYNTER"/>
    <x v="262"/>
    <x v="262"/>
    <x v="0"/>
    <x v="1"/>
    <x v="10"/>
    <m/>
    <s v=""/>
    <x v="912"/>
    <n v="28.234297351108125"/>
    <n v="7676"/>
    <s v="127.56"/>
    <s v="6.05"/>
    <n v="64"/>
    <m/>
    <m/>
    <m/>
    <m/>
    <m/>
    <m/>
    <m/>
    <m/>
    <x v="26"/>
    <x v="26"/>
    <x v="2"/>
    <x v="2"/>
    <m/>
    <x v="0"/>
    <n v="0"/>
    <m/>
    <m/>
    <m/>
    <m/>
    <m/>
    <m/>
    <m/>
    <m/>
    <m/>
    <m/>
    <m/>
    <m/>
    <m/>
    <m/>
    <m/>
    <m/>
    <m/>
    <m/>
    <n v="37"/>
    <s v="N034"/>
    <s v="SACHA"/>
    <s v="WYNTER"/>
    <x v="59"/>
    <x v="59"/>
    <s v="N-MEM"/>
    <x v="2"/>
    <n v="14"/>
    <n v="1"/>
    <x v="2"/>
    <x v="5"/>
    <s v="2.07.56"/>
    <m/>
    <m/>
    <m/>
    <m/>
  </r>
  <r>
    <n v="681"/>
    <x v="18"/>
    <x v="18"/>
    <x v="18"/>
    <x v="1"/>
    <x v="6"/>
    <x v="1"/>
    <n v="0"/>
    <x v="0"/>
    <n v="0"/>
    <x v="1"/>
    <n v="8"/>
    <n v="8"/>
    <n v="28.495453566836197"/>
    <n v="27.676872906748752"/>
    <m/>
    <s v="Check"/>
    <n v="78"/>
    <x v="1"/>
    <n v="2"/>
    <x v="1"/>
    <m/>
    <x v="1"/>
    <x v="16"/>
    <x v="0"/>
    <m/>
    <m/>
    <s v="TRR"/>
    <m/>
    <n v="38"/>
    <x v="66"/>
    <s v="COLLEEN"/>
    <s v="NEWNHAM"/>
    <x v="66"/>
    <x v="66"/>
    <x v="1"/>
    <x v="1"/>
    <x v="4"/>
    <m/>
    <n v="23"/>
    <x v="913"/>
    <n v="28.495453566836197"/>
    <n v="7747"/>
    <s v="129.07"/>
    <s v="6.08"/>
    <n v="63"/>
    <m/>
    <n v="0.57962462776480328"/>
    <m/>
    <m/>
    <m/>
    <m/>
    <m/>
    <m/>
    <x v="26"/>
    <x v="26"/>
    <x v="2"/>
    <x v="2"/>
    <m/>
    <x v="0"/>
    <n v="0"/>
    <m/>
    <m/>
    <m/>
    <m/>
    <m/>
    <m/>
    <m/>
    <m/>
    <m/>
    <m/>
    <m/>
    <m/>
    <m/>
    <m/>
    <m/>
    <m/>
    <m/>
    <m/>
    <n v="38"/>
    <n v="403015"/>
    <s v="COLLEEN"/>
    <s v="NEWNHAM"/>
    <x v="60"/>
    <x v="60"/>
    <s v="MEM"/>
    <x v="2"/>
    <n v="13"/>
    <n v="1"/>
    <x v="2"/>
    <x v="5"/>
    <s v="2.09.07"/>
    <m/>
    <m/>
    <m/>
    <m/>
  </r>
  <r>
    <n v="682"/>
    <x v="18"/>
    <x v="18"/>
    <x v="18"/>
    <x v="1"/>
    <x v="6"/>
    <x v="1"/>
    <n v="0"/>
    <x v="0"/>
    <n v="0"/>
    <x v="1"/>
    <n v="10"/>
    <n v="11"/>
    <n v="28.613157776741811"/>
    <n v="27.720695533460869"/>
    <m/>
    <s v="Check"/>
    <n v="77"/>
    <x v="1"/>
    <n v="4"/>
    <x v="1"/>
    <m/>
    <x v="1"/>
    <x v="32"/>
    <x v="0"/>
    <m/>
    <m/>
    <s v="TRR"/>
    <m/>
    <n v="39"/>
    <x v="68"/>
    <s v="ROSEMARIE"/>
    <s v="LABUSCHAGNE"/>
    <x v="68"/>
    <x v="68"/>
    <x v="1"/>
    <x v="1"/>
    <x v="5"/>
    <m/>
    <n v="24"/>
    <x v="914"/>
    <n v="28.613157776741811"/>
    <n v="7779"/>
    <s v="129.39"/>
    <s v="6.10"/>
    <n v="62"/>
    <m/>
    <n v="0.64772065627786601"/>
    <m/>
    <m/>
    <m/>
    <m/>
    <m/>
    <m/>
    <x v="26"/>
    <x v="26"/>
    <x v="2"/>
    <x v="2"/>
    <m/>
    <x v="0"/>
    <n v="0"/>
    <m/>
    <m/>
    <m/>
    <m/>
    <m/>
    <m/>
    <m/>
    <m/>
    <m/>
    <m/>
    <m/>
    <m/>
    <m/>
    <m/>
    <m/>
    <m/>
    <m/>
    <m/>
    <n v="39"/>
    <n v="685718"/>
    <s v="ROSEMARIE"/>
    <s v="LABUSCHAGNE"/>
    <x v="61"/>
    <x v="61"/>
    <s v="MEM"/>
    <x v="2"/>
    <n v="12"/>
    <n v="3"/>
    <x v="2"/>
    <x v="4"/>
    <s v="2.09.39"/>
    <m/>
    <m/>
    <m/>
    <m/>
  </r>
  <r>
    <n v="683"/>
    <x v="18"/>
    <x v="18"/>
    <x v="18"/>
    <x v="1"/>
    <x v="6"/>
    <x v="1"/>
    <n v="0"/>
    <x v="0"/>
    <n v="0"/>
    <x v="1"/>
    <n v="1"/>
    <n v="1"/>
    <n v="29.742382540523749"/>
    <n v="29.742382540523749"/>
    <m/>
    <s v=""/>
    <n v="0"/>
    <x v="0"/>
    <s v="N/A"/>
    <x v="0"/>
    <m/>
    <x v="0"/>
    <x v="4"/>
    <x v="0"/>
    <m/>
    <m/>
    <s v="TRR"/>
    <m/>
    <n v="40"/>
    <x v="152"/>
    <s v="NICOLE"/>
    <s v="BOON"/>
    <x v="263"/>
    <x v="263"/>
    <x v="0"/>
    <x v="1"/>
    <x v="10"/>
    <m/>
    <s v=""/>
    <x v="915"/>
    <n v="29.742382540523749"/>
    <n v="8086"/>
    <s v="134.46"/>
    <s v="6.25"/>
    <n v="61"/>
    <m/>
    <m/>
    <m/>
    <m/>
    <m/>
    <m/>
    <m/>
    <m/>
    <x v="26"/>
    <x v="26"/>
    <x v="2"/>
    <x v="2"/>
    <m/>
    <x v="0"/>
    <n v="0"/>
    <m/>
    <m/>
    <m/>
    <m/>
    <m/>
    <m/>
    <m/>
    <m/>
    <m/>
    <m/>
    <m/>
    <m/>
    <m/>
    <m/>
    <m/>
    <m/>
    <m/>
    <m/>
    <n v="40"/>
    <s v="N005"/>
    <s v="NICOLE"/>
    <s v="BOON"/>
    <x v="62"/>
    <x v="62"/>
    <s v="N-MEM"/>
    <x v="2"/>
    <n v="11"/>
    <n v="1"/>
    <x v="2"/>
    <x v="5"/>
    <s v="2.14.46"/>
    <m/>
    <m/>
    <m/>
    <m/>
  </r>
  <r>
    <n v="684"/>
    <x v="18"/>
    <x v="18"/>
    <x v="18"/>
    <x v="1"/>
    <x v="6"/>
    <x v="1"/>
    <n v="0"/>
    <x v="0"/>
    <n v="0"/>
    <x v="1"/>
    <n v="1"/>
    <n v="1"/>
    <n v="31.577832563739353"/>
    <n v="31.577832563739353"/>
    <m/>
    <s v=""/>
    <n v="0"/>
    <x v="0"/>
    <s v="N/A"/>
    <x v="0"/>
    <m/>
    <x v="0"/>
    <x v="4"/>
    <x v="0"/>
    <m/>
    <m/>
    <s v="TRR"/>
    <m/>
    <n v="41"/>
    <x v="73"/>
    <s v="DARREN"/>
    <s v="LOWE"/>
    <x v="264"/>
    <x v="264"/>
    <x v="0"/>
    <x v="0"/>
    <x v="10"/>
    <m/>
    <s v=""/>
    <x v="916"/>
    <n v="31.577832563739353"/>
    <n v="8585"/>
    <s v="143.05"/>
    <s v="6.48"/>
    <n v="60"/>
    <m/>
    <m/>
    <m/>
    <m/>
    <m/>
    <m/>
    <m/>
    <m/>
    <x v="26"/>
    <x v="26"/>
    <x v="2"/>
    <x v="2"/>
    <m/>
    <x v="0"/>
    <n v="0"/>
    <m/>
    <m/>
    <m/>
    <m/>
    <m/>
    <m/>
    <m/>
    <m/>
    <m/>
    <m/>
    <m/>
    <m/>
    <m/>
    <m/>
    <m/>
    <m/>
    <m/>
    <m/>
    <n v="41"/>
    <s v="N016"/>
    <s v="DARREN"/>
    <s v="LOWE"/>
    <x v="63"/>
    <x v="63"/>
    <s v="N-MEM"/>
    <x v="1"/>
    <n v="10"/>
    <n v="1"/>
    <x v="2"/>
    <x v="5"/>
    <s v="2.23.05"/>
    <m/>
    <m/>
    <m/>
    <m/>
  </r>
  <r>
    <n v="685"/>
    <x v="18"/>
    <x v="18"/>
    <x v="18"/>
    <x v="1"/>
    <x v="6"/>
    <x v="1"/>
    <n v="0"/>
    <x v="0"/>
    <n v="0"/>
    <x v="1"/>
    <n v="1"/>
    <n v="1"/>
    <n v="31.813240983550568"/>
    <n v="31.813240983550568"/>
    <m/>
    <s v=""/>
    <n v="0"/>
    <x v="0"/>
    <s v="N/A"/>
    <x v="0"/>
    <m/>
    <x v="0"/>
    <x v="4"/>
    <x v="0"/>
    <m/>
    <m/>
    <s v="TRR"/>
    <m/>
    <n v="42"/>
    <x v="199"/>
    <s v="DIANE"/>
    <s v="GARVIE"/>
    <x v="265"/>
    <x v="265"/>
    <x v="0"/>
    <x v="1"/>
    <x v="10"/>
    <m/>
    <s v=""/>
    <x v="917"/>
    <n v="31.813240983550568"/>
    <n v="8649"/>
    <s v="144.09"/>
    <s v="6.51"/>
    <n v="59"/>
    <m/>
    <m/>
    <m/>
    <m/>
    <m/>
    <m/>
    <m/>
    <m/>
    <x v="26"/>
    <x v="26"/>
    <x v="2"/>
    <x v="2"/>
    <m/>
    <x v="0"/>
    <n v="0"/>
    <m/>
    <m/>
    <m/>
    <m/>
    <m/>
    <m/>
    <m/>
    <m/>
    <m/>
    <m/>
    <m/>
    <m/>
    <m/>
    <m/>
    <m/>
    <m/>
    <m/>
    <m/>
    <n v="42"/>
    <s v="N028"/>
    <s v="DIANE"/>
    <s v="GARVIE"/>
    <x v="64"/>
    <x v="64"/>
    <s v="N-MEM"/>
    <x v="2"/>
    <n v="9"/>
    <n v="1"/>
    <x v="2"/>
    <x v="5"/>
    <s v="2.24.09"/>
    <m/>
    <m/>
    <m/>
    <m/>
  </r>
  <r>
    <n v="686"/>
    <x v="18"/>
    <x v="18"/>
    <x v="18"/>
    <x v="1"/>
    <x v="6"/>
    <x v="1"/>
    <n v="0"/>
    <x v="0"/>
    <n v="0"/>
    <x v="1"/>
    <n v="1"/>
    <n v="1"/>
    <n v="37.032687041552457"/>
    <n v="37.032687041552457"/>
    <m/>
    <s v=""/>
    <n v="0"/>
    <x v="0"/>
    <s v="N/A"/>
    <x v="0"/>
    <m/>
    <x v="0"/>
    <x v="4"/>
    <x v="0"/>
    <m/>
    <m/>
    <s v="TRR"/>
    <m/>
    <n v="43"/>
    <x v="220"/>
    <s v="TICH"/>
    <s v="PFUMAYARAMBA"/>
    <x v="266"/>
    <x v="266"/>
    <x v="0"/>
    <x v="0"/>
    <x v="10"/>
    <m/>
    <s v=""/>
    <x v="918"/>
    <n v="37.032687041552457"/>
    <n v="10068"/>
    <s v="167.48"/>
    <s v="7.59"/>
    <n v="58"/>
    <m/>
    <m/>
    <m/>
    <m/>
    <m/>
    <m/>
    <m/>
    <m/>
    <x v="26"/>
    <x v="26"/>
    <x v="2"/>
    <x v="2"/>
    <m/>
    <x v="0"/>
    <n v="0"/>
    <m/>
    <m/>
    <m/>
    <m/>
    <m/>
    <m/>
    <m/>
    <m/>
    <m/>
    <m/>
    <m/>
    <m/>
    <m/>
    <m/>
    <m/>
    <m/>
    <m/>
    <m/>
    <n v="43"/>
    <s v="N032"/>
    <s v="TICH"/>
    <s v="PFUMAYARAMBA"/>
    <x v="65"/>
    <x v="65"/>
    <s v="N-MEM"/>
    <x v="1"/>
    <n v="8"/>
    <n v="1"/>
    <x v="2"/>
    <x v="5"/>
    <s v="2.47.48"/>
    <m/>
    <m/>
    <m/>
    <m/>
  </r>
  <r>
    <n v="687"/>
    <x v="18"/>
    <x v="18"/>
    <x v="18"/>
    <x v="1"/>
    <x v="6"/>
    <x v="1"/>
    <n v="0"/>
    <x v="0"/>
    <n v="0"/>
    <x v="1"/>
    <n v="6"/>
    <n v="7"/>
    <n v="37.040043554671556"/>
    <n v="36.224071917850587"/>
    <m/>
    <s v="Check"/>
    <n v="76"/>
    <x v="1"/>
    <n v="3"/>
    <x v="1"/>
    <m/>
    <x v="6"/>
    <x v="38"/>
    <x v="0"/>
    <m/>
    <m/>
    <s v="TRR"/>
    <m/>
    <n v="44"/>
    <x v="166"/>
    <s v="CHERYL"/>
    <s v="OATS"/>
    <x v="172"/>
    <x v="172"/>
    <x v="1"/>
    <x v="1"/>
    <x v="4"/>
    <m/>
    <n v="25"/>
    <x v="919"/>
    <n v="37.040043554671556"/>
    <n v="10070"/>
    <s v="167.50"/>
    <s v="7.59"/>
    <n v="57"/>
    <m/>
    <n v="0.48866033252051067"/>
    <m/>
    <m/>
    <m/>
    <m/>
    <m/>
    <m/>
    <x v="26"/>
    <x v="26"/>
    <x v="2"/>
    <x v="2"/>
    <m/>
    <x v="0"/>
    <n v="0"/>
    <m/>
    <m/>
    <m/>
    <m/>
    <m/>
    <m/>
    <m/>
    <m/>
    <m/>
    <m/>
    <m/>
    <m/>
    <m/>
    <m/>
    <m/>
    <m/>
    <m/>
    <m/>
    <n v="44"/>
    <n v="860755"/>
    <s v="CHERYL"/>
    <s v="OATS"/>
    <x v="66"/>
    <x v="66"/>
    <s v="MEM"/>
    <x v="2"/>
    <n v="7"/>
    <n v="2"/>
    <x v="2"/>
    <x v="2"/>
    <s v="2.47.50"/>
    <m/>
    <m/>
    <m/>
    <m/>
  </r>
  <r>
    <n v="558"/>
    <x v="19"/>
    <x v="19"/>
    <x v="19"/>
    <x v="1"/>
    <x v="2"/>
    <x v="0"/>
    <s v=""/>
    <x v="1"/>
    <n v="0"/>
    <x v="0"/>
    <n v="1"/>
    <n v="4"/>
    <n v="17.75"/>
    <n v="18.618930794265911"/>
    <m/>
    <s v=""/>
    <n v="100"/>
    <x v="1"/>
    <n v="1"/>
    <x v="1"/>
    <m/>
    <x v="3"/>
    <x v="5"/>
    <x v="1"/>
    <m/>
    <m/>
    <s v="TRR"/>
    <m/>
    <n v="1"/>
    <x v="5"/>
    <s v="DECLAN"/>
    <s v="MARCHIONI"/>
    <x v="5"/>
    <x v="5"/>
    <x v="1"/>
    <x v="0"/>
    <x v="3"/>
    <n v="1"/>
    <n v="1"/>
    <x v="920"/>
    <n v="17.75"/>
    <n v="1065"/>
    <s v="17.45"/>
    <s v="3.33"/>
    <n v="0"/>
    <m/>
    <n v="0.74647887323943662"/>
    <m/>
    <m/>
    <m/>
    <m/>
    <m/>
    <m/>
    <x v="26"/>
    <x v="26"/>
    <x v="2"/>
    <x v="2"/>
    <m/>
    <x v="0"/>
    <n v="0"/>
    <m/>
    <m/>
    <m/>
    <m/>
    <m/>
    <m/>
    <m/>
    <m/>
    <m/>
    <m/>
    <m/>
    <m/>
    <m/>
    <m/>
    <m/>
    <m/>
    <m/>
    <m/>
    <m/>
    <m/>
    <m/>
    <m/>
    <x v="0"/>
    <x v="0"/>
    <m/>
    <x v="0"/>
    <m/>
    <m/>
    <x v="0"/>
    <x v="0"/>
    <m/>
    <m/>
    <m/>
    <m/>
    <m/>
  </r>
  <r>
    <n v="559"/>
    <x v="19"/>
    <x v="19"/>
    <x v="19"/>
    <x v="1"/>
    <x v="2"/>
    <x v="0"/>
    <s v=""/>
    <x v="1"/>
    <n v="0"/>
    <x v="0"/>
    <n v="1"/>
    <n v="1"/>
    <n v="17.783333333333335"/>
    <n v="17.783333333333335"/>
    <m/>
    <s v=""/>
    <n v="99"/>
    <x v="1"/>
    <n v="1"/>
    <x v="1"/>
    <m/>
    <x v="14"/>
    <x v="50"/>
    <x v="1"/>
    <m/>
    <m/>
    <s v="TRR"/>
    <m/>
    <n v="2"/>
    <x v="168"/>
    <s v="LEO"/>
    <s v="FAIRLEY"/>
    <x v="173"/>
    <x v="173"/>
    <x v="1"/>
    <x v="0"/>
    <x v="12"/>
    <n v="1"/>
    <n v="2"/>
    <x v="921"/>
    <n v="17.783333333333335"/>
    <n v="1067"/>
    <s v="17.47"/>
    <s v="3.33"/>
    <n v="0"/>
    <m/>
    <n v="0.75632614807872545"/>
    <m/>
    <m/>
    <m/>
    <m/>
    <m/>
    <m/>
    <x v="26"/>
    <x v="26"/>
    <x v="2"/>
    <x v="2"/>
    <m/>
    <x v="0"/>
    <n v="0"/>
    <m/>
    <m/>
    <m/>
    <m/>
    <m/>
    <m/>
    <m/>
    <m/>
    <m/>
    <m/>
    <m/>
    <m/>
    <m/>
    <m/>
    <m/>
    <m/>
    <m/>
    <m/>
    <m/>
    <m/>
    <m/>
    <m/>
    <x v="0"/>
    <x v="0"/>
    <m/>
    <x v="0"/>
    <m/>
    <m/>
    <x v="0"/>
    <x v="0"/>
    <m/>
    <m/>
    <m/>
    <m/>
    <m/>
  </r>
  <r>
    <n v="560"/>
    <x v="19"/>
    <x v="19"/>
    <x v="19"/>
    <x v="1"/>
    <x v="2"/>
    <x v="0"/>
    <s v=""/>
    <x v="1"/>
    <n v="0"/>
    <x v="0"/>
    <n v="2"/>
    <n v="13"/>
    <n v="18.95"/>
    <n v="19.715127170357054"/>
    <m/>
    <s v=""/>
    <n v="98"/>
    <x v="1"/>
    <n v="7"/>
    <x v="1"/>
    <m/>
    <x v="1"/>
    <x v="1"/>
    <x v="0"/>
    <m/>
    <m/>
    <s v="TRR"/>
    <m/>
    <n v="3"/>
    <x v="10"/>
    <s v="DEON"/>
    <s v="STRIPP"/>
    <x v="10"/>
    <x v="10"/>
    <x v="1"/>
    <x v="0"/>
    <x v="1"/>
    <n v="1"/>
    <n v="3"/>
    <x v="922"/>
    <n v="18.95"/>
    <n v="1137"/>
    <s v="18.57"/>
    <s v="3.47"/>
    <n v="0"/>
    <m/>
    <n v="0.693051890941073"/>
    <m/>
    <m/>
    <m/>
    <m/>
    <m/>
    <m/>
    <x v="26"/>
    <x v="26"/>
    <x v="2"/>
    <x v="2"/>
    <m/>
    <x v="0"/>
    <n v="0"/>
    <m/>
    <m/>
    <m/>
    <m/>
    <m/>
    <m/>
    <m/>
    <m/>
    <m/>
    <m/>
    <m/>
    <m/>
    <m/>
    <m/>
    <m/>
    <m/>
    <m/>
    <m/>
    <m/>
    <m/>
    <m/>
    <m/>
    <x v="0"/>
    <x v="0"/>
    <m/>
    <x v="0"/>
    <m/>
    <m/>
    <x v="0"/>
    <x v="0"/>
    <m/>
    <m/>
    <m/>
    <m/>
    <m/>
  </r>
  <r>
    <n v="561"/>
    <x v="19"/>
    <x v="19"/>
    <x v="19"/>
    <x v="1"/>
    <x v="2"/>
    <x v="0"/>
    <s v=""/>
    <x v="1"/>
    <n v="0"/>
    <x v="0"/>
    <n v="4"/>
    <n v="11"/>
    <n v="19.366666666666667"/>
    <n v="19.754727511862797"/>
    <m/>
    <s v=""/>
    <n v="97"/>
    <x v="1"/>
    <n v="7"/>
    <x v="1"/>
    <m/>
    <x v="1"/>
    <x v="11"/>
    <x v="0"/>
    <m/>
    <m/>
    <s v="TRR"/>
    <m/>
    <n v="4"/>
    <x v="13"/>
    <s v="TIM"/>
    <s v="KELLY"/>
    <x v="13"/>
    <x v="13"/>
    <x v="1"/>
    <x v="0"/>
    <x v="1"/>
    <n v="2"/>
    <n v="4"/>
    <x v="370"/>
    <n v="19.366666666666667"/>
    <n v="1162"/>
    <s v="19.22"/>
    <s v="3.52"/>
    <n v="0"/>
    <m/>
    <n v="0.68846815834767638"/>
    <m/>
    <m/>
    <m/>
    <m/>
    <m/>
    <m/>
    <x v="26"/>
    <x v="26"/>
    <x v="2"/>
    <x v="2"/>
    <m/>
    <x v="0"/>
    <n v="0"/>
    <m/>
    <m/>
    <m/>
    <m/>
    <m/>
    <m/>
    <m/>
    <m/>
    <m/>
    <m/>
    <m/>
    <m/>
    <m/>
    <m/>
    <m/>
    <m/>
    <m/>
    <m/>
    <m/>
    <m/>
    <m/>
    <m/>
    <x v="0"/>
    <x v="0"/>
    <m/>
    <x v="0"/>
    <m/>
    <m/>
    <x v="0"/>
    <x v="0"/>
    <m/>
    <m/>
    <m/>
    <m/>
    <m/>
  </r>
  <r>
    <n v="562"/>
    <x v="19"/>
    <x v="19"/>
    <x v="19"/>
    <x v="1"/>
    <x v="2"/>
    <x v="0"/>
    <s v=""/>
    <x v="1"/>
    <n v="0"/>
    <x v="0"/>
    <n v="1"/>
    <n v="1"/>
    <n v="19.666666666666671"/>
    <n v="19.666666666666671"/>
    <m/>
    <s v=""/>
    <n v="96"/>
    <x v="1"/>
    <n v="1"/>
    <x v="1"/>
    <m/>
    <x v="12"/>
    <x v="50"/>
    <x v="1"/>
    <m/>
    <m/>
    <s v="TRR"/>
    <m/>
    <n v="5"/>
    <x v="221"/>
    <s v="LAUREN"/>
    <s v="NUGENT"/>
    <x v="267"/>
    <x v="267"/>
    <x v="1"/>
    <x v="1"/>
    <x v="12"/>
    <n v="1"/>
    <n v="5"/>
    <x v="372"/>
    <n v="19.666666666666671"/>
    <n v="1180"/>
    <s v="19.40"/>
    <s v="3.56"/>
    <n v="0"/>
    <m/>
    <n v="0.78898305084745746"/>
    <m/>
    <m/>
    <m/>
    <m/>
    <m/>
    <m/>
    <x v="26"/>
    <x v="26"/>
    <x v="2"/>
    <x v="2"/>
    <m/>
    <x v="0"/>
    <n v="0"/>
    <m/>
    <m/>
    <m/>
    <m/>
    <m/>
    <m/>
    <m/>
    <m/>
    <m/>
    <m/>
    <m/>
    <m/>
    <m/>
    <m/>
    <m/>
    <m/>
    <m/>
    <m/>
    <m/>
    <m/>
    <m/>
    <m/>
    <x v="0"/>
    <x v="0"/>
    <m/>
    <x v="0"/>
    <m/>
    <m/>
    <x v="0"/>
    <x v="0"/>
    <m/>
    <m/>
    <m/>
    <m/>
    <m/>
  </r>
  <r>
    <n v="563"/>
    <x v="19"/>
    <x v="19"/>
    <x v="19"/>
    <x v="1"/>
    <x v="2"/>
    <x v="0"/>
    <s v=""/>
    <x v="1"/>
    <n v="0"/>
    <x v="0"/>
    <n v="3"/>
    <n v="11"/>
    <n v="19.983333333333334"/>
    <n v="20.362222392422705"/>
    <m/>
    <s v=""/>
    <n v="95"/>
    <x v="1"/>
    <n v="4"/>
    <x v="1"/>
    <m/>
    <x v="6"/>
    <x v="12"/>
    <x v="0"/>
    <m/>
    <m/>
    <s v="TRR"/>
    <m/>
    <n v="6"/>
    <x v="17"/>
    <s v="BRIDGET"/>
    <s v="WEBBER"/>
    <x v="17"/>
    <x v="17"/>
    <x v="1"/>
    <x v="1"/>
    <x v="2"/>
    <n v="1"/>
    <n v="6"/>
    <x v="923"/>
    <n v="19.983333333333334"/>
    <n v="1199"/>
    <s v="19.59"/>
    <s v="3.59"/>
    <n v="0"/>
    <m/>
    <n v="0.75896580483736442"/>
    <m/>
    <m/>
    <m/>
    <m/>
    <m/>
    <m/>
    <x v="26"/>
    <x v="26"/>
    <x v="2"/>
    <x v="2"/>
    <m/>
    <x v="0"/>
    <n v="0"/>
    <m/>
    <m/>
    <m/>
    <m/>
    <m/>
    <m/>
    <m/>
    <m/>
    <m/>
    <m/>
    <m/>
    <m/>
    <m/>
    <m/>
    <m/>
    <m/>
    <m/>
    <m/>
    <m/>
    <m/>
    <m/>
    <m/>
    <x v="0"/>
    <x v="0"/>
    <m/>
    <x v="0"/>
    <m/>
    <m/>
    <x v="0"/>
    <x v="0"/>
    <m/>
    <m/>
    <m/>
    <m/>
    <m/>
  </r>
  <r>
    <n v="564"/>
    <x v="19"/>
    <x v="19"/>
    <x v="19"/>
    <x v="1"/>
    <x v="2"/>
    <x v="0"/>
    <s v=""/>
    <x v="1"/>
    <n v="0"/>
    <x v="0"/>
    <n v="1"/>
    <n v="4"/>
    <n v="20.466666666666665"/>
    <n v="22.20865068497374"/>
    <m/>
    <s v=""/>
    <n v="94"/>
    <x v="1"/>
    <n v="1"/>
    <x v="1"/>
    <m/>
    <x v="3"/>
    <x v="21"/>
    <x v="1"/>
    <m/>
    <m/>
    <s v="TRR"/>
    <m/>
    <n v="7"/>
    <x v="38"/>
    <s v="ELENA"/>
    <s v="JAMES"/>
    <x v="38"/>
    <x v="38"/>
    <x v="1"/>
    <x v="1"/>
    <x v="3"/>
    <n v="1"/>
    <n v="7"/>
    <x v="132"/>
    <n v="20.466666666666665"/>
    <n v="1228"/>
    <s v="20.28"/>
    <s v="4.05"/>
    <n v="0"/>
    <m/>
    <n v="0.73289902280130292"/>
    <m/>
    <m/>
    <m/>
    <m/>
    <m/>
    <m/>
    <x v="26"/>
    <x v="26"/>
    <x v="2"/>
    <x v="2"/>
    <m/>
    <x v="0"/>
    <n v="0"/>
    <m/>
    <m/>
    <m/>
    <m/>
    <m/>
    <m/>
    <m/>
    <m/>
    <m/>
    <m/>
    <m/>
    <m/>
    <m/>
    <m/>
    <m/>
    <m/>
    <m/>
    <m/>
    <m/>
    <m/>
    <m/>
    <m/>
    <x v="0"/>
    <x v="0"/>
    <m/>
    <x v="0"/>
    <m/>
    <m/>
    <x v="0"/>
    <x v="0"/>
    <m/>
    <m/>
    <m/>
    <m/>
    <m/>
  </r>
  <r>
    <n v="565"/>
    <x v="19"/>
    <x v="19"/>
    <x v="19"/>
    <x v="1"/>
    <x v="2"/>
    <x v="0"/>
    <s v=""/>
    <x v="1"/>
    <n v="0"/>
    <x v="0"/>
    <n v="1"/>
    <n v="9"/>
    <n v="20.466666666666665"/>
    <n v="21.432554924088134"/>
    <m/>
    <s v=""/>
    <n v="93"/>
    <x v="1"/>
    <n v="6"/>
    <x v="1"/>
    <m/>
    <x v="1"/>
    <x v="14"/>
    <x v="0"/>
    <m/>
    <m/>
    <s v="TRR"/>
    <m/>
    <n v="8"/>
    <x v="23"/>
    <s v="HAILEY"/>
    <s v="PELUCHETTI"/>
    <x v="23"/>
    <x v="23"/>
    <x v="1"/>
    <x v="1"/>
    <x v="1"/>
    <n v="1"/>
    <n v="8"/>
    <x v="132"/>
    <n v="20.466666666666665"/>
    <n v="1228"/>
    <s v="20.28"/>
    <s v="4.05"/>
    <n v="0"/>
    <m/>
    <n v="0.7263843648208469"/>
    <m/>
    <m/>
    <m/>
    <m/>
    <m/>
    <m/>
    <x v="26"/>
    <x v="26"/>
    <x v="2"/>
    <x v="2"/>
    <m/>
    <x v="0"/>
    <n v="0"/>
    <m/>
    <m/>
    <m/>
    <m/>
    <m/>
    <m/>
    <m/>
    <m/>
    <m/>
    <m/>
    <m/>
    <m/>
    <m/>
    <m/>
    <m/>
    <m/>
    <m/>
    <m/>
    <m/>
    <m/>
    <m/>
    <m/>
    <x v="0"/>
    <x v="0"/>
    <m/>
    <x v="0"/>
    <m/>
    <m/>
    <x v="0"/>
    <x v="0"/>
    <m/>
    <m/>
    <m/>
    <m/>
    <m/>
  </r>
  <r>
    <n v="566"/>
    <x v="19"/>
    <x v="19"/>
    <x v="19"/>
    <x v="1"/>
    <x v="2"/>
    <x v="0"/>
    <s v=""/>
    <x v="1"/>
    <n v="0"/>
    <x v="0"/>
    <n v="3"/>
    <n v="11"/>
    <n v="20.483333333333334"/>
    <n v="20.924874667603749"/>
    <m/>
    <s v=""/>
    <n v="92"/>
    <x v="1"/>
    <n v="16"/>
    <x v="0"/>
    <m/>
    <x v="1"/>
    <x v="9"/>
    <x v="0"/>
    <m/>
    <m/>
    <s v="TRR"/>
    <m/>
    <n v="9"/>
    <x v="19"/>
    <s v="CAMERON"/>
    <s v="WALLIS"/>
    <x v="19"/>
    <x v="19"/>
    <x v="1"/>
    <x v="0"/>
    <x v="4"/>
    <n v="1"/>
    <n v="9"/>
    <x v="924"/>
    <n v="20.483333333333334"/>
    <n v="1229"/>
    <s v="20.29"/>
    <s v="4.05"/>
    <n v="0"/>
    <m/>
    <n v="0.7371847030105777"/>
    <m/>
    <m/>
    <m/>
    <m/>
    <m/>
    <m/>
    <x v="26"/>
    <x v="26"/>
    <x v="2"/>
    <x v="2"/>
    <m/>
    <x v="0"/>
    <n v="0"/>
    <m/>
    <m/>
    <m/>
    <m/>
    <m/>
    <m/>
    <m/>
    <m/>
    <m/>
    <m/>
    <m/>
    <m/>
    <m/>
    <m/>
    <m/>
    <m/>
    <m/>
    <m/>
    <m/>
    <m/>
    <m/>
    <m/>
    <x v="0"/>
    <x v="0"/>
    <m/>
    <x v="0"/>
    <m/>
    <m/>
    <x v="0"/>
    <x v="0"/>
    <m/>
    <m/>
    <m/>
    <m/>
    <m/>
  </r>
  <r>
    <n v="567"/>
    <x v="19"/>
    <x v="19"/>
    <x v="19"/>
    <x v="1"/>
    <x v="2"/>
    <x v="0"/>
    <s v=""/>
    <x v="1"/>
    <n v="0"/>
    <x v="0"/>
    <n v="3"/>
    <n v="11"/>
    <n v="20.916666666666668"/>
    <n v="21.496097211742356"/>
    <m/>
    <s v=""/>
    <n v="91"/>
    <x v="1"/>
    <n v="8"/>
    <x v="1"/>
    <m/>
    <x v="1"/>
    <x v="16"/>
    <x v="0"/>
    <m/>
    <m/>
    <s v="TRR"/>
    <m/>
    <n v="10"/>
    <x v="27"/>
    <s v="DERRICK"/>
    <s v="EVANS"/>
    <x v="27"/>
    <x v="27"/>
    <x v="1"/>
    <x v="0"/>
    <x v="4"/>
    <n v="2"/>
    <n v="10"/>
    <x v="137"/>
    <n v="20.916666666666668"/>
    <n v="1255"/>
    <s v="20.55"/>
    <s v="4.11"/>
    <n v="0"/>
    <m/>
    <n v="0.70517928286852594"/>
    <m/>
    <m/>
    <m/>
    <m/>
    <m/>
    <m/>
    <x v="26"/>
    <x v="26"/>
    <x v="2"/>
    <x v="2"/>
    <m/>
    <x v="0"/>
    <n v="0"/>
    <m/>
    <m/>
    <m/>
    <m/>
    <m/>
    <m/>
    <m/>
    <m/>
    <m/>
    <m/>
    <m/>
    <m/>
    <m/>
    <m/>
    <m/>
    <m/>
    <m/>
    <m/>
    <m/>
    <m/>
    <m/>
    <m/>
    <x v="0"/>
    <x v="0"/>
    <m/>
    <x v="0"/>
    <m/>
    <m/>
    <x v="0"/>
    <x v="0"/>
    <m/>
    <m/>
    <m/>
    <m/>
    <m/>
  </r>
  <r>
    <n v="568"/>
    <x v="19"/>
    <x v="19"/>
    <x v="19"/>
    <x v="1"/>
    <x v="2"/>
    <x v="0"/>
    <s v=""/>
    <x v="1"/>
    <n v="0"/>
    <x v="0"/>
    <n v="11"/>
    <n v="13"/>
    <n v="21.06666666666667"/>
    <n v="21.35117080288742"/>
    <m/>
    <s v=""/>
    <n v="90"/>
    <x v="1"/>
    <n v="25"/>
    <x v="0"/>
    <m/>
    <x v="1"/>
    <x v="9"/>
    <x v="0"/>
    <m/>
    <m/>
    <s v="TRR"/>
    <m/>
    <n v="11"/>
    <x v="16"/>
    <s v="MICHAEL"/>
    <s v="FITZSIMMONS"/>
    <x v="16"/>
    <x v="16"/>
    <x v="1"/>
    <x v="0"/>
    <x v="4"/>
    <n v="3"/>
    <n v="11"/>
    <x v="925"/>
    <n v="21.06666666666667"/>
    <n v="1264"/>
    <s v="21.04"/>
    <s v="4.12"/>
    <n v="0"/>
    <m/>
    <n v="0.716772151898734"/>
    <m/>
    <m/>
    <m/>
    <m/>
    <m/>
    <m/>
    <x v="26"/>
    <x v="26"/>
    <x v="2"/>
    <x v="2"/>
    <m/>
    <x v="0"/>
    <n v="0"/>
    <m/>
    <m/>
    <m/>
    <m/>
    <m/>
    <m/>
    <m/>
    <m/>
    <m/>
    <m/>
    <m/>
    <m/>
    <m/>
    <m/>
    <m/>
    <m/>
    <m/>
    <m/>
    <m/>
    <m/>
    <m/>
    <m/>
    <x v="0"/>
    <x v="0"/>
    <m/>
    <x v="0"/>
    <m/>
    <m/>
    <x v="0"/>
    <x v="0"/>
    <m/>
    <m/>
    <m/>
    <m/>
    <m/>
  </r>
  <r>
    <n v="569"/>
    <x v="19"/>
    <x v="19"/>
    <x v="19"/>
    <x v="1"/>
    <x v="2"/>
    <x v="0"/>
    <s v=""/>
    <x v="1"/>
    <n v="0"/>
    <x v="0"/>
    <n v="1"/>
    <n v="7"/>
    <n v="21.216666666666665"/>
    <n v="27.082658967360452"/>
    <m/>
    <s v=""/>
    <n v="89"/>
    <x v="1"/>
    <n v="7"/>
    <x v="1"/>
    <m/>
    <x v="1"/>
    <x v="18"/>
    <x v="1"/>
    <m/>
    <m/>
    <s v="TRR"/>
    <m/>
    <n v="12"/>
    <x v="35"/>
    <s v="ALAN"/>
    <s v="GRAHAM"/>
    <x v="35"/>
    <x v="35"/>
    <x v="1"/>
    <x v="0"/>
    <x v="4"/>
    <n v="4"/>
    <n v="12"/>
    <x v="926"/>
    <n v="21.216666666666665"/>
    <n v="1273"/>
    <s v="21.13"/>
    <s v="4.14"/>
    <n v="0"/>
    <m/>
    <n v="0.7007069913589945"/>
    <m/>
    <m/>
    <m/>
    <m/>
    <m/>
    <m/>
    <x v="26"/>
    <x v="26"/>
    <x v="2"/>
    <x v="2"/>
    <m/>
    <x v="0"/>
    <n v="0"/>
    <m/>
    <m/>
    <m/>
    <m/>
    <m/>
    <m/>
    <m/>
    <m/>
    <m/>
    <m/>
    <m/>
    <m/>
    <m/>
    <m/>
    <m/>
    <m/>
    <m/>
    <m/>
    <m/>
    <m/>
    <m/>
    <m/>
    <x v="0"/>
    <x v="0"/>
    <m/>
    <x v="0"/>
    <m/>
    <m/>
    <x v="0"/>
    <x v="0"/>
    <m/>
    <m/>
    <m/>
    <m/>
    <m/>
  </r>
  <r>
    <n v="570"/>
    <x v="19"/>
    <x v="19"/>
    <x v="19"/>
    <x v="1"/>
    <x v="2"/>
    <x v="0"/>
    <s v=""/>
    <x v="1"/>
    <n v="0"/>
    <x v="0"/>
    <n v="3"/>
    <n v="7"/>
    <n v="21.349999999999998"/>
    <n v="21.717892183878195"/>
    <m/>
    <s v=""/>
    <n v="88"/>
    <x v="1"/>
    <n v="7"/>
    <x v="1"/>
    <m/>
    <x v="15"/>
    <x v="23"/>
    <x v="0"/>
    <m/>
    <m/>
    <s v="TRR"/>
    <m/>
    <n v="13"/>
    <x v="129"/>
    <s v="GERRY"/>
    <s v="MAGUIRE"/>
    <x v="131"/>
    <x v="131"/>
    <x v="1"/>
    <x v="0"/>
    <x v="4"/>
    <n v="5"/>
    <n v="13"/>
    <x v="927"/>
    <n v="21.349999999999998"/>
    <n v="1281"/>
    <s v="21.21"/>
    <s v="4.16"/>
    <n v="0"/>
    <m/>
    <n v="0.71272443403590957"/>
    <m/>
    <m/>
    <m/>
    <m/>
    <m/>
    <m/>
    <x v="26"/>
    <x v="26"/>
    <x v="2"/>
    <x v="2"/>
    <m/>
    <x v="0"/>
    <n v="0"/>
    <m/>
    <m/>
    <m/>
    <m/>
    <m/>
    <m/>
    <m/>
    <m/>
    <m/>
    <m/>
    <m/>
    <m/>
    <m/>
    <m/>
    <m/>
    <m/>
    <m/>
    <m/>
    <m/>
    <m/>
    <m/>
    <m/>
    <x v="0"/>
    <x v="0"/>
    <m/>
    <x v="0"/>
    <m/>
    <m/>
    <x v="0"/>
    <x v="0"/>
    <m/>
    <m/>
    <m/>
    <m/>
    <m/>
  </r>
  <r>
    <n v="571"/>
    <x v="19"/>
    <x v="19"/>
    <x v="19"/>
    <x v="1"/>
    <x v="2"/>
    <x v="0"/>
    <s v=""/>
    <x v="1"/>
    <n v="0"/>
    <x v="0"/>
    <n v="2"/>
    <n v="8"/>
    <n v="21.45"/>
    <n v="22.351116863004822"/>
    <m/>
    <s v=""/>
    <n v="87"/>
    <x v="1"/>
    <n v="10"/>
    <x v="1"/>
    <m/>
    <x v="1"/>
    <x v="1"/>
    <x v="0"/>
    <m/>
    <m/>
    <s v="TRR"/>
    <m/>
    <n v="14"/>
    <x v="43"/>
    <s v="JEFF"/>
    <s v="BENNETT"/>
    <x v="43"/>
    <x v="43"/>
    <x v="1"/>
    <x v="0"/>
    <x v="1"/>
    <n v="3"/>
    <n v="14"/>
    <x v="928"/>
    <n v="21.45"/>
    <n v="1287"/>
    <s v="21.27"/>
    <s v="4.17"/>
    <n v="0"/>
    <m/>
    <n v="0.61227661227661223"/>
    <m/>
    <m/>
    <m/>
    <m/>
    <m/>
    <m/>
    <x v="26"/>
    <x v="26"/>
    <x v="2"/>
    <x v="2"/>
    <m/>
    <x v="0"/>
    <n v="0"/>
    <m/>
    <m/>
    <m/>
    <m/>
    <m/>
    <m/>
    <m/>
    <m/>
    <m/>
    <m/>
    <m/>
    <m/>
    <m/>
    <m/>
    <m/>
    <m/>
    <m/>
    <m/>
    <m/>
    <m/>
    <m/>
    <m/>
    <x v="0"/>
    <x v="0"/>
    <m/>
    <x v="0"/>
    <m/>
    <m/>
    <x v="0"/>
    <x v="0"/>
    <m/>
    <m/>
    <m/>
    <m/>
    <m/>
  </r>
  <r>
    <n v="572"/>
    <x v="19"/>
    <x v="19"/>
    <x v="19"/>
    <x v="1"/>
    <x v="2"/>
    <x v="0"/>
    <s v=""/>
    <x v="1"/>
    <n v="0"/>
    <x v="0"/>
    <n v="2"/>
    <n v="9"/>
    <n v="21.483333333333334"/>
    <n v="22.602605390401397"/>
    <m/>
    <s v=""/>
    <n v="86"/>
    <x v="1"/>
    <n v="6"/>
    <x v="1"/>
    <m/>
    <x v="1"/>
    <x v="8"/>
    <x v="0"/>
    <m/>
    <m/>
    <s v="TRR"/>
    <m/>
    <n v="15"/>
    <x v="29"/>
    <s v="GAVIN"/>
    <s v="WERBELOFF"/>
    <x v="29"/>
    <x v="29"/>
    <x v="1"/>
    <x v="0"/>
    <x v="2"/>
    <n v="1"/>
    <n v="15"/>
    <x v="929"/>
    <n v="21.483333333333334"/>
    <n v="1289"/>
    <s v="21.29"/>
    <s v="4.17"/>
    <n v="0"/>
    <m/>
    <n v="0.68114817688130336"/>
    <m/>
    <m/>
    <m/>
    <m/>
    <m/>
    <m/>
    <x v="26"/>
    <x v="26"/>
    <x v="2"/>
    <x v="2"/>
    <m/>
    <x v="0"/>
    <n v="0"/>
    <m/>
    <m/>
    <m/>
    <m/>
    <m/>
    <m/>
    <m/>
    <m/>
    <m/>
    <m/>
    <m/>
    <m/>
    <m/>
    <m/>
    <m/>
    <m/>
    <m/>
    <m/>
    <m/>
    <m/>
    <m/>
    <m/>
    <x v="0"/>
    <x v="0"/>
    <m/>
    <x v="0"/>
    <m/>
    <m/>
    <x v="0"/>
    <x v="0"/>
    <m/>
    <m/>
    <m/>
    <m/>
    <m/>
  </r>
  <r>
    <n v="573"/>
    <x v="19"/>
    <x v="19"/>
    <x v="19"/>
    <x v="1"/>
    <x v="2"/>
    <x v="0"/>
    <s v=""/>
    <x v="1"/>
    <n v="0"/>
    <x v="0"/>
    <n v="2"/>
    <n v="12"/>
    <n v="21.816666666666663"/>
    <n v="23.387987663678729"/>
    <m/>
    <s v=""/>
    <n v="85"/>
    <x v="1"/>
    <n v="8"/>
    <x v="1"/>
    <m/>
    <x v="1"/>
    <x v="13"/>
    <x v="0"/>
    <m/>
    <m/>
    <s v="TRR"/>
    <m/>
    <n v="16"/>
    <x v="54"/>
    <s v="DAWN"/>
    <s v="KINBACHER"/>
    <x v="54"/>
    <x v="54"/>
    <x v="1"/>
    <x v="1"/>
    <x v="2"/>
    <n v="2"/>
    <n v="16"/>
    <x v="930"/>
    <n v="21.816666666666663"/>
    <n v="1309"/>
    <s v="21.49"/>
    <s v="4.21"/>
    <n v="0"/>
    <m/>
    <n v="0.72650878533231489"/>
    <m/>
    <m/>
    <m/>
    <m/>
    <m/>
    <m/>
    <x v="26"/>
    <x v="26"/>
    <x v="2"/>
    <x v="2"/>
    <m/>
    <x v="0"/>
    <n v="0"/>
    <m/>
    <m/>
    <m/>
    <m/>
    <m/>
    <m/>
    <m/>
    <m/>
    <m/>
    <m/>
    <m/>
    <m/>
    <m/>
    <m/>
    <m/>
    <m/>
    <m/>
    <m/>
    <m/>
    <m/>
    <m/>
    <m/>
    <x v="0"/>
    <x v="0"/>
    <m/>
    <x v="0"/>
    <m/>
    <m/>
    <x v="0"/>
    <x v="0"/>
    <m/>
    <m/>
    <m/>
    <m/>
    <m/>
  </r>
  <r>
    <n v="574"/>
    <x v="19"/>
    <x v="19"/>
    <x v="19"/>
    <x v="1"/>
    <x v="2"/>
    <x v="0"/>
    <s v=""/>
    <x v="1"/>
    <n v="0"/>
    <x v="0"/>
    <n v="2"/>
    <n v="11"/>
    <n v="21.866666666666667"/>
    <n v="23.236761553042911"/>
    <m/>
    <s v=""/>
    <n v="84"/>
    <x v="1"/>
    <n v="8"/>
    <x v="1"/>
    <m/>
    <x v="1"/>
    <x v="13"/>
    <x v="0"/>
    <m/>
    <m/>
    <s v="TRR"/>
    <m/>
    <n v="17"/>
    <x v="28"/>
    <s v="SCOTT"/>
    <s v="VOLLMERHAUSE"/>
    <x v="28"/>
    <x v="28"/>
    <x v="1"/>
    <x v="0"/>
    <x v="2"/>
    <n v="2"/>
    <n v="17"/>
    <x v="380"/>
    <n v="21.866666666666667"/>
    <n v="1312"/>
    <s v="21.52"/>
    <s v="4.22"/>
    <n v="0"/>
    <m/>
    <n v="0.65472560975609762"/>
    <m/>
    <m/>
    <m/>
    <m/>
    <m/>
    <m/>
    <x v="26"/>
    <x v="26"/>
    <x v="2"/>
    <x v="2"/>
    <m/>
    <x v="0"/>
    <n v="0"/>
    <m/>
    <m/>
    <m/>
    <m/>
    <m/>
    <m/>
    <m/>
    <m/>
    <m/>
    <m/>
    <m/>
    <m/>
    <m/>
    <m/>
    <m/>
    <m/>
    <m/>
    <m/>
    <m/>
    <m/>
    <m/>
    <m/>
    <x v="0"/>
    <x v="0"/>
    <m/>
    <x v="0"/>
    <m/>
    <m/>
    <x v="0"/>
    <x v="0"/>
    <m/>
    <m/>
    <m/>
    <m/>
    <m/>
  </r>
  <r>
    <n v="575"/>
    <x v="19"/>
    <x v="19"/>
    <x v="19"/>
    <x v="1"/>
    <x v="2"/>
    <x v="0"/>
    <s v=""/>
    <x v="1"/>
    <n v="0"/>
    <x v="0"/>
    <n v="2"/>
    <n v="7"/>
    <n v="22.116666666666667"/>
    <n v="22.841329596131079"/>
    <m/>
    <s v=""/>
    <n v="83"/>
    <x v="1"/>
    <n v="7"/>
    <x v="1"/>
    <m/>
    <x v="1"/>
    <x v="53"/>
    <x v="0"/>
    <m/>
    <m/>
    <s v="TRR"/>
    <m/>
    <n v="18"/>
    <x v="195"/>
    <s v="LILY"/>
    <s v="BURROW"/>
    <x v="202"/>
    <x v="202"/>
    <x v="1"/>
    <x v="1"/>
    <x v="6"/>
    <n v="1"/>
    <n v="18"/>
    <x v="931"/>
    <n v="22.116666666666667"/>
    <n v="1327"/>
    <s v="22.07"/>
    <s v="4.25"/>
    <n v="0"/>
    <m/>
    <n v="0.66767143933685003"/>
    <m/>
    <m/>
    <m/>
    <m/>
    <m/>
    <m/>
    <x v="26"/>
    <x v="26"/>
    <x v="2"/>
    <x v="2"/>
    <m/>
    <x v="0"/>
    <n v="0"/>
    <m/>
    <m/>
    <m/>
    <m/>
    <m/>
    <m/>
    <m/>
    <m/>
    <m/>
    <m/>
    <m/>
    <m/>
    <m/>
    <m/>
    <m/>
    <m/>
    <m/>
    <m/>
    <m/>
    <m/>
    <m/>
    <m/>
    <x v="0"/>
    <x v="0"/>
    <m/>
    <x v="0"/>
    <m/>
    <m/>
    <x v="0"/>
    <x v="0"/>
    <m/>
    <m/>
    <m/>
    <m/>
    <m/>
  </r>
  <r>
    <n v="576"/>
    <x v="19"/>
    <x v="19"/>
    <x v="19"/>
    <x v="1"/>
    <x v="2"/>
    <x v="0"/>
    <s v=""/>
    <x v="1"/>
    <n v="0"/>
    <x v="0"/>
    <n v="2"/>
    <n v="8"/>
    <n v="22.383333333333336"/>
    <n v="23.045147873692326"/>
    <m/>
    <s v=""/>
    <n v="82"/>
    <x v="1"/>
    <n v="6"/>
    <x v="1"/>
    <m/>
    <x v="6"/>
    <x v="33"/>
    <x v="0"/>
    <m/>
    <m/>
    <s v="TRR"/>
    <m/>
    <n v="19"/>
    <x v="133"/>
    <s v="ANDRE"/>
    <s v="MENTOR"/>
    <x v="137"/>
    <x v="137"/>
    <x v="1"/>
    <x v="0"/>
    <x v="2"/>
    <n v="3"/>
    <n v="19"/>
    <x v="932"/>
    <n v="22.383333333333336"/>
    <n v="1343"/>
    <s v="22.23"/>
    <s v="4.28"/>
    <n v="0"/>
    <m/>
    <n v="0.62546537602382712"/>
    <m/>
    <m/>
    <m/>
    <m/>
    <m/>
    <m/>
    <x v="26"/>
    <x v="26"/>
    <x v="2"/>
    <x v="2"/>
    <m/>
    <x v="0"/>
    <n v="0"/>
    <m/>
    <m/>
    <m/>
    <m/>
    <m/>
    <m/>
    <m/>
    <m/>
    <m/>
    <m/>
    <m/>
    <m/>
    <m/>
    <m/>
    <m/>
    <m/>
    <m/>
    <m/>
    <m/>
    <m/>
    <m/>
    <m/>
    <x v="0"/>
    <x v="0"/>
    <m/>
    <x v="0"/>
    <m/>
    <m/>
    <x v="0"/>
    <x v="0"/>
    <m/>
    <m/>
    <m/>
    <m/>
    <m/>
  </r>
  <r>
    <n v="577"/>
    <x v="19"/>
    <x v="19"/>
    <x v="19"/>
    <x v="1"/>
    <x v="2"/>
    <x v="0"/>
    <s v=""/>
    <x v="1"/>
    <n v="0"/>
    <x v="0"/>
    <n v="4"/>
    <n v="8"/>
    <n v="22.433333333333334"/>
    <n v="23.215538697027021"/>
    <m/>
    <s v=""/>
    <n v="81"/>
    <x v="1"/>
    <n v="6"/>
    <x v="1"/>
    <m/>
    <x v="1"/>
    <x v="46"/>
    <x v="0"/>
    <m/>
    <m/>
    <s v="TRR"/>
    <m/>
    <n v="20"/>
    <x v="184"/>
    <s v="JOHN"/>
    <s v="NUTTALL"/>
    <x v="188"/>
    <x v="188"/>
    <x v="1"/>
    <x v="0"/>
    <x v="8"/>
    <n v="1"/>
    <n v="20"/>
    <x v="933"/>
    <n v="22.433333333333334"/>
    <n v="1346"/>
    <s v="22.26"/>
    <s v="4.29"/>
    <n v="0"/>
    <m/>
    <n v="0.75557206537890043"/>
    <m/>
    <m/>
    <m/>
    <m/>
    <m/>
    <m/>
    <x v="26"/>
    <x v="26"/>
    <x v="2"/>
    <x v="2"/>
    <m/>
    <x v="0"/>
    <n v="0"/>
    <m/>
    <m/>
    <m/>
    <m/>
    <m/>
    <m/>
    <m/>
    <m/>
    <m/>
    <m/>
    <m/>
    <m/>
    <m/>
    <m/>
    <m/>
    <m/>
    <m/>
    <m/>
    <m/>
    <m/>
    <m/>
    <m/>
    <x v="0"/>
    <x v="0"/>
    <m/>
    <x v="0"/>
    <m/>
    <m/>
    <x v="0"/>
    <x v="0"/>
    <m/>
    <m/>
    <m/>
    <m/>
    <m/>
  </r>
  <r>
    <n v="578"/>
    <x v="19"/>
    <x v="19"/>
    <x v="19"/>
    <x v="1"/>
    <x v="2"/>
    <x v="0"/>
    <s v=""/>
    <x v="1"/>
    <n v="0"/>
    <x v="0"/>
    <n v="2"/>
    <n v="13"/>
    <n v="22.45"/>
    <n v="23.125863377449132"/>
    <m/>
    <s v=""/>
    <n v="80"/>
    <x v="1"/>
    <n v="9"/>
    <x v="1"/>
    <m/>
    <x v="1"/>
    <x v="20"/>
    <x v="0"/>
    <m/>
    <m/>
    <s v="TRR"/>
    <m/>
    <n v="21"/>
    <x v="37"/>
    <s v="VIV"/>
    <s v="SCANDLYN"/>
    <x v="37"/>
    <x v="37"/>
    <x v="1"/>
    <x v="1"/>
    <x v="5"/>
    <n v="1"/>
    <n v="21"/>
    <x v="934"/>
    <n v="22.45"/>
    <n v="1347"/>
    <s v="22.27"/>
    <s v="4.29"/>
    <n v="0"/>
    <m/>
    <n v="0.835931700074239"/>
    <m/>
    <m/>
    <m/>
    <m/>
    <m/>
    <m/>
    <x v="26"/>
    <x v="26"/>
    <x v="2"/>
    <x v="2"/>
    <m/>
    <x v="0"/>
    <n v="0"/>
    <m/>
    <m/>
    <m/>
    <m/>
    <m/>
    <m/>
    <m/>
    <m/>
    <m/>
    <m/>
    <m/>
    <m/>
    <m/>
    <m/>
    <m/>
    <m/>
    <m/>
    <m/>
    <m/>
    <m/>
    <m/>
    <m/>
    <x v="0"/>
    <x v="0"/>
    <m/>
    <x v="0"/>
    <m/>
    <m/>
    <x v="0"/>
    <x v="0"/>
    <m/>
    <m/>
    <m/>
    <m/>
    <m/>
  </r>
  <r>
    <n v="579"/>
    <x v="19"/>
    <x v="19"/>
    <x v="19"/>
    <x v="1"/>
    <x v="2"/>
    <x v="0"/>
    <s v=""/>
    <x v="1"/>
    <n v="0"/>
    <x v="0"/>
    <n v="3"/>
    <n v="7"/>
    <n v="22.45"/>
    <n v="22.563948503981603"/>
    <m/>
    <s v=""/>
    <n v="79"/>
    <x v="1"/>
    <n v="10"/>
    <x v="1"/>
    <m/>
    <x v="6"/>
    <x v="29"/>
    <x v="0"/>
    <m/>
    <m/>
    <s v="TRR"/>
    <m/>
    <n v="22"/>
    <x v="173"/>
    <s v="KEITH"/>
    <s v="SCANDLYN"/>
    <x v="178"/>
    <x v="178"/>
    <x v="1"/>
    <x v="0"/>
    <x v="5"/>
    <n v="1"/>
    <n v="22"/>
    <x v="934"/>
    <n v="22.45"/>
    <n v="1347"/>
    <s v="22.27"/>
    <s v="4.29"/>
    <n v="0"/>
    <m/>
    <n v="0.73570898292501852"/>
    <m/>
    <m/>
    <m/>
    <m/>
    <m/>
    <m/>
    <x v="26"/>
    <x v="26"/>
    <x v="2"/>
    <x v="2"/>
    <m/>
    <x v="0"/>
    <n v="0"/>
    <m/>
    <m/>
    <m/>
    <m/>
    <m/>
    <m/>
    <m/>
    <m/>
    <m/>
    <m/>
    <m/>
    <m/>
    <m/>
    <m/>
    <m/>
    <m/>
    <m/>
    <m/>
    <m/>
    <m/>
    <m/>
    <m/>
    <x v="0"/>
    <x v="0"/>
    <m/>
    <x v="0"/>
    <m/>
    <m/>
    <x v="0"/>
    <x v="0"/>
    <m/>
    <m/>
    <m/>
    <m/>
    <m/>
  </r>
  <r>
    <n v="580"/>
    <x v="19"/>
    <x v="19"/>
    <x v="19"/>
    <x v="1"/>
    <x v="2"/>
    <x v="0"/>
    <s v=""/>
    <x v="1"/>
    <n v="0"/>
    <x v="0"/>
    <n v="1"/>
    <n v="2"/>
    <n v="22.583333333333332"/>
    <n v="23.010592065393929"/>
    <m/>
    <s v=""/>
    <n v="78"/>
    <x v="1"/>
    <n v="4"/>
    <x v="1"/>
    <m/>
    <x v="13"/>
    <x v="10"/>
    <x v="1"/>
    <m/>
    <m/>
    <s v="TRR"/>
    <m/>
    <n v="23"/>
    <x v="172"/>
    <s v="KRYSTAL"/>
    <s v="PEARSON"/>
    <x v="177"/>
    <x v="177"/>
    <x v="1"/>
    <x v="1"/>
    <x v="1"/>
    <n v="2"/>
    <n v="23"/>
    <x v="935"/>
    <n v="22.583333333333332"/>
    <n v="1355"/>
    <s v="22.35"/>
    <s v="4.31"/>
    <n v="0"/>
    <m/>
    <n v="0.65387453874538748"/>
    <m/>
    <m/>
    <m/>
    <m/>
    <m/>
    <m/>
    <x v="26"/>
    <x v="26"/>
    <x v="2"/>
    <x v="2"/>
    <m/>
    <x v="0"/>
    <n v="0"/>
    <m/>
    <m/>
    <m/>
    <m/>
    <m/>
    <m/>
    <m/>
    <m/>
    <m/>
    <m/>
    <m/>
    <m/>
    <m/>
    <m/>
    <m/>
    <m/>
    <m/>
    <m/>
    <m/>
    <m/>
    <m/>
    <m/>
    <x v="0"/>
    <x v="0"/>
    <m/>
    <x v="0"/>
    <m/>
    <m/>
    <x v="0"/>
    <x v="0"/>
    <m/>
    <m/>
    <m/>
    <m/>
    <m/>
  </r>
  <r>
    <n v="581"/>
    <x v="19"/>
    <x v="19"/>
    <x v="19"/>
    <x v="1"/>
    <x v="2"/>
    <x v="0"/>
    <s v=""/>
    <x v="1"/>
    <n v="0"/>
    <x v="0"/>
    <n v="6"/>
    <n v="7"/>
    <n v="22.816666666666666"/>
    <n v="22.381413285495682"/>
    <m/>
    <s v="Check"/>
    <n v="77"/>
    <x v="1"/>
    <n v="8"/>
    <x v="1"/>
    <m/>
    <x v="7"/>
    <x v="15"/>
    <x v="0"/>
    <m/>
    <m/>
    <s v="TRR"/>
    <m/>
    <n v="24"/>
    <x v="24"/>
    <s v="STUART"/>
    <s v="BORWICK"/>
    <x v="24"/>
    <x v="24"/>
    <x v="1"/>
    <x v="0"/>
    <x v="2"/>
    <n v="4"/>
    <n v="24"/>
    <x v="936"/>
    <n v="22.816666666666666"/>
    <n v="1369"/>
    <s v="22.49"/>
    <s v="4.33"/>
    <n v="0"/>
    <m/>
    <n v="0.63184806428049667"/>
    <m/>
    <m/>
    <m/>
    <m/>
    <m/>
    <m/>
    <x v="26"/>
    <x v="26"/>
    <x v="2"/>
    <x v="2"/>
    <m/>
    <x v="0"/>
    <n v="0"/>
    <m/>
    <m/>
    <m/>
    <m/>
    <m/>
    <m/>
    <m/>
    <m/>
    <m/>
    <m/>
    <m/>
    <m/>
    <m/>
    <m/>
    <m/>
    <m/>
    <m/>
    <m/>
    <m/>
    <m/>
    <m/>
    <m/>
    <x v="0"/>
    <x v="0"/>
    <m/>
    <x v="0"/>
    <m/>
    <m/>
    <x v="0"/>
    <x v="0"/>
    <m/>
    <m/>
    <m/>
    <m/>
    <m/>
  </r>
  <r>
    <n v="582"/>
    <x v="19"/>
    <x v="19"/>
    <x v="19"/>
    <x v="1"/>
    <x v="2"/>
    <x v="0"/>
    <s v=""/>
    <x v="1"/>
    <n v="0"/>
    <x v="0"/>
    <n v="10"/>
    <n v="11"/>
    <n v="23.516666666666666"/>
    <n v="22.484522519457066"/>
    <m/>
    <s v="Check"/>
    <n v="76"/>
    <x v="1"/>
    <n v="25"/>
    <x v="0"/>
    <m/>
    <x v="1"/>
    <x v="13"/>
    <x v="0"/>
    <m/>
    <m/>
    <s v="TRR"/>
    <m/>
    <n v="25"/>
    <x v="18"/>
    <s v="ERIN"/>
    <s v="STAFFORD"/>
    <x v="18"/>
    <x v="18"/>
    <x v="1"/>
    <x v="1"/>
    <x v="2"/>
    <n v="3"/>
    <n v="25"/>
    <x v="937"/>
    <n v="23.516666666666666"/>
    <n v="1411"/>
    <s v="23.31"/>
    <s v="4.42"/>
    <n v="0"/>
    <m/>
    <n v="0.67399007795889443"/>
    <m/>
    <m/>
    <m/>
    <m/>
    <m/>
    <m/>
    <x v="26"/>
    <x v="26"/>
    <x v="2"/>
    <x v="2"/>
    <m/>
    <x v="0"/>
    <n v="0"/>
    <m/>
    <m/>
    <m/>
    <m/>
    <m/>
    <m/>
    <m/>
    <m/>
    <m/>
    <m/>
    <m/>
    <m/>
    <m/>
    <m/>
    <m/>
    <m/>
    <m/>
    <m/>
    <m/>
    <m/>
    <m/>
    <m/>
    <x v="0"/>
    <x v="0"/>
    <m/>
    <x v="0"/>
    <m/>
    <m/>
    <x v="0"/>
    <x v="0"/>
    <m/>
    <m/>
    <m/>
    <m/>
    <m/>
  </r>
  <r>
    <n v="583"/>
    <x v="19"/>
    <x v="19"/>
    <x v="19"/>
    <x v="1"/>
    <x v="2"/>
    <x v="0"/>
    <s v=""/>
    <x v="1"/>
    <n v="0"/>
    <x v="0"/>
    <n v="1"/>
    <n v="11"/>
    <n v="24.233333333333334"/>
    <n v="25.628737803123418"/>
    <m/>
    <s v=""/>
    <n v="75"/>
    <x v="1"/>
    <n v="8"/>
    <x v="1"/>
    <m/>
    <x v="1"/>
    <x v="41"/>
    <x v="1"/>
    <m/>
    <m/>
    <s v="TRR"/>
    <m/>
    <n v="26"/>
    <x v="137"/>
    <s v="DAVID"/>
    <s v="WHARTON"/>
    <x v="141"/>
    <x v="141"/>
    <x v="1"/>
    <x v="0"/>
    <x v="8"/>
    <n v="2"/>
    <n v="26"/>
    <x v="938"/>
    <n v="24.233333333333334"/>
    <n v="1454"/>
    <s v="24.14"/>
    <s v="4.50"/>
    <n v="0"/>
    <m/>
    <n v="0.69325997248968363"/>
    <m/>
    <m/>
    <m/>
    <m/>
    <m/>
    <m/>
    <x v="26"/>
    <x v="26"/>
    <x v="2"/>
    <x v="2"/>
    <m/>
    <x v="0"/>
    <n v="0"/>
    <m/>
    <m/>
    <m/>
    <m/>
    <m/>
    <m/>
    <m/>
    <m/>
    <m/>
    <m/>
    <m/>
    <m/>
    <m/>
    <m/>
    <m/>
    <m/>
    <m/>
    <m/>
    <m/>
    <m/>
    <m/>
    <m/>
    <x v="0"/>
    <x v="0"/>
    <m/>
    <x v="0"/>
    <m/>
    <m/>
    <x v="0"/>
    <x v="0"/>
    <m/>
    <m/>
    <m/>
    <m/>
    <m/>
  </r>
  <r>
    <n v="584"/>
    <x v="19"/>
    <x v="19"/>
    <x v="19"/>
    <x v="1"/>
    <x v="2"/>
    <x v="0"/>
    <s v=""/>
    <x v="1"/>
    <n v="0"/>
    <x v="0"/>
    <n v="1"/>
    <n v="9"/>
    <n v="24.35"/>
    <n v="25.29965369293706"/>
    <m/>
    <s v=""/>
    <n v="74"/>
    <x v="1"/>
    <n v="4"/>
    <x v="1"/>
    <m/>
    <x v="1"/>
    <x v="28"/>
    <x v="1"/>
    <m/>
    <m/>
    <s v="TRR"/>
    <m/>
    <n v="27"/>
    <x v="55"/>
    <s v="ROBERT"/>
    <s v="ELLERSHAW"/>
    <x v="55"/>
    <x v="55"/>
    <x v="1"/>
    <x v="0"/>
    <x v="5"/>
    <n v="2"/>
    <n v="27"/>
    <x v="939"/>
    <n v="24.35"/>
    <n v="1461"/>
    <s v="24.21"/>
    <s v="4.52"/>
    <n v="0"/>
    <m/>
    <n v="0.67214236824093088"/>
    <m/>
    <m/>
    <m/>
    <m/>
    <m/>
    <m/>
    <x v="26"/>
    <x v="26"/>
    <x v="2"/>
    <x v="2"/>
    <m/>
    <x v="0"/>
    <n v="0"/>
    <m/>
    <m/>
    <m/>
    <m/>
    <m/>
    <m/>
    <m/>
    <m/>
    <m/>
    <m/>
    <m/>
    <m/>
    <m/>
    <m/>
    <m/>
    <m/>
    <m/>
    <m/>
    <m/>
    <m/>
    <m/>
    <m/>
    <x v="0"/>
    <x v="0"/>
    <m/>
    <x v="0"/>
    <m/>
    <m/>
    <x v="0"/>
    <x v="0"/>
    <m/>
    <m/>
    <m/>
    <m/>
    <m/>
  </r>
  <r>
    <n v="585"/>
    <x v="19"/>
    <x v="19"/>
    <x v="19"/>
    <x v="1"/>
    <x v="2"/>
    <x v="0"/>
    <s v=""/>
    <x v="1"/>
    <n v="0"/>
    <x v="0"/>
    <n v="5"/>
    <n v="7"/>
    <n v="24.433333333333334"/>
    <n v="24.370565677957284"/>
    <m/>
    <s v="Check"/>
    <n v="73"/>
    <x v="1"/>
    <n v="8"/>
    <x v="1"/>
    <m/>
    <x v="1"/>
    <x v="24"/>
    <x v="0"/>
    <m/>
    <m/>
    <s v="TRR"/>
    <m/>
    <n v="28"/>
    <x v="46"/>
    <s v="FRASER"/>
    <s v="BRADLEY"/>
    <x v="46"/>
    <x v="46"/>
    <x v="1"/>
    <x v="0"/>
    <x v="2"/>
    <n v="5"/>
    <n v="28"/>
    <x v="940"/>
    <n v="24.433333333333334"/>
    <n v="1466"/>
    <s v="24.26"/>
    <s v="4.53"/>
    <n v="0"/>
    <m/>
    <n v="0.56889495225102316"/>
    <m/>
    <m/>
    <m/>
    <m/>
    <m/>
    <m/>
    <x v="26"/>
    <x v="26"/>
    <x v="2"/>
    <x v="2"/>
    <m/>
    <x v="0"/>
    <n v="0"/>
    <m/>
    <m/>
    <m/>
    <m/>
    <m/>
    <m/>
    <m/>
    <m/>
    <m/>
    <m/>
    <m/>
    <m/>
    <m/>
    <m/>
    <m/>
    <m/>
    <m/>
    <m/>
    <m/>
    <m/>
    <m/>
    <m/>
    <x v="0"/>
    <x v="0"/>
    <m/>
    <x v="0"/>
    <m/>
    <m/>
    <x v="0"/>
    <x v="0"/>
    <m/>
    <m/>
    <m/>
    <m/>
    <m/>
  </r>
  <r>
    <n v="586"/>
    <x v="19"/>
    <x v="19"/>
    <x v="19"/>
    <x v="1"/>
    <x v="2"/>
    <x v="0"/>
    <s v=""/>
    <x v="1"/>
    <n v="0"/>
    <x v="0"/>
    <n v="1"/>
    <n v="11"/>
    <n v="24.8"/>
    <n v="26.976659770515798"/>
    <m/>
    <s v=""/>
    <n v="72"/>
    <x v="1"/>
    <n v="8"/>
    <x v="1"/>
    <m/>
    <x v="1"/>
    <x v="12"/>
    <x v="1"/>
    <m/>
    <m/>
    <s v="TRR"/>
    <m/>
    <n v="29"/>
    <x v="70"/>
    <s v="KATE"/>
    <s v="SARGENT"/>
    <x v="71"/>
    <x v="71"/>
    <x v="1"/>
    <x v="1"/>
    <x v="2"/>
    <n v="4"/>
    <n v="29"/>
    <x v="941"/>
    <n v="24.8"/>
    <n v="1488"/>
    <s v="24.48"/>
    <s v="4.57"/>
    <n v="0"/>
    <m/>
    <n v="0.61155913978494625"/>
    <m/>
    <m/>
    <m/>
    <m/>
    <m/>
    <m/>
    <x v="26"/>
    <x v="26"/>
    <x v="2"/>
    <x v="2"/>
    <m/>
    <x v="0"/>
    <n v="0"/>
    <m/>
    <m/>
    <m/>
    <m/>
    <m/>
    <m/>
    <m/>
    <m/>
    <m/>
    <m/>
    <m/>
    <m/>
    <m/>
    <m/>
    <m/>
    <m/>
    <m/>
    <m/>
    <m/>
    <m/>
    <m/>
    <m/>
    <x v="0"/>
    <x v="0"/>
    <m/>
    <x v="0"/>
    <m/>
    <m/>
    <x v="0"/>
    <x v="0"/>
    <m/>
    <m/>
    <m/>
    <m/>
    <m/>
  </r>
  <r>
    <n v="587"/>
    <x v="19"/>
    <x v="19"/>
    <x v="19"/>
    <x v="1"/>
    <x v="2"/>
    <x v="0"/>
    <s v=""/>
    <x v="1"/>
    <n v="0"/>
    <x v="0"/>
    <n v="5"/>
    <n v="6"/>
    <n v="25.766666666666666"/>
    <n v="24.204676031172358"/>
    <m/>
    <s v="Check"/>
    <n v="71"/>
    <x v="1"/>
    <n v="11"/>
    <x v="1"/>
    <m/>
    <x v="6"/>
    <x v="10"/>
    <x v="0"/>
    <m/>
    <m/>
    <s v="TRR"/>
    <m/>
    <n v="30"/>
    <x v="39"/>
    <s v="PATRICK"/>
    <s v="PEACOCK"/>
    <x v="39"/>
    <x v="39"/>
    <x v="1"/>
    <x v="0"/>
    <x v="1"/>
    <n v="4"/>
    <n v="30"/>
    <x v="942"/>
    <n v="25.766666666666666"/>
    <n v="1546"/>
    <s v="25.46"/>
    <s v="5.09"/>
    <n v="0"/>
    <m/>
    <n v="0.50646830530401032"/>
    <m/>
    <m/>
    <m/>
    <m/>
    <m/>
    <m/>
    <x v="26"/>
    <x v="26"/>
    <x v="2"/>
    <x v="2"/>
    <m/>
    <x v="0"/>
    <n v="0"/>
    <m/>
    <m/>
    <m/>
    <m/>
    <m/>
    <m/>
    <m/>
    <m/>
    <m/>
    <m/>
    <m/>
    <m/>
    <m/>
    <m/>
    <m/>
    <m/>
    <m/>
    <m/>
    <m/>
    <m/>
    <m/>
    <m/>
    <x v="0"/>
    <x v="0"/>
    <m/>
    <x v="0"/>
    <m/>
    <m/>
    <x v="0"/>
    <x v="0"/>
    <m/>
    <m/>
    <m/>
    <m/>
    <m/>
  </r>
  <r>
    <n v="588"/>
    <x v="19"/>
    <x v="19"/>
    <x v="19"/>
    <x v="1"/>
    <x v="2"/>
    <x v="0"/>
    <s v=""/>
    <x v="1"/>
    <n v="0"/>
    <x v="0"/>
    <n v="4"/>
    <n v="8"/>
    <n v="26.233333333333338"/>
    <n v="26.997077057122823"/>
    <m/>
    <s v=""/>
    <n v="70"/>
    <x v="1"/>
    <n v="4"/>
    <x v="1"/>
    <m/>
    <x v="5"/>
    <x v="34"/>
    <x v="0"/>
    <m/>
    <m/>
    <s v="TRR"/>
    <m/>
    <n v="31"/>
    <x v="76"/>
    <s v="KATE"/>
    <s v="MURRY"/>
    <x v="77"/>
    <x v="77"/>
    <x v="1"/>
    <x v="1"/>
    <x v="1"/>
    <n v="3"/>
    <n v="31"/>
    <x v="943"/>
    <n v="26.233333333333338"/>
    <n v="1574"/>
    <s v="26.14"/>
    <s v="5.14"/>
    <n v="0"/>
    <m/>
    <n v="0.56543837357052085"/>
    <m/>
    <m/>
    <m/>
    <m/>
    <m/>
    <m/>
    <x v="26"/>
    <x v="26"/>
    <x v="2"/>
    <x v="2"/>
    <m/>
    <x v="0"/>
    <n v="0"/>
    <m/>
    <m/>
    <m/>
    <m/>
    <m/>
    <m/>
    <m/>
    <m/>
    <m/>
    <m/>
    <m/>
    <m/>
    <m/>
    <m/>
    <m/>
    <m/>
    <m/>
    <m/>
    <m/>
    <m/>
    <m/>
    <m/>
    <x v="0"/>
    <x v="0"/>
    <m/>
    <x v="0"/>
    <m/>
    <m/>
    <x v="0"/>
    <x v="0"/>
    <m/>
    <m/>
    <m/>
    <m/>
    <m/>
  </r>
  <r>
    <n v="589"/>
    <x v="19"/>
    <x v="19"/>
    <x v="19"/>
    <x v="1"/>
    <x v="2"/>
    <x v="0"/>
    <s v=""/>
    <x v="1"/>
    <n v="0"/>
    <x v="0"/>
    <n v="1"/>
    <n v="10"/>
    <n v="26.266666666666666"/>
    <n v="28.996682509556699"/>
    <m/>
    <s v=""/>
    <n v="69"/>
    <x v="1"/>
    <n v="7"/>
    <x v="1"/>
    <m/>
    <x v="1"/>
    <x v="1"/>
    <x v="1"/>
    <m/>
    <m/>
    <s v="TRR"/>
    <m/>
    <n v="32"/>
    <x v="80"/>
    <s v="CELESTE"/>
    <s v="LABUSCHAGNE"/>
    <x v="81"/>
    <x v="81"/>
    <x v="1"/>
    <x v="1"/>
    <x v="1"/>
    <n v="4"/>
    <n v="32"/>
    <x v="944"/>
    <n v="26.266666666666666"/>
    <n v="1576"/>
    <s v="26.16"/>
    <s v="5.15"/>
    <n v="0"/>
    <m/>
    <n v="0.56345177664974622"/>
    <m/>
    <m/>
    <m/>
    <m/>
    <m/>
    <m/>
    <x v="26"/>
    <x v="26"/>
    <x v="2"/>
    <x v="2"/>
    <m/>
    <x v="0"/>
    <n v="0"/>
    <m/>
    <m/>
    <m/>
    <m/>
    <m/>
    <m/>
    <m/>
    <m/>
    <m/>
    <m/>
    <m/>
    <m/>
    <m/>
    <m/>
    <m/>
    <m/>
    <m/>
    <m/>
    <m/>
    <m/>
    <m/>
    <m/>
    <x v="0"/>
    <x v="0"/>
    <m/>
    <x v="0"/>
    <m/>
    <m/>
    <x v="0"/>
    <x v="0"/>
    <m/>
    <m/>
    <m/>
    <m/>
    <m/>
  </r>
  <r>
    <n v="590"/>
    <x v="19"/>
    <x v="19"/>
    <x v="19"/>
    <x v="1"/>
    <x v="2"/>
    <x v="0"/>
    <s v=""/>
    <x v="1"/>
    <n v="0"/>
    <x v="0"/>
    <n v="1"/>
    <n v="7"/>
    <n v="26.283333333333335"/>
    <n v="28.863467850283907"/>
    <m/>
    <s v=""/>
    <n v="68"/>
    <x v="1"/>
    <n v="6"/>
    <x v="1"/>
    <m/>
    <x v="1"/>
    <x v="7"/>
    <x v="1"/>
    <m/>
    <m/>
    <s v="TRR"/>
    <m/>
    <n v="33"/>
    <x v="79"/>
    <s v="MATHEW"/>
    <s v="SMITH"/>
    <x v="80"/>
    <x v="80"/>
    <x v="1"/>
    <x v="0"/>
    <x v="1"/>
    <n v="5"/>
    <n v="33"/>
    <x v="945"/>
    <n v="26.283333333333335"/>
    <n v="1577"/>
    <s v="26.17"/>
    <s v="5.15"/>
    <n v="0"/>
    <m/>
    <n v="0.51807228915662651"/>
    <m/>
    <m/>
    <m/>
    <m/>
    <m/>
    <m/>
    <x v="26"/>
    <x v="26"/>
    <x v="2"/>
    <x v="2"/>
    <m/>
    <x v="0"/>
    <n v="0"/>
    <m/>
    <m/>
    <m/>
    <m/>
    <m/>
    <m/>
    <m/>
    <m/>
    <m/>
    <m/>
    <m/>
    <m/>
    <m/>
    <m/>
    <m/>
    <m/>
    <m/>
    <m/>
    <m/>
    <m/>
    <m/>
    <m/>
    <x v="0"/>
    <x v="0"/>
    <m/>
    <x v="0"/>
    <m/>
    <m/>
    <x v="0"/>
    <x v="0"/>
    <m/>
    <m/>
    <m/>
    <m/>
    <m/>
  </r>
  <r>
    <n v="591"/>
    <x v="19"/>
    <x v="19"/>
    <x v="19"/>
    <x v="1"/>
    <x v="2"/>
    <x v="0"/>
    <s v=""/>
    <x v="1"/>
    <n v="0"/>
    <x v="0"/>
    <n v="2"/>
    <n v="11"/>
    <n v="26.883333333333329"/>
    <n v="27.720695533460869"/>
    <m/>
    <s v=""/>
    <n v="67"/>
    <x v="1"/>
    <n v="13"/>
    <x v="1"/>
    <m/>
    <x v="1"/>
    <x v="32"/>
    <x v="0"/>
    <m/>
    <m/>
    <s v="TRR"/>
    <m/>
    <n v="34"/>
    <x v="68"/>
    <s v="ROSEMARIE"/>
    <s v="LABUSCHAGNE"/>
    <x v="68"/>
    <x v="68"/>
    <x v="1"/>
    <x v="1"/>
    <x v="5"/>
    <n v="2"/>
    <n v="34"/>
    <x v="946"/>
    <n v="26.883333333333329"/>
    <n v="1613"/>
    <s v="26.53"/>
    <s v="5.22"/>
    <n v="0"/>
    <m/>
    <n v="0.68939863608183516"/>
    <m/>
    <m/>
    <m/>
    <m/>
    <m/>
    <m/>
    <x v="26"/>
    <x v="26"/>
    <x v="2"/>
    <x v="2"/>
    <m/>
    <x v="0"/>
    <n v="0"/>
    <m/>
    <m/>
    <m/>
    <m/>
    <m/>
    <m/>
    <m/>
    <m/>
    <m/>
    <m/>
    <m/>
    <m/>
    <m/>
    <m/>
    <m/>
    <m/>
    <m/>
    <m/>
    <m/>
    <m/>
    <m/>
    <m/>
    <x v="0"/>
    <x v="0"/>
    <m/>
    <x v="0"/>
    <m/>
    <m/>
    <x v="0"/>
    <x v="0"/>
    <m/>
    <m/>
    <m/>
    <m/>
    <m/>
  </r>
  <r>
    <n v="592"/>
    <x v="19"/>
    <x v="19"/>
    <x v="19"/>
    <x v="1"/>
    <x v="2"/>
    <x v="0"/>
    <s v=""/>
    <x v="1"/>
    <n v="0"/>
    <x v="0"/>
    <n v="2"/>
    <n v="3"/>
    <n v="27.033333333333335"/>
    <n v="26.675897353118302"/>
    <m/>
    <s v="Check"/>
    <n v="66"/>
    <x v="1"/>
    <n v="7"/>
    <x v="1"/>
    <m/>
    <x v="2"/>
    <x v="47"/>
    <x v="0"/>
    <m/>
    <m/>
    <s v="TRR"/>
    <m/>
    <n v="35"/>
    <x v="185"/>
    <s v="JUSTIN"/>
    <s v="SMITH"/>
    <x v="189"/>
    <x v="189"/>
    <x v="1"/>
    <x v="0"/>
    <x v="1"/>
    <n v="6"/>
    <n v="35"/>
    <x v="947"/>
    <n v="27.033333333333335"/>
    <n v="1622"/>
    <s v="27.02"/>
    <s v="5.24"/>
    <n v="0"/>
    <m/>
    <n v="0.48397040690505549"/>
    <m/>
    <m/>
    <m/>
    <m/>
    <m/>
    <m/>
    <x v="26"/>
    <x v="26"/>
    <x v="2"/>
    <x v="2"/>
    <m/>
    <x v="0"/>
    <n v="0"/>
    <m/>
    <m/>
    <m/>
    <m/>
    <m/>
    <m/>
    <m/>
    <m/>
    <m/>
    <m/>
    <m/>
    <m/>
    <m/>
    <m/>
    <m/>
    <m/>
    <m/>
    <m/>
    <m/>
    <m/>
    <m/>
    <m/>
    <x v="0"/>
    <x v="0"/>
    <m/>
    <x v="0"/>
    <m/>
    <m/>
    <x v="0"/>
    <x v="0"/>
    <m/>
    <m/>
    <m/>
    <m/>
    <m/>
  </r>
  <r>
    <n v="593"/>
    <x v="19"/>
    <x v="19"/>
    <x v="19"/>
    <x v="1"/>
    <x v="2"/>
    <x v="0"/>
    <s v=""/>
    <x v="1"/>
    <n v="0"/>
    <x v="0"/>
    <n v="2"/>
    <n v="7"/>
    <n v="27.866666666666667"/>
    <n v="28.918194476951463"/>
    <m/>
    <s v=""/>
    <n v="65"/>
    <x v="1"/>
    <n v="3"/>
    <x v="1"/>
    <m/>
    <x v="7"/>
    <x v="44"/>
    <x v="0"/>
    <m/>
    <m/>
    <s v="TRR"/>
    <m/>
    <n v="36"/>
    <x v="139"/>
    <s v="CHRIS"/>
    <s v="ISEPY"/>
    <x v="143"/>
    <x v="143"/>
    <x v="1"/>
    <x v="0"/>
    <x v="2"/>
    <n v="6"/>
    <n v="36"/>
    <x v="948"/>
    <n v="27.866666666666667"/>
    <n v="1672"/>
    <s v="27.52"/>
    <s v="5.34"/>
    <n v="0"/>
    <m/>
    <n v="0.49521531100478466"/>
    <m/>
    <m/>
    <m/>
    <m/>
    <m/>
    <m/>
    <x v="26"/>
    <x v="26"/>
    <x v="2"/>
    <x v="2"/>
    <m/>
    <x v="0"/>
    <n v="0"/>
    <m/>
    <m/>
    <m/>
    <m/>
    <m/>
    <m/>
    <m/>
    <m/>
    <m/>
    <m/>
    <m/>
    <m/>
    <m/>
    <m/>
    <m/>
    <m/>
    <m/>
    <m/>
    <m/>
    <m/>
    <m/>
    <m/>
    <x v="0"/>
    <x v="0"/>
    <m/>
    <x v="0"/>
    <m/>
    <m/>
    <x v="0"/>
    <x v="0"/>
    <m/>
    <m/>
    <m/>
    <m/>
    <m/>
  </r>
  <r>
    <n v="594"/>
    <x v="19"/>
    <x v="19"/>
    <x v="19"/>
    <x v="1"/>
    <x v="2"/>
    <x v="0"/>
    <s v=""/>
    <x v="1"/>
    <n v="0"/>
    <x v="0"/>
    <n v="1"/>
    <n v="10"/>
    <n v="28.433333333333334"/>
    <n v="29.285049541628666"/>
    <m/>
    <s v=""/>
    <n v="64"/>
    <x v="1"/>
    <n v="3"/>
    <x v="1"/>
    <m/>
    <x v="11"/>
    <x v="22"/>
    <x v="1"/>
    <m/>
    <m/>
    <s v="TRR"/>
    <m/>
    <n v="37"/>
    <x v="91"/>
    <s v="ISA"/>
    <s v="MARRINAN"/>
    <x v="92"/>
    <x v="92"/>
    <x v="1"/>
    <x v="1"/>
    <x v="5"/>
    <n v="3"/>
    <n v="37"/>
    <x v="949"/>
    <n v="28.433333333333334"/>
    <n v="1706"/>
    <s v="28.26"/>
    <s v="5.41"/>
    <n v="0"/>
    <m/>
    <n v="0.66822977725674093"/>
    <m/>
    <m/>
    <m/>
    <m/>
    <m/>
    <m/>
    <x v="26"/>
    <x v="26"/>
    <x v="2"/>
    <x v="2"/>
    <m/>
    <x v="0"/>
    <n v="0"/>
    <m/>
    <m/>
    <m/>
    <m/>
    <m/>
    <m/>
    <m/>
    <m/>
    <m/>
    <m/>
    <m/>
    <m/>
    <m/>
    <m/>
    <m/>
    <m/>
    <m/>
    <m/>
    <m/>
    <m/>
    <m/>
    <m/>
    <x v="0"/>
    <x v="0"/>
    <m/>
    <x v="0"/>
    <m/>
    <m/>
    <x v="0"/>
    <x v="0"/>
    <m/>
    <m/>
    <m/>
    <m/>
    <m/>
  </r>
  <r>
    <n v="595"/>
    <x v="19"/>
    <x v="19"/>
    <x v="19"/>
    <x v="1"/>
    <x v="2"/>
    <x v="0"/>
    <s v=""/>
    <x v="1"/>
    <n v="0"/>
    <x v="0"/>
    <n v="4"/>
    <n v="5"/>
    <n v="28.733333333333334"/>
    <n v="28.189887586385254"/>
    <m/>
    <s v="Check"/>
    <n v="63"/>
    <x v="1"/>
    <n v="7"/>
    <x v="1"/>
    <m/>
    <x v="6"/>
    <x v="20"/>
    <x v="0"/>
    <m/>
    <m/>
    <s v="TRR"/>
    <m/>
    <n v="38"/>
    <x v="78"/>
    <s v="FRANCESCO"/>
    <s v="TIRENDI"/>
    <x v="79"/>
    <x v="79"/>
    <x v="1"/>
    <x v="0"/>
    <x v="5"/>
    <n v="3"/>
    <n v="38"/>
    <x v="950"/>
    <n v="28.733333333333334"/>
    <n v="1724"/>
    <s v="28.44"/>
    <s v="5.44"/>
    <n v="0"/>
    <m/>
    <n v="0.56032482598607891"/>
    <m/>
    <m/>
    <m/>
    <m/>
    <m/>
    <m/>
    <x v="26"/>
    <x v="26"/>
    <x v="2"/>
    <x v="2"/>
    <m/>
    <x v="0"/>
    <n v="0"/>
    <m/>
    <m/>
    <m/>
    <m/>
    <m/>
    <m/>
    <m/>
    <m/>
    <m/>
    <m/>
    <m/>
    <m/>
    <m/>
    <m/>
    <m/>
    <m/>
    <m/>
    <m/>
    <m/>
    <m/>
    <m/>
    <m/>
    <x v="0"/>
    <x v="0"/>
    <m/>
    <x v="0"/>
    <m/>
    <m/>
    <x v="0"/>
    <x v="0"/>
    <m/>
    <m/>
    <m/>
    <m/>
    <m/>
  </r>
  <r>
    <n v="596"/>
    <x v="19"/>
    <x v="19"/>
    <x v="19"/>
    <x v="1"/>
    <x v="2"/>
    <x v="0"/>
    <s v=""/>
    <x v="1"/>
    <n v="0"/>
    <x v="0"/>
    <n v="3"/>
    <n v="5"/>
    <n v="28.883333333333333"/>
    <n v="29.53905400777807"/>
    <m/>
    <s v=""/>
    <n v="62"/>
    <x v="1"/>
    <n v="7"/>
    <x v="1"/>
    <m/>
    <x v="11"/>
    <x v="36"/>
    <x v="0"/>
    <m/>
    <m/>
    <s v="TRR"/>
    <m/>
    <n v="39"/>
    <x v="85"/>
    <s v="ANNE"/>
    <s v="MILLER"/>
    <x v="86"/>
    <x v="86"/>
    <x v="1"/>
    <x v="1"/>
    <x v="1"/>
    <n v="5"/>
    <n v="39"/>
    <x v="951"/>
    <n v="28.883333333333333"/>
    <n v="1733"/>
    <s v="28.53"/>
    <s v="5.46"/>
    <n v="0"/>
    <m/>
    <n v="0.5181765724177726"/>
    <m/>
    <m/>
    <m/>
    <m/>
    <m/>
    <m/>
    <x v="26"/>
    <x v="26"/>
    <x v="2"/>
    <x v="2"/>
    <m/>
    <x v="0"/>
    <n v="0"/>
    <m/>
    <m/>
    <m/>
    <m/>
    <m/>
    <m/>
    <m/>
    <m/>
    <m/>
    <m/>
    <m/>
    <m/>
    <m/>
    <m/>
    <m/>
    <m/>
    <m/>
    <m/>
    <m/>
    <m/>
    <m/>
    <m/>
    <x v="0"/>
    <x v="0"/>
    <m/>
    <x v="0"/>
    <m/>
    <m/>
    <x v="0"/>
    <x v="0"/>
    <m/>
    <m/>
    <m/>
    <m/>
    <m/>
  </r>
  <r>
    <n v="597"/>
    <x v="19"/>
    <x v="19"/>
    <x v="19"/>
    <x v="1"/>
    <x v="2"/>
    <x v="0"/>
    <s v=""/>
    <x v="1"/>
    <n v="0"/>
    <x v="0"/>
    <n v="3"/>
    <n v="6"/>
    <n v="28.883333333333333"/>
    <n v="30.027500857948866"/>
    <m/>
    <s v=""/>
    <n v="61"/>
    <x v="1"/>
    <n v="7"/>
    <x v="1"/>
    <m/>
    <x v="1"/>
    <x v="36"/>
    <x v="0"/>
    <m/>
    <m/>
    <s v="TRR"/>
    <m/>
    <n v="40"/>
    <x v="86"/>
    <s v="ANDREW"/>
    <s v="HANNAY"/>
    <x v="87"/>
    <x v="87"/>
    <x v="1"/>
    <x v="0"/>
    <x v="1"/>
    <n v="7"/>
    <n v="40"/>
    <x v="951"/>
    <n v="28.883333333333333"/>
    <n v="1733"/>
    <s v="28.53"/>
    <s v="5.46"/>
    <n v="0"/>
    <m/>
    <n v="0.46451240623196771"/>
    <m/>
    <m/>
    <m/>
    <m/>
    <m/>
    <m/>
    <x v="26"/>
    <x v="26"/>
    <x v="2"/>
    <x v="2"/>
    <m/>
    <x v="0"/>
    <n v="0"/>
    <m/>
    <m/>
    <m/>
    <m/>
    <m/>
    <m/>
    <m/>
    <m/>
    <m/>
    <m/>
    <m/>
    <m/>
    <m/>
    <m/>
    <m/>
    <m/>
    <m/>
    <m/>
    <m/>
    <m/>
    <m/>
    <m/>
    <x v="0"/>
    <x v="0"/>
    <m/>
    <x v="0"/>
    <m/>
    <m/>
    <x v="0"/>
    <x v="0"/>
    <m/>
    <m/>
    <m/>
    <m/>
    <m/>
  </r>
  <r>
    <n v="598"/>
    <x v="19"/>
    <x v="19"/>
    <x v="19"/>
    <x v="1"/>
    <x v="2"/>
    <x v="0"/>
    <s v=""/>
    <x v="1"/>
    <n v="0"/>
    <x v="0"/>
    <n v="2"/>
    <n v="4"/>
    <n v="28.933333333333334"/>
    <n v="29.193413670995142"/>
    <m/>
    <s v=""/>
    <n v="60"/>
    <x v="1"/>
    <n v="3"/>
    <x v="1"/>
    <m/>
    <x v="2"/>
    <x v="41"/>
    <x v="0"/>
    <m/>
    <m/>
    <s v="TRR"/>
    <m/>
    <n v="41"/>
    <x v="187"/>
    <s v="DAVE"/>
    <s v="HAMPTON"/>
    <x v="191"/>
    <x v="191"/>
    <x v="1"/>
    <x v="0"/>
    <x v="8"/>
    <n v="3"/>
    <n v="41"/>
    <x v="12"/>
    <n v="28.933333333333334"/>
    <n v="1736"/>
    <s v="28.56"/>
    <s v="5.47"/>
    <n v="0"/>
    <m/>
    <n v="0.58064516129032262"/>
    <m/>
    <m/>
    <m/>
    <m/>
    <m/>
    <m/>
    <x v="26"/>
    <x v="26"/>
    <x v="2"/>
    <x v="2"/>
    <m/>
    <x v="0"/>
    <n v="0"/>
    <m/>
    <m/>
    <m/>
    <m/>
    <m/>
    <m/>
    <m/>
    <m/>
    <m/>
    <m/>
    <m/>
    <m/>
    <m/>
    <m/>
    <m/>
    <m/>
    <m/>
    <m/>
    <m/>
    <m/>
    <m/>
    <m/>
    <x v="0"/>
    <x v="0"/>
    <m/>
    <x v="0"/>
    <m/>
    <m/>
    <x v="0"/>
    <x v="0"/>
    <m/>
    <m/>
    <m/>
    <m/>
    <m/>
  </r>
  <r>
    <n v="599"/>
    <x v="19"/>
    <x v="19"/>
    <x v="19"/>
    <x v="1"/>
    <x v="2"/>
    <x v="0"/>
    <s v=""/>
    <x v="1"/>
    <n v="0"/>
    <x v="0"/>
    <n v="1"/>
    <n v="6"/>
    <n v="29.583333333333332"/>
    <n v="30.863940967077742"/>
    <m/>
    <s v=""/>
    <n v="59"/>
    <x v="1"/>
    <n v="6"/>
    <x v="1"/>
    <m/>
    <x v="1"/>
    <x v="28"/>
    <x v="0"/>
    <m/>
    <m/>
    <s v="TRR"/>
    <m/>
    <n v="42"/>
    <x v="94"/>
    <s v="CONNY"/>
    <s v="MUHLENBERG"/>
    <x v="95"/>
    <x v="95"/>
    <x v="1"/>
    <x v="1"/>
    <x v="5"/>
    <n v="4"/>
    <n v="42"/>
    <x v="15"/>
    <n v="29.583333333333332"/>
    <n v="1775"/>
    <s v="29.35"/>
    <s v="5.55"/>
    <n v="0"/>
    <m/>
    <n v="0.6507042253521127"/>
    <m/>
    <m/>
    <m/>
    <m/>
    <m/>
    <m/>
    <x v="26"/>
    <x v="26"/>
    <x v="2"/>
    <x v="2"/>
    <m/>
    <x v="0"/>
    <n v="0"/>
    <m/>
    <m/>
    <m/>
    <m/>
    <m/>
    <m/>
    <m/>
    <m/>
    <m/>
    <m/>
    <m/>
    <m/>
    <m/>
    <m/>
    <m/>
    <m/>
    <m/>
    <m/>
    <m/>
    <m/>
    <m/>
    <m/>
    <x v="0"/>
    <x v="0"/>
    <m/>
    <x v="0"/>
    <m/>
    <m/>
    <x v="0"/>
    <x v="0"/>
    <m/>
    <m/>
    <m/>
    <m/>
    <m/>
  </r>
  <r>
    <n v="600"/>
    <x v="19"/>
    <x v="19"/>
    <x v="19"/>
    <x v="1"/>
    <x v="2"/>
    <x v="0"/>
    <s v=""/>
    <x v="1"/>
    <n v="0"/>
    <x v="0"/>
    <n v="1"/>
    <n v="12"/>
    <n v="29.666666666666668"/>
    <n v="31.400632729413616"/>
    <m/>
    <s v=""/>
    <n v="58"/>
    <x v="1"/>
    <n v="13"/>
    <x v="1"/>
    <m/>
    <x v="1"/>
    <x v="35"/>
    <x v="1"/>
    <m/>
    <m/>
    <s v="TRR"/>
    <m/>
    <n v="43"/>
    <x v="93"/>
    <s v="MARY"/>
    <s v="DONOGHUE"/>
    <x v="94"/>
    <x v="94"/>
    <x v="1"/>
    <x v="1"/>
    <x v="8"/>
    <n v="1"/>
    <n v="43"/>
    <x v="952"/>
    <n v="29.666666666666668"/>
    <n v="1780"/>
    <s v="29.40"/>
    <s v="5.56"/>
    <n v="0"/>
    <m/>
    <n v="0.66516853932584274"/>
    <m/>
    <m/>
    <m/>
    <m/>
    <m/>
    <m/>
    <x v="26"/>
    <x v="26"/>
    <x v="2"/>
    <x v="2"/>
    <m/>
    <x v="0"/>
    <n v="0"/>
    <m/>
    <m/>
    <m/>
    <m/>
    <m/>
    <m/>
    <m/>
    <m/>
    <m/>
    <m/>
    <m/>
    <m/>
    <m/>
    <m/>
    <m/>
    <m/>
    <m/>
    <m/>
    <m/>
    <m/>
    <m/>
    <m/>
    <x v="0"/>
    <x v="0"/>
    <m/>
    <x v="0"/>
    <m/>
    <m/>
    <x v="0"/>
    <x v="0"/>
    <m/>
    <m/>
    <m/>
    <m/>
    <m/>
  </r>
  <r>
    <n v="601"/>
    <x v="19"/>
    <x v="19"/>
    <x v="19"/>
    <x v="1"/>
    <x v="2"/>
    <x v="0"/>
    <s v=""/>
    <x v="1"/>
    <n v="0"/>
    <x v="0"/>
    <n v="1"/>
    <n v="4"/>
    <n v="29.816666666666666"/>
    <n v="31.973890852814218"/>
    <m/>
    <s v=""/>
    <n v="57"/>
    <x v="1"/>
    <n v="2"/>
    <x v="1"/>
    <m/>
    <x v="3"/>
    <x v="39"/>
    <x v="1"/>
    <m/>
    <m/>
    <s v="TRR"/>
    <m/>
    <n v="44"/>
    <x v="104"/>
    <s v="JOSEPH"/>
    <s v="SCOTT"/>
    <x v="105"/>
    <x v="105"/>
    <x v="1"/>
    <x v="0"/>
    <x v="9"/>
    <n v="1"/>
    <n v="44"/>
    <x v="953"/>
    <n v="29.816666666666666"/>
    <n v="1789"/>
    <s v="29.49"/>
    <s v="5.57"/>
    <n v="0"/>
    <m/>
    <n v="0.64002235885969816"/>
    <m/>
    <m/>
    <m/>
    <m/>
    <m/>
    <m/>
    <x v="26"/>
    <x v="26"/>
    <x v="2"/>
    <x v="2"/>
    <m/>
    <x v="0"/>
    <n v="0"/>
    <m/>
    <m/>
    <m/>
    <m/>
    <m/>
    <m/>
    <m/>
    <m/>
    <m/>
    <m/>
    <m/>
    <m/>
    <m/>
    <m/>
    <m/>
    <m/>
    <m/>
    <m/>
    <m/>
    <m/>
    <m/>
    <m/>
    <x v="0"/>
    <x v="0"/>
    <m/>
    <x v="0"/>
    <m/>
    <m/>
    <x v="0"/>
    <x v="0"/>
    <m/>
    <m/>
    <m/>
    <m/>
    <m/>
  </r>
  <r>
    <n v="602"/>
    <x v="19"/>
    <x v="19"/>
    <x v="19"/>
    <x v="1"/>
    <x v="2"/>
    <x v="0"/>
    <s v=""/>
    <x v="1"/>
    <n v="0"/>
    <x v="0"/>
    <n v="1"/>
    <n v="4"/>
    <n v="30.3"/>
    <n v="31.227812396810155"/>
    <m/>
    <s v=""/>
    <n v="56"/>
    <x v="1"/>
    <n v="5"/>
    <x v="1"/>
    <m/>
    <x v="4"/>
    <x v="15"/>
    <x v="1"/>
    <m/>
    <m/>
    <s v="TRR"/>
    <m/>
    <n v="45"/>
    <x v="87"/>
    <s v="SHERRY"/>
    <s v="COX"/>
    <x v="88"/>
    <x v="88"/>
    <x v="1"/>
    <x v="1"/>
    <x v="2"/>
    <n v="5"/>
    <n v="45"/>
    <x v="954"/>
    <n v="30.3"/>
    <n v="1818"/>
    <s v="30.18"/>
    <s v="6.03"/>
    <n v="0"/>
    <m/>
    <n v="0.528052805280528"/>
    <m/>
    <m/>
    <m/>
    <m/>
    <m/>
    <m/>
    <x v="26"/>
    <x v="26"/>
    <x v="2"/>
    <x v="2"/>
    <m/>
    <x v="0"/>
    <n v="0"/>
    <m/>
    <m/>
    <m/>
    <m/>
    <m/>
    <m/>
    <m/>
    <m/>
    <m/>
    <m/>
    <m/>
    <m/>
    <m/>
    <m/>
    <m/>
    <m/>
    <m/>
    <m/>
    <m/>
    <m/>
    <m/>
    <m/>
    <x v="0"/>
    <x v="0"/>
    <m/>
    <x v="0"/>
    <m/>
    <m/>
    <x v="0"/>
    <x v="0"/>
    <m/>
    <m/>
    <m/>
    <m/>
    <m/>
  </r>
  <r>
    <n v="603"/>
    <x v="19"/>
    <x v="19"/>
    <x v="19"/>
    <x v="1"/>
    <x v="2"/>
    <x v="0"/>
    <s v=""/>
    <x v="1"/>
    <n v="0"/>
    <x v="0"/>
    <n v="1"/>
    <n v="4"/>
    <n v="33.333333333333336"/>
    <n v="36.97349448099785"/>
    <m/>
    <s v=""/>
    <n v="55"/>
    <x v="1"/>
    <n v="5"/>
    <x v="1"/>
    <m/>
    <x v="7"/>
    <x v="42"/>
    <x v="0"/>
    <m/>
    <m/>
    <s v="TRR"/>
    <m/>
    <n v="46"/>
    <x v="114"/>
    <s v="LYNDIE"/>
    <s v="BEIL"/>
    <x v="116"/>
    <x v="116"/>
    <x v="1"/>
    <x v="1"/>
    <x v="8"/>
    <n v="2"/>
    <n v="46"/>
    <x v="955"/>
    <n v="33.333333333333336"/>
    <n v="2000"/>
    <s v="33.20"/>
    <s v="6.40"/>
    <n v="0"/>
    <m/>
    <n v="0.62449999999999994"/>
    <m/>
    <m/>
    <m/>
    <m/>
    <m/>
    <m/>
    <x v="26"/>
    <x v="26"/>
    <x v="2"/>
    <x v="2"/>
    <m/>
    <x v="0"/>
    <n v="0"/>
    <m/>
    <m/>
    <m/>
    <m/>
    <m/>
    <m/>
    <m/>
    <m/>
    <m/>
    <m/>
    <m/>
    <m/>
    <m/>
    <m/>
    <m/>
    <m/>
    <m/>
    <m/>
    <m/>
    <m/>
    <m/>
    <m/>
    <x v="0"/>
    <x v="0"/>
    <m/>
    <x v="0"/>
    <m/>
    <m/>
    <x v="0"/>
    <x v="0"/>
    <m/>
    <m/>
    <m/>
    <m/>
    <m/>
  </r>
  <r>
    <n v="604"/>
    <x v="19"/>
    <x v="19"/>
    <x v="19"/>
    <x v="1"/>
    <x v="2"/>
    <x v="0"/>
    <s v=""/>
    <x v="1"/>
    <n v="0"/>
    <x v="0"/>
    <n v="2"/>
    <n v="7"/>
    <n v="34.6"/>
    <n v="36.224071917850587"/>
    <m/>
    <s v=""/>
    <n v="54"/>
    <x v="1"/>
    <n v="6"/>
    <x v="1"/>
    <m/>
    <x v="6"/>
    <x v="38"/>
    <x v="0"/>
    <m/>
    <m/>
    <s v="TRR"/>
    <m/>
    <n v="47"/>
    <x v="166"/>
    <s v="CHERYL"/>
    <s v="OATS"/>
    <x v="172"/>
    <x v="172"/>
    <x v="1"/>
    <x v="1"/>
    <x v="4"/>
    <n v="1"/>
    <n v="47"/>
    <x v="956"/>
    <n v="34.6"/>
    <n v="2076"/>
    <s v="34.36"/>
    <s v="6.55"/>
    <n v="0"/>
    <m/>
    <n v="0.52312138728323698"/>
    <m/>
    <m/>
    <m/>
    <m/>
    <m/>
    <m/>
    <x v="26"/>
    <x v="26"/>
    <x v="2"/>
    <x v="2"/>
    <m/>
    <x v="0"/>
    <n v="0"/>
    <m/>
    <m/>
    <m/>
    <m/>
    <m/>
    <m/>
    <m/>
    <m/>
    <m/>
    <m/>
    <m/>
    <m/>
    <m/>
    <m/>
    <m/>
    <m/>
    <m/>
    <m/>
    <m/>
    <m/>
    <m/>
    <m/>
    <x v="0"/>
    <x v="0"/>
    <m/>
    <x v="0"/>
    <m/>
    <m/>
    <x v="0"/>
    <x v="0"/>
    <m/>
    <m/>
    <m/>
    <m/>
    <m/>
  </r>
  <r>
    <n v="605"/>
    <x v="19"/>
    <x v="19"/>
    <x v="19"/>
    <x v="1"/>
    <x v="2"/>
    <x v="0"/>
    <s v=""/>
    <x v="1"/>
    <n v="0"/>
    <x v="0"/>
    <n v="2"/>
    <n v="3"/>
    <n v="34.6"/>
    <n v="34.698864885277004"/>
    <m/>
    <s v=""/>
    <n v="53"/>
    <x v="1"/>
    <n v="6"/>
    <x v="1"/>
    <m/>
    <x v="4"/>
    <x v="14"/>
    <x v="0"/>
    <m/>
    <m/>
    <s v="TRR"/>
    <m/>
    <n v="48"/>
    <x v="222"/>
    <s v="ANNALIESE"/>
    <s v="OTTO"/>
    <x v="268"/>
    <x v="268"/>
    <x v="1"/>
    <x v="1"/>
    <x v="1"/>
    <n v="6"/>
    <n v="48"/>
    <x v="956"/>
    <n v="34.6"/>
    <n v="2076"/>
    <s v="34.36"/>
    <s v="6.55"/>
    <n v="0"/>
    <m/>
    <n v="0.4296724470134875"/>
    <m/>
    <m/>
    <m/>
    <m/>
    <m/>
    <m/>
    <x v="26"/>
    <x v="26"/>
    <x v="2"/>
    <x v="2"/>
    <m/>
    <x v="0"/>
    <n v="0"/>
    <m/>
    <m/>
    <m/>
    <m/>
    <m/>
    <m/>
    <m/>
    <m/>
    <m/>
    <m/>
    <m/>
    <m/>
    <m/>
    <m/>
    <m/>
    <m/>
    <m/>
    <m/>
    <m/>
    <m/>
    <m/>
    <m/>
    <x v="0"/>
    <x v="0"/>
    <m/>
    <x v="0"/>
    <m/>
    <m/>
    <x v="0"/>
    <x v="0"/>
    <m/>
    <m/>
    <m/>
    <m/>
    <m/>
  </r>
  <r>
    <n v="606"/>
    <x v="19"/>
    <x v="19"/>
    <x v="19"/>
    <x v="1"/>
    <x v="2"/>
    <x v="0"/>
    <s v=""/>
    <x v="1"/>
    <n v="0"/>
    <x v="0"/>
    <n v="1"/>
    <n v="1"/>
    <n v="36.699999999999996"/>
    <n v="36.699999999999996"/>
    <m/>
    <s v=""/>
    <n v="52"/>
    <x v="1"/>
    <n v="4"/>
    <x v="1"/>
    <m/>
    <x v="14"/>
    <x v="43"/>
    <x v="1"/>
    <m/>
    <m/>
    <s v="TRR"/>
    <m/>
    <n v="49"/>
    <x v="191"/>
    <s v="KATIE"/>
    <s v="TURNER"/>
    <x v="195"/>
    <x v="195"/>
    <x v="1"/>
    <x v="1"/>
    <x v="1"/>
    <n v="7"/>
    <n v="49"/>
    <x v="417"/>
    <n v="36.699999999999996"/>
    <n v="2202"/>
    <s v="36.42"/>
    <s v="7.20"/>
    <n v="0"/>
    <m/>
    <n v="0.40917347865576759"/>
    <m/>
    <m/>
    <m/>
    <m/>
    <m/>
    <m/>
    <x v="26"/>
    <x v="26"/>
    <x v="2"/>
    <x v="2"/>
    <m/>
    <x v="0"/>
    <n v="0"/>
    <m/>
    <m/>
    <m/>
    <m/>
    <m/>
    <m/>
    <m/>
    <m/>
    <m/>
    <m/>
    <m/>
    <m/>
    <m/>
    <m/>
    <m/>
    <m/>
    <m/>
    <m/>
    <m/>
    <m/>
    <m/>
    <m/>
    <x v="0"/>
    <x v="0"/>
    <m/>
    <x v="0"/>
    <m/>
    <m/>
    <x v="0"/>
    <x v="0"/>
    <m/>
    <m/>
    <m/>
    <m/>
    <m/>
  </r>
  <r>
    <n v="607"/>
    <x v="19"/>
    <x v="19"/>
    <x v="19"/>
    <x v="1"/>
    <x v="2"/>
    <x v="0"/>
    <s v=""/>
    <x v="1"/>
    <n v="0"/>
    <x v="0"/>
    <n v="2"/>
    <n v="2"/>
    <n v="36.716666666666669"/>
    <n v="36.382706227590575"/>
    <m/>
    <s v="Check"/>
    <n v="51"/>
    <x v="1"/>
    <n v="1"/>
    <x v="1"/>
    <m/>
    <x v="10"/>
    <x v="31"/>
    <x v="0"/>
    <m/>
    <m/>
    <s v="TRR"/>
    <m/>
    <n v="50"/>
    <x v="109"/>
    <s v="WARREN"/>
    <s v="MCDONALD"/>
    <x v="110"/>
    <x v="110"/>
    <x v="1"/>
    <x v="0"/>
    <x v="7"/>
    <n v="1"/>
    <n v="50"/>
    <x v="957"/>
    <n v="36.716666666666669"/>
    <n v="2203"/>
    <s v="36.43"/>
    <s v="7.20"/>
    <n v="0"/>
    <m/>
    <n v="0.47571493418066274"/>
    <m/>
    <m/>
    <m/>
    <m/>
    <m/>
    <m/>
    <x v="26"/>
    <x v="26"/>
    <x v="2"/>
    <x v="2"/>
    <m/>
    <x v="0"/>
    <n v="0"/>
    <m/>
    <m/>
    <m/>
    <m/>
    <m/>
    <m/>
    <m/>
    <m/>
    <m/>
    <m/>
    <m/>
    <m/>
    <m/>
    <m/>
    <m/>
    <m/>
    <m/>
    <m/>
    <m/>
    <m/>
    <m/>
    <m/>
    <x v="0"/>
    <x v="0"/>
    <m/>
    <x v="0"/>
    <m/>
    <m/>
    <x v="0"/>
    <x v="0"/>
    <m/>
    <m/>
    <m/>
    <m/>
    <m/>
  </r>
  <r>
    <n v="608"/>
    <x v="19"/>
    <x v="19"/>
    <x v="19"/>
    <x v="1"/>
    <x v="2"/>
    <x v="0"/>
    <s v=""/>
    <x v="1"/>
    <n v="0"/>
    <x v="0"/>
    <n v="3"/>
    <n v="4"/>
    <n v="37.9"/>
    <n v="37.403503496622697"/>
    <m/>
    <s v="Check"/>
    <n v="50"/>
    <x v="1"/>
    <n v="1"/>
    <x v="1"/>
    <m/>
    <x v="14"/>
    <x v="12"/>
    <x v="0"/>
    <m/>
    <m/>
    <s v="TRR"/>
    <m/>
    <n v="51"/>
    <x v="121"/>
    <s v="CHRISTINA"/>
    <s v="ZEVENBERGEN"/>
    <x v="123"/>
    <x v="123"/>
    <x v="1"/>
    <x v="1"/>
    <x v="2"/>
    <n v="6"/>
    <n v="51"/>
    <x v="958"/>
    <n v="37.9"/>
    <n v="2274"/>
    <s v="37.54"/>
    <s v="7.34"/>
    <n v="0"/>
    <m/>
    <n v="0.40017590149516269"/>
    <m/>
    <m/>
    <m/>
    <m/>
    <m/>
    <m/>
    <x v="26"/>
    <x v="26"/>
    <x v="2"/>
    <x v="2"/>
    <m/>
    <x v="0"/>
    <n v="0"/>
    <m/>
    <m/>
    <m/>
    <m/>
    <m/>
    <m/>
    <m/>
    <m/>
    <m/>
    <m/>
    <m/>
    <m/>
    <m/>
    <m/>
    <m/>
    <m/>
    <m/>
    <m/>
    <m/>
    <m/>
    <m/>
    <m/>
    <x v="0"/>
    <x v="0"/>
    <m/>
    <x v="0"/>
    <m/>
    <m/>
    <x v="0"/>
    <x v="0"/>
    <m/>
    <m/>
    <m/>
    <m/>
    <m/>
  </r>
  <r>
    <n v="609"/>
    <x v="19"/>
    <x v="19"/>
    <x v="19"/>
    <x v="1"/>
    <x v="2"/>
    <x v="0"/>
    <s v=""/>
    <x v="1"/>
    <n v="0"/>
    <x v="0"/>
    <n v="3"/>
    <n v="3"/>
    <n v="37.966666666666669"/>
    <n v="35.45003574217197"/>
    <m/>
    <s v="Check"/>
    <n v="49"/>
    <x v="1"/>
    <n v="1"/>
    <x v="1"/>
    <m/>
    <x v="10"/>
    <x v="28"/>
    <x v="0"/>
    <m/>
    <m/>
    <s v="TRR"/>
    <m/>
    <n v="52"/>
    <x v="102"/>
    <s v="JOHN"/>
    <s v="OLSEN"/>
    <x v="103"/>
    <x v="103"/>
    <x v="1"/>
    <x v="0"/>
    <x v="5"/>
    <n v="4"/>
    <n v="52"/>
    <x v="959"/>
    <n v="37.966666666666669"/>
    <n v="2278"/>
    <s v="37.58"/>
    <s v="7.35"/>
    <n v="0"/>
    <m/>
    <n v="0.43107989464442492"/>
    <m/>
    <m/>
    <m/>
    <m/>
    <m/>
    <m/>
    <x v="26"/>
    <x v="26"/>
    <x v="2"/>
    <x v="2"/>
    <m/>
    <x v="0"/>
    <n v="0"/>
    <m/>
    <m/>
    <m/>
    <m/>
    <m/>
    <m/>
    <m/>
    <m/>
    <m/>
    <m/>
    <m/>
    <m/>
    <m/>
    <m/>
    <m/>
    <m/>
    <m/>
    <m/>
    <m/>
    <m/>
    <m/>
    <m/>
    <x v="0"/>
    <x v="0"/>
    <m/>
    <x v="0"/>
    <m/>
    <m/>
    <x v="0"/>
    <x v="0"/>
    <m/>
    <m/>
    <m/>
    <m/>
    <m/>
  </r>
  <r>
    <n v="610"/>
    <x v="19"/>
    <x v="19"/>
    <x v="19"/>
    <x v="1"/>
    <x v="2"/>
    <x v="0"/>
    <s v=""/>
    <x v="1"/>
    <n v="0"/>
    <x v="0"/>
    <n v="2"/>
    <n v="3"/>
    <n v="40.783333333333331"/>
    <n v="40.897675699426401"/>
    <m/>
    <s v=""/>
    <n v="48"/>
    <x v="1"/>
    <n v="3"/>
    <x v="1"/>
    <m/>
    <x v="3"/>
    <x v="40"/>
    <x v="0"/>
    <m/>
    <m/>
    <s v="TRR"/>
    <m/>
    <n v="53"/>
    <x v="105"/>
    <s v="TOM"/>
    <s v="RYAN"/>
    <x v="106"/>
    <x v="106"/>
    <x v="1"/>
    <x v="0"/>
    <x v="9"/>
    <n v="2"/>
    <n v="53"/>
    <x v="960"/>
    <n v="40.783333333333331"/>
    <n v="2447"/>
    <s v="40.47"/>
    <s v="8.09"/>
    <n v="0"/>
    <m/>
    <n v="0.49693502247650184"/>
    <m/>
    <m/>
    <m/>
    <m/>
    <m/>
    <m/>
    <x v="26"/>
    <x v="26"/>
    <x v="2"/>
    <x v="2"/>
    <m/>
    <x v="0"/>
    <n v="0"/>
    <m/>
    <m/>
    <m/>
    <m/>
    <m/>
    <m/>
    <m/>
    <m/>
    <m/>
    <m/>
    <m/>
    <m/>
    <m/>
    <m/>
    <m/>
    <m/>
    <m/>
    <m/>
    <m/>
    <m/>
    <m/>
    <m/>
    <x v="0"/>
    <x v="0"/>
    <m/>
    <x v="0"/>
    <m/>
    <m/>
    <x v="0"/>
    <x v="0"/>
    <m/>
    <m/>
    <m/>
    <m/>
    <m/>
  </r>
  <r>
    <n v="611"/>
    <x v="19"/>
    <x v="19"/>
    <x v="19"/>
    <x v="1"/>
    <x v="2"/>
    <x v="0"/>
    <s v=""/>
    <x v="1"/>
    <n v="0"/>
    <x v="0"/>
    <n v="2"/>
    <n v="2"/>
    <n v="47.233333333333334"/>
    <n v="46.916666666666671"/>
    <m/>
    <s v="Check"/>
    <n v="47"/>
    <x v="1"/>
    <n v="1"/>
    <x v="1"/>
    <m/>
    <x v="8"/>
    <x v="32"/>
    <x v="0"/>
    <m/>
    <m/>
    <s v="TRR"/>
    <m/>
    <n v="54"/>
    <x v="147"/>
    <s v="CHRIS"/>
    <s v="LAUREN"/>
    <x v="151"/>
    <x v="151"/>
    <x v="1"/>
    <x v="0"/>
    <x v="5"/>
    <n v="5"/>
    <n v="54"/>
    <x v="961"/>
    <n v="47.233333333333334"/>
    <n v="2834"/>
    <s v="47.14"/>
    <s v="9.26"/>
    <n v="0"/>
    <m/>
    <n v="0.33803810868031053"/>
    <m/>
    <m/>
    <m/>
    <m/>
    <m/>
    <m/>
    <x v="26"/>
    <x v="26"/>
    <x v="2"/>
    <x v="2"/>
    <m/>
    <x v="0"/>
    <n v="0"/>
    <m/>
    <m/>
    <m/>
    <m/>
    <m/>
    <m/>
    <m/>
    <m/>
    <m/>
    <m/>
    <m/>
    <m/>
    <m/>
    <m/>
    <m/>
    <m/>
    <m/>
    <m/>
    <m/>
    <m/>
    <m/>
    <m/>
    <x v="0"/>
    <x v="0"/>
    <m/>
    <x v="0"/>
    <m/>
    <m/>
    <x v="0"/>
    <x v="0"/>
    <m/>
    <m/>
    <m/>
    <m/>
    <m/>
  </r>
  <r>
    <n v="543"/>
    <x v="20"/>
    <x v="20"/>
    <x v="20"/>
    <x v="1"/>
    <x v="14"/>
    <x v="0"/>
    <n v="7.5"/>
    <x v="0"/>
    <n v="7.5"/>
    <x v="0"/>
    <s v=""/>
    <n v="11"/>
    <n v="20.349798637409403"/>
    <n v="19.754727511862797"/>
    <s v="Y"/>
    <s v="Check"/>
    <n v="100"/>
    <x v="1"/>
    <n v="1"/>
    <x v="1"/>
    <m/>
    <x v="1"/>
    <x v="11"/>
    <x v="0"/>
    <m/>
    <m/>
    <s v="TRR"/>
    <m/>
    <n v="1"/>
    <x v="13"/>
    <s v="TIM"/>
    <s v="KELLY"/>
    <x v="13"/>
    <x v="13"/>
    <x v="1"/>
    <x v="0"/>
    <x v="1"/>
    <m/>
    <m/>
    <x v="359"/>
    <n v="20.349798637409403"/>
    <n v="3336"/>
    <m/>
    <m/>
    <n v="0"/>
    <m/>
    <n v="0.65520713845405942"/>
    <n v="1"/>
    <m/>
    <n v="1"/>
    <n v="402386"/>
    <s v="LAUREN"/>
    <s v="NUGENT"/>
    <x v="80"/>
    <x v="80"/>
    <x v="1"/>
    <x v="1"/>
    <s v="3 - 14 years to 15 years"/>
    <x v="1"/>
    <n v="0"/>
    <m/>
    <m/>
    <m/>
    <s v="42.35"/>
    <m/>
    <m/>
    <m/>
    <m/>
    <m/>
    <m/>
    <m/>
    <m/>
    <m/>
    <m/>
    <m/>
    <m/>
    <m/>
    <m/>
    <m/>
    <m/>
    <m/>
    <m/>
    <x v="0"/>
    <x v="0"/>
    <m/>
    <x v="0"/>
    <m/>
    <m/>
    <x v="0"/>
    <x v="0"/>
    <m/>
    <m/>
    <m/>
    <m/>
    <m/>
  </r>
  <r>
    <n v="544"/>
    <x v="20"/>
    <x v="20"/>
    <x v="20"/>
    <x v="1"/>
    <x v="14"/>
    <x v="0"/>
    <n v="7.5"/>
    <x v="0"/>
    <n v="7.5"/>
    <x v="0"/>
    <s v=""/>
    <n v="11"/>
    <n v="24.33923757891592"/>
    <n v="20.924874667603749"/>
    <s v="Y"/>
    <s v="Check"/>
    <n v="99"/>
    <x v="1"/>
    <n v="1"/>
    <x v="1"/>
    <m/>
    <x v="1"/>
    <x v="9"/>
    <x v="0"/>
    <m/>
    <m/>
    <s v="TRR"/>
    <m/>
    <n v="2"/>
    <x v="19"/>
    <s v="CAMERON"/>
    <s v="WALLIS"/>
    <x v="19"/>
    <x v="19"/>
    <x v="1"/>
    <x v="0"/>
    <x v="4"/>
    <m/>
    <m/>
    <x v="962"/>
    <n v="24.33923757891592"/>
    <n v="3990"/>
    <m/>
    <m/>
    <n v="0"/>
    <m/>
    <n v="0.6203974118351393"/>
    <n v="2"/>
    <m/>
    <n v="2"/>
    <n v="1076359"/>
    <s v="MAX"/>
    <s v="SCHICK"/>
    <x v="2"/>
    <x v="2"/>
    <x v="1"/>
    <x v="0"/>
    <s v="X"/>
    <x v="1"/>
    <n v="0"/>
    <m/>
    <m/>
    <m/>
    <s v="43.59"/>
    <m/>
    <m/>
    <m/>
    <m/>
    <m/>
    <m/>
    <m/>
    <m/>
    <m/>
    <m/>
    <m/>
    <m/>
    <m/>
    <m/>
    <m/>
    <m/>
    <m/>
    <m/>
    <x v="0"/>
    <x v="0"/>
    <m/>
    <x v="0"/>
    <m/>
    <m/>
    <x v="0"/>
    <x v="0"/>
    <m/>
    <m/>
    <m/>
    <m/>
    <m/>
  </r>
  <r>
    <n v="545"/>
    <x v="20"/>
    <x v="20"/>
    <x v="20"/>
    <x v="1"/>
    <x v="14"/>
    <x v="0"/>
    <n v="7.5"/>
    <x v="0"/>
    <n v="7.5"/>
    <x v="0"/>
    <s v=""/>
    <n v="3"/>
    <n v="25.327447224977167"/>
    <n v="21.202661462490138"/>
    <s v="Y"/>
    <s v="Check"/>
    <n v="98"/>
    <x v="1"/>
    <n v="1"/>
    <x v="1"/>
    <m/>
    <x v="5"/>
    <x v="36"/>
    <x v="0"/>
    <m/>
    <m/>
    <s v="TRR"/>
    <m/>
    <n v="3"/>
    <x v="127"/>
    <s v="SAM"/>
    <s v="HATCHARD"/>
    <x v="129"/>
    <x v="129"/>
    <x v="1"/>
    <x v="0"/>
    <x v="1"/>
    <m/>
    <m/>
    <x v="963"/>
    <n v="25.327447224977167"/>
    <n v="4152"/>
    <m/>
    <m/>
    <n v="0"/>
    <m/>
    <n v="0.52972834362223264"/>
    <n v="3"/>
    <n v="1"/>
    <m/>
    <n v="265818"/>
    <s v="LYN"/>
    <s v="NEWMAN"/>
    <x v="94"/>
    <x v="94"/>
    <x v="1"/>
    <x v="1"/>
    <s v="4 - 50 to 59"/>
    <x v="0"/>
    <n v="50"/>
    <m/>
    <m/>
    <m/>
    <s v="45.32"/>
    <m/>
    <m/>
    <m/>
    <m/>
    <m/>
    <m/>
    <m/>
    <m/>
    <m/>
    <m/>
    <m/>
    <m/>
    <m/>
    <m/>
    <m/>
    <m/>
    <m/>
    <m/>
    <x v="0"/>
    <x v="0"/>
    <m/>
    <x v="0"/>
    <m/>
    <m/>
    <x v="0"/>
    <x v="0"/>
    <m/>
    <m/>
    <m/>
    <m/>
    <m/>
  </r>
  <r>
    <n v="546"/>
    <x v="20"/>
    <x v="20"/>
    <x v="20"/>
    <x v="1"/>
    <x v="14"/>
    <x v="0"/>
    <n v="7.5"/>
    <x v="0"/>
    <n v="7.5"/>
    <x v="0"/>
    <s v=""/>
    <n v="7"/>
    <n v="28.170074972289157"/>
    <n v="22.381413285495682"/>
    <s v="Y"/>
    <s v="Check"/>
    <n v="97"/>
    <x v="1"/>
    <n v="1"/>
    <x v="1"/>
    <m/>
    <x v="7"/>
    <x v="15"/>
    <x v="0"/>
    <m/>
    <m/>
    <s v="TRR"/>
    <m/>
    <n v="4"/>
    <x v="24"/>
    <s v="STUART"/>
    <s v="BORWICK"/>
    <x v="24"/>
    <x v="24"/>
    <x v="1"/>
    <x v="0"/>
    <x v="2"/>
    <m/>
    <m/>
    <x v="964"/>
    <n v="28.170074972289157"/>
    <n v="4618"/>
    <m/>
    <m/>
    <n v="0"/>
    <m/>
    <n v="0.51177239254238094"/>
    <n v="4"/>
    <m/>
    <n v="3"/>
    <n v="1077516"/>
    <s v="ASHLEY"/>
    <s v="ONSLOW"/>
    <x v="3"/>
    <x v="3"/>
    <x v="1"/>
    <x v="0"/>
    <s v="1 - to 11 years"/>
    <x v="1"/>
    <n v="0"/>
    <m/>
    <m/>
    <m/>
    <s v="45.48"/>
    <m/>
    <m/>
    <m/>
    <m/>
    <m/>
    <m/>
    <m/>
    <m/>
    <m/>
    <m/>
    <m/>
    <m/>
    <m/>
    <m/>
    <m/>
    <m/>
    <m/>
    <m/>
    <x v="0"/>
    <x v="0"/>
    <m/>
    <x v="0"/>
    <m/>
    <m/>
    <x v="0"/>
    <x v="0"/>
    <m/>
    <m/>
    <m/>
    <m/>
    <m/>
  </r>
  <r>
    <n v="547"/>
    <x v="20"/>
    <x v="20"/>
    <x v="20"/>
    <x v="1"/>
    <x v="14"/>
    <x v="0"/>
    <n v="7.5"/>
    <x v="0"/>
    <n v="7.5"/>
    <x v="0"/>
    <s v=""/>
    <n v="6"/>
    <n v="28.42627747311985"/>
    <n v="24.443626925752522"/>
    <s v="Y"/>
    <s v="Check"/>
    <n v="96"/>
    <x v="1"/>
    <n v="1"/>
    <x v="1"/>
    <m/>
    <x v="11"/>
    <x v="16"/>
    <x v="0"/>
    <m/>
    <m/>
    <s v="TRR"/>
    <m/>
    <n v="5"/>
    <x v="51"/>
    <s v="LISA"/>
    <s v="JONES"/>
    <x v="51"/>
    <x v="51"/>
    <x v="1"/>
    <x v="1"/>
    <x v="4"/>
    <m/>
    <m/>
    <x v="965"/>
    <n v="28.42627747311985"/>
    <n v="4660"/>
    <m/>
    <m/>
    <n v="0"/>
    <m/>
    <n v="0.58103515953803586"/>
    <m/>
    <m/>
    <m/>
    <m/>
    <m/>
    <m/>
    <x v="26"/>
    <x v="26"/>
    <x v="2"/>
    <x v="2"/>
    <m/>
    <x v="0"/>
    <n v="0"/>
    <m/>
    <m/>
    <m/>
    <m/>
    <m/>
    <m/>
    <m/>
    <m/>
    <m/>
    <m/>
    <m/>
    <m/>
    <m/>
    <m/>
    <m/>
    <m/>
    <m/>
    <m/>
    <m/>
    <m/>
    <m/>
    <m/>
    <x v="0"/>
    <x v="0"/>
    <m/>
    <x v="0"/>
    <m/>
    <m/>
    <x v="0"/>
    <x v="0"/>
    <m/>
    <m/>
    <m/>
    <m/>
    <m/>
  </r>
  <r>
    <n v="548"/>
    <x v="20"/>
    <x v="20"/>
    <x v="20"/>
    <x v="1"/>
    <x v="14"/>
    <x v="0"/>
    <n v="7.5"/>
    <x v="0"/>
    <n v="7.5"/>
    <x v="0"/>
    <s v=""/>
    <n v="3"/>
    <n v="29.066783725196586"/>
    <n v="27.174218915864632"/>
    <s v="Y"/>
    <s v="Check"/>
    <n v="95"/>
    <x v="1"/>
    <n v="1"/>
    <x v="1"/>
    <m/>
    <x v="13"/>
    <x v="47"/>
    <x v="0"/>
    <m/>
    <m/>
    <s v="TRR"/>
    <m/>
    <n v="6"/>
    <x v="189"/>
    <s v="JADE"/>
    <s v="CONNOR"/>
    <x v="193"/>
    <x v="193"/>
    <x v="1"/>
    <x v="1"/>
    <x v="1"/>
    <m/>
    <m/>
    <x v="966"/>
    <n v="29.066783725196586"/>
    <n v="4765"/>
    <m/>
    <m/>
    <n v="0"/>
    <m/>
    <n v="0.508598869179956"/>
    <m/>
    <m/>
    <m/>
    <m/>
    <m/>
    <m/>
    <x v="26"/>
    <x v="26"/>
    <x v="2"/>
    <x v="2"/>
    <m/>
    <x v="0"/>
    <n v="0"/>
    <m/>
    <m/>
    <m/>
    <m/>
    <m/>
    <m/>
    <m/>
    <m/>
    <m/>
    <m/>
    <m/>
    <m/>
    <m/>
    <m/>
    <m/>
    <m/>
    <m/>
    <m/>
    <m/>
    <m/>
    <m/>
    <m/>
    <x v="0"/>
    <x v="0"/>
    <m/>
    <x v="0"/>
    <m/>
    <m/>
    <x v="0"/>
    <x v="0"/>
    <m/>
    <m/>
    <m/>
    <m/>
    <m/>
  </r>
  <r>
    <n v="549"/>
    <x v="20"/>
    <x v="20"/>
    <x v="20"/>
    <x v="1"/>
    <x v="14"/>
    <x v="0"/>
    <n v="7.5"/>
    <x v="0"/>
    <n v="7.5"/>
    <x v="0"/>
    <s v=""/>
    <n v="1"/>
    <n v="40.022490665480539"/>
    <n v="36.699999999999996"/>
    <s v="Y"/>
    <s v="Check"/>
    <n v="94"/>
    <x v="1"/>
    <n v="1"/>
    <x v="1"/>
    <m/>
    <x v="14"/>
    <x v="43"/>
    <x v="0"/>
    <m/>
    <m/>
    <s v="TRR"/>
    <m/>
    <n v="7"/>
    <x v="191"/>
    <s v="KATIE"/>
    <s v="TURNER"/>
    <x v="195"/>
    <x v="195"/>
    <x v="1"/>
    <x v="1"/>
    <x v="1"/>
    <m/>
    <m/>
    <x v="967"/>
    <n v="40.022490665480539"/>
    <n v="6561"/>
    <m/>
    <m/>
    <n v="0"/>
    <m/>
    <n v="0.37520570101896644"/>
    <m/>
    <m/>
    <m/>
    <m/>
    <m/>
    <m/>
    <x v="26"/>
    <x v="26"/>
    <x v="2"/>
    <x v="2"/>
    <m/>
    <x v="0"/>
    <n v="0"/>
    <m/>
    <m/>
    <m/>
    <m/>
    <m/>
    <m/>
    <m/>
    <m/>
    <m/>
    <m/>
    <m/>
    <m/>
    <m/>
    <m/>
    <m/>
    <m/>
    <m/>
    <m/>
    <m/>
    <m/>
    <m/>
    <m/>
    <x v="0"/>
    <x v="0"/>
    <m/>
    <x v="0"/>
    <m/>
    <m/>
    <x v="0"/>
    <x v="0"/>
    <m/>
    <m/>
    <m/>
    <m/>
    <m/>
  </r>
  <r>
    <n v="550"/>
    <x v="20"/>
    <x v="20"/>
    <x v="20"/>
    <x v="1"/>
    <x v="14"/>
    <x v="0"/>
    <n v="7.5"/>
    <x v="0"/>
    <n v="7.5"/>
    <x v="0"/>
    <s v=""/>
    <n v="11"/>
    <n v="41.425504360505776"/>
    <n v="26.976659770515798"/>
    <s v="Y"/>
    <s v="Check"/>
    <n v="93"/>
    <x v="1"/>
    <n v="1"/>
    <x v="1"/>
    <m/>
    <x v="1"/>
    <x v="12"/>
    <x v="0"/>
    <m/>
    <m/>
    <s v="TRR"/>
    <m/>
    <n v="8"/>
    <x v="70"/>
    <s v="KATE"/>
    <s v="SARGENT"/>
    <x v="71"/>
    <x v="71"/>
    <x v="1"/>
    <x v="1"/>
    <x v="2"/>
    <m/>
    <m/>
    <x v="968"/>
    <n v="41.425504360505776"/>
    <n v="6791"/>
    <m/>
    <m/>
    <n v="0"/>
    <m/>
    <n v="0.36611905879717555"/>
    <m/>
    <m/>
    <m/>
    <m/>
    <m/>
    <m/>
    <x v="26"/>
    <x v="26"/>
    <x v="2"/>
    <x v="2"/>
    <m/>
    <x v="0"/>
    <n v="0"/>
    <m/>
    <m/>
    <m/>
    <m/>
    <m/>
    <m/>
    <m/>
    <m/>
    <m/>
    <m/>
    <m/>
    <m/>
    <m/>
    <m/>
    <m/>
    <m/>
    <m/>
    <m/>
    <m/>
    <m/>
    <m/>
    <m/>
    <x v="0"/>
    <x v="0"/>
    <m/>
    <x v="0"/>
    <m/>
    <m/>
    <x v="0"/>
    <x v="0"/>
    <m/>
    <m/>
    <m/>
    <m/>
    <m/>
  </r>
  <r>
    <n v="551"/>
    <x v="21"/>
    <x v="21"/>
    <x v="21"/>
    <x v="1"/>
    <x v="15"/>
    <x v="0"/>
    <n v="0"/>
    <x v="0"/>
    <n v="0"/>
    <x v="2"/>
    <s v=""/>
    <n v="12"/>
    <m/>
    <n v="17.79786557468519"/>
    <s v="Y"/>
    <s v=""/>
    <n v="100"/>
    <x v="1"/>
    <n v="1"/>
    <x v="0"/>
    <s v="OT15"/>
    <x v="1"/>
    <x v="1"/>
    <x v="0"/>
    <m/>
    <m/>
    <s v="TRR"/>
    <m/>
    <n v="1"/>
    <x v="1"/>
    <s v="TONY"/>
    <s v="GORDON"/>
    <x v="1"/>
    <x v="1"/>
    <x v="1"/>
    <x v="0"/>
    <x v="1"/>
    <m/>
    <m/>
    <x v="969"/>
    <n v="19.240809302672893"/>
    <n v="4443"/>
    <m/>
    <m/>
    <n v="0"/>
    <m/>
    <n v="0.68257697099616688"/>
    <m/>
    <m/>
    <m/>
    <m/>
    <m/>
    <m/>
    <x v="26"/>
    <x v="26"/>
    <x v="2"/>
    <x v="2"/>
    <m/>
    <x v="0"/>
    <n v="0"/>
    <m/>
    <m/>
    <m/>
    <m/>
    <m/>
    <m/>
    <m/>
    <m/>
    <m/>
    <m/>
    <m/>
    <m/>
    <m/>
    <m/>
    <m/>
    <m/>
    <m/>
    <m/>
    <n v="1"/>
    <n v="402975"/>
    <s v="TONY"/>
    <s v="GORDON"/>
    <x v="1"/>
    <x v="1"/>
    <s v="MEM"/>
    <x v="1"/>
    <n v="50"/>
    <n v="1"/>
    <x v="2"/>
    <x v="1"/>
    <s v="1.14.03"/>
    <m/>
    <m/>
    <m/>
    <m/>
  </r>
  <r>
    <n v="552"/>
    <x v="21"/>
    <x v="21"/>
    <x v="21"/>
    <x v="1"/>
    <x v="15"/>
    <x v="0"/>
    <n v="0"/>
    <x v="0"/>
    <n v="0"/>
    <x v="2"/>
    <s v=""/>
    <n v="4"/>
    <m/>
    <n v="26.239475649577493"/>
    <s v="Y"/>
    <s v=""/>
    <n v="99"/>
    <x v="1"/>
    <n v="1"/>
    <x v="1"/>
    <m/>
    <x v="5"/>
    <x v="27"/>
    <x v="1"/>
    <m/>
    <m/>
    <s v="TRR"/>
    <m/>
    <n v="2"/>
    <x v="53"/>
    <s v="JESSE"/>
    <s v="KINBACHER"/>
    <x v="53"/>
    <x v="53"/>
    <x v="1"/>
    <x v="0"/>
    <x v="6"/>
    <m/>
    <m/>
    <x v="970"/>
    <n v="21.600980599084494"/>
    <n v="4988"/>
    <m/>
    <m/>
    <n v="0"/>
    <m/>
    <n v="0.60105296024772137"/>
    <m/>
    <m/>
    <m/>
    <m/>
    <m/>
    <m/>
    <x v="26"/>
    <x v="26"/>
    <x v="2"/>
    <x v="2"/>
    <m/>
    <x v="0"/>
    <n v="0"/>
    <m/>
    <m/>
    <m/>
    <m/>
    <m/>
    <m/>
    <m/>
    <m/>
    <m/>
    <m/>
    <m/>
    <m/>
    <m/>
    <m/>
    <m/>
    <m/>
    <m/>
    <m/>
    <n v="2"/>
    <n v="1074141"/>
    <s v="JESSE"/>
    <s v="KINBACHER"/>
    <x v="9"/>
    <x v="9"/>
    <s v="MEM"/>
    <x v="1"/>
    <n v="49"/>
    <n v="1"/>
    <x v="2"/>
    <x v="4"/>
    <s v="1.23.08"/>
    <m/>
    <m/>
    <m/>
    <m/>
  </r>
  <r>
    <n v="553"/>
    <x v="21"/>
    <x v="21"/>
    <x v="21"/>
    <x v="1"/>
    <x v="15"/>
    <x v="0"/>
    <n v="0"/>
    <x v="0"/>
    <n v="0"/>
    <x v="2"/>
    <s v=""/>
    <n v="5"/>
    <m/>
    <n v="24.331799359650727"/>
    <s v="Y"/>
    <s v=""/>
    <n v="98"/>
    <x v="1"/>
    <n v="1"/>
    <x v="1"/>
    <m/>
    <x v="2"/>
    <x v="18"/>
    <x v="0"/>
    <m/>
    <m/>
    <s v="TRR"/>
    <m/>
    <n v="3"/>
    <x v="34"/>
    <s v="ANDREW"/>
    <s v="KINBACHER"/>
    <x v="34"/>
    <x v="34"/>
    <x v="1"/>
    <x v="0"/>
    <x v="4"/>
    <m/>
    <m/>
    <x v="971"/>
    <n v="21.674600621174395"/>
    <n v="5005"/>
    <m/>
    <m/>
    <n v="0"/>
    <m/>
    <n v="0.68590268058471593"/>
    <m/>
    <m/>
    <m/>
    <m/>
    <m/>
    <m/>
    <x v="26"/>
    <x v="26"/>
    <x v="2"/>
    <x v="2"/>
    <m/>
    <x v="0"/>
    <n v="0"/>
    <m/>
    <m/>
    <m/>
    <m/>
    <m/>
    <m/>
    <m/>
    <m/>
    <m/>
    <m/>
    <m/>
    <m/>
    <m/>
    <m/>
    <m/>
    <m/>
    <m/>
    <m/>
    <n v="3"/>
    <n v="830521"/>
    <s v="ANDREW"/>
    <s v="KINBACHER"/>
    <x v="67"/>
    <x v="67"/>
    <s v="MEM"/>
    <x v="1"/>
    <n v="48"/>
    <n v="1"/>
    <x v="2"/>
    <x v="5"/>
    <s v="1.23.25"/>
    <m/>
    <m/>
    <m/>
    <m/>
  </r>
  <r>
    <n v="554"/>
    <x v="21"/>
    <x v="21"/>
    <x v="21"/>
    <x v="1"/>
    <x v="15"/>
    <x v="0"/>
    <n v="0"/>
    <x v="0"/>
    <n v="0"/>
    <x v="2"/>
    <s v=""/>
    <n v="8"/>
    <m/>
    <n v="22.351116863004822"/>
    <s v="Y"/>
    <s v=""/>
    <n v="97"/>
    <x v="1"/>
    <n v="1"/>
    <x v="1"/>
    <m/>
    <x v="1"/>
    <x v="1"/>
    <x v="0"/>
    <m/>
    <m/>
    <s v="TRR"/>
    <m/>
    <n v="4"/>
    <x v="43"/>
    <s v="JEFF"/>
    <s v="BENNETT"/>
    <x v="43"/>
    <x v="43"/>
    <x v="1"/>
    <x v="0"/>
    <x v="1"/>
    <m/>
    <m/>
    <x v="972"/>
    <n v="23.709977702483485"/>
    <n v="5475"/>
    <m/>
    <m/>
    <n v="0"/>
    <m/>
    <n v="0.55391588714812201"/>
    <m/>
    <m/>
    <m/>
    <m/>
    <m/>
    <m/>
    <x v="26"/>
    <x v="26"/>
    <x v="2"/>
    <x v="2"/>
    <m/>
    <x v="0"/>
    <n v="0"/>
    <m/>
    <m/>
    <m/>
    <m/>
    <m/>
    <m/>
    <m/>
    <m/>
    <m/>
    <m/>
    <m/>
    <m/>
    <m/>
    <m/>
    <m/>
    <m/>
    <m/>
    <m/>
    <n v="4"/>
    <n v="1095044"/>
    <s v="JEFF"/>
    <s v="BENNETT"/>
    <x v="5"/>
    <x v="5"/>
    <s v="MEM"/>
    <x v="1"/>
    <n v="47"/>
    <n v="1"/>
    <x v="2"/>
    <x v="1"/>
    <s v="1.31.15"/>
    <m/>
    <m/>
    <m/>
    <m/>
  </r>
  <r>
    <n v="555"/>
    <x v="21"/>
    <x v="21"/>
    <x v="21"/>
    <x v="1"/>
    <x v="15"/>
    <x v="0"/>
    <n v="0"/>
    <x v="0"/>
    <n v="0"/>
    <x v="2"/>
    <s v=""/>
    <n v="5"/>
    <m/>
    <n v="24.969880729477815"/>
    <s v="Y"/>
    <s v=""/>
    <n v="96"/>
    <x v="1"/>
    <n v="1"/>
    <x v="1"/>
    <m/>
    <x v="15"/>
    <x v="15"/>
    <x v="0"/>
    <m/>
    <m/>
    <s v="TRR"/>
    <m/>
    <n v="5"/>
    <x v="138"/>
    <s v="BILLY"/>
    <s v="GUY"/>
    <x v="142"/>
    <x v="142"/>
    <x v="1"/>
    <x v="0"/>
    <x v="2"/>
    <m/>
    <m/>
    <x v="973"/>
    <n v="26.104793715172676"/>
    <n v="6028"/>
    <m/>
    <m/>
    <n v="0"/>
    <m/>
    <n v="0.55226127522652613"/>
    <m/>
    <m/>
    <m/>
    <m/>
    <m/>
    <m/>
    <x v="26"/>
    <x v="26"/>
    <x v="2"/>
    <x v="2"/>
    <m/>
    <x v="0"/>
    <n v="0"/>
    <m/>
    <m/>
    <m/>
    <m/>
    <m/>
    <m/>
    <m/>
    <m/>
    <m/>
    <m/>
    <m/>
    <m/>
    <m/>
    <m/>
    <m/>
    <m/>
    <m/>
    <m/>
    <n v="5"/>
    <n v="402704"/>
    <s v="BILLY"/>
    <s v="GUY"/>
    <x v="68"/>
    <x v="68"/>
    <s v="MEM"/>
    <x v="1"/>
    <n v="46"/>
    <n v="1"/>
    <x v="2"/>
    <x v="5"/>
    <s v="1.40.28"/>
    <m/>
    <m/>
    <m/>
    <m/>
  </r>
  <r>
    <n v="556"/>
    <x v="21"/>
    <x v="21"/>
    <x v="21"/>
    <x v="1"/>
    <x v="15"/>
    <x v="0"/>
    <n v="0"/>
    <x v="0"/>
    <n v="0"/>
    <x v="2"/>
    <s v=""/>
    <n v="7"/>
    <m/>
    <n v="22.692335992483823"/>
    <s v="Y"/>
    <s v=""/>
    <n v="95"/>
    <x v="1"/>
    <n v="3"/>
    <x v="1"/>
    <m/>
    <x v="1"/>
    <x v="19"/>
    <x v="0"/>
    <m/>
    <m/>
    <s v="TRR"/>
    <m/>
    <n v="6"/>
    <x v="36"/>
    <s v="GERARD"/>
    <s v="SCHICK"/>
    <x v="36"/>
    <x v="36"/>
    <x v="1"/>
    <x v="0"/>
    <x v="2"/>
    <m/>
    <m/>
    <x v="974"/>
    <n v="26.226050222144284"/>
    <n v="6056"/>
    <m/>
    <m/>
    <n v="0"/>
    <m/>
    <n v="0.55415639069667977"/>
    <m/>
    <m/>
    <m/>
    <m/>
    <m/>
    <m/>
    <x v="26"/>
    <x v="26"/>
    <x v="2"/>
    <x v="2"/>
    <m/>
    <x v="0"/>
    <n v="0"/>
    <m/>
    <m/>
    <m/>
    <m/>
    <m/>
    <m/>
    <m/>
    <m/>
    <m/>
    <m/>
    <m/>
    <m/>
    <m/>
    <m/>
    <m/>
    <m/>
    <m/>
    <m/>
    <n v="6"/>
    <n v="402807"/>
    <s v="GERARD"/>
    <s v="SCHICK"/>
    <x v="4"/>
    <x v="4"/>
    <s v="MEM"/>
    <x v="1"/>
    <n v="45"/>
    <n v="3"/>
    <x v="2"/>
    <x v="3"/>
    <s v="1.40.56"/>
    <m/>
    <m/>
    <m/>
    <m/>
  </r>
  <r>
    <n v="557"/>
    <x v="21"/>
    <x v="21"/>
    <x v="21"/>
    <x v="1"/>
    <x v="15"/>
    <x v="0"/>
    <n v="0"/>
    <x v="0"/>
    <n v="0"/>
    <x v="2"/>
    <s v=""/>
    <n v="3"/>
    <m/>
    <n v="22.980055058636101"/>
    <s v="Y"/>
    <s v=""/>
    <n v="94"/>
    <x v="1"/>
    <n v="1"/>
    <x v="1"/>
    <m/>
    <x v="9"/>
    <x v="20"/>
    <x v="0"/>
    <m/>
    <m/>
    <s v="TRR"/>
    <m/>
    <n v="7"/>
    <x v="193"/>
    <s v="PETER"/>
    <s v="NEIMANIS"/>
    <x v="199"/>
    <x v="199"/>
    <x v="1"/>
    <x v="0"/>
    <x v="5"/>
    <m/>
    <m/>
    <x v="975"/>
    <n v="27.62916123138714"/>
    <n v="6380"/>
    <m/>
    <m/>
    <n v="0"/>
    <m/>
    <n v="0.58271765346644533"/>
    <m/>
    <m/>
    <m/>
    <m/>
    <m/>
    <m/>
    <x v="26"/>
    <x v="26"/>
    <x v="2"/>
    <x v="2"/>
    <m/>
    <x v="0"/>
    <n v="0"/>
    <m/>
    <m/>
    <m/>
    <m/>
    <m/>
    <m/>
    <m/>
    <m/>
    <m/>
    <m/>
    <m/>
    <m/>
    <m/>
    <m/>
    <m/>
    <m/>
    <m/>
    <m/>
    <n v="7"/>
    <n v="402917"/>
    <s v="PETER"/>
    <s v="NEIMANIS"/>
    <x v="18"/>
    <x v="18"/>
    <s v="MEM"/>
    <x v="1"/>
    <n v="44"/>
    <n v="1"/>
    <x v="2"/>
    <x v="4"/>
    <s v="1.46.20"/>
    <m/>
    <m/>
    <m/>
    <m/>
  </r>
  <r>
    <n v="557"/>
    <x v="21"/>
    <x v="21"/>
    <x v="21"/>
    <x v="1"/>
    <x v="15"/>
    <x v="0"/>
    <n v="0"/>
    <x v="0"/>
    <n v="0"/>
    <x v="2"/>
    <s v=""/>
    <n v="1"/>
    <m/>
    <n v="23.270704689446493"/>
    <s v="Y"/>
    <s v=""/>
    <n v="93"/>
    <x v="1"/>
    <n v="1"/>
    <x v="1"/>
    <m/>
    <x v="9"/>
    <x v="24"/>
    <x v="0"/>
    <m/>
    <m/>
    <s v="TRR"/>
    <m/>
    <n v="8"/>
    <x v="201"/>
    <s v="MATTHEW"/>
    <s v="HUNTER"/>
    <x v="209"/>
    <x v="209"/>
    <x v="1"/>
    <x v="0"/>
    <x v="2"/>
    <m/>
    <m/>
    <x v="976"/>
    <n v="27.724434201150544"/>
    <n v="6402"/>
    <m/>
    <m/>
    <n v="0"/>
    <m/>
    <n v="0.50136280146063938"/>
    <m/>
    <m/>
    <m/>
    <m/>
    <m/>
    <m/>
    <x v="26"/>
    <x v="26"/>
    <x v="2"/>
    <x v="2"/>
    <m/>
    <x v="0"/>
    <n v="0"/>
    <m/>
    <m/>
    <m/>
    <m/>
    <m/>
    <m/>
    <m/>
    <m/>
    <m/>
    <m/>
    <m/>
    <m/>
    <m/>
    <m/>
    <m/>
    <m/>
    <m/>
    <m/>
    <n v="8"/>
    <n v="609664"/>
    <s v="MATTHEW"/>
    <s v="HUNTER"/>
    <x v="69"/>
    <x v="69"/>
    <s v="MEM"/>
    <x v="1"/>
    <n v="43"/>
    <n v="1"/>
    <x v="2"/>
    <x v="2"/>
    <s v="1.46.42"/>
    <m/>
    <m/>
    <m/>
    <m/>
  </r>
  <r>
    <n v="557"/>
    <x v="21"/>
    <x v="21"/>
    <x v="21"/>
    <x v="1"/>
    <x v="15"/>
    <x v="0"/>
    <n v="0"/>
    <x v="0"/>
    <n v="0"/>
    <x v="2"/>
    <s v=""/>
    <n v="6"/>
    <m/>
    <n v="24.204676031172358"/>
    <s v="Y"/>
    <s v=""/>
    <n v="92"/>
    <x v="1"/>
    <n v="2"/>
    <x v="1"/>
    <m/>
    <x v="6"/>
    <x v="10"/>
    <x v="0"/>
    <m/>
    <m/>
    <s v="TRR"/>
    <m/>
    <n v="9"/>
    <x v="39"/>
    <s v="PATRICK"/>
    <s v="PEACOCK"/>
    <x v="39"/>
    <x v="39"/>
    <x v="1"/>
    <x v="0"/>
    <x v="1"/>
    <m/>
    <m/>
    <x v="977"/>
    <n v="28.096864901134765"/>
    <n v="6488"/>
    <m/>
    <m/>
    <n v="0"/>
    <m/>
    <n v="0.46446463140707711"/>
    <m/>
    <m/>
    <m/>
    <m/>
    <m/>
    <m/>
    <x v="26"/>
    <x v="26"/>
    <x v="2"/>
    <x v="2"/>
    <m/>
    <x v="0"/>
    <n v="0"/>
    <m/>
    <m/>
    <m/>
    <m/>
    <m/>
    <m/>
    <m/>
    <m/>
    <m/>
    <m/>
    <m/>
    <m/>
    <m/>
    <m/>
    <m/>
    <m/>
    <m/>
    <m/>
    <n v="9"/>
    <n v="511960"/>
    <s v="PATRICK"/>
    <s v="PEACOCK"/>
    <x v="12"/>
    <x v="12"/>
    <s v="MEM"/>
    <x v="1"/>
    <n v="42"/>
    <n v="1"/>
    <x v="2"/>
    <x v="3"/>
    <s v="1.48.08"/>
    <m/>
    <m/>
    <m/>
    <m/>
  </r>
  <r>
    <n v="557"/>
    <x v="21"/>
    <x v="21"/>
    <x v="21"/>
    <x v="1"/>
    <x v="15"/>
    <x v="0"/>
    <n v="0"/>
    <x v="0"/>
    <n v="0"/>
    <x v="2"/>
    <s v=""/>
    <n v="3"/>
    <m/>
    <n v="23.84940931231321"/>
    <s v="Y"/>
    <s v=""/>
    <n v="91"/>
    <x v="1"/>
    <n v="1"/>
    <x v="1"/>
    <m/>
    <x v="13"/>
    <x v="6"/>
    <x v="0"/>
    <m/>
    <m/>
    <s v="TRR"/>
    <m/>
    <n v="10"/>
    <x v="132"/>
    <s v="DEE"/>
    <s v="FLYNN-PITTAR"/>
    <x v="136"/>
    <x v="136"/>
    <x v="1"/>
    <x v="1"/>
    <x v="4"/>
    <m/>
    <m/>
    <x v="978"/>
    <n v="28.776767458082688"/>
    <n v="6645"/>
    <m/>
    <m/>
    <n v="0"/>
    <m/>
    <n v="0.60697111626972222"/>
    <m/>
    <m/>
    <m/>
    <m/>
    <m/>
    <m/>
    <x v="26"/>
    <x v="26"/>
    <x v="2"/>
    <x v="2"/>
    <m/>
    <x v="0"/>
    <n v="0"/>
    <m/>
    <m/>
    <m/>
    <m/>
    <m/>
    <m/>
    <m/>
    <m/>
    <m/>
    <m/>
    <m/>
    <m/>
    <m/>
    <m/>
    <m/>
    <m/>
    <m/>
    <m/>
    <n v="10"/>
    <n v="402808"/>
    <s v="DEE"/>
    <s v="FLYNN-PITTAR"/>
    <x v="13"/>
    <x v="13"/>
    <s v="MEM"/>
    <x v="2"/>
    <n v="41"/>
    <n v="1"/>
    <x v="2"/>
    <x v="2"/>
    <s v="1.50.45"/>
    <m/>
    <m/>
    <m/>
    <m/>
  </r>
  <r>
    <n v="557"/>
    <x v="21"/>
    <x v="21"/>
    <x v="21"/>
    <x v="1"/>
    <x v="15"/>
    <x v="0"/>
    <n v="0"/>
    <x v="0"/>
    <n v="0"/>
    <x v="2"/>
    <s v=""/>
    <n v="7"/>
    <m/>
    <n v="22.563948503981603"/>
    <s v="Y"/>
    <s v=""/>
    <n v="90"/>
    <x v="1"/>
    <n v="1"/>
    <x v="1"/>
    <m/>
    <x v="6"/>
    <x v="29"/>
    <x v="0"/>
    <m/>
    <m/>
    <s v="TRR"/>
    <m/>
    <n v="11"/>
    <x v="173"/>
    <s v="KEITH"/>
    <s v="SCANDLYN"/>
    <x v="178"/>
    <x v="178"/>
    <x v="1"/>
    <x v="0"/>
    <x v="5"/>
    <m/>
    <m/>
    <x v="979"/>
    <n v="29.361397045267214"/>
    <n v="6780"/>
    <m/>
    <m/>
    <n v="0"/>
    <m/>
    <n v="0.56252999955017469"/>
    <m/>
    <m/>
    <m/>
    <m/>
    <m/>
    <m/>
    <x v="26"/>
    <x v="26"/>
    <x v="2"/>
    <x v="2"/>
    <m/>
    <x v="0"/>
    <n v="0"/>
    <m/>
    <m/>
    <m/>
    <m/>
    <m/>
    <m/>
    <m/>
    <m/>
    <m/>
    <m/>
    <m/>
    <m/>
    <m/>
    <m/>
    <m/>
    <m/>
    <m/>
    <m/>
    <n v="11"/>
    <n v="833242"/>
    <s v="KEITH"/>
    <s v="SCANDLYN"/>
    <x v="70"/>
    <x v="70"/>
    <s v="MEM"/>
    <x v="1"/>
    <n v="40"/>
    <n v="1"/>
    <x v="2"/>
    <x v="5"/>
    <s v="1.53.00"/>
    <m/>
    <m/>
    <m/>
    <m/>
  </r>
  <r>
    <n v="557"/>
    <x v="21"/>
    <x v="21"/>
    <x v="21"/>
    <x v="1"/>
    <x v="15"/>
    <x v="0"/>
    <n v="0"/>
    <x v="0"/>
    <n v="0"/>
    <x v="2"/>
    <s v=""/>
    <n v="13"/>
    <m/>
    <n v="23.125863377449132"/>
    <s v="Y"/>
    <s v=""/>
    <n v="89"/>
    <x v="1"/>
    <n v="2"/>
    <x v="1"/>
    <m/>
    <x v="1"/>
    <x v="20"/>
    <x v="0"/>
    <m/>
    <m/>
    <s v="TRR"/>
    <m/>
    <n v="12"/>
    <x v="37"/>
    <s v="VIV"/>
    <s v="SCANDLYN"/>
    <x v="37"/>
    <x v="37"/>
    <x v="1"/>
    <x v="1"/>
    <x v="5"/>
    <m/>
    <m/>
    <x v="980"/>
    <n v="29.855084252223037"/>
    <n v="6894"/>
    <m/>
    <m/>
    <n v="0"/>
    <m/>
    <n v="0.62859198480638301"/>
    <m/>
    <m/>
    <m/>
    <m/>
    <m/>
    <m/>
    <x v="26"/>
    <x v="26"/>
    <x v="2"/>
    <x v="2"/>
    <m/>
    <x v="0"/>
    <n v="0"/>
    <m/>
    <m/>
    <m/>
    <m/>
    <m/>
    <m/>
    <m/>
    <m/>
    <m/>
    <m/>
    <m/>
    <m/>
    <m/>
    <m/>
    <m/>
    <m/>
    <m/>
    <m/>
    <n v="12"/>
    <n v="509646"/>
    <s v="VIV"/>
    <s v="SCANDLYN"/>
    <x v="27"/>
    <x v="27"/>
    <s v="MEM"/>
    <x v="2"/>
    <n v="39"/>
    <n v="2"/>
    <x v="2"/>
    <x v="4"/>
    <s v="1.54.54"/>
    <m/>
    <m/>
    <m/>
    <m/>
  </r>
  <r>
    <n v="557"/>
    <x v="21"/>
    <x v="21"/>
    <x v="21"/>
    <x v="1"/>
    <x v="15"/>
    <x v="0"/>
    <n v="0"/>
    <x v="0"/>
    <n v="0"/>
    <x v="2"/>
    <s v=""/>
    <n v="9"/>
    <m/>
    <n v="25.29965369293706"/>
    <s v="Y"/>
    <s v=""/>
    <n v="88"/>
    <x v="1"/>
    <n v="1"/>
    <x v="1"/>
    <m/>
    <x v="1"/>
    <x v="28"/>
    <x v="0"/>
    <m/>
    <m/>
    <s v="TRR"/>
    <m/>
    <n v="13"/>
    <x v="55"/>
    <s v="ROBERT"/>
    <s v="ELLERSHAW"/>
    <x v="55"/>
    <x v="55"/>
    <x v="1"/>
    <x v="0"/>
    <x v="5"/>
    <m/>
    <m/>
    <x v="981"/>
    <n v="30.275151437088947"/>
    <n v="6991"/>
    <m/>
    <m/>
    <n v="0"/>
    <m/>
    <n v="0.54059735095549277"/>
    <m/>
    <m/>
    <m/>
    <m/>
    <m/>
    <m/>
    <x v="26"/>
    <x v="26"/>
    <x v="2"/>
    <x v="2"/>
    <m/>
    <x v="0"/>
    <n v="0"/>
    <m/>
    <m/>
    <m/>
    <m/>
    <m/>
    <m/>
    <m/>
    <m/>
    <m/>
    <m/>
    <m/>
    <m/>
    <m/>
    <m/>
    <m/>
    <m/>
    <m/>
    <m/>
    <n v="13"/>
    <n v="402939"/>
    <s v="ROBERT"/>
    <s v="ELLERSHAW"/>
    <x v="50"/>
    <x v="50"/>
    <s v="MEM"/>
    <x v="1"/>
    <n v="38"/>
    <n v="1"/>
    <x v="2"/>
    <x v="2"/>
    <s v="1.56.31"/>
    <m/>
    <m/>
    <m/>
    <m/>
  </r>
  <r>
    <n v="466"/>
    <x v="22"/>
    <x v="22"/>
    <x v="22"/>
    <x v="1"/>
    <x v="16"/>
    <x v="0"/>
    <n v="5"/>
    <x v="0"/>
    <n v="5"/>
    <x v="0"/>
    <n v="1"/>
    <n v="2"/>
    <n v="16.963897214670887"/>
    <n v="18.42662342915672"/>
    <m/>
    <s v=""/>
    <n v="0"/>
    <x v="0"/>
    <s v="N/A"/>
    <x v="0"/>
    <m/>
    <x v="0"/>
    <x v="4"/>
    <x v="0"/>
    <m/>
    <m/>
    <s v="TRR"/>
    <m/>
    <n v="1"/>
    <x v="163"/>
    <s v="RICHMOND"/>
    <s v="SENSE"/>
    <x v="200"/>
    <x v="200"/>
    <x v="0"/>
    <x v="0"/>
    <x v="0"/>
    <s v="N/A"/>
    <s v=""/>
    <x v="982"/>
    <n v="16.963897214670887"/>
    <n v="2103"/>
    <s v="35.03"/>
    <s v="3.31"/>
    <n v="0"/>
    <m/>
    <m/>
    <n v="1"/>
    <s v=""/>
    <n v="1"/>
    <n v="683281"/>
    <s v="ELENA"/>
    <s v="JAMES"/>
    <x v="75"/>
    <x v="75"/>
    <x v="1"/>
    <x v="1"/>
    <s v="X"/>
    <x v="1"/>
    <n v="0"/>
    <m/>
    <m/>
    <n v="1"/>
    <s v="20.34"/>
    <m/>
    <m/>
    <m/>
    <m/>
    <m/>
    <m/>
    <m/>
    <m/>
    <m/>
    <m/>
    <m/>
    <m/>
    <m/>
    <m/>
    <m/>
    <m/>
    <m/>
    <m/>
    <x v="0"/>
    <x v="0"/>
    <m/>
    <x v="0"/>
    <m/>
    <m/>
    <x v="0"/>
    <x v="0"/>
    <m/>
    <m/>
    <m/>
    <m/>
    <m/>
  </r>
  <r>
    <n v="467"/>
    <x v="22"/>
    <x v="22"/>
    <x v="22"/>
    <x v="1"/>
    <x v="16"/>
    <x v="0"/>
    <n v="5"/>
    <x v="0"/>
    <n v="5"/>
    <x v="0"/>
    <n v="6"/>
    <n v="12"/>
    <n v="17.649551643223919"/>
    <n v="17.79786557468519"/>
    <m/>
    <s v=""/>
    <n v="100"/>
    <x v="1"/>
    <n v="1"/>
    <x v="1"/>
    <m/>
    <x v="1"/>
    <x v="1"/>
    <x v="0"/>
    <m/>
    <m/>
    <s v="TRR"/>
    <m/>
    <n v="2"/>
    <x v="1"/>
    <s v="TONY"/>
    <s v="GORDON"/>
    <x v="1"/>
    <x v="1"/>
    <x v="1"/>
    <x v="0"/>
    <x v="1"/>
    <n v="1"/>
    <n v="1"/>
    <x v="983"/>
    <n v="17.649551643223919"/>
    <n v="2188"/>
    <s v="36.28"/>
    <s v="3.39"/>
    <n v="0"/>
    <m/>
    <n v="0.74411710840119438"/>
    <n v="2"/>
    <s v=""/>
    <n v="2"/>
    <s v="N024"/>
    <s v="SOPHIE"/>
    <s v="DE JERSEY"/>
    <x v="1"/>
    <x v="1"/>
    <x v="0"/>
    <x v="1"/>
    <s v="N/A"/>
    <x v="1"/>
    <n v="0"/>
    <m/>
    <m/>
    <n v="1"/>
    <s v="23.05"/>
    <m/>
    <m/>
    <m/>
    <m/>
    <m/>
    <m/>
    <m/>
    <m/>
    <m/>
    <m/>
    <m/>
    <m/>
    <m/>
    <m/>
    <m/>
    <m/>
    <m/>
    <m/>
    <x v="0"/>
    <x v="0"/>
    <m/>
    <x v="0"/>
    <m/>
    <m/>
    <x v="0"/>
    <x v="0"/>
    <m/>
    <m/>
    <m/>
    <m/>
    <m/>
  </r>
  <r>
    <n v="468"/>
    <x v="22"/>
    <x v="22"/>
    <x v="22"/>
    <x v="1"/>
    <x v="16"/>
    <x v="0"/>
    <n v="5"/>
    <x v="0"/>
    <n v="5"/>
    <x v="0"/>
    <n v="1"/>
    <n v="1"/>
    <n v="18.585268275131579"/>
    <n v="18.585268275131579"/>
    <m/>
    <s v=""/>
    <n v="0"/>
    <x v="0"/>
    <s v="N/A"/>
    <x v="0"/>
    <m/>
    <x v="0"/>
    <x v="4"/>
    <x v="0"/>
    <m/>
    <m/>
    <s v="TRR"/>
    <m/>
    <n v="3"/>
    <x v="205"/>
    <s v="MICHAEL"/>
    <s v="HARDING"/>
    <x v="221"/>
    <x v="221"/>
    <x v="0"/>
    <x v="0"/>
    <x v="0"/>
    <s v="N/A"/>
    <s v=""/>
    <x v="605"/>
    <n v="18.585268275131579"/>
    <n v="2304"/>
    <s v="38.24"/>
    <s v="3.51"/>
    <n v="0"/>
    <m/>
    <m/>
    <n v="3"/>
    <s v=""/>
    <n v="3"/>
    <n v="1077516"/>
    <s v="ASHLEY"/>
    <s v="ONSLOW"/>
    <x v="3"/>
    <x v="3"/>
    <x v="1"/>
    <x v="0"/>
    <s v="1 - to 11 years"/>
    <x v="1"/>
    <n v="0"/>
    <m/>
    <m/>
    <n v="1"/>
    <s v="24.51"/>
    <m/>
    <m/>
    <m/>
    <m/>
    <m/>
    <m/>
    <m/>
    <m/>
    <m/>
    <m/>
    <m/>
    <m/>
    <m/>
    <m/>
    <m/>
    <m/>
    <m/>
    <m/>
    <x v="0"/>
    <x v="0"/>
    <m/>
    <x v="0"/>
    <m/>
    <m/>
    <x v="0"/>
    <x v="0"/>
    <m/>
    <m/>
    <m/>
    <m/>
    <m/>
  </r>
  <r>
    <n v="469"/>
    <x v="22"/>
    <x v="22"/>
    <x v="22"/>
    <x v="1"/>
    <x v="16"/>
    <x v="0"/>
    <n v="5"/>
    <x v="0"/>
    <n v="5"/>
    <x v="0"/>
    <n v="4"/>
    <n v="6"/>
    <n v="19.101525727218572"/>
    <n v="19.230264384074324"/>
    <m/>
    <s v=""/>
    <n v="99"/>
    <x v="1"/>
    <n v="1"/>
    <x v="1"/>
    <m/>
    <x v="2"/>
    <x v="2"/>
    <x v="0"/>
    <m/>
    <m/>
    <s v="TRR"/>
    <m/>
    <n v="4"/>
    <x v="2"/>
    <s v="SIMON"/>
    <s v="O'REGAN"/>
    <x v="2"/>
    <x v="2"/>
    <x v="1"/>
    <x v="0"/>
    <x v="2"/>
    <n v="1"/>
    <n v="2"/>
    <x v="984"/>
    <n v="19.101525727218572"/>
    <n v="2368"/>
    <s v="39.28"/>
    <s v="3.57"/>
    <n v="0"/>
    <m/>
    <n v="0.74426864480300325"/>
    <n v="4"/>
    <s v=""/>
    <n v="4"/>
    <s v="J_017"/>
    <s v="WILLIAM"/>
    <s v="SARGENT"/>
    <x v="4"/>
    <x v="4"/>
    <x v="0"/>
    <x v="0"/>
    <s v="N/A"/>
    <x v="1"/>
    <n v="0"/>
    <m/>
    <m/>
    <n v="1"/>
    <s v="24.58"/>
    <m/>
    <m/>
    <m/>
    <m/>
    <m/>
    <m/>
    <m/>
    <m/>
    <m/>
    <m/>
    <m/>
    <m/>
    <m/>
    <m/>
    <m/>
    <m/>
    <m/>
    <m/>
    <x v="0"/>
    <x v="0"/>
    <m/>
    <x v="0"/>
    <m/>
    <m/>
    <x v="0"/>
    <x v="0"/>
    <m/>
    <m/>
    <m/>
    <m/>
    <m/>
  </r>
  <r>
    <n v="470"/>
    <x v="22"/>
    <x v="22"/>
    <x v="22"/>
    <x v="1"/>
    <x v="16"/>
    <x v="0"/>
    <n v="5"/>
    <x v="0"/>
    <n v="5"/>
    <x v="0"/>
    <n v="7"/>
    <n v="10"/>
    <n v="19.383854021328641"/>
    <n v="19.26711310749895"/>
    <m/>
    <s v="Check"/>
    <n v="98"/>
    <x v="1"/>
    <n v="8"/>
    <x v="1"/>
    <m/>
    <x v="1"/>
    <x v="6"/>
    <x v="0"/>
    <m/>
    <m/>
    <s v="TRR"/>
    <m/>
    <n v="5"/>
    <x v="6"/>
    <s v="MARK"/>
    <s v="BUCHHOLZ"/>
    <x v="6"/>
    <x v="6"/>
    <x v="1"/>
    <x v="0"/>
    <x v="4"/>
    <n v="1"/>
    <n v="3"/>
    <x v="985"/>
    <n v="19.383854021328641"/>
    <n v="2403"/>
    <s v="40.03"/>
    <s v="4.01"/>
    <n v="0"/>
    <m/>
    <n v="0.79103636028529745"/>
    <n v="5"/>
    <n v="1"/>
    <s v=""/>
    <s v="N006"/>
    <s v="STEPHEN"/>
    <s v="ONSLOW"/>
    <x v="6"/>
    <x v="6"/>
    <x v="0"/>
    <x v="0"/>
    <s v="N/A"/>
    <x v="2"/>
    <n v="0"/>
    <m/>
    <m/>
    <n v="1"/>
    <s v="27.35"/>
    <m/>
    <m/>
    <m/>
    <m/>
    <m/>
    <m/>
    <m/>
    <m/>
    <m/>
    <m/>
    <m/>
    <m/>
    <m/>
    <m/>
    <m/>
    <m/>
    <m/>
    <m/>
    <x v="0"/>
    <x v="0"/>
    <m/>
    <x v="0"/>
    <m/>
    <m/>
    <x v="0"/>
    <x v="0"/>
    <m/>
    <m/>
    <m/>
    <m/>
    <m/>
  </r>
  <r>
    <n v="471"/>
    <x v="22"/>
    <x v="22"/>
    <x v="22"/>
    <x v="1"/>
    <x v="16"/>
    <x v="0"/>
    <n v="5"/>
    <x v="0"/>
    <n v="5"/>
    <x v="0"/>
    <n v="6"/>
    <n v="11"/>
    <n v="19.650049270060997"/>
    <n v="19.754727511862797"/>
    <m/>
    <s v=""/>
    <n v="97"/>
    <x v="1"/>
    <n v="7"/>
    <x v="1"/>
    <m/>
    <x v="1"/>
    <x v="11"/>
    <x v="0"/>
    <m/>
    <m/>
    <s v="TRR"/>
    <m/>
    <n v="6"/>
    <x v="13"/>
    <s v="TIM"/>
    <s v="KELLY"/>
    <x v="13"/>
    <x v="13"/>
    <x v="1"/>
    <x v="0"/>
    <x v="1"/>
    <n v="2"/>
    <n v="4"/>
    <x v="986"/>
    <n v="19.650049270060997"/>
    <n v="2436"/>
    <s v="40.36"/>
    <s v="4.04"/>
    <n v="0"/>
    <m/>
    <n v="0.67853943519867543"/>
    <n v="6"/>
    <m/>
    <n v="5"/>
    <s v="N018"/>
    <s v="MITCHELL"/>
    <s v="KIRBY"/>
    <x v="14"/>
    <x v="14"/>
    <x v="0"/>
    <x v="0"/>
    <s v="N/A"/>
    <x v="1"/>
    <n v="0"/>
    <m/>
    <m/>
    <n v="1"/>
    <s v="31.09"/>
    <m/>
    <m/>
    <m/>
    <m/>
    <m/>
    <m/>
    <m/>
    <m/>
    <m/>
    <m/>
    <m/>
    <m/>
    <m/>
    <m/>
    <m/>
    <m/>
    <m/>
    <m/>
    <x v="0"/>
    <x v="0"/>
    <m/>
    <x v="0"/>
    <m/>
    <m/>
    <x v="0"/>
    <x v="0"/>
    <m/>
    <m/>
    <m/>
    <m/>
    <m/>
  </r>
  <r>
    <n v="472"/>
    <x v="22"/>
    <x v="22"/>
    <x v="22"/>
    <x v="1"/>
    <x v="16"/>
    <x v="0"/>
    <n v="5"/>
    <x v="0"/>
    <n v="5"/>
    <x v="0"/>
    <n v="9"/>
    <n v="13"/>
    <n v="19.956577132237648"/>
    <n v="19.715127170357054"/>
    <m/>
    <s v="Check"/>
    <n v="96"/>
    <x v="1"/>
    <n v="19"/>
    <x v="0"/>
    <m/>
    <x v="1"/>
    <x v="1"/>
    <x v="0"/>
    <m/>
    <m/>
    <s v="TRR"/>
    <m/>
    <n v="7"/>
    <x v="10"/>
    <s v="DEON"/>
    <s v="STRIPP"/>
    <x v="10"/>
    <x v="10"/>
    <x v="1"/>
    <x v="0"/>
    <x v="1"/>
    <n v="3"/>
    <n v="5"/>
    <x v="987"/>
    <n v="19.956577132237648"/>
    <n v="2474"/>
    <s v="41.14"/>
    <s v="4.08"/>
    <n v="0"/>
    <m/>
    <n v="0.65809548633056336"/>
    <n v="7"/>
    <n v="2"/>
    <s v=""/>
    <s v="N025"/>
    <s v="STEPHEN"/>
    <s v="DE JERSEY"/>
    <x v="95"/>
    <x v="95"/>
    <x v="0"/>
    <x v="0"/>
    <s v="N/A"/>
    <x v="2"/>
    <n v="0"/>
    <m/>
    <m/>
    <n v="1"/>
    <s v="31.52"/>
    <m/>
    <m/>
    <m/>
    <m/>
    <m/>
    <m/>
    <m/>
    <m/>
    <m/>
    <m/>
    <m/>
    <m/>
    <m/>
    <m/>
    <m/>
    <m/>
    <m/>
    <m/>
    <x v="0"/>
    <x v="0"/>
    <m/>
    <x v="0"/>
    <m/>
    <m/>
    <x v="0"/>
    <x v="0"/>
    <m/>
    <m/>
    <m/>
    <m/>
    <m/>
  </r>
  <r>
    <n v="473"/>
    <x v="22"/>
    <x v="22"/>
    <x v="22"/>
    <x v="1"/>
    <x v="16"/>
    <x v="0"/>
    <n v="5"/>
    <x v="0"/>
    <n v="5"/>
    <x v="0"/>
    <n v="3"/>
    <n v="6"/>
    <n v="20.311504130547451"/>
    <n v="20.403698562425372"/>
    <m/>
    <s v=""/>
    <n v="95"/>
    <x v="1"/>
    <n v="4"/>
    <x v="1"/>
    <m/>
    <x v="5"/>
    <x v="10"/>
    <x v="0"/>
    <m/>
    <m/>
    <s v="TRR"/>
    <m/>
    <n v="8"/>
    <x v="15"/>
    <s v="SIMON"/>
    <s v="DI GIACOMO"/>
    <x v="15"/>
    <x v="15"/>
    <x v="1"/>
    <x v="0"/>
    <x v="1"/>
    <n v="4"/>
    <n v="6"/>
    <x v="729"/>
    <n v="20.311504130547451"/>
    <n v="2518"/>
    <s v="41.58"/>
    <s v="4.12"/>
    <n v="0"/>
    <m/>
    <n v="0.64249303823705872"/>
    <n v="8"/>
    <n v="3"/>
    <s v=""/>
    <s v="N026"/>
    <s v="LOUISE"/>
    <s v="DE JERSEY"/>
    <x v="96"/>
    <x v="96"/>
    <x v="0"/>
    <x v="1"/>
    <s v="N/A"/>
    <x v="2"/>
    <n v="0"/>
    <m/>
    <m/>
    <n v="1"/>
    <s v="31.57"/>
    <m/>
    <m/>
    <m/>
    <m/>
    <m/>
    <m/>
    <m/>
    <m/>
    <m/>
    <m/>
    <m/>
    <m/>
    <m/>
    <m/>
    <m/>
    <m/>
    <m/>
    <m/>
    <x v="0"/>
    <x v="0"/>
    <m/>
    <x v="0"/>
    <m/>
    <m/>
    <x v="0"/>
    <x v="0"/>
    <m/>
    <m/>
    <m/>
    <m/>
    <m/>
  </r>
  <r>
    <n v="474"/>
    <x v="22"/>
    <x v="22"/>
    <x v="22"/>
    <x v="1"/>
    <x v="16"/>
    <x v="0"/>
    <n v="5"/>
    <x v="0"/>
    <n v="5"/>
    <x v="0"/>
    <n v="2"/>
    <n v="2"/>
    <n v="20.432501970880338"/>
    <n v="20.23703251808929"/>
    <m/>
    <s v="Check"/>
    <n v="0"/>
    <x v="0"/>
    <s v="N/A"/>
    <x v="0"/>
    <m/>
    <x v="0"/>
    <x v="4"/>
    <x v="0"/>
    <m/>
    <m/>
    <s v="TRR"/>
    <m/>
    <n v="9"/>
    <x v="0"/>
    <s v="RHYS"/>
    <s v="HARTNEY"/>
    <x v="269"/>
    <x v="269"/>
    <x v="0"/>
    <x v="0"/>
    <x v="0"/>
    <s v="N/A"/>
    <s v=""/>
    <x v="316"/>
    <n v="20.432501970880338"/>
    <n v="2533"/>
    <s v="42.13"/>
    <s v="4.14"/>
    <n v="0"/>
    <m/>
    <m/>
    <n v="9"/>
    <n v="4"/>
    <s v=""/>
    <n v="402841"/>
    <s v="JOSEPH"/>
    <s v="SCOTT"/>
    <x v="44"/>
    <x v="44"/>
    <x v="1"/>
    <x v="0"/>
    <s v=""/>
    <x v="2"/>
    <n v="50"/>
    <m/>
    <m/>
    <n v="1"/>
    <s v="32.03"/>
    <m/>
    <m/>
    <m/>
    <m/>
    <m/>
    <m/>
    <m/>
    <m/>
    <m/>
    <m/>
    <m/>
    <m/>
    <m/>
    <m/>
    <m/>
    <m/>
    <m/>
    <m/>
    <x v="0"/>
    <x v="0"/>
    <m/>
    <x v="0"/>
    <m/>
    <m/>
    <x v="0"/>
    <x v="0"/>
    <m/>
    <m/>
    <m/>
    <m/>
    <m/>
  </r>
  <r>
    <n v="475"/>
    <x v="22"/>
    <x v="22"/>
    <x v="22"/>
    <x v="1"/>
    <x v="16"/>
    <x v="0"/>
    <n v="5"/>
    <x v="0"/>
    <n v="5"/>
    <x v="0"/>
    <n v="6"/>
    <n v="13"/>
    <n v="20.448635016258056"/>
    <n v="21.35117080288742"/>
    <m/>
    <s v=""/>
    <n v="94"/>
    <x v="1"/>
    <n v="17"/>
    <x v="0"/>
    <m/>
    <x v="1"/>
    <x v="9"/>
    <x v="0"/>
    <m/>
    <m/>
    <s v="TRR"/>
    <m/>
    <n v="10"/>
    <x v="16"/>
    <s v="MICHAEL"/>
    <s v="FITZSIMMONS"/>
    <x v="16"/>
    <x v="16"/>
    <x v="1"/>
    <x v="0"/>
    <x v="4"/>
    <n v="2"/>
    <n v="7"/>
    <x v="988"/>
    <n v="20.448635016258056"/>
    <n v="2535"/>
    <s v="42.15"/>
    <s v="4.14"/>
    <n v="0"/>
    <m/>
    <n v="0.73843559670337278"/>
    <n v="10"/>
    <s v=""/>
    <n v="6"/>
    <n v="941714"/>
    <s v="BELLA"/>
    <s v="NORRIS"/>
    <x v="7"/>
    <x v="7"/>
    <x v="1"/>
    <x v="1"/>
    <s v="X"/>
    <x v="1"/>
    <n v="0"/>
    <m/>
    <m/>
    <n v="1"/>
    <s v="33.02"/>
    <m/>
    <m/>
    <m/>
    <m/>
    <m/>
    <m/>
    <m/>
    <m/>
    <m/>
    <m/>
    <m/>
    <m/>
    <m/>
    <m/>
    <m/>
    <m/>
    <m/>
    <m/>
    <x v="0"/>
    <x v="0"/>
    <m/>
    <x v="0"/>
    <m/>
    <m/>
    <x v="0"/>
    <x v="0"/>
    <m/>
    <m/>
    <m/>
    <m/>
    <m/>
  </r>
  <r>
    <n v="476"/>
    <x v="22"/>
    <x v="22"/>
    <x v="22"/>
    <x v="1"/>
    <x v="16"/>
    <x v="0"/>
    <n v="5"/>
    <x v="0"/>
    <n v="5"/>
    <x v="0"/>
    <n v="11"/>
    <n v="11"/>
    <n v="20.892293764145311"/>
    <n v="20.362222392422705"/>
    <m/>
    <s v="Check"/>
    <n v="93"/>
    <x v="1"/>
    <n v="7"/>
    <x v="1"/>
    <m/>
    <x v="6"/>
    <x v="12"/>
    <x v="0"/>
    <m/>
    <m/>
    <s v="TRR"/>
    <m/>
    <n v="11"/>
    <x v="17"/>
    <s v="BRIDGET"/>
    <s v="WEBBER"/>
    <x v="17"/>
    <x v="17"/>
    <x v="1"/>
    <x v="1"/>
    <x v="2"/>
    <n v="1"/>
    <n v="8"/>
    <x v="989"/>
    <n v="20.892293764145311"/>
    <n v="2590"/>
    <s v="43.10"/>
    <s v="4.20"/>
    <n v="0"/>
    <m/>
    <n v="0.72594550114431278"/>
    <n v="11"/>
    <s v=""/>
    <n v="7"/>
    <n v="1102326"/>
    <s v="ELSBETH"/>
    <s v="NORRIS"/>
    <x v="10"/>
    <x v="10"/>
    <x v="1"/>
    <x v="1"/>
    <s v="X"/>
    <x v="1"/>
    <n v="0"/>
    <m/>
    <m/>
    <n v="1"/>
    <s v="33.58"/>
    <m/>
    <m/>
    <m/>
    <m/>
    <m/>
    <m/>
    <m/>
    <m/>
    <m/>
    <m/>
    <m/>
    <m/>
    <m/>
    <m/>
    <m/>
    <m/>
    <m/>
    <m/>
    <x v="0"/>
    <x v="0"/>
    <m/>
    <x v="0"/>
    <m/>
    <m/>
    <x v="0"/>
    <x v="0"/>
    <m/>
    <m/>
    <m/>
    <m/>
    <m/>
  </r>
  <r>
    <n v="477"/>
    <x v="22"/>
    <x v="22"/>
    <x v="22"/>
    <x v="1"/>
    <x v="16"/>
    <x v="0"/>
    <n v="5"/>
    <x v="0"/>
    <n v="5"/>
    <x v="0"/>
    <n v="3"/>
    <n v="8"/>
    <n v="21.005225081789341"/>
    <n v="22.159685468080514"/>
    <m/>
    <s v=""/>
    <n v="92"/>
    <x v="1"/>
    <n v="6"/>
    <x v="1"/>
    <m/>
    <x v="1"/>
    <x v="7"/>
    <x v="0"/>
    <m/>
    <m/>
    <s v="TRR"/>
    <m/>
    <n v="12"/>
    <x v="155"/>
    <s v="STUART"/>
    <s v="ILLMAN"/>
    <x v="160"/>
    <x v="160"/>
    <x v="1"/>
    <x v="0"/>
    <x v="1"/>
    <n v="5"/>
    <n v="9"/>
    <x v="990"/>
    <n v="21.005225081789341"/>
    <n v="2604"/>
    <s v="43.24"/>
    <s v="4.21"/>
    <n v="0"/>
    <m/>
    <n v="0.64825140476460552"/>
    <n v="12"/>
    <n v="5"/>
    <s v=""/>
    <n v="870043"/>
    <s v="BERNIE"/>
    <s v="NORRIS"/>
    <x v="11"/>
    <x v="11"/>
    <x v="1"/>
    <x v="0"/>
    <s v=""/>
    <x v="2"/>
    <n v="49"/>
    <m/>
    <m/>
    <n v="1"/>
    <s v="33.59"/>
    <m/>
    <m/>
    <m/>
    <m/>
    <m/>
    <m/>
    <m/>
    <m/>
    <m/>
    <m/>
    <m/>
    <m/>
    <m/>
    <m/>
    <m/>
    <m/>
    <m/>
    <m/>
    <x v="0"/>
    <x v="0"/>
    <m/>
    <x v="0"/>
    <m/>
    <m/>
    <x v="0"/>
    <x v="0"/>
    <m/>
    <m/>
    <m/>
    <m/>
    <m/>
  </r>
  <r>
    <n v="478"/>
    <x v="22"/>
    <x v="22"/>
    <x v="22"/>
    <x v="1"/>
    <x v="16"/>
    <x v="0"/>
    <n v="5"/>
    <x v="0"/>
    <n v="5"/>
    <x v="0"/>
    <n v="9"/>
    <n v="12"/>
    <n v="21.352085557410287"/>
    <n v="21.012972117886758"/>
    <m/>
    <s v="Check"/>
    <n v="91"/>
    <x v="1"/>
    <n v="10"/>
    <x v="1"/>
    <m/>
    <x v="1"/>
    <x v="7"/>
    <x v="0"/>
    <m/>
    <m/>
    <s v="TRR"/>
    <m/>
    <n v="13"/>
    <x v="21"/>
    <s v="SONJA"/>
    <s v="SCHONFELDT-ROY"/>
    <x v="21"/>
    <x v="21"/>
    <x v="1"/>
    <x v="1"/>
    <x v="1"/>
    <n v="1"/>
    <n v="10"/>
    <x v="419"/>
    <n v="21.352085557410287"/>
    <n v="2647"/>
    <s v="44.07"/>
    <s v="4.25"/>
    <n v="0"/>
    <m/>
    <n v="0.70641030791948245"/>
    <n v="13"/>
    <n v="6"/>
    <s v=""/>
    <n v="1069328"/>
    <s v="KELLIE"/>
    <s v="HOPKINS"/>
    <x v="12"/>
    <x v="12"/>
    <x v="1"/>
    <x v="1"/>
    <s v=""/>
    <x v="2"/>
    <n v="48"/>
    <m/>
    <m/>
    <n v="1"/>
    <s v="35.06"/>
    <m/>
    <m/>
    <m/>
    <m/>
    <m/>
    <m/>
    <m/>
    <m/>
    <m/>
    <m/>
    <m/>
    <m/>
    <m/>
    <m/>
    <m/>
    <m/>
    <m/>
    <m/>
    <x v="0"/>
    <x v="0"/>
    <m/>
    <x v="0"/>
    <m/>
    <m/>
    <x v="0"/>
    <x v="0"/>
    <m/>
    <m/>
    <m/>
    <m/>
    <m/>
  </r>
  <r>
    <n v="479"/>
    <x v="22"/>
    <x v="22"/>
    <x v="22"/>
    <x v="1"/>
    <x v="16"/>
    <x v="0"/>
    <n v="5"/>
    <x v="0"/>
    <n v="5"/>
    <x v="0"/>
    <n v="5"/>
    <n v="7"/>
    <n v="21.400484693543444"/>
    <n v="21.717892183878195"/>
    <m/>
    <s v=""/>
    <n v="90"/>
    <x v="1"/>
    <n v="6"/>
    <x v="1"/>
    <m/>
    <x v="15"/>
    <x v="23"/>
    <x v="0"/>
    <m/>
    <m/>
    <s v="TRR"/>
    <m/>
    <n v="14"/>
    <x v="129"/>
    <s v="GERRY"/>
    <s v="MAGUIRE"/>
    <x v="131"/>
    <x v="131"/>
    <x v="1"/>
    <x v="0"/>
    <x v="4"/>
    <n v="3"/>
    <n v="11"/>
    <x v="991"/>
    <n v="21.400484693543444"/>
    <n v="2653"/>
    <s v="44.13"/>
    <s v="4.26"/>
    <n v="0"/>
    <m/>
    <n v="0.71104308545205785"/>
    <n v="14"/>
    <n v="7"/>
    <s v=""/>
    <n v="402895"/>
    <s v="CHERYL"/>
    <s v="HOBSON"/>
    <x v="17"/>
    <x v="17"/>
    <x v="1"/>
    <x v="1"/>
    <s v=""/>
    <x v="2"/>
    <n v="47"/>
    <m/>
    <m/>
    <n v="1"/>
    <s v="39.03"/>
    <m/>
    <m/>
    <m/>
    <m/>
    <m/>
    <m/>
    <m/>
    <m/>
    <m/>
    <m/>
    <m/>
    <m/>
    <m/>
    <m/>
    <m/>
    <m/>
    <m/>
    <m/>
    <x v="0"/>
    <x v="0"/>
    <m/>
    <x v="0"/>
    <m/>
    <m/>
    <x v="0"/>
    <x v="0"/>
    <m/>
    <m/>
    <m/>
    <m/>
    <m/>
  </r>
  <r>
    <n v="480"/>
    <x v="22"/>
    <x v="22"/>
    <x v="22"/>
    <x v="1"/>
    <x v="16"/>
    <x v="0"/>
    <n v="5"/>
    <x v="0"/>
    <n v="5"/>
    <x v="0"/>
    <n v="2"/>
    <n v="5"/>
    <n v="21.553748624631762"/>
    <n v="21.801312473126654"/>
    <m/>
    <s v=""/>
    <n v="89"/>
    <x v="1"/>
    <n v="6"/>
    <x v="1"/>
    <m/>
    <x v="11"/>
    <x v="16"/>
    <x v="0"/>
    <m/>
    <m/>
    <s v="TRR"/>
    <m/>
    <n v="15"/>
    <x v="171"/>
    <s v="DAVID"/>
    <s v="CULLEN"/>
    <x v="175"/>
    <x v="175"/>
    <x v="1"/>
    <x v="0"/>
    <x v="4"/>
    <n v="4"/>
    <n v="12"/>
    <x v="992"/>
    <n v="21.553748624631762"/>
    <n v="2672"/>
    <s v="44.32"/>
    <s v="4.28"/>
    <n v="0"/>
    <m/>
    <n v="0.68433571611499655"/>
    <n v="15"/>
    <n v="8"/>
    <s v=""/>
    <n v="1069302"/>
    <s v="MIKE"/>
    <s v="RUBENACH"/>
    <x v="40"/>
    <x v="40"/>
    <x v="1"/>
    <x v="0"/>
    <s v=""/>
    <x v="2"/>
    <n v="46"/>
    <m/>
    <m/>
    <n v="1"/>
    <s v="46.26"/>
    <m/>
    <m/>
    <m/>
    <m/>
    <m/>
    <m/>
    <m/>
    <m/>
    <m/>
    <m/>
    <m/>
    <m/>
    <m/>
    <m/>
    <m/>
    <m/>
    <m/>
    <m/>
    <x v="0"/>
    <x v="0"/>
    <m/>
    <x v="0"/>
    <m/>
    <m/>
    <x v="0"/>
    <x v="0"/>
    <m/>
    <m/>
    <m/>
    <m/>
    <m/>
  </r>
  <r>
    <n v="481"/>
    <x v="22"/>
    <x v="22"/>
    <x v="22"/>
    <x v="1"/>
    <x v="16"/>
    <x v="0"/>
    <n v="5"/>
    <x v="0"/>
    <n v="5"/>
    <x v="0"/>
    <n v="4"/>
    <n v="11"/>
    <n v="21.577948192698347"/>
    <n v="22.484522519457066"/>
    <m/>
    <s v=""/>
    <n v="88"/>
    <x v="1"/>
    <n v="17"/>
    <x v="0"/>
    <s v="OT15"/>
    <x v="1"/>
    <x v="13"/>
    <x v="0"/>
    <m/>
    <m/>
    <s v="TRR"/>
    <m/>
    <n v="16"/>
    <x v="18"/>
    <s v="ERIN"/>
    <s v="STAFFORD"/>
    <x v="18"/>
    <x v="18"/>
    <x v="1"/>
    <x v="1"/>
    <x v="2"/>
    <n v="2"/>
    <n v="13"/>
    <x v="242"/>
    <n v="21.577948192698347"/>
    <n v="2675"/>
    <s v="44.35"/>
    <s v="4.28"/>
    <n v="0"/>
    <m/>
    <n v="0.73454620700977491"/>
    <m/>
    <m/>
    <m/>
    <m/>
    <m/>
    <m/>
    <x v="26"/>
    <x v="26"/>
    <x v="2"/>
    <x v="2"/>
    <m/>
    <x v="0"/>
    <n v="0"/>
    <m/>
    <m/>
    <m/>
    <m/>
    <m/>
    <m/>
    <m/>
    <m/>
    <m/>
    <m/>
    <m/>
    <m/>
    <m/>
    <m/>
    <m/>
    <m/>
    <m/>
    <m/>
    <m/>
    <m/>
    <m/>
    <m/>
    <x v="0"/>
    <x v="0"/>
    <m/>
    <x v="0"/>
    <m/>
    <m/>
    <x v="0"/>
    <x v="0"/>
    <m/>
    <m/>
    <m/>
    <m/>
    <m/>
  </r>
  <r>
    <n v="482"/>
    <x v="22"/>
    <x v="22"/>
    <x v="22"/>
    <x v="1"/>
    <x v="16"/>
    <x v="0"/>
    <n v="5"/>
    <x v="0"/>
    <n v="5"/>
    <x v="0"/>
    <n v="4"/>
    <n v="6"/>
    <n v="21.836076918741838"/>
    <n v="22.038524377964908"/>
    <m/>
    <s v=""/>
    <n v="87"/>
    <x v="1"/>
    <n v="6"/>
    <x v="1"/>
    <m/>
    <x v="6"/>
    <x v="7"/>
    <x v="0"/>
    <m/>
    <m/>
    <s v="TRR"/>
    <m/>
    <n v="17"/>
    <x v="20"/>
    <s v="JULIE"/>
    <s v="BRUNKER"/>
    <x v="20"/>
    <x v="20"/>
    <x v="1"/>
    <x v="1"/>
    <x v="1"/>
    <n v="2"/>
    <n v="14"/>
    <x v="993"/>
    <n v="21.836076918741838"/>
    <n v="2707"/>
    <s v="45.07"/>
    <s v="4.31"/>
    <n v="0"/>
    <m/>
    <n v="0.69075289437121157"/>
    <m/>
    <m/>
    <m/>
    <m/>
    <m/>
    <m/>
    <x v="26"/>
    <x v="26"/>
    <x v="2"/>
    <x v="2"/>
    <m/>
    <x v="0"/>
    <n v="0"/>
    <m/>
    <m/>
    <m/>
    <m/>
    <m/>
    <m/>
    <m/>
    <m/>
    <m/>
    <m/>
    <m/>
    <m/>
    <m/>
    <m/>
    <m/>
    <m/>
    <m/>
    <m/>
    <m/>
    <m/>
    <m/>
    <m/>
    <x v="0"/>
    <x v="0"/>
    <m/>
    <x v="0"/>
    <m/>
    <m/>
    <x v="0"/>
    <x v="0"/>
    <m/>
    <m/>
    <m/>
    <m/>
    <m/>
  </r>
  <r>
    <n v="483"/>
    <x v="22"/>
    <x v="22"/>
    <x v="22"/>
    <x v="1"/>
    <x v="16"/>
    <x v="0"/>
    <n v="5"/>
    <x v="0"/>
    <n v="5"/>
    <x v="0"/>
    <n v="1"/>
    <n v="1"/>
    <n v="21.91674214563043"/>
    <n v="21.91674214563043"/>
    <m/>
    <s v=""/>
    <n v="0"/>
    <x v="0"/>
    <s v="N/A"/>
    <x v="0"/>
    <m/>
    <x v="0"/>
    <x v="4"/>
    <x v="0"/>
    <m/>
    <m/>
    <s v="TRR"/>
    <m/>
    <n v="18"/>
    <x v="152"/>
    <s v="ANTHONY"/>
    <s v="GRECH"/>
    <x v="270"/>
    <x v="270"/>
    <x v="0"/>
    <x v="0"/>
    <x v="0"/>
    <s v="N/A"/>
    <s v=""/>
    <x v="327"/>
    <n v="21.91674214563043"/>
    <n v="2717"/>
    <s v="45.17"/>
    <s v="4.32"/>
    <n v="0"/>
    <m/>
    <m/>
    <m/>
    <m/>
    <m/>
    <m/>
    <m/>
    <m/>
    <x v="26"/>
    <x v="26"/>
    <x v="2"/>
    <x v="2"/>
    <m/>
    <x v="0"/>
    <n v="0"/>
    <m/>
    <m/>
    <m/>
    <m/>
    <m/>
    <m/>
    <m/>
    <m/>
    <m/>
    <m/>
    <m/>
    <m/>
    <m/>
    <m/>
    <m/>
    <m/>
    <m/>
    <m/>
    <m/>
    <m/>
    <m/>
    <m/>
    <x v="0"/>
    <x v="0"/>
    <m/>
    <x v="0"/>
    <m/>
    <m/>
    <x v="0"/>
    <x v="0"/>
    <m/>
    <m/>
    <m/>
    <m/>
    <m/>
  </r>
  <r>
    <n v="484"/>
    <x v="22"/>
    <x v="22"/>
    <x v="22"/>
    <x v="1"/>
    <x v="16"/>
    <x v="0"/>
    <n v="5"/>
    <x v="0"/>
    <n v="5"/>
    <x v="0"/>
    <n v="2"/>
    <n v="7"/>
    <n v="22.086139122096473"/>
    <n v="22.270163152764958"/>
    <m/>
    <s v=""/>
    <n v="0"/>
    <x v="0"/>
    <s v="N/A"/>
    <x v="0"/>
    <m/>
    <x v="0"/>
    <x v="4"/>
    <x v="0"/>
    <m/>
    <m/>
    <s v="TRR"/>
    <m/>
    <n v="19"/>
    <x v="124"/>
    <s v="JOSEPH"/>
    <s v="KEMEI"/>
    <x v="156"/>
    <x v="156"/>
    <x v="0"/>
    <x v="0"/>
    <x v="0"/>
    <s v="N/A"/>
    <s v=""/>
    <x v="331"/>
    <n v="22.086139122096473"/>
    <n v="2738"/>
    <s v="45.38"/>
    <s v="4.34"/>
    <n v="0"/>
    <m/>
    <m/>
    <m/>
    <m/>
    <m/>
    <m/>
    <m/>
    <m/>
    <x v="26"/>
    <x v="26"/>
    <x v="2"/>
    <x v="2"/>
    <m/>
    <x v="0"/>
    <n v="0"/>
    <m/>
    <m/>
    <m/>
    <m/>
    <m/>
    <m/>
    <m/>
    <m/>
    <m/>
    <m/>
    <m/>
    <m/>
    <m/>
    <m/>
    <m/>
    <m/>
    <m/>
    <m/>
    <m/>
    <m/>
    <m/>
    <m/>
    <x v="0"/>
    <x v="0"/>
    <m/>
    <x v="0"/>
    <m/>
    <m/>
    <x v="0"/>
    <x v="0"/>
    <m/>
    <m/>
    <m/>
    <m/>
    <m/>
  </r>
  <r>
    <n v="485"/>
    <x v="22"/>
    <x v="22"/>
    <x v="22"/>
    <x v="1"/>
    <x v="16"/>
    <x v="0"/>
    <n v="5"/>
    <x v="0"/>
    <n v="5"/>
    <x v="0"/>
    <n v="4"/>
    <n v="8"/>
    <n v="22.10227216747419"/>
    <n v="22.351116863004822"/>
    <m/>
    <s v=""/>
    <n v="86"/>
    <x v="1"/>
    <n v="11"/>
    <x v="1"/>
    <m/>
    <x v="1"/>
    <x v="1"/>
    <x v="0"/>
    <m/>
    <m/>
    <s v="TRR"/>
    <m/>
    <n v="20"/>
    <x v="43"/>
    <s v="JEFF"/>
    <s v="BENNETT"/>
    <x v="43"/>
    <x v="43"/>
    <x v="1"/>
    <x v="0"/>
    <x v="1"/>
    <n v="6"/>
    <n v="15"/>
    <x v="994"/>
    <n v="22.10227216747419"/>
    <n v="2740"/>
    <s v="45.40"/>
    <s v="4.35"/>
    <n v="0"/>
    <m/>
    <n v="0.59420738437292486"/>
    <m/>
    <m/>
    <m/>
    <m/>
    <m/>
    <m/>
    <x v="26"/>
    <x v="26"/>
    <x v="2"/>
    <x v="2"/>
    <m/>
    <x v="0"/>
    <n v="0"/>
    <m/>
    <m/>
    <m/>
    <m/>
    <m/>
    <m/>
    <m/>
    <m/>
    <m/>
    <m/>
    <m/>
    <m/>
    <m/>
    <m/>
    <m/>
    <m/>
    <m/>
    <m/>
    <m/>
    <m/>
    <m/>
    <m/>
    <x v="0"/>
    <x v="0"/>
    <m/>
    <x v="0"/>
    <m/>
    <m/>
    <x v="0"/>
    <x v="0"/>
    <m/>
    <m/>
    <m/>
    <m/>
    <m/>
  </r>
  <r>
    <n v="486"/>
    <x v="22"/>
    <x v="22"/>
    <x v="22"/>
    <x v="1"/>
    <x v="16"/>
    <x v="0"/>
    <n v="5"/>
    <x v="0"/>
    <n v="5"/>
    <x v="0"/>
    <n v="3"/>
    <n v="7"/>
    <n v="22.215203485118217"/>
    <n v="22.381413285495682"/>
    <m/>
    <s v=""/>
    <n v="85"/>
    <x v="1"/>
    <n v="4"/>
    <x v="1"/>
    <m/>
    <x v="7"/>
    <x v="15"/>
    <x v="0"/>
    <m/>
    <m/>
    <s v="TRR"/>
    <m/>
    <n v="21"/>
    <x v="24"/>
    <s v="STUART"/>
    <s v="BORWICK"/>
    <x v="24"/>
    <x v="24"/>
    <x v="1"/>
    <x v="0"/>
    <x v="2"/>
    <n v="2"/>
    <n v="16"/>
    <x v="995"/>
    <n v="22.215203485118217"/>
    <n v="2754"/>
    <s v="45.54"/>
    <s v="4.36"/>
    <n v="0"/>
    <m/>
    <n v="0.64895496799407093"/>
    <m/>
    <m/>
    <m/>
    <m/>
    <m/>
    <m/>
    <x v="26"/>
    <x v="26"/>
    <x v="2"/>
    <x v="2"/>
    <m/>
    <x v="0"/>
    <n v="0"/>
    <m/>
    <m/>
    <m/>
    <m/>
    <m/>
    <m/>
    <m/>
    <m/>
    <m/>
    <m/>
    <m/>
    <m/>
    <m/>
    <m/>
    <m/>
    <m/>
    <m/>
    <m/>
    <m/>
    <m/>
    <m/>
    <m/>
    <x v="0"/>
    <x v="0"/>
    <m/>
    <x v="0"/>
    <m/>
    <m/>
    <x v="0"/>
    <x v="0"/>
    <m/>
    <m/>
    <m/>
    <m/>
    <m/>
  </r>
  <r>
    <n v="487"/>
    <x v="22"/>
    <x v="22"/>
    <x v="22"/>
    <x v="1"/>
    <x v="16"/>
    <x v="0"/>
    <n v="5"/>
    <x v="0"/>
    <n v="5"/>
    <x v="0"/>
    <n v="3"/>
    <n v="7"/>
    <n v="22.295868712006815"/>
    <n v="22.692335992483823"/>
    <m/>
    <s v=""/>
    <n v="84"/>
    <x v="1"/>
    <n v="9"/>
    <x v="1"/>
    <m/>
    <x v="1"/>
    <x v="19"/>
    <x v="0"/>
    <m/>
    <m/>
    <s v="TRR"/>
    <m/>
    <n v="22"/>
    <x v="36"/>
    <s v="GERARD"/>
    <s v="SCHICK"/>
    <x v="36"/>
    <x v="36"/>
    <x v="1"/>
    <x v="0"/>
    <x v="2"/>
    <n v="3"/>
    <n v="17"/>
    <x v="996"/>
    <n v="22.295868712006815"/>
    <n v="2764"/>
    <s v="46.04"/>
    <s v="4.37"/>
    <n v="0"/>
    <m/>
    <n v="0.65183974309585058"/>
    <m/>
    <m/>
    <m/>
    <m/>
    <m/>
    <m/>
    <x v="26"/>
    <x v="26"/>
    <x v="2"/>
    <x v="2"/>
    <m/>
    <x v="0"/>
    <n v="0"/>
    <m/>
    <m/>
    <m/>
    <m/>
    <m/>
    <m/>
    <m/>
    <m/>
    <m/>
    <m/>
    <m/>
    <m/>
    <m/>
    <m/>
    <m/>
    <m/>
    <m/>
    <m/>
    <m/>
    <m/>
    <m/>
    <m/>
    <x v="0"/>
    <x v="0"/>
    <m/>
    <x v="0"/>
    <m/>
    <m/>
    <x v="0"/>
    <x v="0"/>
    <m/>
    <m/>
    <m/>
    <m/>
    <m/>
  </r>
  <r>
    <n v="488"/>
    <x v="22"/>
    <x v="22"/>
    <x v="22"/>
    <x v="1"/>
    <x v="16"/>
    <x v="0"/>
    <n v="5"/>
    <x v="0"/>
    <n v="5"/>
    <x v="0"/>
    <n v="3"/>
    <n v="3"/>
    <n v="22.344267848139967"/>
    <n v="22.223324724125224"/>
    <m/>
    <s v="Check"/>
    <n v="0"/>
    <x v="0"/>
    <s v="N/A"/>
    <x v="0"/>
    <m/>
    <x v="0"/>
    <x v="4"/>
    <x v="0"/>
    <m/>
    <m/>
    <s v="TRR"/>
    <m/>
    <n v="23"/>
    <x v="169"/>
    <s v="JANE"/>
    <s v="WILKINSON"/>
    <x v="271"/>
    <x v="271"/>
    <x v="0"/>
    <x v="1"/>
    <x v="0"/>
    <s v="N/A"/>
    <s v=""/>
    <x v="997"/>
    <n v="22.344267848139967"/>
    <n v="2770"/>
    <s v="46.10"/>
    <s v="4.38"/>
    <n v="0"/>
    <m/>
    <m/>
    <m/>
    <m/>
    <m/>
    <m/>
    <m/>
    <m/>
    <x v="26"/>
    <x v="26"/>
    <x v="2"/>
    <x v="2"/>
    <m/>
    <x v="0"/>
    <n v="0"/>
    <m/>
    <m/>
    <m/>
    <m/>
    <m/>
    <m/>
    <m/>
    <m/>
    <m/>
    <m/>
    <m/>
    <m/>
    <m/>
    <m/>
    <m/>
    <m/>
    <m/>
    <m/>
    <m/>
    <m/>
    <m/>
    <m/>
    <x v="0"/>
    <x v="0"/>
    <m/>
    <x v="0"/>
    <m/>
    <m/>
    <x v="0"/>
    <x v="0"/>
    <m/>
    <m/>
    <m/>
    <m/>
    <m/>
  </r>
  <r>
    <n v="489"/>
    <x v="22"/>
    <x v="22"/>
    <x v="22"/>
    <x v="1"/>
    <x v="16"/>
    <x v="0"/>
    <n v="5"/>
    <x v="0"/>
    <n v="5"/>
    <x v="0"/>
    <n v="3"/>
    <n v="7"/>
    <n v="22.489465256539432"/>
    <n v="22.841329596131079"/>
    <m/>
    <s v=""/>
    <n v="83"/>
    <x v="1"/>
    <n v="7"/>
    <x v="1"/>
    <m/>
    <x v="1"/>
    <x v="53"/>
    <x v="0"/>
    <m/>
    <m/>
    <s v="TRR"/>
    <m/>
    <n v="24"/>
    <x v="195"/>
    <s v="LILY"/>
    <s v="BURROW"/>
    <x v="202"/>
    <x v="202"/>
    <x v="1"/>
    <x v="1"/>
    <x v="6"/>
    <n v="1"/>
    <n v="18"/>
    <x v="998"/>
    <n v="22.489465256539432"/>
    <n v="2788"/>
    <s v="46.28"/>
    <s v="4.39"/>
    <n v="0"/>
    <m/>
    <n v="0.65660372526522626"/>
    <m/>
    <m/>
    <m/>
    <m/>
    <m/>
    <m/>
    <x v="26"/>
    <x v="26"/>
    <x v="2"/>
    <x v="2"/>
    <m/>
    <x v="0"/>
    <n v="0"/>
    <m/>
    <m/>
    <m/>
    <m/>
    <m/>
    <m/>
    <m/>
    <m/>
    <m/>
    <m/>
    <m/>
    <m/>
    <m/>
    <m/>
    <m/>
    <m/>
    <m/>
    <m/>
    <m/>
    <m/>
    <m/>
    <m/>
    <x v="0"/>
    <x v="0"/>
    <m/>
    <x v="0"/>
    <m/>
    <m/>
    <x v="0"/>
    <x v="0"/>
    <m/>
    <m/>
    <m/>
    <m/>
    <m/>
  </r>
  <r>
    <n v="490"/>
    <x v="22"/>
    <x v="22"/>
    <x v="22"/>
    <x v="1"/>
    <x v="16"/>
    <x v="0"/>
    <n v="5"/>
    <x v="0"/>
    <n v="5"/>
    <x v="0"/>
    <n v="4"/>
    <n v="12"/>
    <n v="22.529797869983724"/>
    <n v="23.456389180778984"/>
    <m/>
    <s v=""/>
    <n v="82"/>
    <x v="1"/>
    <n v="11"/>
    <x v="1"/>
    <m/>
    <x v="1"/>
    <x v="9"/>
    <x v="0"/>
    <m/>
    <m/>
    <s v="TRR"/>
    <m/>
    <n v="25"/>
    <x v="25"/>
    <s v="BRENDAN"/>
    <s v="CARTER"/>
    <x v="25"/>
    <x v="25"/>
    <x v="1"/>
    <x v="0"/>
    <x v="4"/>
    <n v="5"/>
    <n v="19"/>
    <x v="543"/>
    <n v="22.529797869983724"/>
    <n v="2793"/>
    <s v="46.33"/>
    <s v="4.40"/>
    <n v="0"/>
    <m/>
    <n v="0.67022350076729331"/>
    <m/>
    <m/>
    <m/>
    <m/>
    <m/>
    <m/>
    <x v="26"/>
    <x v="26"/>
    <x v="2"/>
    <x v="2"/>
    <m/>
    <x v="0"/>
    <n v="0"/>
    <m/>
    <m/>
    <m/>
    <m/>
    <m/>
    <m/>
    <m/>
    <m/>
    <m/>
    <m/>
    <m/>
    <m/>
    <m/>
    <m/>
    <m/>
    <m/>
    <m/>
    <m/>
    <m/>
    <m/>
    <m/>
    <m/>
    <x v="0"/>
    <x v="0"/>
    <m/>
    <x v="0"/>
    <m/>
    <m/>
    <x v="0"/>
    <x v="0"/>
    <m/>
    <m/>
    <m/>
    <m/>
    <m/>
  </r>
  <r>
    <n v="491"/>
    <x v="22"/>
    <x v="22"/>
    <x v="22"/>
    <x v="1"/>
    <x v="16"/>
    <x v="0"/>
    <n v="5"/>
    <x v="0"/>
    <n v="5"/>
    <x v="0"/>
    <n v="3"/>
    <n v="3"/>
    <n v="22.570130483428027"/>
    <n v="22.32017162953731"/>
    <m/>
    <s v="Check"/>
    <n v="0"/>
    <x v="0"/>
    <s v="N/A"/>
    <x v="0"/>
    <m/>
    <x v="0"/>
    <x v="4"/>
    <x v="0"/>
    <m/>
    <m/>
    <s v="TRR"/>
    <m/>
    <n v="26"/>
    <x v="167"/>
    <s v="CHARLOTTE"/>
    <s v="HIETTE"/>
    <x v="133"/>
    <x v="133"/>
    <x v="0"/>
    <x v="1"/>
    <x v="0"/>
    <s v="N/A"/>
    <s v=""/>
    <x v="544"/>
    <n v="22.570130483428027"/>
    <n v="2798"/>
    <s v="46.38"/>
    <s v="4.40"/>
    <n v="0"/>
    <m/>
    <m/>
    <m/>
    <m/>
    <m/>
    <m/>
    <m/>
    <m/>
    <x v="26"/>
    <x v="26"/>
    <x v="2"/>
    <x v="2"/>
    <m/>
    <x v="0"/>
    <n v="0"/>
    <m/>
    <m/>
    <m/>
    <m/>
    <m/>
    <m/>
    <m/>
    <m/>
    <m/>
    <m/>
    <m/>
    <m/>
    <m/>
    <m/>
    <m/>
    <m/>
    <m/>
    <m/>
    <m/>
    <m/>
    <m/>
    <m/>
    <x v="0"/>
    <x v="0"/>
    <m/>
    <x v="0"/>
    <m/>
    <m/>
    <x v="0"/>
    <x v="0"/>
    <m/>
    <m/>
    <m/>
    <m/>
    <m/>
  </r>
  <r>
    <n v="492"/>
    <x v="22"/>
    <x v="22"/>
    <x v="22"/>
    <x v="1"/>
    <x v="16"/>
    <x v="0"/>
    <n v="5"/>
    <x v="0"/>
    <n v="5"/>
    <x v="0"/>
    <n v="5"/>
    <n v="7"/>
    <n v="22.779860073338366"/>
    <n v="22.563948503981603"/>
    <m/>
    <s v="Check"/>
    <n v="81"/>
    <x v="1"/>
    <n v="9"/>
    <x v="1"/>
    <m/>
    <x v="6"/>
    <x v="29"/>
    <x v="0"/>
    <m/>
    <m/>
    <s v="TRR"/>
    <m/>
    <n v="27"/>
    <x v="173"/>
    <s v="KEITH"/>
    <s v="SCANDLYN"/>
    <x v="178"/>
    <x v="178"/>
    <x v="1"/>
    <x v="0"/>
    <x v="5"/>
    <n v="1"/>
    <n v="20"/>
    <x v="999"/>
    <n v="22.779860073338366"/>
    <n v="2824"/>
    <s v="47.04"/>
    <s v="4.43"/>
    <n v="0"/>
    <m/>
    <n v="0.72505566818638334"/>
    <m/>
    <m/>
    <m/>
    <m/>
    <m/>
    <m/>
    <x v="26"/>
    <x v="26"/>
    <x v="2"/>
    <x v="2"/>
    <m/>
    <x v="0"/>
    <n v="0"/>
    <m/>
    <m/>
    <m/>
    <m/>
    <m/>
    <m/>
    <m/>
    <m/>
    <m/>
    <m/>
    <m/>
    <m/>
    <m/>
    <m/>
    <m/>
    <m/>
    <m/>
    <m/>
    <m/>
    <m/>
    <m/>
    <m/>
    <x v="0"/>
    <x v="0"/>
    <m/>
    <x v="0"/>
    <m/>
    <m/>
    <x v="0"/>
    <x v="0"/>
    <m/>
    <m/>
    <m/>
    <m/>
    <m/>
  </r>
  <r>
    <n v="493"/>
    <x v="22"/>
    <x v="22"/>
    <x v="22"/>
    <x v="1"/>
    <x v="16"/>
    <x v="0"/>
    <n v="5"/>
    <x v="0"/>
    <n v="5"/>
    <x v="0"/>
    <n v="1"/>
    <n v="1"/>
    <n v="22.933124004426688"/>
    <n v="22.933124004426688"/>
    <m/>
    <s v=""/>
    <n v="0"/>
    <x v="0"/>
    <s v="N/A"/>
    <x v="0"/>
    <m/>
    <x v="0"/>
    <x v="4"/>
    <x v="0"/>
    <m/>
    <m/>
    <s v="TRR"/>
    <m/>
    <n v="28"/>
    <x v="165"/>
    <s v="CHARLES"/>
    <s v="VAN ANTWER"/>
    <x v="272"/>
    <x v="272"/>
    <x v="0"/>
    <x v="0"/>
    <x v="0"/>
    <s v="N/A"/>
    <s v=""/>
    <x v="1000"/>
    <n v="22.933124004426688"/>
    <n v="2843"/>
    <s v="47.23"/>
    <s v="4.45"/>
    <n v="0"/>
    <m/>
    <m/>
    <m/>
    <m/>
    <m/>
    <m/>
    <m/>
    <m/>
    <x v="26"/>
    <x v="26"/>
    <x v="2"/>
    <x v="2"/>
    <m/>
    <x v="0"/>
    <n v="0"/>
    <m/>
    <m/>
    <m/>
    <m/>
    <m/>
    <m/>
    <m/>
    <m/>
    <m/>
    <m/>
    <m/>
    <m/>
    <m/>
    <m/>
    <m/>
    <m/>
    <m/>
    <m/>
    <m/>
    <m/>
    <m/>
    <m/>
    <x v="0"/>
    <x v="0"/>
    <m/>
    <x v="0"/>
    <m/>
    <m/>
    <x v="0"/>
    <x v="0"/>
    <m/>
    <m/>
    <m/>
    <m/>
    <m/>
  </r>
  <r>
    <n v="494"/>
    <x v="22"/>
    <x v="22"/>
    <x v="22"/>
    <x v="1"/>
    <x v="16"/>
    <x v="0"/>
    <n v="5"/>
    <x v="0"/>
    <n v="5"/>
    <x v="0"/>
    <n v="11"/>
    <n v="11"/>
    <n v="23.223518821225621"/>
    <n v="20.924874667603749"/>
    <m/>
    <s v="Check"/>
    <n v="80"/>
    <x v="1"/>
    <n v="26"/>
    <x v="0"/>
    <m/>
    <x v="1"/>
    <x v="9"/>
    <x v="0"/>
    <m/>
    <m/>
    <s v="TRR"/>
    <m/>
    <n v="29"/>
    <x v="19"/>
    <s v="CAMERON"/>
    <s v="WALLIS"/>
    <x v="19"/>
    <x v="19"/>
    <x v="1"/>
    <x v="0"/>
    <x v="4"/>
    <n v="6"/>
    <n v="21"/>
    <x v="1001"/>
    <n v="23.223518821225621"/>
    <n v="2879"/>
    <s v="47.59"/>
    <s v="4.49"/>
    <n v="0"/>
    <m/>
    <n v="0.6502029307547933"/>
    <m/>
    <m/>
    <m/>
    <m/>
    <m/>
    <m/>
    <x v="26"/>
    <x v="26"/>
    <x v="2"/>
    <x v="2"/>
    <m/>
    <x v="0"/>
    <n v="0"/>
    <m/>
    <m/>
    <m/>
    <m/>
    <m/>
    <m/>
    <m/>
    <m/>
    <m/>
    <m/>
    <m/>
    <m/>
    <m/>
    <m/>
    <m/>
    <m/>
    <m/>
    <m/>
    <m/>
    <m/>
    <m/>
    <m/>
    <x v="0"/>
    <x v="0"/>
    <m/>
    <x v="0"/>
    <m/>
    <m/>
    <x v="0"/>
    <x v="0"/>
    <m/>
    <m/>
    <m/>
    <m/>
    <m/>
  </r>
  <r>
    <n v="495"/>
    <x v="22"/>
    <x v="22"/>
    <x v="22"/>
    <x v="1"/>
    <x v="16"/>
    <x v="0"/>
    <n v="5"/>
    <x v="0"/>
    <n v="5"/>
    <x v="0"/>
    <n v="7"/>
    <n v="11"/>
    <n v="23.263851434669917"/>
    <n v="23.236761553042911"/>
    <m/>
    <s v="Check"/>
    <n v="79"/>
    <x v="1"/>
    <n v="16"/>
    <x v="0"/>
    <m/>
    <x v="1"/>
    <x v="13"/>
    <x v="0"/>
    <m/>
    <m/>
    <s v="TRR"/>
    <m/>
    <n v="30"/>
    <x v="28"/>
    <s v="SCOTT"/>
    <s v="VOLLMERHAUSE"/>
    <x v="28"/>
    <x v="28"/>
    <x v="1"/>
    <x v="0"/>
    <x v="2"/>
    <n v="4"/>
    <n v="22"/>
    <x v="1002"/>
    <n v="23.263851434669917"/>
    <n v="2884"/>
    <s v="48.04"/>
    <s v="4.49"/>
    <n v="0"/>
    <m/>
    <n v="0.6154039758580413"/>
    <m/>
    <m/>
    <m/>
    <m/>
    <m/>
    <m/>
    <x v="26"/>
    <x v="26"/>
    <x v="2"/>
    <x v="2"/>
    <m/>
    <x v="0"/>
    <n v="0"/>
    <m/>
    <m/>
    <m/>
    <m/>
    <m/>
    <m/>
    <m/>
    <m/>
    <m/>
    <m/>
    <m/>
    <m/>
    <m/>
    <m/>
    <m/>
    <m/>
    <m/>
    <m/>
    <m/>
    <m/>
    <m/>
    <m/>
    <x v="0"/>
    <x v="0"/>
    <m/>
    <x v="0"/>
    <m/>
    <m/>
    <x v="0"/>
    <x v="0"/>
    <m/>
    <m/>
    <m/>
    <m/>
    <m/>
  </r>
  <r>
    <n v="496"/>
    <x v="22"/>
    <x v="22"/>
    <x v="22"/>
    <x v="1"/>
    <x v="16"/>
    <x v="0"/>
    <n v="5"/>
    <x v="0"/>
    <n v="5"/>
    <x v="0"/>
    <n v="3"/>
    <n v="5"/>
    <n v="23.417115365758239"/>
    <n v="23.684412572664197"/>
    <m/>
    <s v=""/>
    <n v="0"/>
    <x v="0"/>
    <s v="N/A"/>
    <x v="0"/>
    <m/>
    <x v="0"/>
    <x v="4"/>
    <x v="0"/>
    <m/>
    <m/>
    <s v="TRR"/>
    <m/>
    <n v="31"/>
    <x v="170"/>
    <s v="LEE"/>
    <s v="KIRBY"/>
    <x v="41"/>
    <x v="41"/>
    <x v="0"/>
    <x v="0"/>
    <x v="0"/>
    <s v="N/A"/>
    <s v=""/>
    <x v="487"/>
    <n v="23.417115365758239"/>
    <n v="2903"/>
    <s v="48.23"/>
    <s v="4.51"/>
    <n v="0"/>
    <m/>
    <m/>
    <m/>
    <m/>
    <m/>
    <m/>
    <m/>
    <m/>
    <x v="26"/>
    <x v="26"/>
    <x v="2"/>
    <x v="2"/>
    <m/>
    <x v="0"/>
    <n v="0"/>
    <m/>
    <m/>
    <m/>
    <m/>
    <m/>
    <m/>
    <m/>
    <m/>
    <m/>
    <m/>
    <m/>
    <m/>
    <m/>
    <m/>
    <m/>
    <m/>
    <m/>
    <m/>
    <m/>
    <m/>
    <m/>
    <m/>
    <x v="0"/>
    <x v="0"/>
    <m/>
    <x v="0"/>
    <m/>
    <m/>
    <x v="0"/>
    <x v="0"/>
    <m/>
    <m/>
    <m/>
    <m/>
    <m/>
  </r>
  <r>
    <n v="497"/>
    <x v="22"/>
    <x v="22"/>
    <x v="22"/>
    <x v="1"/>
    <x v="16"/>
    <x v="0"/>
    <n v="5"/>
    <x v="0"/>
    <n v="5"/>
    <x v="0"/>
    <n v="2"/>
    <n v="3"/>
    <n v="23.68331061449059"/>
    <n v="22.980055058636101"/>
    <m/>
    <s v="Check"/>
    <n v="78"/>
    <x v="1"/>
    <n v="7"/>
    <x v="1"/>
    <m/>
    <x v="9"/>
    <x v="20"/>
    <x v="0"/>
    <m/>
    <m/>
    <s v="TRR"/>
    <m/>
    <n v="32"/>
    <x v="193"/>
    <s v="PETER"/>
    <s v="NEIMANIS"/>
    <x v="199"/>
    <x v="199"/>
    <x v="1"/>
    <x v="0"/>
    <x v="5"/>
    <n v="2"/>
    <n v="23"/>
    <x v="491"/>
    <n v="23.68331061449059"/>
    <n v="2936"/>
    <s v="48.56"/>
    <s v="4.54"/>
    <n v="0"/>
    <m/>
    <n v="0.67980360778400828"/>
    <m/>
    <m/>
    <m/>
    <m/>
    <m/>
    <m/>
    <x v="26"/>
    <x v="26"/>
    <x v="2"/>
    <x v="2"/>
    <m/>
    <x v="0"/>
    <n v="0"/>
    <m/>
    <m/>
    <m/>
    <m/>
    <m/>
    <m/>
    <m/>
    <m/>
    <m/>
    <m/>
    <m/>
    <m/>
    <m/>
    <m/>
    <m/>
    <m/>
    <m/>
    <m/>
    <m/>
    <m/>
    <m/>
    <m/>
    <x v="0"/>
    <x v="0"/>
    <m/>
    <x v="0"/>
    <m/>
    <m/>
    <x v="0"/>
    <x v="0"/>
    <m/>
    <m/>
    <m/>
    <m/>
    <m/>
  </r>
  <r>
    <n v="498"/>
    <x v="22"/>
    <x v="22"/>
    <x v="22"/>
    <x v="1"/>
    <x v="16"/>
    <x v="0"/>
    <n v="5"/>
    <x v="0"/>
    <n v="5"/>
    <x v="0"/>
    <n v="7"/>
    <n v="8"/>
    <n v="23.763975841379185"/>
    <n v="23.215538697027021"/>
    <m/>
    <s v="Check"/>
    <n v="77"/>
    <x v="1"/>
    <n v="11"/>
    <x v="1"/>
    <m/>
    <x v="1"/>
    <x v="46"/>
    <x v="0"/>
    <m/>
    <m/>
    <s v="TRR"/>
    <m/>
    <n v="33"/>
    <x v="184"/>
    <s v="JOHN"/>
    <s v="NUTTALL"/>
    <x v="188"/>
    <x v="188"/>
    <x v="1"/>
    <x v="0"/>
    <x v="8"/>
    <n v="1"/>
    <n v="24"/>
    <x v="343"/>
    <n v="23.763975841379185"/>
    <n v="2946"/>
    <s v="49.06"/>
    <s v="4.55"/>
    <n v="0"/>
    <m/>
    <n v="0.71326448541854248"/>
    <m/>
    <m/>
    <m/>
    <m/>
    <m/>
    <m/>
    <x v="26"/>
    <x v="26"/>
    <x v="2"/>
    <x v="2"/>
    <m/>
    <x v="0"/>
    <n v="0"/>
    <m/>
    <m/>
    <m/>
    <m/>
    <m/>
    <m/>
    <m/>
    <m/>
    <m/>
    <m/>
    <m/>
    <m/>
    <m/>
    <m/>
    <m/>
    <m/>
    <m/>
    <m/>
    <m/>
    <m/>
    <m/>
    <m/>
    <x v="0"/>
    <x v="0"/>
    <m/>
    <x v="0"/>
    <m/>
    <m/>
    <x v="0"/>
    <x v="0"/>
    <m/>
    <m/>
    <m/>
    <m/>
    <m/>
  </r>
  <r>
    <n v="499"/>
    <x v="22"/>
    <x v="22"/>
    <x v="22"/>
    <x v="1"/>
    <x v="16"/>
    <x v="0"/>
    <n v="5"/>
    <x v="0"/>
    <n v="5"/>
    <x v="0"/>
    <n v="3"/>
    <n v="5"/>
    <n v="23.772042364068042"/>
    <n v="23.339857074141893"/>
    <m/>
    <s v="Check"/>
    <n v="76"/>
    <x v="1"/>
    <n v="6"/>
    <x v="1"/>
    <m/>
    <x v="4"/>
    <x v="14"/>
    <x v="0"/>
    <m/>
    <m/>
    <s v="TRR"/>
    <m/>
    <n v="34"/>
    <x v="154"/>
    <s v="LARA"/>
    <s v="SEWELL"/>
    <x v="159"/>
    <x v="159"/>
    <x v="1"/>
    <x v="1"/>
    <x v="1"/>
    <n v="3"/>
    <n v="25"/>
    <x v="744"/>
    <n v="23.772042364068042"/>
    <n v="2947"/>
    <s v="49.07"/>
    <s v="4.55"/>
    <n v="0"/>
    <m/>
    <n v="0.62538449322040401"/>
    <m/>
    <m/>
    <m/>
    <m/>
    <m/>
    <m/>
    <x v="26"/>
    <x v="26"/>
    <x v="2"/>
    <x v="2"/>
    <m/>
    <x v="0"/>
    <n v="0"/>
    <m/>
    <m/>
    <m/>
    <m/>
    <m/>
    <m/>
    <m/>
    <m/>
    <m/>
    <m/>
    <m/>
    <m/>
    <m/>
    <m/>
    <m/>
    <m/>
    <m/>
    <m/>
    <m/>
    <m/>
    <m/>
    <m/>
    <x v="0"/>
    <x v="0"/>
    <m/>
    <x v="0"/>
    <m/>
    <m/>
    <x v="0"/>
    <x v="0"/>
    <m/>
    <m/>
    <m/>
    <m/>
    <m/>
  </r>
  <r>
    <n v="500"/>
    <x v="22"/>
    <x v="22"/>
    <x v="22"/>
    <x v="1"/>
    <x v="16"/>
    <x v="0"/>
    <n v="5"/>
    <x v="0"/>
    <n v="5"/>
    <x v="0"/>
    <n v="2"/>
    <n v="7"/>
    <n v="23.852707590956637"/>
    <n v="24.014632701171053"/>
    <m/>
    <s v=""/>
    <n v="75"/>
    <x v="1"/>
    <n v="9"/>
    <x v="1"/>
    <m/>
    <x v="1"/>
    <x v="22"/>
    <x v="0"/>
    <m/>
    <m/>
    <s v="TRR"/>
    <m/>
    <n v="35"/>
    <x v="42"/>
    <s v="TERRY"/>
    <s v="HIETTE"/>
    <x v="42"/>
    <x v="42"/>
    <x v="1"/>
    <x v="0"/>
    <x v="5"/>
    <n v="3"/>
    <n v="26"/>
    <x v="1003"/>
    <n v="23.852707590956637"/>
    <n v="2957"/>
    <s v="49.17"/>
    <s v="4.56"/>
    <n v="0"/>
    <m/>
    <n v="0.68056564528078711"/>
    <m/>
    <m/>
    <m/>
    <m/>
    <m/>
    <m/>
    <x v="26"/>
    <x v="26"/>
    <x v="2"/>
    <x v="2"/>
    <m/>
    <x v="0"/>
    <n v="0"/>
    <m/>
    <m/>
    <m/>
    <m/>
    <m/>
    <m/>
    <m/>
    <m/>
    <m/>
    <m/>
    <m/>
    <m/>
    <m/>
    <m/>
    <m/>
    <m/>
    <m/>
    <m/>
    <m/>
    <m/>
    <m/>
    <m/>
    <x v="0"/>
    <x v="0"/>
    <m/>
    <x v="0"/>
    <m/>
    <m/>
    <x v="0"/>
    <x v="0"/>
    <m/>
    <m/>
    <m/>
    <m/>
    <m/>
  </r>
  <r>
    <n v="501"/>
    <x v="22"/>
    <x v="22"/>
    <x v="22"/>
    <x v="1"/>
    <x v="16"/>
    <x v="0"/>
    <n v="5"/>
    <x v="0"/>
    <n v="5"/>
    <x v="0"/>
    <n v="12"/>
    <n v="13"/>
    <n v="24.054370658178119"/>
    <n v="23.125863377449132"/>
    <m/>
    <s v="Check"/>
    <n v="74"/>
    <x v="1"/>
    <n v="17"/>
    <x v="0"/>
    <m/>
    <x v="1"/>
    <x v="20"/>
    <x v="0"/>
    <m/>
    <m/>
    <s v="TRR"/>
    <m/>
    <n v="36"/>
    <x v="37"/>
    <s v="VIV"/>
    <s v="SCANDLYN"/>
    <x v="37"/>
    <x v="37"/>
    <x v="1"/>
    <x v="1"/>
    <x v="5"/>
    <n v="1"/>
    <n v="27"/>
    <x v="1004"/>
    <n v="24.054370658178119"/>
    <n v="2982"/>
    <s v="49.42"/>
    <s v="4.59"/>
    <n v="0"/>
    <m/>
    <n v="0.78017699707667421"/>
    <m/>
    <m/>
    <m/>
    <m/>
    <m/>
    <m/>
    <x v="26"/>
    <x v="26"/>
    <x v="2"/>
    <x v="2"/>
    <m/>
    <x v="0"/>
    <n v="0"/>
    <m/>
    <m/>
    <m/>
    <m/>
    <m/>
    <m/>
    <m/>
    <m/>
    <m/>
    <m/>
    <m/>
    <m/>
    <m/>
    <m/>
    <m/>
    <m/>
    <m/>
    <m/>
    <m/>
    <m/>
    <m/>
    <m/>
    <x v="0"/>
    <x v="0"/>
    <m/>
    <x v="0"/>
    <m/>
    <m/>
    <x v="0"/>
    <x v="0"/>
    <m/>
    <m/>
    <m/>
    <m/>
    <m/>
  </r>
  <r>
    <n v="502"/>
    <x v="22"/>
    <x v="22"/>
    <x v="22"/>
    <x v="1"/>
    <x v="16"/>
    <x v="0"/>
    <n v="5"/>
    <x v="0"/>
    <n v="5"/>
    <x v="0"/>
    <n v="4"/>
    <n v="6"/>
    <n v="25.143351221174111"/>
    <n v="24.443626925752522"/>
    <m/>
    <s v="Check"/>
    <n v="73"/>
    <x v="1"/>
    <n v="9"/>
    <x v="1"/>
    <m/>
    <x v="11"/>
    <x v="16"/>
    <x v="0"/>
    <m/>
    <m/>
    <s v="TRR"/>
    <m/>
    <n v="37"/>
    <x v="51"/>
    <s v="LISA"/>
    <s v="JONES"/>
    <x v="51"/>
    <x v="51"/>
    <x v="1"/>
    <x v="1"/>
    <x v="4"/>
    <n v="1"/>
    <n v="28"/>
    <x v="1005"/>
    <n v="25.143351221174111"/>
    <n v="3117"/>
    <s v="51.57"/>
    <s v="5.12"/>
    <n v="0"/>
    <m/>
    <n v="0.65689997015025559"/>
    <m/>
    <m/>
    <m/>
    <m/>
    <m/>
    <m/>
    <x v="26"/>
    <x v="26"/>
    <x v="2"/>
    <x v="2"/>
    <m/>
    <x v="0"/>
    <n v="0"/>
    <m/>
    <m/>
    <m/>
    <m/>
    <m/>
    <m/>
    <m/>
    <m/>
    <m/>
    <m/>
    <m/>
    <m/>
    <m/>
    <m/>
    <m/>
    <m/>
    <m/>
    <m/>
    <m/>
    <m/>
    <m/>
    <m/>
    <x v="0"/>
    <x v="0"/>
    <m/>
    <x v="0"/>
    <m/>
    <m/>
    <x v="0"/>
    <x v="0"/>
    <m/>
    <m/>
    <m/>
    <m/>
    <m/>
  </r>
  <r>
    <n v="503"/>
    <x v="22"/>
    <x v="22"/>
    <x v="22"/>
    <x v="1"/>
    <x v="16"/>
    <x v="0"/>
    <n v="5"/>
    <x v="0"/>
    <n v="5"/>
    <x v="0"/>
    <n v="1"/>
    <n v="6"/>
    <n v="25.457945606039619"/>
    <n v="27.161872164895499"/>
    <m/>
    <s v=""/>
    <n v="0"/>
    <x v="0"/>
    <s v="N/A"/>
    <x v="0"/>
    <m/>
    <x v="0"/>
    <x v="4"/>
    <x v="0"/>
    <m/>
    <m/>
    <s v="TRR"/>
    <m/>
    <n v="38"/>
    <x v="181"/>
    <s v="EAMON"/>
    <s v="KENNY"/>
    <x v="166"/>
    <x v="166"/>
    <x v="0"/>
    <x v="0"/>
    <x v="0"/>
    <s v="N/A"/>
    <s v=""/>
    <x v="689"/>
    <n v="25.457945606039619"/>
    <n v="3156"/>
    <s v="52.36"/>
    <s v="5.16"/>
    <n v="0"/>
    <m/>
    <m/>
    <m/>
    <m/>
    <m/>
    <m/>
    <m/>
    <m/>
    <x v="26"/>
    <x v="26"/>
    <x v="2"/>
    <x v="2"/>
    <m/>
    <x v="0"/>
    <n v="0"/>
    <m/>
    <m/>
    <m/>
    <m/>
    <m/>
    <m/>
    <m/>
    <m/>
    <m/>
    <m/>
    <m/>
    <m/>
    <m/>
    <m/>
    <m/>
    <m/>
    <m/>
    <m/>
    <m/>
    <m/>
    <m/>
    <m/>
    <x v="0"/>
    <x v="0"/>
    <m/>
    <x v="0"/>
    <m/>
    <m/>
    <x v="0"/>
    <x v="0"/>
    <m/>
    <m/>
    <m/>
    <m/>
    <m/>
  </r>
  <r>
    <n v="504"/>
    <x v="22"/>
    <x v="22"/>
    <x v="22"/>
    <x v="1"/>
    <x v="16"/>
    <x v="0"/>
    <n v="5"/>
    <x v="0"/>
    <n v="5"/>
    <x v="0"/>
    <n v="2"/>
    <n v="2"/>
    <n v="25.53054431023935"/>
    <n v="24.886602281586626"/>
    <m/>
    <s v="Check"/>
    <n v="0"/>
    <x v="0"/>
    <s v="N/A"/>
    <x v="0"/>
    <m/>
    <x v="0"/>
    <x v="4"/>
    <x v="0"/>
    <m/>
    <m/>
    <s v="TRR"/>
    <m/>
    <n v="39"/>
    <x v="194"/>
    <s v="DAVE"/>
    <s v="KELLY"/>
    <x v="273"/>
    <x v="273"/>
    <x v="0"/>
    <x v="0"/>
    <x v="0"/>
    <s v="N/A"/>
    <s v=""/>
    <x v="1006"/>
    <n v="25.53054431023935"/>
    <n v="3165"/>
    <s v="52.45"/>
    <s v="5.17"/>
    <n v="0"/>
    <m/>
    <m/>
    <m/>
    <m/>
    <m/>
    <m/>
    <m/>
    <m/>
    <x v="26"/>
    <x v="26"/>
    <x v="2"/>
    <x v="2"/>
    <m/>
    <x v="0"/>
    <n v="0"/>
    <m/>
    <m/>
    <m/>
    <m/>
    <m/>
    <m/>
    <m/>
    <m/>
    <m/>
    <m/>
    <m/>
    <m/>
    <m/>
    <m/>
    <m/>
    <m/>
    <m/>
    <m/>
    <m/>
    <m/>
    <m/>
    <m/>
    <x v="0"/>
    <x v="0"/>
    <m/>
    <x v="0"/>
    <m/>
    <m/>
    <x v="0"/>
    <x v="0"/>
    <m/>
    <m/>
    <m/>
    <m/>
    <m/>
  </r>
  <r>
    <n v="505"/>
    <x v="22"/>
    <x v="22"/>
    <x v="22"/>
    <x v="1"/>
    <x v="16"/>
    <x v="0"/>
    <n v="5"/>
    <x v="0"/>
    <n v="5"/>
    <x v="0"/>
    <n v="1"/>
    <n v="1"/>
    <n v="25.546677355617067"/>
    <n v="25.546677355617067"/>
    <m/>
    <s v=""/>
    <n v="0"/>
    <x v="0"/>
    <s v="N/A"/>
    <x v="0"/>
    <m/>
    <x v="0"/>
    <x v="4"/>
    <x v="0"/>
    <m/>
    <m/>
    <s v="TRR"/>
    <m/>
    <n v="40"/>
    <x v="113"/>
    <s v="HOLLIE"/>
    <s v="WAKEHAM"/>
    <x v="274"/>
    <x v="274"/>
    <x v="0"/>
    <x v="1"/>
    <x v="0"/>
    <s v="N/A"/>
    <s v=""/>
    <x v="1007"/>
    <n v="25.546677355617067"/>
    <n v="3167"/>
    <s v="52.47"/>
    <s v="5.17"/>
    <n v="0"/>
    <m/>
    <m/>
    <m/>
    <m/>
    <m/>
    <m/>
    <m/>
    <m/>
    <x v="26"/>
    <x v="26"/>
    <x v="2"/>
    <x v="2"/>
    <m/>
    <x v="0"/>
    <n v="0"/>
    <m/>
    <m/>
    <m/>
    <m/>
    <m/>
    <m/>
    <m/>
    <m/>
    <m/>
    <m/>
    <m/>
    <m/>
    <m/>
    <m/>
    <m/>
    <m/>
    <m/>
    <m/>
    <m/>
    <m/>
    <m/>
    <m/>
    <x v="0"/>
    <x v="0"/>
    <m/>
    <x v="0"/>
    <m/>
    <m/>
    <x v="0"/>
    <x v="0"/>
    <m/>
    <m/>
    <m/>
    <m/>
    <m/>
  </r>
  <r>
    <n v="506"/>
    <x v="22"/>
    <x v="22"/>
    <x v="22"/>
    <x v="1"/>
    <x v="16"/>
    <x v="0"/>
    <n v="5"/>
    <x v="0"/>
    <n v="5"/>
    <x v="0"/>
    <n v="7"/>
    <n v="11"/>
    <n v="25.861271740482575"/>
    <n v="25.628737803123418"/>
    <m/>
    <s v="Check"/>
    <n v="72"/>
    <x v="1"/>
    <n v="11"/>
    <x v="1"/>
    <m/>
    <x v="1"/>
    <x v="41"/>
    <x v="0"/>
    <m/>
    <m/>
    <s v="TRR"/>
    <m/>
    <n v="41"/>
    <x v="137"/>
    <s v="DAVID"/>
    <s v="WHARTON"/>
    <x v="141"/>
    <x v="141"/>
    <x v="1"/>
    <x v="0"/>
    <x v="8"/>
    <n v="2"/>
    <n v="29"/>
    <x v="1008"/>
    <n v="25.861271740482575"/>
    <n v="3206"/>
    <s v="53.26"/>
    <s v="5.21"/>
    <n v="0"/>
    <m/>
    <n v="0.64962002520942186"/>
    <m/>
    <m/>
    <m/>
    <m/>
    <m/>
    <m/>
    <x v="26"/>
    <x v="26"/>
    <x v="2"/>
    <x v="2"/>
    <m/>
    <x v="0"/>
    <n v="0"/>
    <m/>
    <m/>
    <m/>
    <m/>
    <m/>
    <m/>
    <m/>
    <m/>
    <m/>
    <m/>
    <m/>
    <m/>
    <m/>
    <m/>
    <m/>
    <m/>
    <m/>
    <m/>
    <m/>
    <m/>
    <m/>
    <m/>
    <x v="0"/>
    <x v="0"/>
    <m/>
    <x v="0"/>
    <m/>
    <m/>
    <x v="0"/>
    <x v="0"/>
    <m/>
    <m/>
    <m/>
    <m/>
    <m/>
  </r>
  <r>
    <n v="507"/>
    <x v="22"/>
    <x v="22"/>
    <x v="22"/>
    <x v="1"/>
    <x v="16"/>
    <x v="0"/>
    <n v="5"/>
    <x v="0"/>
    <n v="5"/>
    <x v="0"/>
    <n v="2"/>
    <n v="3"/>
    <n v="25.909670876615731"/>
    <n v="26.04473940095615"/>
    <m/>
    <s v=""/>
    <n v="0"/>
    <x v="0"/>
    <s v="N/A"/>
    <x v="0"/>
    <m/>
    <x v="0"/>
    <x v="4"/>
    <x v="0"/>
    <m/>
    <m/>
    <s v="TRR"/>
    <m/>
    <n v="42"/>
    <x v="153"/>
    <s v="BELLA"/>
    <s v="GANKO"/>
    <x v="260"/>
    <x v="260"/>
    <x v="0"/>
    <x v="1"/>
    <x v="0"/>
    <s v="N/A"/>
    <s v=""/>
    <x v="775"/>
    <n v="25.909670876615731"/>
    <n v="3212"/>
    <s v="53.32"/>
    <s v="5.22"/>
    <n v="0"/>
    <m/>
    <m/>
    <m/>
    <m/>
    <m/>
    <m/>
    <m/>
    <m/>
    <x v="26"/>
    <x v="26"/>
    <x v="2"/>
    <x v="2"/>
    <m/>
    <x v="0"/>
    <n v="0"/>
    <m/>
    <m/>
    <m/>
    <m/>
    <m/>
    <m/>
    <m/>
    <m/>
    <m/>
    <m/>
    <m/>
    <m/>
    <m/>
    <m/>
    <m/>
    <m/>
    <m/>
    <m/>
    <m/>
    <m/>
    <m/>
    <m/>
    <x v="0"/>
    <x v="0"/>
    <m/>
    <x v="0"/>
    <m/>
    <m/>
    <x v="0"/>
    <x v="0"/>
    <m/>
    <m/>
    <m/>
    <m/>
    <m/>
  </r>
  <r>
    <n v="508"/>
    <x v="22"/>
    <x v="22"/>
    <x v="22"/>
    <x v="1"/>
    <x v="16"/>
    <x v="0"/>
    <n v="5"/>
    <x v="0"/>
    <n v="5"/>
    <x v="0"/>
    <n v="2"/>
    <n v="3"/>
    <n v="25.925803921993452"/>
    <n v="26.182654489792849"/>
    <m/>
    <s v=""/>
    <n v="71"/>
    <x v="1"/>
    <n v="3"/>
    <x v="1"/>
    <m/>
    <x v="9"/>
    <x v="12"/>
    <x v="0"/>
    <m/>
    <m/>
    <s v="TRR"/>
    <m/>
    <n v="43"/>
    <x v="160"/>
    <s v="MEEGAN"/>
    <s v="EDE"/>
    <x v="165"/>
    <x v="165"/>
    <x v="1"/>
    <x v="1"/>
    <x v="2"/>
    <n v="3"/>
    <n v="30"/>
    <x v="1009"/>
    <n v="25.925803921993452"/>
    <n v="3214"/>
    <s v="53.34"/>
    <s v="5.22"/>
    <n v="0"/>
    <m/>
    <n v="0.58500275294454562"/>
    <m/>
    <m/>
    <m/>
    <m/>
    <m/>
    <m/>
    <x v="26"/>
    <x v="26"/>
    <x v="2"/>
    <x v="2"/>
    <m/>
    <x v="0"/>
    <n v="0"/>
    <m/>
    <m/>
    <m/>
    <m/>
    <m/>
    <m/>
    <m/>
    <m/>
    <m/>
    <m/>
    <m/>
    <m/>
    <m/>
    <m/>
    <m/>
    <m/>
    <m/>
    <m/>
    <m/>
    <m/>
    <m/>
    <m/>
    <x v="0"/>
    <x v="0"/>
    <m/>
    <x v="0"/>
    <m/>
    <m/>
    <x v="0"/>
    <x v="0"/>
    <m/>
    <m/>
    <m/>
    <m/>
    <m/>
  </r>
  <r>
    <n v="509"/>
    <x v="22"/>
    <x v="22"/>
    <x v="22"/>
    <x v="1"/>
    <x v="16"/>
    <x v="0"/>
    <n v="5"/>
    <x v="0"/>
    <n v="5"/>
    <x v="0"/>
    <n v="1"/>
    <n v="2"/>
    <n v="26.772788804323667"/>
    <n v="27.503543077715896"/>
    <m/>
    <s v=""/>
    <n v="0"/>
    <x v="0"/>
    <s v="N/A"/>
    <x v="0"/>
    <m/>
    <x v="0"/>
    <x v="4"/>
    <x v="0"/>
    <m/>
    <m/>
    <s v="TRR"/>
    <m/>
    <n v="44"/>
    <x v="182"/>
    <s v="SACHA"/>
    <s v="WYNTER"/>
    <x v="262"/>
    <x v="262"/>
    <x v="0"/>
    <x v="1"/>
    <x v="0"/>
    <s v="N/A"/>
    <s v=""/>
    <x v="1010"/>
    <n v="26.772788804323667"/>
    <n v="3319"/>
    <s v="55.19"/>
    <s v="5.33"/>
    <n v="0"/>
    <m/>
    <m/>
    <m/>
    <m/>
    <m/>
    <m/>
    <m/>
    <m/>
    <x v="26"/>
    <x v="26"/>
    <x v="2"/>
    <x v="2"/>
    <m/>
    <x v="0"/>
    <n v="0"/>
    <m/>
    <m/>
    <m/>
    <m/>
    <m/>
    <m/>
    <m/>
    <m/>
    <m/>
    <m/>
    <m/>
    <m/>
    <m/>
    <m/>
    <m/>
    <m/>
    <m/>
    <m/>
    <m/>
    <m/>
    <m/>
    <m/>
    <x v="0"/>
    <x v="0"/>
    <m/>
    <x v="0"/>
    <m/>
    <m/>
    <x v="0"/>
    <x v="0"/>
    <m/>
    <m/>
    <m/>
    <m/>
    <m/>
  </r>
  <r>
    <n v="510"/>
    <x v="22"/>
    <x v="22"/>
    <x v="22"/>
    <x v="1"/>
    <x v="16"/>
    <x v="0"/>
    <n v="5"/>
    <x v="0"/>
    <n v="5"/>
    <x v="0"/>
    <n v="7"/>
    <n v="11"/>
    <n v="27.385844528676962"/>
    <n v="26.976659770515798"/>
    <m/>
    <s v="Check"/>
    <n v="70"/>
    <x v="1"/>
    <n v="11"/>
    <x v="1"/>
    <m/>
    <x v="1"/>
    <x v="12"/>
    <x v="0"/>
    <m/>
    <m/>
    <s v="TRR"/>
    <m/>
    <n v="45"/>
    <x v="70"/>
    <s v="KATE"/>
    <s v="SARGENT"/>
    <x v="71"/>
    <x v="71"/>
    <x v="1"/>
    <x v="1"/>
    <x v="2"/>
    <n v="4"/>
    <n v="31"/>
    <x v="1011"/>
    <n v="27.385844528676962"/>
    <n v="3395"/>
    <s v="56.35"/>
    <s v="5.40"/>
    <n v="0"/>
    <m/>
    <n v="0.55381409365648593"/>
    <m/>
    <m/>
    <m/>
    <m/>
    <m/>
    <m/>
    <x v="26"/>
    <x v="26"/>
    <x v="2"/>
    <x v="2"/>
    <m/>
    <x v="0"/>
    <n v="0"/>
    <m/>
    <m/>
    <m/>
    <m/>
    <m/>
    <m/>
    <m/>
    <m/>
    <m/>
    <m/>
    <m/>
    <m/>
    <m/>
    <m/>
    <m/>
    <m/>
    <m/>
    <m/>
    <m/>
    <m/>
    <m/>
    <m/>
    <x v="0"/>
    <x v="0"/>
    <m/>
    <x v="0"/>
    <m/>
    <m/>
    <x v="0"/>
    <x v="0"/>
    <m/>
    <m/>
    <m/>
    <m/>
    <m/>
  </r>
  <r>
    <n v="511"/>
    <x v="22"/>
    <x v="22"/>
    <x v="22"/>
    <x v="1"/>
    <x v="16"/>
    <x v="0"/>
    <n v="5"/>
    <x v="0"/>
    <n v="5"/>
    <x v="0"/>
    <n v="3"/>
    <n v="8"/>
    <n v="27.490709323632132"/>
    <n v="27.676872906748752"/>
    <m/>
    <s v=""/>
    <n v="69"/>
    <x v="1"/>
    <n v="5"/>
    <x v="1"/>
    <m/>
    <x v="1"/>
    <x v="16"/>
    <x v="0"/>
    <m/>
    <m/>
    <s v="TRR"/>
    <m/>
    <n v="46"/>
    <x v="66"/>
    <s v="COLLEEN"/>
    <s v="NEWNHAM"/>
    <x v="66"/>
    <x v="66"/>
    <x v="1"/>
    <x v="1"/>
    <x v="4"/>
    <n v="2"/>
    <n v="32"/>
    <x v="1012"/>
    <n v="27.490709323632132"/>
    <n v="3408"/>
    <s v="56.48"/>
    <s v="5.42"/>
    <n v="0"/>
    <m/>
    <n v="0.60080903960045395"/>
    <m/>
    <m/>
    <m/>
    <m/>
    <m/>
    <m/>
    <x v="26"/>
    <x v="26"/>
    <x v="2"/>
    <x v="2"/>
    <m/>
    <x v="0"/>
    <n v="0"/>
    <m/>
    <m/>
    <m/>
    <m/>
    <m/>
    <m/>
    <m/>
    <m/>
    <m/>
    <m/>
    <m/>
    <m/>
    <m/>
    <m/>
    <m/>
    <m/>
    <m/>
    <m/>
    <m/>
    <m/>
    <m/>
    <m/>
    <x v="0"/>
    <x v="0"/>
    <m/>
    <x v="0"/>
    <m/>
    <m/>
    <x v="0"/>
    <x v="0"/>
    <m/>
    <m/>
    <m/>
    <m/>
    <m/>
  </r>
  <r>
    <n v="512"/>
    <x v="22"/>
    <x v="22"/>
    <x v="22"/>
    <x v="1"/>
    <x v="16"/>
    <x v="0"/>
    <n v="5"/>
    <x v="0"/>
    <n v="5"/>
    <x v="0"/>
    <n v="4"/>
    <n v="4"/>
    <n v="27.813370231186504"/>
    <n v="27.116536613180109"/>
    <m/>
    <s v="Check"/>
    <n v="68"/>
    <x v="1"/>
    <n v="6"/>
    <x v="1"/>
    <m/>
    <x v="9"/>
    <x v="2"/>
    <x v="0"/>
    <m/>
    <m/>
    <s v="TRR"/>
    <m/>
    <n v="47"/>
    <x v="213"/>
    <s v="EDWINA"/>
    <s v="SERGEANT"/>
    <x v="231"/>
    <x v="231"/>
    <x v="1"/>
    <x v="1"/>
    <x v="2"/>
    <n v="5"/>
    <n v="33"/>
    <x v="1013"/>
    <n v="27.813370231186504"/>
    <n v="3448"/>
    <s v="57.28"/>
    <s v="5.46"/>
    <n v="0"/>
    <m/>
    <n v="0.56507595217798967"/>
    <m/>
    <m/>
    <m/>
    <m/>
    <m/>
    <m/>
    <x v="26"/>
    <x v="26"/>
    <x v="2"/>
    <x v="2"/>
    <m/>
    <x v="0"/>
    <n v="0"/>
    <m/>
    <m/>
    <m/>
    <m/>
    <m/>
    <m/>
    <m/>
    <m/>
    <m/>
    <m/>
    <m/>
    <m/>
    <m/>
    <m/>
    <m/>
    <m/>
    <m/>
    <m/>
    <m/>
    <m/>
    <m/>
    <m/>
    <x v="0"/>
    <x v="0"/>
    <m/>
    <x v="0"/>
    <m/>
    <m/>
    <x v="0"/>
    <x v="0"/>
    <m/>
    <m/>
    <m/>
    <m/>
    <m/>
  </r>
  <r>
    <n v="513"/>
    <x v="22"/>
    <x v="22"/>
    <x v="22"/>
    <x v="1"/>
    <x v="16"/>
    <x v="0"/>
    <n v="5"/>
    <x v="0"/>
    <n v="5"/>
    <x v="0"/>
    <n v="4"/>
    <n v="5"/>
    <n v="28.265095501762616"/>
    <n v="27.846125627225955"/>
    <m/>
    <s v="Check"/>
    <n v="67"/>
    <x v="1"/>
    <n v="4"/>
    <x v="1"/>
    <m/>
    <x v="4"/>
    <x v="19"/>
    <x v="0"/>
    <m/>
    <m/>
    <s v="TRR"/>
    <m/>
    <n v="48"/>
    <x v="62"/>
    <s v="SALLY"/>
    <s v="MEADE"/>
    <x v="62"/>
    <x v="62"/>
    <x v="1"/>
    <x v="1"/>
    <x v="2"/>
    <n v="6"/>
    <n v="34"/>
    <x v="1014"/>
    <n v="28.265095501762616"/>
    <n v="3504"/>
    <s v="58.24"/>
    <s v="5.51"/>
    <n v="0"/>
    <m/>
    <n v="0.57196575421648621"/>
    <m/>
    <m/>
    <m/>
    <m/>
    <m/>
    <m/>
    <x v="26"/>
    <x v="26"/>
    <x v="2"/>
    <x v="2"/>
    <m/>
    <x v="0"/>
    <n v="0"/>
    <m/>
    <m/>
    <m/>
    <m/>
    <m/>
    <m/>
    <m/>
    <m/>
    <m/>
    <m/>
    <m/>
    <m/>
    <m/>
    <m/>
    <m/>
    <m/>
    <m/>
    <m/>
    <m/>
    <m/>
    <m/>
    <m/>
    <x v="0"/>
    <x v="0"/>
    <m/>
    <x v="0"/>
    <m/>
    <m/>
    <x v="0"/>
    <x v="0"/>
    <m/>
    <m/>
    <m/>
    <m/>
    <m/>
  </r>
  <r>
    <n v="514"/>
    <x v="22"/>
    <x v="22"/>
    <x v="22"/>
    <x v="1"/>
    <x v="16"/>
    <x v="0"/>
    <n v="5"/>
    <x v="0"/>
    <n v="5"/>
    <x v="0"/>
    <n v="5"/>
    <n v="5"/>
    <n v="28.281228547140334"/>
    <n v="27.489094028631094"/>
    <m/>
    <s v="Check"/>
    <n v="66"/>
    <x v="1"/>
    <n v="5"/>
    <x v="1"/>
    <m/>
    <x v="4"/>
    <x v="25"/>
    <x v="0"/>
    <m/>
    <m/>
    <s v="TRR"/>
    <m/>
    <n v="49"/>
    <x v="63"/>
    <s v="IAN"/>
    <s v="MEADE"/>
    <x v="63"/>
    <x v="63"/>
    <x v="1"/>
    <x v="0"/>
    <x v="4"/>
    <n v="7"/>
    <n v="35"/>
    <x v="1015"/>
    <n v="28.281228547140334"/>
    <n v="3506"/>
    <s v="58.26"/>
    <s v="5.52"/>
    <n v="0"/>
    <m/>
    <n v="0.52979782361146333"/>
    <m/>
    <m/>
    <m/>
    <m/>
    <m/>
    <m/>
    <x v="26"/>
    <x v="26"/>
    <x v="2"/>
    <x v="2"/>
    <m/>
    <x v="0"/>
    <n v="0"/>
    <m/>
    <m/>
    <m/>
    <m/>
    <m/>
    <m/>
    <m/>
    <m/>
    <m/>
    <m/>
    <m/>
    <m/>
    <m/>
    <m/>
    <m/>
    <m/>
    <m/>
    <m/>
    <m/>
    <m/>
    <m/>
    <m/>
    <x v="0"/>
    <x v="0"/>
    <m/>
    <x v="0"/>
    <m/>
    <m/>
    <x v="0"/>
    <x v="0"/>
    <m/>
    <m/>
    <m/>
    <m/>
    <m/>
  </r>
  <r>
    <n v="515"/>
    <x v="22"/>
    <x v="22"/>
    <x v="22"/>
    <x v="1"/>
    <x v="16"/>
    <x v="0"/>
    <n v="5"/>
    <x v="0"/>
    <n v="5"/>
    <x v="0"/>
    <n v="4"/>
    <n v="6"/>
    <n v="28.708754249649875"/>
    <n v="28.836518750711665"/>
    <m/>
    <s v=""/>
    <n v="0"/>
    <x v="0"/>
    <s v="N/A"/>
    <x v="0"/>
    <m/>
    <x v="0"/>
    <x v="4"/>
    <x v="0"/>
    <m/>
    <m/>
    <s v="TRR"/>
    <m/>
    <n v="50"/>
    <x v="179"/>
    <s v="ZONIKA"/>
    <s v="KENNY (SMITH)"/>
    <x v="169"/>
    <x v="169"/>
    <x v="0"/>
    <x v="1"/>
    <x v="0"/>
    <s v="N/A"/>
    <s v=""/>
    <x v="780"/>
    <n v="28.708754249649875"/>
    <n v="3559"/>
    <s v="59.19"/>
    <s v="5.57"/>
    <n v="0"/>
    <m/>
    <m/>
    <m/>
    <m/>
    <m/>
    <m/>
    <m/>
    <m/>
    <x v="26"/>
    <x v="26"/>
    <x v="2"/>
    <x v="2"/>
    <m/>
    <x v="0"/>
    <n v="0"/>
    <m/>
    <m/>
    <m/>
    <m/>
    <m/>
    <m/>
    <m/>
    <m/>
    <m/>
    <m/>
    <m/>
    <m/>
    <m/>
    <m/>
    <m/>
    <m/>
    <m/>
    <m/>
    <m/>
    <m/>
    <m/>
    <m/>
    <x v="0"/>
    <x v="0"/>
    <m/>
    <x v="0"/>
    <m/>
    <m/>
    <x v="0"/>
    <x v="0"/>
    <m/>
    <m/>
    <m/>
    <m/>
    <m/>
  </r>
  <r>
    <n v="516"/>
    <x v="22"/>
    <x v="22"/>
    <x v="22"/>
    <x v="1"/>
    <x v="16"/>
    <x v="0"/>
    <n v="5"/>
    <x v="0"/>
    <n v="5"/>
    <x v="0"/>
    <n v="11"/>
    <n v="11"/>
    <n v="28.757153385783027"/>
    <n v="27.720695533460869"/>
    <m/>
    <s v="Check"/>
    <n v="65"/>
    <x v="1"/>
    <n v="17"/>
    <x v="0"/>
    <m/>
    <x v="1"/>
    <x v="32"/>
    <x v="0"/>
    <m/>
    <m/>
    <s v="TRR"/>
    <m/>
    <n v="51"/>
    <x v="68"/>
    <s v="ROSEMARIE"/>
    <s v="LABUSCHAGNE"/>
    <x v="68"/>
    <x v="68"/>
    <x v="1"/>
    <x v="1"/>
    <x v="5"/>
    <n v="2"/>
    <n v="36"/>
    <x v="270"/>
    <n v="28.757153385783027"/>
    <n v="3565"/>
    <s v="59.25"/>
    <s v="5.57"/>
    <n v="0"/>
    <m/>
    <n v="0.64447732655262913"/>
    <m/>
    <m/>
    <m/>
    <m/>
    <m/>
    <m/>
    <x v="26"/>
    <x v="26"/>
    <x v="2"/>
    <x v="2"/>
    <m/>
    <x v="0"/>
    <n v="0"/>
    <m/>
    <m/>
    <m/>
    <m/>
    <m/>
    <m/>
    <m/>
    <m/>
    <m/>
    <m/>
    <m/>
    <m/>
    <m/>
    <m/>
    <m/>
    <m/>
    <m/>
    <m/>
    <m/>
    <m/>
    <m/>
    <m/>
    <x v="0"/>
    <x v="0"/>
    <m/>
    <x v="0"/>
    <m/>
    <m/>
    <x v="0"/>
    <x v="0"/>
    <m/>
    <m/>
    <m/>
    <m/>
    <m/>
  </r>
  <r>
    <n v="517"/>
    <x v="22"/>
    <x v="22"/>
    <x v="22"/>
    <x v="1"/>
    <x v="16"/>
    <x v="0"/>
    <n v="5"/>
    <x v="0"/>
    <n v="5"/>
    <x v="0"/>
    <n v="4"/>
    <n v="4"/>
    <n v="28.781352953849606"/>
    <n v="27.356585411539342"/>
    <m/>
    <s v="Check"/>
    <n v="64"/>
    <x v="1"/>
    <n v="6"/>
    <x v="1"/>
    <m/>
    <x v="9"/>
    <x v="13"/>
    <x v="0"/>
    <m/>
    <m/>
    <s v="TRR"/>
    <m/>
    <n v="52"/>
    <x v="214"/>
    <s v="STEPHEN"/>
    <s v="SERGEANT"/>
    <x v="232"/>
    <x v="232"/>
    <x v="1"/>
    <x v="0"/>
    <x v="2"/>
    <n v="5"/>
    <n v="37"/>
    <x v="1016"/>
    <n v="28.781352953849606"/>
    <n v="3568"/>
    <s v="59.28"/>
    <s v="5.58"/>
    <n v="0"/>
    <m/>
    <n v="0.49742854999287872"/>
    <m/>
    <m/>
    <m/>
    <m/>
    <m/>
    <m/>
    <x v="26"/>
    <x v="26"/>
    <x v="2"/>
    <x v="2"/>
    <m/>
    <x v="0"/>
    <n v="0"/>
    <m/>
    <m/>
    <m/>
    <m/>
    <m/>
    <m/>
    <m/>
    <m/>
    <m/>
    <m/>
    <m/>
    <m/>
    <m/>
    <m/>
    <m/>
    <m/>
    <m/>
    <m/>
    <m/>
    <m/>
    <m/>
    <m/>
    <x v="0"/>
    <x v="0"/>
    <m/>
    <x v="0"/>
    <m/>
    <m/>
    <x v="0"/>
    <x v="0"/>
    <m/>
    <m/>
    <m/>
    <m/>
    <m/>
  </r>
  <r>
    <n v="518"/>
    <x v="22"/>
    <x v="22"/>
    <x v="22"/>
    <x v="1"/>
    <x v="16"/>
    <x v="0"/>
    <n v="5"/>
    <x v="0"/>
    <n v="5"/>
    <x v="0"/>
    <n v="1"/>
    <n v="4"/>
    <n v="28.813619044605041"/>
    <n v="29.606009158637761"/>
    <m/>
    <s v=""/>
    <n v="63"/>
    <x v="1"/>
    <n v="3"/>
    <x v="1"/>
    <m/>
    <x v="13"/>
    <x v="23"/>
    <x v="1"/>
    <m/>
    <m/>
    <s v="TRR"/>
    <m/>
    <n v="53"/>
    <x v="82"/>
    <s v="DALE"/>
    <s v="ERIKSEN"/>
    <x v="83"/>
    <x v="83"/>
    <x v="1"/>
    <x v="1"/>
    <x v="4"/>
    <n v="3"/>
    <n v="38"/>
    <x v="1017"/>
    <n v="28.813619044605041"/>
    <n v="3572"/>
    <s v="59.32"/>
    <s v="5.58"/>
    <n v="0"/>
    <m/>
    <n v="0.59925365987302504"/>
    <m/>
    <m/>
    <m/>
    <m/>
    <m/>
    <m/>
    <x v="26"/>
    <x v="26"/>
    <x v="2"/>
    <x v="2"/>
    <m/>
    <x v="0"/>
    <n v="0"/>
    <m/>
    <m/>
    <m/>
    <m/>
    <m/>
    <m/>
    <m/>
    <m/>
    <m/>
    <m/>
    <m/>
    <m/>
    <m/>
    <m/>
    <m/>
    <m/>
    <m/>
    <m/>
    <m/>
    <m/>
    <m/>
    <m/>
    <x v="0"/>
    <x v="0"/>
    <m/>
    <x v="0"/>
    <m/>
    <m/>
    <x v="0"/>
    <x v="0"/>
    <m/>
    <m/>
    <m/>
    <m/>
    <m/>
  </r>
  <r>
    <n v="519"/>
    <x v="22"/>
    <x v="22"/>
    <x v="22"/>
    <x v="1"/>
    <x v="16"/>
    <x v="0"/>
    <n v="5"/>
    <x v="0"/>
    <n v="5"/>
    <x v="0"/>
    <n v="5"/>
    <n v="10"/>
    <n v="28.991082543759941"/>
    <n v="29.285049541628666"/>
    <m/>
    <s v=""/>
    <n v="62"/>
    <x v="1"/>
    <n v="5"/>
    <x v="1"/>
    <m/>
    <x v="11"/>
    <x v="22"/>
    <x v="0"/>
    <m/>
    <m/>
    <s v="TRR"/>
    <m/>
    <n v="54"/>
    <x v="91"/>
    <s v="ISA"/>
    <s v="MARRINAN"/>
    <x v="92"/>
    <x v="92"/>
    <x v="1"/>
    <x v="1"/>
    <x v="5"/>
    <n v="3"/>
    <n v="39"/>
    <x v="1018"/>
    <n v="28.991082543759941"/>
    <n v="3594"/>
    <s v="59.54"/>
    <s v="6.00"/>
    <n v="0"/>
    <m/>
    <n v="0.65537394029080753"/>
    <m/>
    <m/>
    <m/>
    <m/>
    <m/>
    <m/>
    <x v="26"/>
    <x v="26"/>
    <x v="2"/>
    <x v="2"/>
    <m/>
    <x v="0"/>
    <n v="0"/>
    <m/>
    <m/>
    <m/>
    <m/>
    <m/>
    <m/>
    <m/>
    <m/>
    <m/>
    <m/>
    <m/>
    <m/>
    <m/>
    <m/>
    <m/>
    <m/>
    <m/>
    <m/>
    <m/>
    <m/>
    <m/>
    <m/>
    <x v="0"/>
    <x v="0"/>
    <m/>
    <x v="0"/>
    <m/>
    <m/>
    <x v="0"/>
    <x v="0"/>
    <m/>
    <m/>
    <m/>
    <m/>
    <m/>
  </r>
  <r>
    <n v="520"/>
    <x v="22"/>
    <x v="22"/>
    <x v="22"/>
    <x v="1"/>
    <x v="16"/>
    <x v="0"/>
    <n v="5"/>
    <x v="0"/>
    <n v="5"/>
    <x v="0"/>
    <n v="2"/>
    <n v="6"/>
    <n v="29.652537404246395"/>
    <n v="29.89431234526678"/>
    <m/>
    <s v=""/>
    <n v="0"/>
    <x v="0"/>
    <s v="N/A"/>
    <x v="0"/>
    <m/>
    <x v="0"/>
    <x v="4"/>
    <x v="0"/>
    <m/>
    <m/>
    <s v="TRR"/>
    <m/>
    <n v="55"/>
    <x v="156"/>
    <s v="MEG"/>
    <s v="SENSE"/>
    <x v="186"/>
    <x v="186"/>
    <x v="0"/>
    <x v="1"/>
    <x v="0"/>
    <s v="N/A"/>
    <s v=""/>
    <x v="272"/>
    <n v="29.652537404246395"/>
    <n v="3676"/>
    <s v="61.16"/>
    <s v="6.09"/>
    <n v="0"/>
    <m/>
    <m/>
    <m/>
    <m/>
    <m/>
    <m/>
    <m/>
    <m/>
    <x v="26"/>
    <x v="26"/>
    <x v="2"/>
    <x v="2"/>
    <m/>
    <x v="0"/>
    <n v="0"/>
    <m/>
    <m/>
    <m/>
    <m/>
    <m/>
    <m/>
    <m/>
    <m/>
    <m/>
    <m/>
    <m/>
    <m/>
    <m/>
    <m/>
    <m/>
    <m/>
    <m/>
    <m/>
    <m/>
    <m/>
    <m/>
    <m/>
    <x v="0"/>
    <x v="0"/>
    <m/>
    <x v="0"/>
    <m/>
    <m/>
    <x v="0"/>
    <x v="0"/>
    <m/>
    <m/>
    <m/>
    <m/>
    <m/>
  </r>
  <r>
    <n v="521"/>
    <x v="22"/>
    <x v="22"/>
    <x v="22"/>
    <x v="1"/>
    <x v="16"/>
    <x v="0"/>
    <n v="5"/>
    <x v="0"/>
    <n v="5"/>
    <x v="0"/>
    <n v="7"/>
    <n v="10"/>
    <n v="29.894533084912172"/>
    <n v="28.996682509556699"/>
    <m/>
    <s v="Check"/>
    <n v="61"/>
    <x v="1"/>
    <n v="14"/>
    <x v="1"/>
    <m/>
    <x v="1"/>
    <x v="1"/>
    <x v="0"/>
    <m/>
    <m/>
    <s v="TRR"/>
    <m/>
    <n v="56"/>
    <x v="80"/>
    <s v="CELESTE"/>
    <s v="LABUSCHAGNE"/>
    <x v="81"/>
    <x v="81"/>
    <x v="1"/>
    <x v="1"/>
    <x v="1"/>
    <n v="4"/>
    <n v="40"/>
    <x v="1019"/>
    <n v="29.894533084912172"/>
    <n v="3706"/>
    <s v="61.46"/>
    <s v="6.12"/>
    <n v="0"/>
    <m/>
    <n v="0.4950737968698895"/>
    <m/>
    <m/>
    <m/>
    <m/>
    <m/>
    <m/>
    <x v="26"/>
    <x v="26"/>
    <x v="2"/>
    <x v="2"/>
    <m/>
    <x v="0"/>
    <n v="0"/>
    <m/>
    <m/>
    <m/>
    <m/>
    <m/>
    <m/>
    <m/>
    <m/>
    <m/>
    <m/>
    <m/>
    <m/>
    <m/>
    <m/>
    <m/>
    <m/>
    <m/>
    <m/>
    <m/>
    <m/>
    <m/>
    <m/>
    <x v="0"/>
    <x v="0"/>
    <m/>
    <x v="0"/>
    <m/>
    <m/>
    <x v="0"/>
    <x v="0"/>
    <m/>
    <m/>
    <m/>
    <m/>
    <m/>
  </r>
  <r>
    <n v="522"/>
    <x v="22"/>
    <x v="22"/>
    <x v="22"/>
    <x v="1"/>
    <x v="16"/>
    <x v="0"/>
    <n v="5"/>
    <x v="0"/>
    <n v="5"/>
    <x v="0"/>
    <n v="5"/>
    <n v="7"/>
    <n v="29.902599607601033"/>
    <n v="28.863467850283907"/>
    <m/>
    <s v="Check"/>
    <n v="60"/>
    <x v="1"/>
    <n v="10"/>
    <x v="1"/>
    <m/>
    <x v="1"/>
    <x v="7"/>
    <x v="0"/>
    <m/>
    <m/>
    <s v="TRR"/>
    <m/>
    <n v="57"/>
    <x v="79"/>
    <s v="MATHEW"/>
    <s v="SMITH"/>
    <x v="80"/>
    <x v="80"/>
    <x v="1"/>
    <x v="0"/>
    <x v="1"/>
    <n v="7"/>
    <n v="41"/>
    <x v="1020"/>
    <n v="29.902599607601033"/>
    <n v="3707"/>
    <s v="61.47"/>
    <s v="6.12"/>
    <n v="0"/>
    <m/>
    <n v="0.45536732074643449"/>
    <m/>
    <m/>
    <m/>
    <m/>
    <m/>
    <m/>
    <x v="26"/>
    <x v="26"/>
    <x v="2"/>
    <x v="2"/>
    <m/>
    <x v="0"/>
    <n v="0"/>
    <m/>
    <m/>
    <m/>
    <m/>
    <m/>
    <m/>
    <m/>
    <m/>
    <m/>
    <m/>
    <m/>
    <m/>
    <m/>
    <m/>
    <m/>
    <m/>
    <m/>
    <m/>
    <m/>
    <m/>
    <m/>
    <m/>
    <x v="0"/>
    <x v="0"/>
    <m/>
    <x v="0"/>
    <m/>
    <m/>
    <x v="0"/>
    <x v="0"/>
    <m/>
    <m/>
    <m/>
    <m/>
    <m/>
  </r>
  <r>
    <n v="523"/>
    <x v="22"/>
    <x v="22"/>
    <x v="22"/>
    <x v="1"/>
    <x v="16"/>
    <x v="0"/>
    <n v="5"/>
    <x v="0"/>
    <n v="5"/>
    <x v="0"/>
    <n v="1"/>
    <n v="1"/>
    <n v="29.942932221045329"/>
    <n v="29.942932221045329"/>
    <m/>
    <s v=""/>
    <n v="0"/>
    <x v="0"/>
    <s v="N/A"/>
    <x v="0"/>
    <m/>
    <x v="0"/>
    <x v="4"/>
    <x v="0"/>
    <m/>
    <m/>
    <s v="TRR"/>
    <m/>
    <n v="58"/>
    <x v="180"/>
    <s v="TOM"/>
    <s v="KINNEALLY"/>
    <x v="275"/>
    <x v="275"/>
    <x v="0"/>
    <x v="0"/>
    <x v="0"/>
    <s v="N/A"/>
    <s v=""/>
    <x v="869"/>
    <n v="29.942932221045329"/>
    <n v="3712"/>
    <s v="61.52"/>
    <s v="6.12"/>
    <n v="0"/>
    <m/>
    <m/>
    <m/>
    <m/>
    <m/>
    <m/>
    <m/>
    <m/>
    <x v="26"/>
    <x v="26"/>
    <x v="2"/>
    <x v="2"/>
    <m/>
    <x v="0"/>
    <n v="0"/>
    <m/>
    <m/>
    <m/>
    <m/>
    <m/>
    <m/>
    <m/>
    <m/>
    <m/>
    <m/>
    <m/>
    <m/>
    <m/>
    <m/>
    <m/>
    <m/>
    <m/>
    <m/>
    <m/>
    <m/>
    <m/>
    <m/>
    <x v="0"/>
    <x v="0"/>
    <m/>
    <x v="0"/>
    <m/>
    <m/>
    <x v="0"/>
    <x v="0"/>
    <m/>
    <m/>
    <m/>
    <m/>
    <m/>
  </r>
  <r>
    <n v="524"/>
    <x v="22"/>
    <x v="22"/>
    <x v="22"/>
    <x v="1"/>
    <x v="16"/>
    <x v="0"/>
    <n v="5"/>
    <x v="0"/>
    <n v="5"/>
    <x v="0"/>
    <n v="4"/>
    <n v="4"/>
    <n v="30.152661810955667"/>
    <n v="29.193413670995142"/>
    <m/>
    <s v="Check"/>
    <n v="59"/>
    <x v="1"/>
    <n v="4"/>
    <x v="1"/>
    <m/>
    <x v="2"/>
    <x v="41"/>
    <x v="0"/>
    <m/>
    <m/>
    <s v="TRR"/>
    <m/>
    <n v="59"/>
    <x v="187"/>
    <s v="DAVE"/>
    <s v="HAMPTON"/>
    <x v="191"/>
    <x v="191"/>
    <x v="1"/>
    <x v="0"/>
    <x v="8"/>
    <n v="3"/>
    <n v="42"/>
    <x v="1021"/>
    <n v="30.152661810955667"/>
    <n v="3738"/>
    <s v="62.18"/>
    <s v="6.15"/>
    <n v="0"/>
    <m/>
    <n v="0.55716474072268773"/>
    <m/>
    <m/>
    <m/>
    <m/>
    <m/>
    <m/>
    <x v="26"/>
    <x v="26"/>
    <x v="2"/>
    <x v="2"/>
    <m/>
    <x v="0"/>
    <n v="0"/>
    <m/>
    <m/>
    <m/>
    <m/>
    <m/>
    <m/>
    <m/>
    <m/>
    <m/>
    <m/>
    <m/>
    <m/>
    <m/>
    <m/>
    <m/>
    <m/>
    <m/>
    <m/>
    <m/>
    <m/>
    <m/>
    <m/>
    <x v="0"/>
    <x v="0"/>
    <m/>
    <x v="0"/>
    <m/>
    <m/>
    <x v="0"/>
    <x v="0"/>
    <m/>
    <m/>
    <m/>
    <m/>
    <m/>
  </r>
  <r>
    <n v="525"/>
    <x v="22"/>
    <x v="22"/>
    <x v="22"/>
    <x v="1"/>
    <x v="16"/>
    <x v="0"/>
    <n v="5"/>
    <x v="0"/>
    <n v="5"/>
    <x v="0"/>
    <n v="2"/>
    <n v="6"/>
    <n v="30.273659651288554"/>
    <n v="30.863940967077742"/>
    <m/>
    <s v=""/>
    <n v="58"/>
    <x v="1"/>
    <n v="8"/>
    <x v="1"/>
    <m/>
    <x v="1"/>
    <x v="28"/>
    <x v="0"/>
    <m/>
    <m/>
    <s v="TRR"/>
    <m/>
    <n v="60"/>
    <x v="94"/>
    <s v="CONNY"/>
    <s v="MUHLENBERG"/>
    <x v="95"/>
    <x v="95"/>
    <x v="1"/>
    <x v="1"/>
    <x v="5"/>
    <n v="4"/>
    <n v="43"/>
    <x v="1022"/>
    <n v="30.273659651288554"/>
    <n v="3753"/>
    <s v="62.33"/>
    <s v="6.16"/>
    <n v="0"/>
    <m/>
    <n v="0.63586630165410651"/>
    <m/>
    <m/>
    <m/>
    <m/>
    <m/>
    <m/>
    <x v="26"/>
    <x v="26"/>
    <x v="2"/>
    <x v="2"/>
    <m/>
    <x v="0"/>
    <n v="0"/>
    <m/>
    <m/>
    <m/>
    <m/>
    <m/>
    <m/>
    <m/>
    <m/>
    <m/>
    <m/>
    <m/>
    <m/>
    <m/>
    <m/>
    <m/>
    <m/>
    <m/>
    <m/>
    <m/>
    <m/>
    <m/>
    <m/>
    <x v="0"/>
    <x v="0"/>
    <m/>
    <x v="0"/>
    <m/>
    <m/>
    <x v="0"/>
    <x v="0"/>
    <m/>
    <m/>
    <m/>
    <m/>
    <m/>
  </r>
  <r>
    <n v="526"/>
    <x v="22"/>
    <x v="22"/>
    <x v="22"/>
    <x v="1"/>
    <x v="16"/>
    <x v="0"/>
    <n v="5"/>
    <x v="0"/>
    <n v="5"/>
    <x v="0"/>
    <n v="7"/>
    <n v="8"/>
    <n v="30.491455763887753"/>
    <n v="30.031641831083611"/>
    <m/>
    <s v="Check"/>
    <n v="57"/>
    <x v="1"/>
    <n v="5"/>
    <x v="1"/>
    <m/>
    <x v="11"/>
    <x v="35"/>
    <x v="0"/>
    <m/>
    <m/>
    <s v="TRR"/>
    <m/>
    <n v="61"/>
    <x v="83"/>
    <s v="WILLIAM"/>
    <s v="SUE YEK"/>
    <x v="84"/>
    <x v="84"/>
    <x v="1"/>
    <x v="0"/>
    <x v="8"/>
    <n v="4"/>
    <n v="44"/>
    <x v="1023"/>
    <n v="30.491455763887753"/>
    <n v="3780"/>
    <s v="63.00"/>
    <s v="6.19"/>
    <n v="0"/>
    <m/>
    <n v="0.54605461047613402"/>
    <m/>
    <m/>
    <m/>
    <m/>
    <m/>
    <m/>
    <x v="26"/>
    <x v="26"/>
    <x v="2"/>
    <x v="2"/>
    <m/>
    <x v="0"/>
    <n v="0"/>
    <m/>
    <m/>
    <m/>
    <m/>
    <m/>
    <m/>
    <m/>
    <m/>
    <m/>
    <m/>
    <m/>
    <m/>
    <m/>
    <m/>
    <m/>
    <m/>
    <m/>
    <m/>
    <m/>
    <m/>
    <m/>
    <m/>
    <x v="0"/>
    <x v="0"/>
    <m/>
    <x v="0"/>
    <m/>
    <m/>
    <x v="0"/>
    <x v="0"/>
    <m/>
    <m/>
    <m/>
    <m/>
    <m/>
  </r>
  <r>
    <n v="527"/>
    <x v="22"/>
    <x v="22"/>
    <x v="22"/>
    <x v="1"/>
    <x v="16"/>
    <x v="0"/>
    <n v="5"/>
    <x v="0"/>
    <n v="5"/>
    <x v="0"/>
    <n v="2"/>
    <n v="3"/>
    <n v="30.491455763887753"/>
    <n v="30.243119563682274"/>
    <m/>
    <s v="Check"/>
    <n v="56"/>
    <x v="1"/>
    <n v="2"/>
    <x v="1"/>
    <m/>
    <x v="10"/>
    <x v="26"/>
    <x v="0"/>
    <m/>
    <m/>
    <s v="TRR"/>
    <m/>
    <n v="62"/>
    <x v="210"/>
    <s v="TILLEY"/>
    <s v="PAIN"/>
    <x v="225"/>
    <x v="225"/>
    <x v="1"/>
    <x v="1"/>
    <x v="4"/>
    <n v="4"/>
    <n v="45"/>
    <x v="1023"/>
    <n v="30.491455763887753"/>
    <n v="3780"/>
    <s v="63.00"/>
    <s v="6.19"/>
    <n v="0"/>
    <m/>
    <n v="0.58650310014103291"/>
    <m/>
    <m/>
    <m/>
    <m/>
    <m/>
    <m/>
    <x v="26"/>
    <x v="26"/>
    <x v="2"/>
    <x v="2"/>
    <m/>
    <x v="0"/>
    <n v="0"/>
    <m/>
    <m/>
    <m/>
    <m/>
    <m/>
    <m/>
    <m/>
    <m/>
    <m/>
    <m/>
    <m/>
    <m/>
    <m/>
    <m/>
    <m/>
    <m/>
    <m/>
    <m/>
    <m/>
    <m/>
    <m/>
    <m/>
    <x v="0"/>
    <x v="0"/>
    <m/>
    <x v="0"/>
    <m/>
    <m/>
    <x v="0"/>
    <x v="0"/>
    <m/>
    <m/>
    <m/>
    <m/>
    <m/>
  </r>
  <r>
    <n v="528"/>
    <x v="22"/>
    <x v="22"/>
    <x v="22"/>
    <x v="1"/>
    <x v="16"/>
    <x v="0"/>
    <n v="5"/>
    <x v="0"/>
    <n v="5"/>
    <x v="0"/>
    <n v="2"/>
    <n v="7"/>
    <n v="31.523970668061736"/>
    <n v="31.991699270728841"/>
    <m/>
    <s v=""/>
    <n v="55"/>
    <x v="1"/>
    <n v="9"/>
    <x v="1"/>
    <m/>
    <x v="1"/>
    <x v="37"/>
    <x v="0"/>
    <m/>
    <m/>
    <s v="TRR"/>
    <m/>
    <n v="63"/>
    <x v="141"/>
    <s v="JENNY"/>
    <s v="BROWN"/>
    <x v="145"/>
    <x v="145"/>
    <x v="1"/>
    <x v="1"/>
    <x v="8"/>
    <n v="1"/>
    <n v="46"/>
    <x v="1024"/>
    <n v="31.523970668061736"/>
    <n v="3908"/>
    <s v="65.08"/>
    <s v="6.32"/>
    <n v="0"/>
    <m/>
    <n v="0.65135618699634557"/>
    <m/>
    <m/>
    <m/>
    <m/>
    <m/>
    <m/>
    <x v="26"/>
    <x v="26"/>
    <x v="2"/>
    <x v="2"/>
    <m/>
    <x v="0"/>
    <n v="0"/>
    <m/>
    <m/>
    <m/>
    <m/>
    <m/>
    <m/>
    <m/>
    <m/>
    <m/>
    <m/>
    <m/>
    <m/>
    <m/>
    <m/>
    <m/>
    <m/>
    <m/>
    <m/>
    <m/>
    <m/>
    <m/>
    <m/>
    <x v="0"/>
    <x v="0"/>
    <m/>
    <x v="0"/>
    <m/>
    <m/>
    <x v="0"/>
    <x v="0"/>
    <m/>
    <m/>
    <m/>
    <m/>
    <m/>
  </r>
  <r>
    <n v="529"/>
    <x v="22"/>
    <x v="22"/>
    <x v="22"/>
    <x v="1"/>
    <x v="16"/>
    <x v="0"/>
    <n v="5"/>
    <x v="0"/>
    <n v="5"/>
    <x v="0"/>
    <n v="6"/>
    <n v="6"/>
    <n v="32.17735900585933"/>
    <n v="31.436432269685373"/>
    <m/>
    <s v="Check"/>
    <n v="54"/>
    <x v="1"/>
    <n v="4"/>
    <x v="1"/>
    <m/>
    <x v="9"/>
    <x v="32"/>
    <x v="0"/>
    <m/>
    <m/>
    <s v="TRR"/>
    <m/>
    <n v="64"/>
    <x v="88"/>
    <s v="CAT"/>
    <s v="JOHNSON"/>
    <x v="89"/>
    <x v="89"/>
    <x v="1"/>
    <x v="1"/>
    <x v="5"/>
    <n v="5"/>
    <n v="47"/>
    <x v="1025"/>
    <n v="32.17735900585933"/>
    <n v="3989"/>
    <s v="66.29"/>
    <s v="6.40"/>
    <n v="0"/>
    <m/>
    <n v="0.5759743467435755"/>
    <m/>
    <m/>
    <m/>
    <m/>
    <m/>
    <m/>
    <x v="26"/>
    <x v="26"/>
    <x v="2"/>
    <x v="2"/>
    <m/>
    <x v="0"/>
    <n v="0"/>
    <m/>
    <m/>
    <m/>
    <m/>
    <m/>
    <m/>
    <m/>
    <m/>
    <m/>
    <m/>
    <m/>
    <m/>
    <m/>
    <m/>
    <m/>
    <m/>
    <m/>
    <m/>
    <m/>
    <m/>
    <m/>
    <m/>
    <x v="0"/>
    <x v="0"/>
    <m/>
    <x v="0"/>
    <m/>
    <m/>
    <x v="0"/>
    <x v="0"/>
    <m/>
    <m/>
    <m/>
    <m/>
    <m/>
  </r>
  <r>
    <n v="530"/>
    <x v="22"/>
    <x v="22"/>
    <x v="22"/>
    <x v="1"/>
    <x v="16"/>
    <x v="0"/>
    <n v="5"/>
    <x v="0"/>
    <n v="5"/>
    <x v="0"/>
    <n v="10"/>
    <n v="12"/>
    <n v="32.209625096614765"/>
    <n v="31.400632729413616"/>
    <m/>
    <s v="Check"/>
    <n v="53"/>
    <x v="1"/>
    <n v="15"/>
    <x v="1"/>
    <m/>
    <x v="1"/>
    <x v="35"/>
    <x v="0"/>
    <m/>
    <m/>
    <s v="TRR"/>
    <m/>
    <n v="65"/>
    <x v="93"/>
    <s v="MARY"/>
    <s v="DONOGHUE"/>
    <x v="94"/>
    <x v="94"/>
    <x v="1"/>
    <x v="1"/>
    <x v="8"/>
    <n v="2"/>
    <n v="48"/>
    <x v="1026"/>
    <n v="32.209625096614765"/>
    <n v="3993"/>
    <s v="66.33"/>
    <s v="6.40"/>
    <n v="0"/>
    <m/>
    <n v="0.61265330702055609"/>
    <m/>
    <m/>
    <m/>
    <m/>
    <m/>
    <m/>
    <x v="26"/>
    <x v="26"/>
    <x v="2"/>
    <x v="2"/>
    <m/>
    <x v="0"/>
    <n v="0"/>
    <m/>
    <m/>
    <m/>
    <m/>
    <m/>
    <m/>
    <m/>
    <m/>
    <m/>
    <m/>
    <m/>
    <m/>
    <m/>
    <m/>
    <m/>
    <m/>
    <m/>
    <m/>
    <m/>
    <m/>
    <m/>
    <m/>
    <x v="0"/>
    <x v="0"/>
    <m/>
    <x v="0"/>
    <m/>
    <m/>
    <x v="0"/>
    <x v="0"/>
    <m/>
    <m/>
    <m/>
    <m/>
    <m/>
  </r>
  <r>
    <n v="531"/>
    <x v="22"/>
    <x v="22"/>
    <x v="22"/>
    <x v="1"/>
    <x v="16"/>
    <x v="0"/>
    <n v="5"/>
    <x v="0"/>
    <n v="5"/>
    <x v="0"/>
    <n v="2"/>
    <n v="5"/>
    <n v="33.540601340276524"/>
    <n v="34.835618030048728"/>
    <m/>
    <s v=""/>
    <n v="52"/>
    <x v="1"/>
    <n v="5"/>
    <x v="1"/>
    <m/>
    <x v="5"/>
    <x v="41"/>
    <x v="0"/>
    <m/>
    <m/>
    <s v="TRR"/>
    <m/>
    <n v="66"/>
    <x v="106"/>
    <s v="CAM"/>
    <s v="LEITCH"/>
    <x v="107"/>
    <x v="107"/>
    <x v="1"/>
    <x v="0"/>
    <x v="8"/>
    <n v="5"/>
    <n v="49"/>
    <x v="1027"/>
    <n v="33.540601340276524"/>
    <n v="4158"/>
    <s v="69.18"/>
    <s v="6.57"/>
    <n v="0"/>
    <m/>
    <n v="0.5008854739830223"/>
    <m/>
    <m/>
    <m/>
    <m/>
    <m/>
    <m/>
    <x v="26"/>
    <x v="26"/>
    <x v="2"/>
    <x v="2"/>
    <m/>
    <x v="0"/>
    <n v="0"/>
    <m/>
    <m/>
    <m/>
    <m/>
    <m/>
    <m/>
    <m/>
    <m/>
    <m/>
    <m/>
    <m/>
    <m/>
    <m/>
    <m/>
    <m/>
    <m/>
    <m/>
    <m/>
    <m/>
    <m/>
    <m/>
    <m/>
    <x v="0"/>
    <x v="0"/>
    <m/>
    <x v="0"/>
    <m/>
    <m/>
    <x v="0"/>
    <x v="0"/>
    <m/>
    <m/>
    <m/>
    <m/>
    <m/>
  </r>
  <r>
    <n v="532"/>
    <x v="22"/>
    <x v="22"/>
    <x v="22"/>
    <x v="1"/>
    <x v="16"/>
    <x v="0"/>
    <n v="5"/>
    <x v="0"/>
    <n v="5"/>
    <x v="0"/>
    <n v="2"/>
    <n v="4"/>
    <n v="34.686047562094537"/>
    <n v="35.125901224872138"/>
    <m/>
    <s v=""/>
    <n v="0"/>
    <x v="0"/>
    <s v="N/A"/>
    <x v="0"/>
    <m/>
    <x v="0"/>
    <x v="4"/>
    <x v="0"/>
    <m/>
    <m/>
    <s v="TRR"/>
    <m/>
    <n v="67"/>
    <x v="196"/>
    <s v="MIRANDA"/>
    <s v="KELLY"/>
    <x v="114"/>
    <x v="114"/>
    <x v="0"/>
    <x v="1"/>
    <x v="0"/>
    <s v="N/A"/>
    <s v=""/>
    <x v="1028"/>
    <n v="34.686047562094537"/>
    <n v="4300"/>
    <s v="71.40"/>
    <s v="7.11"/>
    <n v="0"/>
    <m/>
    <m/>
    <m/>
    <m/>
    <m/>
    <m/>
    <m/>
    <m/>
    <x v="26"/>
    <x v="26"/>
    <x v="2"/>
    <x v="2"/>
    <m/>
    <x v="0"/>
    <n v="0"/>
    <m/>
    <m/>
    <m/>
    <m/>
    <m/>
    <m/>
    <m/>
    <m/>
    <m/>
    <m/>
    <m/>
    <m/>
    <m/>
    <m/>
    <m/>
    <m/>
    <m/>
    <m/>
    <m/>
    <m/>
    <m/>
    <m/>
    <x v="0"/>
    <x v="0"/>
    <m/>
    <x v="0"/>
    <m/>
    <m/>
    <x v="0"/>
    <x v="0"/>
    <m/>
    <m/>
    <m/>
    <m/>
    <m/>
  </r>
  <r>
    <n v="533"/>
    <x v="22"/>
    <x v="22"/>
    <x v="22"/>
    <x v="1"/>
    <x v="16"/>
    <x v="0"/>
    <n v="5"/>
    <x v="0"/>
    <n v="5"/>
    <x v="0"/>
    <n v="1"/>
    <n v="1"/>
    <n v="34.694114084783401"/>
    <n v="34.694114084783401"/>
    <m/>
    <s v=""/>
    <n v="0"/>
    <x v="0"/>
    <s v="N/A"/>
    <x v="0"/>
    <m/>
    <x v="0"/>
    <x v="4"/>
    <x v="0"/>
    <m/>
    <m/>
    <s v="TRR"/>
    <m/>
    <n v="68"/>
    <x v="73"/>
    <s v="CAT"/>
    <s v="CAMAKARIS"/>
    <x v="235"/>
    <x v="235"/>
    <x v="0"/>
    <x v="1"/>
    <x v="0"/>
    <s v="N/A"/>
    <s v=""/>
    <x v="1029"/>
    <n v="34.694114084783401"/>
    <n v="4301"/>
    <s v="71.41"/>
    <s v="7.11"/>
    <n v="0"/>
    <m/>
    <m/>
    <m/>
    <m/>
    <m/>
    <m/>
    <m/>
    <m/>
    <x v="26"/>
    <x v="26"/>
    <x v="2"/>
    <x v="2"/>
    <m/>
    <x v="0"/>
    <n v="0"/>
    <m/>
    <m/>
    <m/>
    <m/>
    <m/>
    <m/>
    <m/>
    <m/>
    <m/>
    <m/>
    <m/>
    <m/>
    <m/>
    <m/>
    <m/>
    <m/>
    <m/>
    <m/>
    <m/>
    <m/>
    <m/>
    <m/>
    <x v="0"/>
    <x v="0"/>
    <m/>
    <x v="0"/>
    <m/>
    <m/>
    <x v="0"/>
    <x v="0"/>
    <m/>
    <m/>
    <m/>
    <m/>
    <m/>
  </r>
  <r>
    <n v="534"/>
    <x v="22"/>
    <x v="22"/>
    <x v="22"/>
    <x v="1"/>
    <x v="16"/>
    <x v="0"/>
    <n v="5"/>
    <x v="0"/>
    <n v="5"/>
    <x v="0"/>
    <n v="4"/>
    <n v="7"/>
    <n v="36.743010847753631"/>
    <n v="36.954067677688741"/>
    <m/>
    <s v=""/>
    <n v="51"/>
    <x v="1"/>
    <n v="3"/>
    <x v="1"/>
    <m/>
    <x v="9"/>
    <x v="39"/>
    <x v="0"/>
    <m/>
    <m/>
    <s v="TRR"/>
    <m/>
    <n v="69"/>
    <x v="116"/>
    <s v="JAAP"/>
    <s v="DE JONG"/>
    <x v="118"/>
    <x v="118"/>
    <x v="1"/>
    <x v="0"/>
    <x v="9"/>
    <n v="1"/>
    <n v="50"/>
    <x v="1030"/>
    <n v="36.743010847753631"/>
    <n v="4555"/>
    <s v="75.55"/>
    <s v="7.37"/>
    <n v="0"/>
    <m/>
    <n v="0.51937315132954165"/>
    <m/>
    <m/>
    <m/>
    <m/>
    <m/>
    <m/>
    <x v="26"/>
    <x v="26"/>
    <x v="2"/>
    <x v="2"/>
    <m/>
    <x v="0"/>
    <n v="0"/>
    <m/>
    <m/>
    <m/>
    <m/>
    <m/>
    <m/>
    <m/>
    <m/>
    <m/>
    <m/>
    <m/>
    <m/>
    <m/>
    <m/>
    <m/>
    <m/>
    <m/>
    <m/>
    <m/>
    <m/>
    <m/>
    <m/>
    <x v="0"/>
    <x v="0"/>
    <m/>
    <x v="0"/>
    <m/>
    <m/>
    <x v="0"/>
    <x v="0"/>
    <m/>
    <m/>
    <m/>
    <m/>
    <m/>
  </r>
  <r>
    <n v="535"/>
    <x v="22"/>
    <x v="22"/>
    <x v="22"/>
    <x v="1"/>
    <x v="16"/>
    <x v="0"/>
    <n v="5"/>
    <x v="0"/>
    <n v="5"/>
    <x v="0"/>
    <n v="1"/>
    <n v="1"/>
    <n v="37.130203936818873"/>
    <n v="37.130203936818873"/>
    <m/>
    <s v=""/>
    <n v="0"/>
    <x v="0"/>
    <s v="N/A"/>
    <x v="0"/>
    <m/>
    <x v="0"/>
    <x v="4"/>
    <x v="0"/>
    <m/>
    <m/>
    <s v="TRR"/>
    <m/>
    <n v="70"/>
    <x v="183"/>
    <s v="ANNE"/>
    <s v="STATHAM"/>
    <x v="276"/>
    <x v="276"/>
    <x v="0"/>
    <x v="1"/>
    <x v="0"/>
    <s v="N/A"/>
    <s v=""/>
    <x v="1031"/>
    <n v="37.130203936818873"/>
    <n v="4603"/>
    <s v="76.43"/>
    <s v="7.42"/>
    <n v="0"/>
    <m/>
    <m/>
    <m/>
    <m/>
    <m/>
    <m/>
    <m/>
    <m/>
    <x v="26"/>
    <x v="26"/>
    <x v="2"/>
    <x v="2"/>
    <m/>
    <x v="0"/>
    <n v="0"/>
    <m/>
    <m/>
    <m/>
    <m/>
    <m/>
    <m/>
    <m/>
    <m/>
    <m/>
    <m/>
    <m/>
    <m/>
    <m/>
    <m/>
    <m/>
    <m/>
    <m/>
    <m/>
    <m/>
    <m/>
    <m/>
    <m/>
    <x v="0"/>
    <x v="0"/>
    <m/>
    <x v="0"/>
    <m/>
    <m/>
    <x v="0"/>
    <x v="0"/>
    <m/>
    <m/>
    <m/>
    <m/>
    <m/>
  </r>
  <r>
    <n v="536"/>
    <x v="22"/>
    <x v="22"/>
    <x v="22"/>
    <x v="1"/>
    <x v="16"/>
    <x v="0"/>
    <n v="5"/>
    <x v="0"/>
    <n v="5"/>
    <x v="0"/>
    <n v="1"/>
    <n v="1"/>
    <n v="37.138270459507723"/>
    <n v="37.138270459507723"/>
    <m/>
    <s v=""/>
    <n v="0"/>
    <x v="0"/>
    <s v="N/A"/>
    <x v="0"/>
    <m/>
    <x v="0"/>
    <x v="4"/>
    <x v="0"/>
    <m/>
    <m/>
    <s v="TRR"/>
    <m/>
    <n v="71"/>
    <x v="111"/>
    <s v="SHARON"/>
    <s v="NAU"/>
    <x v="277"/>
    <x v="277"/>
    <x v="0"/>
    <x v="1"/>
    <x v="0"/>
    <s v="N/A"/>
    <s v=""/>
    <x v="1032"/>
    <n v="37.138270459507723"/>
    <n v="4604"/>
    <s v="76.44"/>
    <s v="7.42"/>
    <n v="0"/>
    <m/>
    <m/>
    <m/>
    <m/>
    <m/>
    <m/>
    <m/>
    <m/>
    <x v="26"/>
    <x v="26"/>
    <x v="2"/>
    <x v="2"/>
    <m/>
    <x v="0"/>
    <n v="0"/>
    <m/>
    <m/>
    <m/>
    <m/>
    <m/>
    <m/>
    <m/>
    <m/>
    <m/>
    <m/>
    <m/>
    <m/>
    <m/>
    <m/>
    <m/>
    <m/>
    <m/>
    <m/>
    <m/>
    <m/>
    <m/>
    <m/>
    <x v="0"/>
    <x v="0"/>
    <m/>
    <x v="0"/>
    <m/>
    <m/>
    <x v="0"/>
    <x v="0"/>
    <m/>
    <m/>
    <m/>
    <m/>
    <m/>
  </r>
  <r>
    <n v="537"/>
    <x v="22"/>
    <x v="22"/>
    <x v="22"/>
    <x v="1"/>
    <x v="16"/>
    <x v="0"/>
    <n v="5"/>
    <x v="0"/>
    <n v="5"/>
    <x v="0"/>
    <n v="6"/>
    <n v="6"/>
    <n v="37.388332662862361"/>
    <n v="32.875308373173766"/>
    <m/>
    <s v="Check"/>
    <n v="50"/>
    <x v="1"/>
    <n v="11"/>
    <x v="1"/>
    <m/>
    <x v="1"/>
    <x v="20"/>
    <x v="0"/>
    <m/>
    <m/>
    <s v="TRR"/>
    <m/>
    <n v="72"/>
    <x v="89"/>
    <s v="VIJAYA"/>
    <s v="STEWART"/>
    <x v="90"/>
    <x v="90"/>
    <x v="1"/>
    <x v="1"/>
    <x v="5"/>
    <n v="6"/>
    <n v="51"/>
    <x v="1033"/>
    <n v="37.388332662862361"/>
    <n v="4635"/>
    <s v="77.15"/>
    <s v="7.45"/>
    <n v="0"/>
    <m/>
    <n v="0.50193911656583445"/>
    <m/>
    <m/>
    <m/>
    <m/>
    <m/>
    <m/>
    <x v="26"/>
    <x v="26"/>
    <x v="2"/>
    <x v="2"/>
    <m/>
    <x v="0"/>
    <n v="0"/>
    <m/>
    <m/>
    <m/>
    <m/>
    <m/>
    <m/>
    <m/>
    <m/>
    <m/>
    <m/>
    <m/>
    <m/>
    <m/>
    <m/>
    <m/>
    <m/>
    <m/>
    <m/>
    <m/>
    <m/>
    <m/>
    <m/>
    <x v="0"/>
    <x v="0"/>
    <m/>
    <x v="0"/>
    <m/>
    <m/>
    <x v="0"/>
    <x v="0"/>
    <m/>
    <m/>
    <m/>
    <m/>
    <m/>
  </r>
  <r>
    <n v="538"/>
    <x v="22"/>
    <x v="22"/>
    <x v="22"/>
    <x v="1"/>
    <x v="16"/>
    <x v="0"/>
    <n v="5"/>
    <x v="0"/>
    <n v="5"/>
    <x v="0"/>
    <n v="3"/>
    <n v="3"/>
    <n v="37.396399185551225"/>
    <n v="34.698864885277004"/>
    <m/>
    <s v="Check"/>
    <n v="49"/>
    <x v="1"/>
    <n v="9"/>
    <x v="1"/>
    <m/>
    <x v="4"/>
    <x v="14"/>
    <x v="0"/>
    <m/>
    <m/>
    <s v="TRR"/>
    <m/>
    <n v="73"/>
    <x v="222"/>
    <s v="ANNALIESE"/>
    <s v="OTTO"/>
    <x v="268"/>
    <x v="268"/>
    <x v="1"/>
    <x v="1"/>
    <x v="1"/>
    <n v="5"/>
    <n v="52"/>
    <x v="1034"/>
    <n v="37.396399185551225"/>
    <n v="4636"/>
    <s v="77.16"/>
    <s v="7.45"/>
    <n v="0"/>
    <m/>
    <n v="0.39754273113039912"/>
    <m/>
    <m/>
    <m/>
    <m/>
    <m/>
    <m/>
    <x v="26"/>
    <x v="26"/>
    <x v="2"/>
    <x v="2"/>
    <m/>
    <x v="0"/>
    <n v="0"/>
    <m/>
    <m/>
    <m/>
    <m/>
    <m/>
    <m/>
    <m/>
    <m/>
    <m/>
    <m/>
    <m/>
    <m/>
    <m/>
    <m/>
    <m/>
    <m/>
    <m/>
    <m/>
    <m/>
    <m/>
    <m/>
    <m/>
    <x v="0"/>
    <x v="0"/>
    <m/>
    <x v="0"/>
    <m/>
    <m/>
    <x v="0"/>
    <x v="0"/>
    <m/>
    <m/>
    <m/>
    <m/>
    <m/>
  </r>
  <r>
    <n v="539"/>
    <x v="22"/>
    <x v="22"/>
    <x v="22"/>
    <x v="1"/>
    <x v="16"/>
    <x v="0"/>
    <n v="5"/>
    <x v="0"/>
    <n v="5"/>
    <x v="0"/>
    <n v="3"/>
    <n v="4"/>
    <n v="37.396399185551225"/>
    <n v="36.97349448099785"/>
    <m/>
    <s v="Check"/>
    <n v="48"/>
    <x v="1"/>
    <n v="8"/>
    <x v="1"/>
    <m/>
    <x v="7"/>
    <x v="42"/>
    <x v="0"/>
    <m/>
    <m/>
    <s v="TRR"/>
    <m/>
    <n v="74"/>
    <x v="114"/>
    <s v="LYNDIE"/>
    <s v="BEIL"/>
    <x v="116"/>
    <x v="116"/>
    <x v="1"/>
    <x v="1"/>
    <x v="8"/>
    <n v="3"/>
    <n v="53"/>
    <x v="1034"/>
    <n v="37.396399185551225"/>
    <n v="4636"/>
    <s v="77.16"/>
    <s v="7.45"/>
    <n v="0"/>
    <m/>
    <n v="0.55664895872406783"/>
    <m/>
    <m/>
    <m/>
    <m/>
    <m/>
    <m/>
    <x v="26"/>
    <x v="26"/>
    <x v="2"/>
    <x v="2"/>
    <m/>
    <x v="0"/>
    <n v="0"/>
    <m/>
    <m/>
    <m/>
    <m/>
    <m/>
    <m/>
    <m/>
    <m/>
    <m/>
    <m/>
    <m/>
    <m/>
    <m/>
    <m/>
    <m/>
    <m/>
    <m/>
    <m/>
    <m/>
    <m/>
    <m/>
    <m/>
    <x v="0"/>
    <x v="0"/>
    <m/>
    <x v="0"/>
    <m/>
    <m/>
    <x v="0"/>
    <x v="0"/>
    <m/>
    <m/>
    <m/>
    <m/>
    <m/>
  </r>
  <r>
    <n v="540"/>
    <x v="22"/>
    <x v="22"/>
    <x v="22"/>
    <x v="1"/>
    <x v="16"/>
    <x v="0"/>
    <n v="5"/>
    <x v="0"/>
    <n v="5"/>
    <x v="0"/>
    <n v="3"/>
    <n v="3"/>
    <n v="37.694860525039019"/>
    <n v="32.041390238401291"/>
    <m/>
    <s v="Check"/>
    <n v="47"/>
    <x v="1"/>
    <n v="9"/>
    <x v="1"/>
    <m/>
    <x v="4"/>
    <x v="37"/>
    <x v="0"/>
    <m/>
    <m/>
    <s v="TRR"/>
    <m/>
    <n v="75"/>
    <x v="215"/>
    <s v="JIM"/>
    <s v="MCNABB"/>
    <x v="233"/>
    <x v="233"/>
    <x v="1"/>
    <x v="0"/>
    <x v="8"/>
    <n v="6"/>
    <n v="54"/>
    <x v="1035"/>
    <n v="37.694860525039019"/>
    <n v="4673"/>
    <s v="77.53"/>
    <s v="7.49"/>
    <n v="0"/>
    <m/>
    <n v="0.45364274497424478"/>
    <m/>
    <m/>
    <m/>
    <m/>
    <m/>
    <m/>
    <x v="26"/>
    <x v="26"/>
    <x v="2"/>
    <x v="2"/>
    <m/>
    <x v="0"/>
    <n v="0"/>
    <m/>
    <m/>
    <m/>
    <m/>
    <m/>
    <m/>
    <m/>
    <m/>
    <m/>
    <m/>
    <m/>
    <m/>
    <m/>
    <m/>
    <m/>
    <m/>
    <m/>
    <m/>
    <m/>
    <m/>
    <m/>
    <m/>
    <x v="0"/>
    <x v="0"/>
    <m/>
    <x v="0"/>
    <m/>
    <m/>
    <x v="0"/>
    <x v="0"/>
    <m/>
    <m/>
    <m/>
    <m/>
    <m/>
  </r>
  <r>
    <n v="541"/>
    <x v="22"/>
    <x v="22"/>
    <x v="22"/>
    <x v="1"/>
    <x v="16"/>
    <x v="0"/>
    <n v="5"/>
    <x v="0"/>
    <n v="5"/>
    <x v="0"/>
    <n v="4"/>
    <n v="6"/>
    <n v="38.89677240567903"/>
    <n v="38.233707881208865"/>
    <m/>
    <s v="Check"/>
    <n v="46"/>
    <x v="1"/>
    <n v="6"/>
    <x v="1"/>
    <m/>
    <x v="15"/>
    <x v="31"/>
    <x v="0"/>
    <m/>
    <m/>
    <s v="TRR"/>
    <m/>
    <n v="76"/>
    <x v="115"/>
    <s v="JUDY"/>
    <s v="DAVIES"/>
    <x v="117"/>
    <x v="117"/>
    <x v="1"/>
    <x v="1"/>
    <x v="7"/>
    <n v="1"/>
    <n v="55"/>
    <x v="1036"/>
    <n v="38.89677240567903"/>
    <n v="4822"/>
    <s v="80.22"/>
    <s v="8.04"/>
    <n v="0"/>
    <m/>
    <n v="0.5428899458913351"/>
    <m/>
    <m/>
    <m/>
    <m/>
    <m/>
    <m/>
    <x v="26"/>
    <x v="26"/>
    <x v="2"/>
    <x v="2"/>
    <m/>
    <x v="0"/>
    <n v="0"/>
    <m/>
    <m/>
    <m/>
    <m/>
    <m/>
    <m/>
    <m/>
    <m/>
    <m/>
    <m/>
    <m/>
    <m/>
    <m/>
    <m/>
    <m/>
    <m/>
    <m/>
    <m/>
    <m/>
    <m/>
    <m/>
    <m/>
    <x v="0"/>
    <x v="0"/>
    <m/>
    <x v="0"/>
    <m/>
    <m/>
    <x v="0"/>
    <x v="0"/>
    <m/>
    <m/>
    <m/>
    <m/>
    <m/>
  </r>
  <r>
    <n v="542"/>
    <x v="22"/>
    <x v="22"/>
    <x v="22"/>
    <x v="1"/>
    <x v="16"/>
    <x v="0"/>
    <n v="5"/>
    <x v="0"/>
    <n v="5"/>
    <x v="0"/>
    <n v="1"/>
    <n v="1"/>
    <n v="39.017770246011921"/>
    <n v="39.017770246011921"/>
    <m/>
    <s v=""/>
    <n v="45"/>
    <x v="1"/>
    <n v="3"/>
    <x v="1"/>
    <m/>
    <x v="10"/>
    <x v="54"/>
    <x v="0"/>
    <m/>
    <m/>
    <s v="TRR"/>
    <m/>
    <n v="77"/>
    <x v="211"/>
    <s v="PETER"/>
    <s v="DANIEL"/>
    <x v="226"/>
    <x v="226"/>
    <x v="1"/>
    <x v="0"/>
    <x v="7"/>
    <n v="1"/>
    <n v="56"/>
    <x v="1037"/>
    <n v="39.017770246011921"/>
    <n v="4837"/>
    <s v="80.37"/>
    <s v="8.05"/>
    <n v="0"/>
    <m/>
    <n v="0.47286146501121007"/>
    <m/>
    <m/>
    <m/>
    <m/>
    <m/>
    <m/>
    <x v="26"/>
    <x v="26"/>
    <x v="2"/>
    <x v="2"/>
    <m/>
    <x v="0"/>
    <n v="0"/>
    <m/>
    <m/>
    <m/>
    <m/>
    <m/>
    <m/>
    <m/>
    <m/>
    <m/>
    <m/>
    <m/>
    <m/>
    <m/>
    <m/>
    <m/>
    <m/>
    <m/>
    <m/>
    <m/>
    <m/>
    <m/>
    <m/>
    <x v="0"/>
    <x v="0"/>
    <m/>
    <x v="0"/>
    <m/>
    <m/>
    <x v="0"/>
    <x v="0"/>
    <m/>
    <m/>
    <m/>
    <m/>
    <m/>
  </r>
  <r>
    <n v="399"/>
    <x v="23"/>
    <x v="23"/>
    <x v="23"/>
    <x v="1"/>
    <x v="17"/>
    <x v="0"/>
    <n v="5"/>
    <x v="0"/>
    <n v="5"/>
    <x v="0"/>
    <n v="12"/>
    <n v="12"/>
    <n v="19.35979765626287"/>
    <n v="17.79786557468519"/>
    <m/>
    <s v="Check"/>
    <n v="100"/>
    <x v="1"/>
    <n v="1"/>
    <x v="1"/>
    <m/>
    <x v="1"/>
    <x v="1"/>
    <x v="0"/>
    <m/>
    <m/>
    <s v="TRR"/>
    <m/>
    <n v="1"/>
    <x v="1"/>
    <s v="TONY"/>
    <s v="GORDON"/>
    <x v="1"/>
    <x v="1"/>
    <x v="1"/>
    <x v="0"/>
    <x v="1"/>
    <n v="1"/>
    <n v="1"/>
    <x v="612"/>
    <n v="19.35979765626287"/>
    <n v="2486"/>
    <s v="41.26"/>
    <s v="4.01"/>
    <n v="0"/>
    <m/>
    <n v="0.67838174584870803"/>
    <n v="1"/>
    <s v=""/>
    <n v="1"/>
    <n v="402386"/>
    <s v="LAUREN"/>
    <s v="NUGENT"/>
    <x v="80"/>
    <x v="80"/>
    <x v="1"/>
    <x v="1"/>
    <s v="X"/>
    <x v="1"/>
    <n v="0"/>
    <m/>
    <m/>
    <n v="1"/>
    <s v="19.57"/>
    <m/>
    <m/>
    <m/>
    <m/>
    <m/>
    <m/>
    <m/>
    <m/>
    <m/>
    <m/>
    <m/>
    <m/>
    <m/>
    <m/>
    <m/>
    <m/>
    <m/>
    <m/>
    <x v="0"/>
    <x v="0"/>
    <m/>
    <x v="0"/>
    <m/>
    <m/>
    <x v="0"/>
    <x v="0"/>
    <m/>
    <m/>
    <m/>
    <m/>
    <m/>
  </r>
  <r>
    <n v="400"/>
    <x v="23"/>
    <x v="23"/>
    <x v="23"/>
    <x v="1"/>
    <x v="17"/>
    <x v="0"/>
    <n v="5"/>
    <x v="0"/>
    <n v="5"/>
    <x v="0"/>
    <n v="6"/>
    <n v="7"/>
    <n v="19.772536705249973"/>
    <n v="19.142148897941485"/>
    <m/>
    <s v="Check"/>
    <n v="0"/>
    <x v="0"/>
    <s v="N/A"/>
    <x v="0"/>
    <m/>
    <x v="0"/>
    <x v="4"/>
    <x v="0"/>
    <m/>
    <m/>
    <s v="TRR"/>
    <m/>
    <n v="2"/>
    <x v="170"/>
    <s v="JUDAH"/>
    <s v="MORRIS"/>
    <x v="14"/>
    <x v="14"/>
    <x v="0"/>
    <x v="0"/>
    <x v="0"/>
    <s v="N/A"/>
    <s v=""/>
    <x v="1038"/>
    <n v="19.772536705249973"/>
    <n v="2539"/>
    <s v="42.19"/>
    <s v="4.06"/>
    <n v="0"/>
    <m/>
    <m/>
    <n v="2"/>
    <s v=""/>
    <n v="2"/>
    <s v="N006"/>
    <s v="MITCHELL"/>
    <s v="KIRBY"/>
    <x v="14"/>
    <x v="14"/>
    <x v="0"/>
    <x v="0"/>
    <s v="N/A"/>
    <x v="1"/>
    <n v="0"/>
    <m/>
    <m/>
    <n v="1"/>
    <s v="25.22"/>
    <m/>
    <m/>
    <m/>
    <m/>
    <m/>
    <m/>
    <m/>
    <m/>
    <m/>
    <m/>
    <m/>
    <m/>
    <m/>
    <m/>
    <m/>
    <m/>
    <m/>
    <m/>
    <x v="0"/>
    <x v="0"/>
    <m/>
    <x v="0"/>
    <m/>
    <m/>
    <x v="0"/>
    <x v="0"/>
    <m/>
    <m/>
    <m/>
    <m/>
    <m/>
  </r>
  <r>
    <n v="401"/>
    <x v="23"/>
    <x v="23"/>
    <x v="23"/>
    <x v="1"/>
    <x v="17"/>
    <x v="0"/>
    <n v="5"/>
    <x v="0"/>
    <n v="5"/>
    <x v="0"/>
    <n v="2"/>
    <n v="2"/>
    <n v="19.88934964364255"/>
    <n v="18.42662342915672"/>
    <m/>
    <s v="Check"/>
    <n v="0"/>
    <x v="0"/>
    <s v="N/A"/>
    <x v="0"/>
    <m/>
    <x v="0"/>
    <x v="4"/>
    <x v="0"/>
    <m/>
    <m/>
    <s v="TRR"/>
    <m/>
    <n v="3"/>
    <x v="183"/>
    <s v="RICHMOND"/>
    <s v="SENSE"/>
    <x v="200"/>
    <x v="200"/>
    <x v="0"/>
    <x v="0"/>
    <x v="0"/>
    <s v="N/A"/>
    <s v=""/>
    <x v="1039"/>
    <n v="19.88934964364255"/>
    <n v="2554"/>
    <s v="42.34"/>
    <s v="4.07"/>
    <n v="0"/>
    <m/>
    <m/>
    <n v="3"/>
    <s v=""/>
    <n v="3"/>
    <n v="1077516"/>
    <s v="ASHLEY"/>
    <s v="ONSLOW"/>
    <x v="3"/>
    <x v="3"/>
    <x v="1"/>
    <x v="0"/>
    <s v="1 - to 11 years"/>
    <x v="1"/>
    <n v="0"/>
    <m/>
    <m/>
    <n v="1"/>
    <s v="25.35"/>
    <m/>
    <m/>
    <m/>
    <m/>
    <m/>
    <m/>
    <m/>
    <m/>
    <m/>
    <m/>
    <m/>
    <m/>
    <m/>
    <m/>
    <m/>
    <m/>
    <m/>
    <m/>
    <x v="0"/>
    <x v="0"/>
    <m/>
    <x v="0"/>
    <m/>
    <m/>
    <x v="0"/>
    <x v="0"/>
    <m/>
    <m/>
    <m/>
    <m/>
    <m/>
  </r>
  <r>
    <n v="402"/>
    <x v="23"/>
    <x v="23"/>
    <x v="23"/>
    <x v="1"/>
    <x v="17"/>
    <x v="0"/>
    <n v="5"/>
    <x v="0"/>
    <n v="5"/>
    <x v="0"/>
    <n v="10"/>
    <n v="13"/>
    <n v="19.959437406678095"/>
    <n v="19.715127170357054"/>
    <m/>
    <s v="Check"/>
    <n v="99"/>
    <x v="1"/>
    <n v="1"/>
    <x v="1"/>
    <m/>
    <x v="1"/>
    <x v="1"/>
    <x v="0"/>
    <m/>
    <m/>
    <s v="TRR"/>
    <m/>
    <n v="4"/>
    <x v="10"/>
    <s v="DEON"/>
    <s v="STRIPP"/>
    <x v="10"/>
    <x v="10"/>
    <x v="1"/>
    <x v="0"/>
    <x v="1"/>
    <n v="2"/>
    <n v="2"/>
    <x v="318"/>
    <n v="19.959437406678095"/>
    <n v="2563"/>
    <s v="42.43"/>
    <s v="4.08"/>
    <n v="0"/>
    <m/>
    <n v="0.65800117837685834"/>
    <n v="4"/>
    <n v="1"/>
    <s v=""/>
    <s v="N001"/>
    <s v="STEPHEN"/>
    <s v="ONSLOW"/>
    <x v="6"/>
    <x v="6"/>
    <x v="0"/>
    <x v="0"/>
    <s v="N/A"/>
    <x v="2"/>
    <n v="0"/>
    <m/>
    <m/>
    <n v="1"/>
    <s v="27.30"/>
    <m/>
    <m/>
    <m/>
    <m/>
    <m/>
    <m/>
    <m/>
    <m/>
    <m/>
    <m/>
    <m/>
    <m/>
    <m/>
    <m/>
    <m/>
    <m/>
    <m/>
    <m/>
    <x v="0"/>
    <x v="0"/>
    <m/>
    <x v="0"/>
    <m/>
    <m/>
    <x v="0"/>
    <x v="0"/>
    <m/>
    <m/>
    <m/>
    <m/>
    <m/>
  </r>
  <r>
    <n v="403"/>
    <x v="23"/>
    <x v="23"/>
    <x v="23"/>
    <x v="1"/>
    <x v="17"/>
    <x v="0"/>
    <n v="5"/>
    <x v="0"/>
    <n v="5"/>
    <x v="0"/>
    <n v="8"/>
    <n v="11"/>
    <n v="20.146338108106214"/>
    <n v="19.754727511862797"/>
    <m/>
    <s v="Check"/>
    <n v="98"/>
    <x v="1"/>
    <n v="4"/>
    <x v="1"/>
    <m/>
    <x v="1"/>
    <x v="11"/>
    <x v="0"/>
    <m/>
    <m/>
    <s v="TRR"/>
    <m/>
    <n v="5"/>
    <x v="13"/>
    <s v="TIM"/>
    <s v="KELLY"/>
    <x v="13"/>
    <x v="13"/>
    <x v="1"/>
    <x v="0"/>
    <x v="1"/>
    <n v="3"/>
    <n v="3"/>
    <x v="1040"/>
    <n v="20.146338108106214"/>
    <n v="2587"/>
    <s v="43.07"/>
    <s v="4.11"/>
    <n v="0"/>
    <m/>
    <n v="0.66182416187924709"/>
    <n v="5"/>
    <n v="2"/>
    <s v=""/>
    <n v="402880"/>
    <s v="NANCY"/>
    <s v="NORTON"/>
    <x v="30"/>
    <x v="30"/>
    <x v="1"/>
    <x v="1"/>
    <s v=""/>
    <x v="2"/>
    <n v="50"/>
    <m/>
    <m/>
    <n v="1"/>
    <s v="27.33"/>
    <m/>
    <m/>
    <m/>
    <m/>
    <m/>
    <m/>
    <m/>
    <m/>
    <m/>
    <m/>
    <m/>
    <m/>
    <m/>
    <m/>
    <m/>
    <m/>
    <m/>
    <m/>
    <x v="0"/>
    <x v="0"/>
    <m/>
    <x v="0"/>
    <m/>
    <m/>
    <x v="0"/>
    <x v="0"/>
    <m/>
    <m/>
    <m/>
    <m/>
    <m/>
  </r>
  <r>
    <n v="404"/>
    <x v="23"/>
    <x v="23"/>
    <x v="23"/>
    <x v="1"/>
    <x v="17"/>
    <x v="0"/>
    <n v="5"/>
    <x v="0"/>
    <n v="5"/>
    <x v="0"/>
    <n v="6"/>
    <n v="6"/>
    <n v="20.800490563104638"/>
    <n v="20.403698562425372"/>
    <m/>
    <s v="Check"/>
    <n v="97"/>
    <x v="1"/>
    <n v="3"/>
    <x v="1"/>
    <m/>
    <x v="5"/>
    <x v="10"/>
    <x v="0"/>
    <m/>
    <m/>
    <s v="TRR"/>
    <m/>
    <n v="6"/>
    <x v="15"/>
    <s v="SIMON"/>
    <s v="DI GIACOMO"/>
    <x v="15"/>
    <x v="15"/>
    <x v="1"/>
    <x v="0"/>
    <x v="1"/>
    <n v="4"/>
    <n v="4"/>
    <x v="1041"/>
    <n v="20.800490563104638"/>
    <n v="2671"/>
    <s v="44.31"/>
    <s v="4.19"/>
    <n v="0"/>
    <m/>
    <n v="0.62738904933077611"/>
    <n v="6"/>
    <s v=""/>
    <n v="4"/>
    <n v="941714"/>
    <s v="BELLA"/>
    <s v="NORRIS"/>
    <x v="7"/>
    <x v="7"/>
    <x v="1"/>
    <x v="1"/>
    <s v="X"/>
    <x v="1"/>
    <n v="0"/>
    <m/>
    <m/>
    <n v="1"/>
    <s v="31.42"/>
    <m/>
    <m/>
    <m/>
    <m/>
    <m/>
    <m/>
    <m/>
    <m/>
    <m/>
    <m/>
    <m/>
    <m/>
    <m/>
    <m/>
    <m/>
    <m/>
    <m/>
    <m/>
    <x v="0"/>
    <x v="0"/>
    <m/>
    <x v="0"/>
    <m/>
    <m/>
    <x v="0"/>
    <x v="0"/>
    <m/>
    <m/>
    <m/>
    <m/>
    <m/>
  </r>
  <r>
    <n v="405"/>
    <x v="23"/>
    <x v="23"/>
    <x v="23"/>
    <x v="1"/>
    <x v="17"/>
    <x v="0"/>
    <n v="5"/>
    <x v="0"/>
    <n v="5"/>
    <x v="0"/>
    <n v="10"/>
    <n v="13"/>
    <n v="20.940666089175732"/>
    <n v="21.35117080288742"/>
    <m/>
    <s v=""/>
    <n v="96"/>
    <x v="1"/>
    <n v="9"/>
    <x v="1"/>
    <m/>
    <x v="1"/>
    <x v="9"/>
    <x v="0"/>
    <m/>
    <m/>
    <s v="TRR"/>
    <m/>
    <n v="7"/>
    <x v="16"/>
    <s v="MICHAEL"/>
    <s v="FITZSIMMONS"/>
    <x v="16"/>
    <x v="16"/>
    <x v="1"/>
    <x v="0"/>
    <x v="4"/>
    <n v="1"/>
    <n v="5"/>
    <x v="1042"/>
    <n v="20.940666089175732"/>
    <n v="2689"/>
    <s v="44.49"/>
    <s v="4.21"/>
    <n v="0"/>
    <m/>
    <n v="0.72108499011906879"/>
    <n v="7"/>
    <n v="3"/>
    <s v=""/>
    <s v="N005"/>
    <s v="JOANNA"/>
    <s v="KIRBY"/>
    <x v="61"/>
    <x v="61"/>
    <x v="0"/>
    <x v="1"/>
    <s v="N/A"/>
    <x v="2"/>
    <n v="0"/>
    <m/>
    <m/>
    <n v="1"/>
    <s v="32.04"/>
    <m/>
    <m/>
    <m/>
    <m/>
    <m/>
    <m/>
    <m/>
    <m/>
    <m/>
    <m/>
    <m/>
    <m/>
    <m/>
    <m/>
    <m/>
    <m/>
    <m/>
    <m/>
    <x v="0"/>
    <x v="0"/>
    <m/>
    <x v="0"/>
    <m/>
    <m/>
    <x v="0"/>
    <x v="0"/>
    <m/>
    <m/>
    <m/>
    <m/>
    <m/>
  </r>
  <r>
    <n v="406"/>
    <x v="23"/>
    <x v="23"/>
    <x v="23"/>
    <x v="1"/>
    <x v="17"/>
    <x v="0"/>
    <n v="5"/>
    <x v="0"/>
    <n v="5"/>
    <x v="0"/>
    <n v="6"/>
    <n v="7"/>
    <n v="21.205442082865567"/>
    <n v="20.396677025040731"/>
    <m/>
    <s v="Check"/>
    <n v="95"/>
    <x v="1"/>
    <n v="9"/>
    <x v="1"/>
    <m/>
    <x v="1"/>
    <x v="7"/>
    <x v="0"/>
    <m/>
    <m/>
    <s v="TRR"/>
    <m/>
    <n v="8"/>
    <x v="8"/>
    <s v="DEAHNE"/>
    <s v="TURNBULL"/>
    <x v="8"/>
    <x v="8"/>
    <x v="1"/>
    <x v="1"/>
    <x v="1"/>
    <n v="1"/>
    <n v="6"/>
    <x v="1043"/>
    <n v="21.205442082865567"/>
    <n v="2723"/>
    <s v="45.23"/>
    <s v="4.24"/>
    <n v="0"/>
    <m/>
    <n v="0.71129539645490225"/>
    <n v="8"/>
    <n v="4"/>
    <s v=""/>
    <n v="1069328"/>
    <s v="KELLIE"/>
    <s v="HOPKINS"/>
    <x v="12"/>
    <x v="12"/>
    <x v="1"/>
    <x v="1"/>
    <s v=""/>
    <x v="2"/>
    <n v="49"/>
    <m/>
    <m/>
    <n v="1"/>
    <s v="32.26"/>
    <m/>
    <m/>
    <m/>
    <m/>
    <m/>
    <m/>
    <m/>
    <m/>
    <m/>
    <m/>
    <m/>
    <m/>
    <m/>
    <m/>
    <m/>
    <m/>
    <m/>
    <m/>
    <x v="0"/>
    <x v="0"/>
    <m/>
    <x v="0"/>
    <m/>
    <m/>
    <x v="0"/>
    <x v="0"/>
    <m/>
    <m/>
    <m/>
    <m/>
    <m/>
  </r>
  <r>
    <n v="407"/>
    <x v="23"/>
    <x v="23"/>
    <x v="23"/>
    <x v="1"/>
    <x v="17"/>
    <x v="0"/>
    <n v="5"/>
    <x v="0"/>
    <n v="5"/>
    <x v="0"/>
    <n v="1"/>
    <n v="7"/>
    <n v="21.252167258222599"/>
    <n v="21.717892183878195"/>
    <m/>
    <s v=""/>
    <n v="94"/>
    <x v="1"/>
    <n v="4"/>
    <x v="1"/>
    <m/>
    <x v="15"/>
    <x v="23"/>
    <x v="0"/>
    <m/>
    <m/>
    <s v="TRR"/>
    <m/>
    <n v="9"/>
    <x v="129"/>
    <s v="GERRY"/>
    <s v="MAGUIRE"/>
    <x v="131"/>
    <x v="131"/>
    <x v="1"/>
    <x v="0"/>
    <x v="4"/>
    <n v="2"/>
    <n v="7"/>
    <x v="1044"/>
    <n v="21.252167258222599"/>
    <n v="2729"/>
    <s v="45.29"/>
    <s v="4.24"/>
    <n v="0"/>
    <m/>
    <n v="0.71600540696757597"/>
    <n v="9"/>
    <s v=""/>
    <n v="5"/>
    <n v="1102326"/>
    <s v="ELSBETH"/>
    <s v="NORRIS"/>
    <x v="10"/>
    <x v="10"/>
    <x v="1"/>
    <x v="1"/>
    <s v="X"/>
    <x v="1"/>
    <n v="0"/>
    <m/>
    <m/>
    <n v="1"/>
    <s v="32.31"/>
    <m/>
    <m/>
    <m/>
    <m/>
    <m/>
    <m/>
    <m/>
    <m/>
    <m/>
    <m/>
    <m/>
    <m/>
    <m/>
    <m/>
    <m/>
    <m/>
    <m/>
    <m/>
    <x v="0"/>
    <x v="0"/>
    <m/>
    <x v="0"/>
    <m/>
    <m/>
    <x v="0"/>
    <x v="0"/>
    <m/>
    <m/>
    <m/>
    <m/>
    <m/>
  </r>
  <r>
    <n v="408"/>
    <x v="23"/>
    <x v="23"/>
    <x v="23"/>
    <x v="1"/>
    <x v="17"/>
    <x v="0"/>
    <n v="5"/>
    <x v="0"/>
    <n v="5"/>
    <x v="0"/>
    <n v="11"/>
    <n v="12"/>
    <n v="21.415705371972205"/>
    <n v="21.012972117886758"/>
    <m/>
    <s v="Check"/>
    <n v="93"/>
    <x v="1"/>
    <n v="7"/>
    <x v="1"/>
    <m/>
    <x v="1"/>
    <x v="7"/>
    <x v="0"/>
    <m/>
    <m/>
    <s v="TRR"/>
    <m/>
    <n v="10"/>
    <x v="21"/>
    <s v="SONJA"/>
    <s v="SCHONFELDT-ROY"/>
    <x v="21"/>
    <x v="21"/>
    <x v="1"/>
    <x v="1"/>
    <x v="1"/>
    <n v="2"/>
    <n v="8"/>
    <x v="246"/>
    <n v="21.415705371972205"/>
    <n v="2750"/>
    <s v="45.50"/>
    <s v="4.26"/>
    <n v="0"/>
    <m/>
    <n v="0.70431176892607228"/>
    <n v="10"/>
    <n v="5"/>
    <s v=""/>
    <n v="870043"/>
    <s v="BERNIE"/>
    <s v="NORRIS"/>
    <x v="11"/>
    <x v="11"/>
    <x v="1"/>
    <x v="0"/>
    <s v=""/>
    <x v="2"/>
    <n v="48"/>
    <m/>
    <m/>
    <n v="1"/>
    <s v="32.32"/>
    <m/>
    <m/>
    <m/>
    <m/>
    <m/>
    <m/>
    <m/>
    <m/>
    <m/>
    <m/>
    <m/>
    <m/>
    <m/>
    <m/>
    <m/>
    <m/>
    <m/>
    <m/>
    <x v="0"/>
    <x v="0"/>
    <m/>
    <x v="0"/>
    <m/>
    <m/>
    <x v="0"/>
    <x v="0"/>
    <m/>
    <m/>
    <m/>
    <m/>
    <m/>
  </r>
  <r>
    <n v="409"/>
    <x v="23"/>
    <x v="23"/>
    <x v="23"/>
    <x v="1"/>
    <x v="17"/>
    <x v="0"/>
    <n v="5"/>
    <x v="0"/>
    <n v="5"/>
    <x v="0"/>
    <n v="10"/>
    <n v="11"/>
    <n v="21.610393602626498"/>
    <n v="20.924874667603749"/>
    <m/>
    <s v="Check"/>
    <n v="92"/>
    <x v="1"/>
    <n v="16"/>
    <x v="0"/>
    <m/>
    <x v="1"/>
    <x v="9"/>
    <x v="0"/>
    <m/>
    <m/>
    <s v="TRR"/>
    <m/>
    <n v="11"/>
    <x v="19"/>
    <s v="CAMERON"/>
    <s v="WALLIS"/>
    <x v="19"/>
    <x v="19"/>
    <x v="1"/>
    <x v="0"/>
    <x v="4"/>
    <n v="3"/>
    <n v="9"/>
    <x v="733"/>
    <n v="21.610393602626498"/>
    <n v="2775"/>
    <s v="46.15"/>
    <s v="4.29"/>
    <n v="0"/>
    <m/>
    <n v="0.69873785168654989"/>
    <n v="11"/>
    <n v="6"/>
    <s v=""/>
    <s v="N007"/>
    <s v="TEAGAN"/>
    <s v="KIRBY"/>
    <x v="13"/>
    <x v="13"/>
    <x v="0"/>
    <x v="1"/>
    <s v="N/A"/>
    <x v="2"/>
    <n v="0"/>
    <m/>
    <m/>
    <n v="1"/>
    <s v="32.44"/>
    <m/>
    <m/>
    <m/>
    <m/>
    <m/>
    <m/>
    <m/>
    <m/>
    <m/>
    <m/>
    <m/>
    <m/>
    <m/>
    <m/>
    <m/>
    <m/>
    <m/>
    <m/>
    <x v="0"/>
    <x v="0"/>
    <m/>
    <x v="0"/>
    <m/>
    <m/>
    <x v="0"/>
    <x v="0"/>
    <m/>
    <m/>
    <m/>
    <m/>
    <m/>
  </r>
  <r>
    <n v="410"/>
    <x v="23"/>
    <x v="23"/>
    <x v="23"/>
    <x v="1"/>
    <x v="17"/>
    <x v="0"/>
    <n v="5"/>
    <x v="0"/>
    <n v="5"/>
    <x v="0"/>
    <n v="1"/>
    <n v="3"/>
    <n v="22.155520648458513"/>
    <n v="22.223324724125224"/>
    <m/>
    <s v=""/>
    <n v="0"/>
    <x v="0"/>
    <s v="N/A"/>
    <x v="0"/>
    <m/>
    <x v="0"/>
    <x v="4"/>
    <x v="0"/>
    <m/>
    <m/>
    <s v="TRR"/>
    <m/>
    <n v="12"/>
    <x v="73"/>
    <s v="JANE"/>
    <s v="WILKINSON"/>
    <x v="271"/>
    <x v="271"/>
    <x v="0"/>
    <x v="1"/>
    <x v="0"/>
    <s v="N/A"/>
    <s v=""/>
    <x v="1045"/>
    <n v="22.155520648458513"/>
    <n v="2845"/>
    <s v="47.25"/>
    <s v="4.36"/>
    <n v="0"/>
    <m/>
    <m/>
    <n v="12"/>
    <s v=""/>
    <n v="6"/>
    <n v="868061"/>
    <s v="MYLES"/>
    <s v="ZEVENBERGEN"/>
    <x v="16"/>
    <x v="16"/>
    <x v="1"/>
    <x v="0"/>
    <s v="X"/>
    <x v="1"/>
    <n v="0"/>
    <m/>
    <m/>
    <n v="1"/>
    <s v="38.53"/>
    <m/>
    <m/>
    <m/>
    <m/>
    <m/>
    <m/>
    <m/>
    <m/>
    <m/>
    <m/>
    <m/>
    <m/>
    <m/>
    <m/>
    <m/>
    <m/>
    <m/>
    <m/>
    <x v="0"/>
    <x v="0"/>
    <m/>
    <x v="0"/>
    <m/>
    <m/>
    <x v="0"/>
    <x v="0"/>
    <m/>
    <m/>
    <m/>
    <m/>
    <m/>
  </r>
  <r>
    <n v="411"/>
    <x v="23"/>
    <x v="23"/>
    <x v="23"/>
    <x v="1"/>
    <x v="17"/>
    <x v="0"/>
    <n v="5"/>
    <x v="0"/>
    <n v="5"/>
    <x v="0"/>
    <n v="4"/>
    <n v="7"/>
    <n v="22.287908645303435"/>
    <n v="22.270163152764958"/>
    <m/>
    <s v="Check"/>
    <n v="0"/>
    <x v="0"/>
    <s v="N/A"/>
    <x v="0"/>
    <m/>
    <x v="0"/>
    <x v="4"/>
    <x v="0"/>
    <m/>
    <m/>
    <s v="TRR"/>
    <m/>
    <n v="13"/>
    <x v="156"/>
    <s v="JOSEPH"/>
    <s v="KEMEI"/>
    <x v="156"/>
    <x v="156"/>
    <x v="0"/>
    <x v="0"/>
    <x v="0"/>
    <s v="N/A"/>
    <s v=""/>
    <x v="1046"/>
    <n v="22.287908645303435"/>
    <n v="2862"/>
    <s v="47.42"/>
    <s v="4.37"/>
    <n v="0"/>
    <m/>
    <m/>
    <n v="13"/>
    <n v="7"/>
    <s v=""/>
    <n v="868058"/>
    <s v="CHRISTINA"/>
    <s v="ZEVENBERGEN"/>
    <x v="34"/>
    <x v="34"/>
    <x v="1"/>
    <x v="1"/>
    <s v=""/>
    <x v="2"/>
    <n v="47"/>
    <m/>
    <m/>
    <n v="1"/>
    <s v="39.03"/>
    <m/>
    <m/>
    <m/>
    <m/>
    <m/>
    <m/>
    <m/>
    <m/>
    <m/>
    <m/>
    <m/>
    <m/>
    <m/>
    <m/>
    <m/>
    <m/>
    <m/>
    <m/>
    <x v="0"/>
    <x v="0"/>
    <m/>
    <x v="0"/>
    <m/>
    <m/>
    <x v="0"/>
    <x v="0"/>
    <m/>
    <m/>
    <m/>
    <m/>
    <m/>
  </r>
  <r>
    <n v="412"/>
    <x v="23"/>
    <x v="23"/>
    <x v="23"/>
    <x v="1"/>
    <x v="17"/>
    <x v="0"/>
    <n v="5"/>
    <x v="0"/>
    <n v="5"/>
    <x v="0"/>
    <n v="4"/>
    <n v="11"/>
    <n v="22.334633820660464"/>
    <n v="22.719160811418327"/>
    <m/>
    <s v=""/>
    <n v="91"/>
    <x v="1"/>
    <n v="3"/>
    <x v="1"/>
    <m/>
    <x v="1"/>
    <x v="6"/>
    <x v="0"/>
    <m/>
    <m/>
    <s v="TRR"/>
    <m/>
    <n v="14"/>
    <x v="32"/>
    <s v="BILL"/>
    <s v="DOHERTY"/>
    <x v="32"/>
    <x v="32"/>
    <x v="1"/>
    <x v="0"/>
    <x v="4"/>
    <n v="4"/>
    <n v="10"/>
    <x v="1047"/>
    <n v="22.334633820660464"/>
    <n v="2868"/>
    <s v="47.48"/>
    <s v="4.38"/>
    <n v="0"/>
    <m/>
    <n v="0.68652718716835925"/>
    <n v="14"/>
    <n v="8"/>
    <s v=""/>
    <n v="402849"/>
    <s v="JUDY"/>
    <s v="DAVIES"/>
    <x v="63"/>
    <x v="63"/>
    <x v="1"/>
    <x v="1"/>
    <s v=""/>
    <x v="2"/>
    <n v="46"/>
    <m/>
    <m/>
    <n v="1"/>
    <s v="40.16"/>
    <m/>
    <m/>
    <m/>
    <m/>
    <m/>
    <m/>
    <m/>
    <m/>
    <m/>
    <m/>
    <m/>
    <m/>
    <m/>
    <m/>
    <m/>
    <m/>
    <m/>
    <m/>
    <x v="0"/>
    <x v="0"/>
    <m/>
    <x v="0"/>
    <m/>
    <m/>
    <x v="0"/>
    <x v="0"/>
    <m/>
    <m/>
    <m/>
    <m/>
    <m/>
  </r>
  <r>
    <n v="413"/>
    <x v="23"/>
    <x v="23"/>
    <x v="23"/>
    <x v="1"/>
    <x v="17"/>
    <x v="0"/>
    <n v="5"/>
    <x v="0"/>
    <n v="5"/>
    <x v="0"/>
    <n v="5"/>
    <n v="12"/>
    <n v="22.35799640833898"/>
    <n v="23.387987663678729"/>
    <m/>
    <s v=""/>
    <n v="90"/>
    <x v="1"/>
    <n v="3"/>
    <x v="1"/>
    <m/>
    <x v="1"/>
    <x v="13"/>
    <x v="0"/>
    <m/>
    <m/>
    <s v="TRR"/>
    <m/>
    <n v="15"/>
    <x v="54"/>
    <s v="DAWN"/>
    <s v="KINBACHER"/>
    <x v="54"/>
    <x v="54"/>
    <x v="1"/>
    <x v="1"/>
    <x v="2"/>
    <n v="1"/>
    <n v="11"/>
    <x v="1048"/>
    <n v="22.35799640833898"/>
    <n v="2871"/>
    <s v="47.51"/>
    <s v="4.38"/>
    <n v="0"/>
    <m/>
    <n v="0.70891862179959653"/>
    <n v="15"/>
    <n v="9"/>
    <s v=""/>
    <n v="866395"/>
    <s v="PETER"/>
    <s v="DANIEL"/>
    <x v="56"/>
    <x v="56"/>
    <x v="1"/>
    <x v="0"/>
    <s v=""/>
    <x v="2"/>
    <n v="45"/>
    <m/>
    <m/>
    <n v="1"/>
    <s v="40.17"/>
    <m/>
    <m/>
    <m/>
    <m/>
    <m/>
    <m/>
    <m/>
    <m/>
    <m/>
    <m/>
    <m/>
    <m/>
    <m/>
    <m/>
    <m/>
    <m/>
    <m/>
    <m/>
    <x v="0"/>
    <x v="0"/>
    <m/>
    <x v="0"/>
    <m/>
    <m/>
    <x v="0"/>
    <x v="0"/>
    <m/>
    <m/>
    <m/>
    <m/>
    <m/>
  </r>
  <r>
    <n v="414"/>
    <x v="23"/>
    <x v="23"/>
    <x v="23"/>
    <x v="1"/>
    <x v="17"/>
    <x v="0"/>
    <n v="5"/>
    <x v="0"/>
    <n v="5"/>
    <x v="0"/>
    <n v="7"/>
    <n v="7"/>
    <n v="22.451446759053038"/>
    <n v="21.926220721864297"/>
    <m/>
    <s v="Check"/>
    <n v="89"/>
    <x v="1"/>
    <n v="8"/>
    <x v="1"/>
    <m/>
    <x v="1"/>
    <x v="2"/>
    <x v="0"/>
    <m/>
    <m/>
    <s v="TRR"/>
    <m/>
    <n v="16"/>
    <x v="131"/>
    <s v="NICHOLAS"/>
    <s v="KINBACHER"/>
    <x v="135"/>
    <x v="135"/>
    <x v="1"/>
    <x v="0"/>
    <x v="2"/>
    <n v="1"/>
    <n v="12"/>
    <x v="1049"/>
    <n v="22.451446759053038"/>
    <n v="2883"/>
    <s v="48.03"/>
    <s v="4.39"/>
    <n v="0"/>
    <m/>
    <n v="0.63321828741099362"/>
    <n v="16"/>
    <n v="10"/>
    <s v=""/>
    <n v="1057539"/>
    <s v="HEATHER"/>
    <s v="HUMPHRIES"/>
    <x v="20"/>
    <x v="20"/>
    <x v="1"/>
    <x v="1"/>
    <s v=""/>
    <x v="2"/>
    <n v="44"/>
    <m/>
    <m/>
    <n v="1"/>
    <s v="41.52"/>
    <m/>
    <m/>
    <m/>
    <m/>
    <m/>
    <m/>
    <m/>
    <m/>
    <m/>
    <m/>
    <m/>
    <m/>
    <m/>
    <m/>
    <m/>
    <m/>
    <m/>
    <m/>
    <x v="0"/>
    <x v="0"/>
    <m/>
    <x v="0"/>
    <m/>
    <m/>
    <x v="0"/>
    <x v="0"/>
    <m/>
    <m/>
    <m/>
    <m/>
    <m/>
  </r>
  <r>
    <n v="415"/>
    <x v="23"/>
    <x v="23"/>
    <x v="23"/>
    <x v="1"/>
    <x v="17"/>
    <x v="0"/>
    <n v="5"/>
    <x v="0"/>
    <n v="5"/>
    <x v="0"/>
    <n v="2"/>
    <n v="3"/>
    <n v="22.490384405183899"/>
    <n v="22.32017162953731"/>
    <m/>
    <s v="Check"/>
    <n v="0"/>
    <x v="0"/>
    <s v="N/A"/>
    <x v="0"/>
    <m/>
    <x v="0"/>
    <x v="4"/>
    <x v="0"/>
    <m/>
    <m/>
    <s v="TRR"/>
    <m/>
    <n v="17"/>
    <x v="167"/>
    <s v="CHARLOTTE"/>
    <s v="HIETTE"/>
    <x v="133"/>
    <x v="133"/>
    <x v="0"/>
    <x v="1"/>
    <x v="0"/>
    <s v="N/A"/>
    <s v=""/>
    <x v="1050"/>
    <n v="22.490384405183899"/>
    <n v="2888"/>
    <s v="48.08"/>
    <s v="4.40"/>
    <n v="0"/>
    <m/>
    <m/>
    <n v="17"/>
    <n v="11"/>
    <s v=""/>
    <s v="N019"/>
    <s v="GIN"/>
    <s v="LUPTON"/>
    <x v="97"/>
    <x v="97"/>
    <x v="0"/>
    <x v="1"/>
    <s v="N/A"/>
    <x v="2"/>
    <n v="0"/>
    <m/>
    <m/>
    <n v="1"/>
    <s v="41.53"/>
    <m/>
    <m/>
    <m/>
    <m/>
    <m/>
    <m/>
    <m/>
    <m/>
    <m/>
    <m/>
    <m/>
    <m/>
    <m/>
    <m/>
    <m/>
    <m/>
    <m/>
    <m/>
    <x v="0"/>
    <x v="0"/>
    <m/>
    <x v="0"/>
    <m/>
    <m/>
    <x v="0"/>
    <x v="0"/>
    <m/>
    <m/>
    <m/>
    <m/>
    <m/>
  </r>
  <r>
    <n v="416"/>
    <x v="23"/>
    <x v="23"/>
    <x v="23"/>
    <x v="1"/>
    <x v="17"/>
    <x v="0"/>
    <n v="5"/>
    <x v="0"/>
    <n v="5"/>
    <x v="0"/>
    <n v="5"/>
    <n v="9"/>
    <n v="22.529322051314757"/>
    <n v="22.602605390401397"/>
    <m/>
    <s v=""/>
    <n v="88"/>
    <x v="1"/>
    <n v="3"/>
    <x v="1"/>
    <m/>
    <x v="1"/>
    <x v="8"/>
    <x v="0"/>
    <m/>
    <m/>
    <s v="TRR"/>
    <m/>
    <n v="18"/>
    <x v="29"/>
    <s v="GAVIN"/>
    <s v="WERBELOFF"/>
    <x v="29"/>
    <x v="29"/>
    <x v="1"/>
    <x v="0"/>
    <x v="2"/>
    <n v="2"/>
    <n v="13"/>
    <x v="1051"/>
    <n v="22.529322051314757"/>
    <n v="2893"/>
    <s v="48.13"/>
    <s v="4.40"/>
    <n v="0"/>
    <m/>
    <n v="0.6495239093303905"/>
    <m/>
    <m/>
    <m/>
    <m/>
    <m/>
    <m/>
    <x v="26"/>
    <x v="26"/>
    <x v="2"/>
    <x v="2"/>
    <m/>
    <x v="0"/>
    <n v="0"/>
    <m/>
    <m/>
    <m/>
    <m/>
    <m/>
    <m/>
    <m/>
    <m/>
    <m/>
    <m/>
    <m/>
    <m/>
    <m/>
    <m/>
    <m/>
    <m/>
    <m/>
    <m/>
    <m/>
    <m/>
    <m/>
    <m/>
    <x v="0"/>
    <x v="0"/>
    <m/>
    <x v="0"/>
    <m/>
    <m/>
    <x v="0"/>
    <x v="0"/>
    <m/>
    <m/>
    <m/>
    <m/>
    <m/>
  </r>
  <r>
    <n v="417"/>
    <x v="23"/>
    <x v="23"/>
    <x v="23"/>
    <x v="1"/>
    <x v="17"/>
    <x v="0"/>
    <n v="5"/>
    <x v="0"/>
    <n v="5"/>
    <x v="0"/>
    <n v="4"/>
    <n v="7"/>
    <n v="22.560472168219441"/>
    <n v="22.381413285495682"/>
    <m/>
    <s v="Check"/>
    <n v="87"/>
    <x v="1"/>
    <n v="3"/>
    <x v="1"/>
    <m/>
    <x v="7"/>
    <x v="15"/>
    <x v="0"/>
    <m/>
    <m/>
    <s v="TRR"/>
    <m/>
    <n v="19"/>
    <x v="24"/>
    <s v="STUART"/>
    <s v="BORWICK"/>
    <x v="24"/>
    <x v="24"/>
    <x v="1"/>
    <x v="0"/>
    <x v="2"/>
    <n v="3"/>
    <n v="14"/>
    <x v="339"/>
    <n v="22.560472168219441"/>
    <n v="2897"/>
    <s v="48.17"/>
    <s v="4.41"/>
    <n v="0"/>
    <m/>
    <n v="0.63902326862534309"/>
    <m/>
    <m/>
    <m/>
    <m/>
    <m/>
    <m/>
    <x v="26"/>
    <x v="26"/>
    <x v="2"/>
    <x v="2"/>
    <m/>
    <x v="0"/>
    <n v="0"/>
    <m/>
    <m/>
    <m/>
    <m/>
    <m/>
    <m/>
    <m/>
    <m/>
    <m/>
    <m/>
    <m/>
    <m/>
    <m/>
    <m/>
    <m/>
    <m/>
    <m/>
    <m/>
    <m/>
    <m/>
    <m/>
    <m/>
    <x v="0"/>
    <x v="0"/>
    <m/>
    <x v="0"/>
    <m/>
    <m/>
    <x v="0"/>
    <x v="0"/>
    <m/>
    <m/>
    <m/>
    <m/>
    <m/>
  </r>
  <r>
    <n v="418"/>
    <x v="23"/>
    <x v="23"/>
    <x v="23"/>
    <x v="1"/>
    <x v="17"/>
    <x v="0"/>
    <n v="5"/>
    <x v="0"/>
    <n v="5"/>
    <x v="0"/>
    <n v="3"/>
    <n v="4"/>
    <n v="22.591622285124132"/>
    <n v="22.483761820305499"/>
    <m/>
    <s v="Check"/>
    <n v="0"/>
    <x v="0"/>
    <s v="N/A"/>
    <x v="0"/>
    <m/>
    <x v="0"/>
    <x v="4"/>
    <x v="0"/>
    <m/>
    <m/>
    <s v="TRR"/>
    <m/>
    <n v="20"/>
    <x v="124"/>
    <s v="ARNSTEIN"/>
    <s v="PRYTZ"/>
    <x v="207"/>
    <x v="207"/>
    <x v="0"/>
    <x v="0"/>
    <x v="0"/>
    <s v="N/A"/>
    <s v=""/>
    <x v="340"/>
    <n v="22.591622285124132"/>
    <n v="2901"/>
    <s v="48.21"/>
    <s v="4.41"/>
    <n v="0"/>
    <m/>
    <m/>
    <m/>
    <m/>
    <m/>
    <m/>
    <m/>
    <m/>
    <x v="26"/>
    <x v="26"/>
    <x v="2"/>
    <x v="2"/>
    <m/>
    <x v="0"/>
    <n v="0"/>
    <m/>
    <m/>
    <m/>
    <m/>
    <m/>
    <m/>
    <m/>
    <m/>
    <m/>
    <m/>
    <m/>
    <m/>
    <m/>
    <m/>
    <m/>
    <m/>
    <m/>
    <m/>
    <m/>
    <m/>
    <m/>
    <m/>
    <x v="0"/>
    <x v="0"/>
    <m/>
    <x v="0"/>
    <m/>
    <m/>
    <x v="0"/>
    <x v="0"/>
    <m/>
    <m/>
    <m/>
    <m/>
    <m/>
  </r>
  <r>
    <n v="419"/>
    <x v="23"/>
    <x v="23"/>
    <x v="23"/>
    <x v="1"/>
    <x v="17"/>
    <x v="0"/>
    <n v="5"/>
    <x v="0"/>
    <n v="5"/>
    <x v="0"/>
    <n v="5"/>
    <n v="5"/>
    <n v="22.755160398873738"/>
    <n v="21.542438620261372"/>
    <m/>
    <s v="Check"/>
    <n v="86"/>
    <x v="1"/>
    <n v="5"/>
    <x v="1"/>
    <m/>
    <x v="4"/>
    <x v="44"/>
    <x v="0"/>
    <m/>
    <m/>
    <s v="TRR"/>
    <m/>
    <n v="21"/>
    <x v="128"/>
    <s v="MEREDITH"/>
    <s v="WATKINS"/>
    <x v="130"/>
    <x v="130"/>
    <x v="1"/>
    <x v="1"/>
    <x v="2"/>
    <n v="2"/>
    <n v="15"/>
    <x v="1052"/>
    <n v="22.755160398873738"/>
    <n v="2922"/>
    <s v="48.42"/>
    <s v="4.43"/>
    <n v="0"/>
    <m/>
    <n v="0.67017765345019475"/>
    <m/>
    <m/>
    <m/>
    <m/>
    <m/>
    <m/>
    <x v="26"/>
    <x v="26"/>
    <x v="2"/>
    <x v="2"/>
    <m/>
    <x v="0"/>
    <n v="0"/>
    <m/>
    <m/>
    <m/>
    <m/>
    <m/>
    <m/>
    <m/>
    <m/>
    <m/>
    <m/>
    <m/>
    <m/>
    <m/>
    <m/>
    <m/>
    <m/>
    <m/>
    <m/>
    <m/>
    <m/>
    <m/>
    <m/>
    <x v="0"/>
    <x v="0"/>
    <m/>
    <x v="0"/>
    <m/>
    <m/>
    <x v="0"/>
    <x v="0"/>
    <m/>
    <m/>
    <m/>
    <m/>
    <m/>
  </r>
  <r>
    <n v="420"/>
    <x v="23"/>
    <x v="23"/>
    <x v="23"/>
    <x v="1"/>
    <x v="17"/>
    <x v="0"/>
    <n v="5"/>
    <x v="0"/>
    <n v="5"/>
    <x v="0"/>
    <n v="6"/>
    <n v="7"/>
    <n v="22.879760866492486"/>
    <n v="22.563948503981603"/>
    <m/>
    <s v="Check"/>
    <n v="85"/>
    <x v="1"/>
    <n v="3"/>
    <x v="1"/>
    <m/>
    <x v="6"/>
    <x v="29"/>
    <x v="0"/>
    <m/>
    <m/>
    <s v="TRR"/>
    <m/>
    <n v="22"/>
    <x v="173"/>
    <s v="KEITH"/>
    <s v="SCANDLYN"/>
    <x v="178"/>
    <x v="178"/>
    <x v="1"/>
    <x v="0"/>
    <x v="5"/>
    <n v="1"/>
    <n v="16"/>
    <x v="1053"/>
    <n v="22.879760866492486"/>
    <n v="2938"/>
    <s v="48.58"/>
    <s v="4.45"/>
    <n v="0"/>
    <m/>
    <n v="0.72188982931440504"/>
    <m/>
    <m/>
    <m/>
    <m/>
    <m/>
    <m/>
    <x v="26"/>
    <x v="26"/>
    <x v="2"/>
    <x v="2"/>
    <m/>
    <x v="0"/>
    <n v="0"/>
    <m/>
    <m/>
    <m/>
    <m/>
    <m/>
    <m/>
    <m/>
    <m/>
    <m/>
    <m/>
    <m/>
    <m/>
    <m/>
    <m/>
    <m/>
    <m/>
    <m/>
    <m/>
    <m/>
    <m/>
    <m/>
    <m/>
    <x v="0"/>
    <x v="0"/>
    <m/>
    <x v="0"/>
    <m/>
    <m/>
    <x v="0"/>
    <x v="0"/>
    <m/>
    <m/>
    <m/>
    <m/>
    <m/>
  </r>
  <r>
    <n v="421"/>
    <x v="23"/>
    <x v="23"/>
    <x v="23"/>
    <x v="1"/>
    <x v="17"/>
    <x v="0"/>
    <n v="5"/>
    <x v="0"/>
    <n v="5"/>
    <x v="0"/>
    <n v="7"/>
    <n v="13"/>
    <n v="22.926486041849515"/>
    <n v="23.125863377449132"/>
    <m/>
    <s v=""/>
    <n v="84"/>
    <x v="1"/>
    <n v="4"/>
    <x v="1"/>
    <m/>
    <x v="1"/>
    <x v="20"/>
    <x v="0"/>
    <m/>
    <m/>
    <s v="TRR"/>
    <m/>
    <n v="23"/>
    <x v="37"/>
    <s v="VIV"/>
    <s v="SCANDLYN"/>
    <x v="37"/>
    <x v="37"/>
    <x v="1"/>
    <x v="1"/>
    <x v="5"/>
    <n v="1"/>
    <n v="17"/>
    <x v="1054"/>
    <n v="22.926486041849515"/>
    <n v="2944"/>
    <s v="49.04"/>
    <s v="4.45"/>
    <n v="0"/>
    <m/>
    <n v="0.81855835353095086"/>
    <m/>
    <m/>
    <m/>
    <m/>
    <m/>
    <m/>
    <x v="26"/>
    <x v="26"/>
    <x v="2"/>
    <x v="2"/>
    <m/>
    <x v="0"/>
    <n v="0"/>
    <m/>
    <m/>
    <m/>
    <m/>
    <m/>
    <m/>
    <m/>
    <m/>
    <m/>
    <m/>
    <m/>
    <m/>
    <m/>
    <m/>
    <m/>
    <m/>
    <m/>
    <m/>
    <m/>
    <m/>
    <m/>
    <m/>
    <x v="0"/>
    <x v="0"/>
    <m/>
    <x v="0"/>
    <m/>
    <m/>
    <x v="0"/>
    <x v="0"/>
    <m/>
    <m/>
    <m/>
    <m/>
    <m/>
  </r>
  <r>
    <n v="422"/>
    <x v="23"/>
    <x v="23"/>
    <x v="23"/>
    <x v="1"/>
    <x v="17"/>
    <x v="0"/>
    <n v="5"/>
    <x v="0"/>
    <n v="5"/>
    <x v="0"/>
    <n v="6"/>
    <n v="8"/>
    <n v="23.051086509468263"/>
    <n v="23.215538697027021"/>
    <m/>
    <s v=""/>
    <n v="83"/>
    <x v="1"/>
    <n v="3"/>
    <x v="1"/>
    <m/>
    <x v="1"/>
    <x v="46"/>
    <x v="0"/>
    <m/>
    <m/>
    <s v="TRR"/>
    <m/>
    <n v="24"/>
    <x v="184"/>
    <s v="JOHN"/>
    <s v="NUTTALL"/>
    <x v="188"/>
    <x v="188"/>
    <x v="1"/>
    <x v="0"/>
    <x v="8"/>
    <n v="1"/>
    <n v="18"/>
    <x v="1055"/>
    <n v="23.051086509468263"/>
    <n v="2960"/>
    <s v="49.20"/>
    <s v="4.47"/>
    <n v="0"/>
    <m/>
    <n v="0.73532325658652864"/>
    <m/>
    <m/>
    <m/>
    <m/>
    <m/>
    <m/>
    <x v="26"/>
    <x v="26"/>
    <x v="2"/>
    <x v="2"/>
    <m/>
    <x v="0"/>
    <n v="0"/>
    <m/>
    <m/>
    <m/>
    <m/>
    <m/>
    <m/>
    <m/>
    <m/>
    <m/>
    <m/>
    <m/>
    <m/>
    <m/>
    <m/>
    <m/>
    <m/>
    <m/>
    <m/>
    <m/>
    <m/>
    <m/>
    <m/>
    <x v="0"/>
    <x v="0"/>
    <m/>
    <x v="0"/>
    <m/>
    <m/>
    <x v="0"/>
    <x v="0"/>
    <m/>
    <m/>
    <m/>
    <m/>
    <m/>
  </r>
  <r>
    <n v="423"/>
    <x v="23"/>
    <x v="23"/>
    <x v="23"/>
    <x v="1"/>
    <x v="17"/>
    <x v="0"/>
    <n v="5"/>
    <x v="0"/>
    <n v="5"/>
    <x v="0"/>
    <n v="7"/>
    <n v="12"/>
    <n v="23.090024155599117"/>
    <n v="23.456389180778984"/>
    <m/>
    <s v=""/>
    <n v="82"/>
    <x v="1"/>
    <n v="11"/>
    <x v="1"/>
    <m/>
    <x v="1"/>
    <x v="9"/>
    <x v="0"/>
    <m/>
    <m/>
    <s v="TRR"/>
    <m/>
    <n v="25"/>
    <x v="25"/>
    <s v="BRENDAN"/>
    <s v="CARTER"/>
    <x v="25"/>
    <x v="25"/>
    <x v="1"/>
    <x v="0"/>
    <x v="4"/>
    <n v="5"/>
    <n v="19"/>
    <x v="859"/>
    <n v="23.090024155599117"/>
    <n v="2965"/>
    <s v="49.25"/>
    <s v="4.47"/>
    <n v="0"/>
    <m/>
    <n v="0.65396207029685538"/>
    <m/>
    <m/>
    <m/>
    <m/>
    <m/>
    <m/>
    <x v="26"/>
    <x v="26"/>
    <x v="2"/>
    <x v="2"/>
    <m/>
    <x v="0"/>
    <n v="0"/>
    <m/>
    <m/>
    <m/>
    <m/>
    <m/>
    <m/>
    <m/>
    <m/>
    <m/>
    <m/>
    <m/>
    <m/>
    <m/>
    <m/>
    <m/>
    <m/>
    <m/>
    <m/>
    <m/>
    <m/>
    <m/>
    <m/>
    <x v="0"/>
    <x v="0"/>
    <m/>
    <x v="0"/>
    <m/>
    <m/>
    <x v="0"/>
    <x v="0"/>
    <m/>
    <m/>
    <m/>
    <m/>
    <m/>
  </r>
  <r>
    <n v="424"/>
    <x v="23"/>
    <x v="23"/>
    <x v="23"/>
    <x v="1"/>
    <x v="17"/>
    <x v="0"/>
    <n v="5"/>
    <x v="0"/>
    <n v="5"/>
    <x v="0"/>
    <n v="5"/>
    <n v="7"/>
    <n v="23.144536860182324"/>
    <n v="22.841329596131079"/>
    <m/>
    <s v="Check"/>
    <n v="81"/>
    <x v="1"/>
    <n v="9"/>
    <x v="1"/>
    <m/>
    <x v="1"/>
    <x v="53"/>
    <x v="0"/>
    <m/>
    <m/>
    <s v="TRR"/>
    <m/>
    <n v="26"/>
    <x v="195"/>
    <s v="LILY"/>
    <s v="BURROW"/>
    <x v="202"/>
    <x v="202"/>
    <x v="1"/>
    <x v="1"/>
    <x v="6"/>
    <n v="1"/>
    <n v="20"/>
    <x v="624"/>
    <n v="23.144536860182324"/>
    <n v="2972"/>
    <s v="49.32"/>
    <s v="4.48"/>
    <n v="0"/>
    <m/>
    <n v="0.63801953592215199"/>
    <m/>
    <m/>
    <m/>
    <m/>
    <m/>
    <m/>
    <x v="26"/>
    <x v="26"/>
    <x v="2"/>
    <x v="2"/>
    <m/>
    <x v="0"/>
    <n v="0"/>
    <m/>
    <m/>
    <m/>
    <m/>
    <m/>
    <m/>
    <m/>
    <m/>
    <m/>
    <m/>
    <m/>
    <m/>
    <m/>
    <m/>
    <m/>
    <m/>
    <m/>
    <m/>
    <m/>
    <m/>
    <m/>
    <m/>
    <x v="0"/>
    <x v="0"/>
    <m/>
    <x v="0"/>
    <m/>
    <m/>
    <x v="0"/>
    <x v="0"/>
    <m/>
    <m/>
    <m/>
    <m/>
    <m/>
  </r>
  <r>
    <n v="425"/>
    <x v="23"/>
    <x v="23"/>
    <x v="23"/>
    <x v="1"/>
    <x v="17"/>
    <x v="0"/>
    <n v="5"/>
    <x v="0"/>
    <n v="5"/>
    <x v="0"/>
    <n v="7"/>
    <n v="8"/>
    <n v="23.152324389408491"/>
    <n v="22.351116863004822"/>
    <m/>
    <s v="Check"/>
    <n v="80"/>
    <x v="1"/>
    <n v="17"/>
    <x v="0"/>
    <m/>
    <x v="1"/>
    <x v="1"/>
    <x v="0"/>
    <m/>
    <m/>
    <s v="TRR"/>
    <m/>
    <n v="27"/>
    <x v="43"/>
    <s v="JEFF"/>
    <s v="BENNETT"/>
    <x v="43"/>
    <x v="43"/>
    <x v="1"/>
    <x v="0"/>
    <x v="1"/>
    <n v="5"/>
    <n v="21"/>
    <x v="492"/>
    <n v="23.152324389408491"/>
    <n v="2973"/>
    <s v="49.33"/>
    <s v="4.48"/>
    <n v="0"/>
    <m/>
    <n v="0.56725765899088076"/>
    <m/>
    <m/>
    <m/>
    <m/>
    <m/>
    <m/>
    <x v="26"/>
    <x v="26"/>
    <x v="2"/>
    <x v="2"/>
    <m/>
    <x v="0"/>
    <n v="0"/>
    <m/>
    <m/>
    <m/>
    <m/>
    <m/>
    <m/>
    <m/>
    <m/>
    <m/>
    <m/>
    <m/>
    <m/>
    <m/>
    <m/>
    <m/>
    <m/>
    <m/>
    <m/>
    <m/>
    <m/>
    <m/>
    <m/>
    <x v="0"/>
    <x v="0"/>
    <m/>
    <x v="0"/>
    <m/>
    <m/>
    <x v="0"/>
    <x v="0"/>
    <m/>
    <m/>
    <m/>
    <m/>
    <m/>
  </r>
  <r>
    <n v="426"/>
    <x v="23"/>
    <x v="23"/>
    <x v="23"/>
    <x v="1"/>
    <x v="17"/>
    <x v="0"/>
    <n v="5"/>
    <x v="0"/>
    <n v="5"/>
    <x v="0"/>
    <n v="4"/>
    <n v="5"/>
    <n v="23.907714724347148"/>
    <n v="23.339857074141893"/>
    <m/>
    <s v="Check"/>
    <n v="79"/>
    <x v="1"/>
    <n v="4"/>
    <x v="1"/>
    <m/>
    <x v="4"/>
    <x v="14"/>
    <x v="0"/>
    <m/>
    <m/>
    <s v="TRR"/>
    <m/>
    <n v="28"/>
    <x v="154"/>
    <s v="LARA"/>
    <s v="SEWELL"/>
    <x v="159"/>
    <x v="159"/>
    <x v="1"/>
    <x v="1"/>
    <x v="1"/>
    <n v="3"/>
    <n v="22"/>
    <x v="1056"/>
    <n v="23.907714724347148"/>
    <n v="3070"/>
    <s v="51.10"/>
    <s v="4.58"/>
    <n v="0"/>
    <m/>
    <n v="0.62183553878224695"/>
    <m/>
    <m/>
    <m/>
    <m/>
    <m/>
    <m/>
    <x v="26"/>
    <x v="26"/>
    <x v="2"/>
    <x v="2"/>
    <m/>
    <x v="0"/>
    <n v="0"/>
    <m/>
    <m/>
    <m/>
    <m/>
    <m/>
    <m/>
    <m/>
    <m/>
    <m/>
    <m/>
    <m/>
    <m/>
    <m/>
    <m/>
    <m/>
    <m/>
    <m/>
    <m/>
    <m/>
    <m/>
    <m/>
    <m/>
    <x v="0"/>
    <x v="0"/>
    <m/>
    <x v="0"/>
    <m/>
    <m/>
    <x v="0"/>
    <x v="0"/>
    <m/>
    <m/>
    <m/>
    <m/>
    <m/>
  </r>
  <r>
    <n v="427"/>
    <x v="23"/>
    <x v="23"/>
    <x v="23"/>
    <x v="1"/>
    <x v="17"/>
    <x v="0"/>
    <n v="5"/>
    <x v="0"/>
    <n v="5"/>
    <x v="0"/>
    <n v="3"/>
    <n v="4"/>
    <n v="23.962227428930351"/>
    <n v="24.004163937824909"/>
    <m/>
    <s v=""/>
    <n v="78"/>
    <x v="1"/>
    <n v="4"/>
    <x v="1"/>
    <m/>
    <x v="2"/>
    <x v="30"/>
    <x v="0"/>
    <m/>
    <m/>
    <s v="TRR"/>
    <m/>
    <n v="29"/>
    <x v="212"/>
    <s v="CASEY"/>
    <s v="HIETTE"/>
    <x v="228"/>
    <x v="228"/>
    <x v="1"/>
    <x v="0"/>
    <x v="6"/>
    <n v="1"/>
    <n v="23"/>
    <x v="1057"/>
    <n v="23.962227428930351"/>
    <n v="3077"/>
    <s v="51.17"/>
    <s v="4.58"/>
    <n v="0"/>
    <m/>
    <n v="0.54182497732486035"/>
    <m/>
    <m/>
    <m/>
    <m/>
    <m/>
    <m/>
    <x v="26"/>
    <x v="26"/>
    <x v="2"/>
    <x v="2"/>
    <m/>
    <x v="0"/>
    <n v="0"/>
    <m/>
    <m/>
    <m/>
    <m/>
    <m/>
    <m/>
    <m/>
    <m/>
    <m/>
    <m/>
    <m/>
    <m/>
    <m/>
    <m/>
    <m/>
    <m/>
    <m/>
    <m/>
    <m/>
    <m/>
    <m/>
    <m/>
    <x v="0"/>
    <x v="0"/>
    <m/>
    <x v="0"/>
    <m/>
    <m/>
    <x v="0"/>
    <x v="0"/>
    <m/>
    <m/>
    <m/>
    <m/>
    <m/>
  </r>
  <r>
    <n v="428"/>
    <x v="23"/>
    <x v="23"/>
    <x v="23"/>
    <x v="1"/>
    <x v="17"/>
    <x v="0"/>
    <n v="5"/>
    <x v="0"/>
    <n v="5"/>
    <x v="0"/>
    <n v="5"/>
    <n v="10"/>
    <n v="24.055677779644416"/>
    <n v="24.037354905257168"/>
    <m/>
    <s v="Check"/>
    <n v="77"/>
    <x v="1"/>
    <n v="12"/>
    <x v="1"/>
    <m/>
    <x v="1"/>
    <x v="23"/>
    <x v="0"/>
    <m/>
    <m/>
    <s v="TRR"/>
    <m/>
    <n v="30"/>
    <x v="44"/>
    <s v="DAN"/>
    <s v="REYNOLDS"/>
    <x v="44"/>
    <x v="44"/>
    <x v="1"/>
    <x v="0"/>
    <x v="4"/>
    <n v="6"/>
    <n v="24"/>
    <x v="1058"/>
    <n v="24.055677779644416"/>
    <n v="3089"/>
    <s v="51.29"/>
    <s v="4.59"/>
    <n v="0"/>
    <m/>
    <n v="0.63256029641130307"/>
    <m/>
    <m/>
    <m/>
    <m/>
    <m/>
    <m/>
    <x v="26"/>
    <x v="26"/>
    <x v="2"/>
    <x v="2"/>
    <m/>
    <x v="0"/>
    <n v="0"/>
    <m/>
    <m/>
    <m/>
    <m/>
    <m/>
    <m/>
    <m/>
    <m/>
    <m/>
    <m/>
    <m/>
    <m/>
    <m/>
    <m/>
    <m/>
    <m/>
    <m/>
    <m/>
    <m/>
    <m/>
    <m/>
    <m/>
    <x v="0"/>
    <x v="0"/>
    <m/>
    <x v="0"/>
    <m/>
    <m/>
    <x v="0"/>
    <x v="0"/>
    <m/>
    <m/>
    <m/>
    <m/>
    <m/>
  </r>
  <r>
    <n v="429"/>
    <x v="23"/>
    <x v="23"/>
    <x v="23"/>
    <x v="1"/>
    <x v="17"/>
    <x v="0"/>
    <n v="5"/>
    <x v="0"/>
    <n v="5"/>
    <x v="0"/>
    <n v="7"/>
    <n v="8"/>
    <n v="24.297091185655734"/>
    <n v="22.159685468080514"/>
    <m/>
    <s v="Check"/>
    <n v="76"/>
    <x v="1"/>
    <n v="13"/>
    <x v="1"/>
    <m/>
    <x v="1"/>
    <x v="7"/>
    <x v="0"/>
    <m/>
    <m/>
    <s v="TRR"/>
    <m/>
    <n v="31"/>
    <x v="155"/>
    <s v="STUART"/>
    <s v="ILLMAN"/>
    <x v="160"/>
    <x v="160"/>
    <x v="1"/>
    <x v="0"/>
    <x v="1"/>
    <n v="6"/>
    <n v="25"/>
    <x v="750"/>
    <n v="24.297091185655734"/>
    <n v="3120"/>
    <s v="52.00"/>
    <s v="5.02"/>
    <n v="0"/>
    <m/>
    <n v="0.5604237380771544"/>
    <m/>
    <m/>
    <m/>
    <m/>
    <m/>
    <m/>
    <x v="26"/>
    <x v="26"/>
    <x v="2"/>
    <x v="2"/>
    <m/>
    <x v="0"/>
    <n v="0"/>
    <m/>
    <m/>
    <m/>
    <m/>
    <m/>
    <m/>
    <m/>
    <m/>
    <m/>
    <m/>
    <m/>
    <m/>
    <m/>
    <m/>
    <m/>
    <m/>
    <m/>
    <m/>
    <m/>
    <m/>
    <m/>
    <m/>
    <x v="0"/>
    <x v="0"/>
    <m/>
    <x v="0"/>
    <m/>
    <m/>
    <x v="0"/>
    <x v="0"/>
    <m/>
    <m/>
    <m/>
    <m/>
    <m/>
  </r>
  <r>
    <n v="430"/>
    <x v="23"/>
    <x v="23"/>
    <x v="23"/>
    <x v="1"/>
    <x v="17"/>
    <x v="0"/>
    <n v="5"/>
    <x v="0"/>
    <n v="5"/>
    <x v="0"/>
    <n v="7"/>
    <n v="7"/>
    <n v="24.421691653274483"/>
    <n v="24.014632701171053"/>
    <m/>
    <s v="Check"/>
    <n v="75"/>
    <x v="1"/>
    <n v="9"/>
    <x v="1"/>
    <m/>
    <x v="1"/>
    <x v="22"/>
    <x v="0"/>
    <m/>
    <m/>
    <s v="TRR"/>
    <m/>
    <n v="32"/>
    <x v="42"/>
    <s v="TERRY"/>
    <s v="HIETTE"/>
    <x v="42"/>
    <x v="42"/>
    <x v="1"/>
    <x v="0"/>
    <x v="5"/>
    <n v="2"/>
    <n v="26"/>
    <x v="1059"/>
    <n v="24.421691653274483"/>
    <n v="3136"/>
    <s v="52.16"/>
    <s v="5.04"/>
    <n v="0"/>
    <m/>
    <n v="0.66470961814624141"/>
    <m/>
    <m/>
    <m/>
    <m/>
    <m/>
    <m/>
    <x v="26"/>
    <x v="26"/>
    <x v="2"/>
    <x v="2"/>
    <m/>
    <x v="0"/>
    <n v="0"/>
    <m/>
    <m/>
    <m/>
    <m/>
    <m/>
    <m/>
    <m/>
    <m/>
    <m/>
    <m/>
    <m/>
    <m/>
    <m/>
    <m/>
    <m/>
    <m/>
    <m/>
    <m/>
    <m/>
    <m/>
    <m/>
    <m/>
    <x v="0"/>
    <x v="0"/>
    <m/>
    <x v="0"/>
    <m/>
    <m/>
    <x v="0"/>
    <x v="0"/>
    <m/>
    <m/>
    <m/>
    <m/>
    <m/>
  </r>
  <r>
    <n v="431"/>
    <x v="23"/>
    <x v="23"/>
    <x v="23"/>
    <x v="1"/>
    <x v="17"/>
    <x v="0"/>
    <n v="5"/>
    <x v="0"/>
    <n v="5"/>
    <x v="0"/>
    <n v="2"/>
    <n v="5"/>
    <n v="24.655317530059634"/>
    <n v="24.969880729477815"/>
    <m/>
    <s v=""/>
    <n v="74"/>
    <x v="1"/>
    <n v="6"/>
    <x v="1"/>
    <m/>
    <x v="15"/>
    <x v="15"/>
    <x v="0"/>
    <m/>
    <m/>
    <s v="TRR"/>
    <m/>
    <n v="33"/>
    <x v="138"/>
    <s v="BILLY"/>
    <s v="GUY"/>
    <x v="142"/>
    <x v="142"/>
    <x v="1"/>
    <x v="0"/>
    <x v="2"/>
    <n v="4"/>
    <n v="27"/>
    <x v="110"/>
    <n v="24.655317530059634"/>
    <n v="3166"/>
    <s v="52.46"/>
    <s v="5.07"/>
    <n v="0"/>
    <m/>
    <n v="0.58472849311674624"/>
    <m/>
    <m/>
    <m/>
    <m/>
    <m/>
    <m/>
    <x v="26"/>
    <x v="26"/>
    <x v="2"/>
    <x v="2"/>
    <m/>
    <x v="0"/>
    <n v="0"/>
    <m/>
    <m/>
    <m/>
    <m/>
    <m/>
    <m/>
    <m/>
    <m/>
    <m/>
    <m/>
    <m/>
    <m/>
    <m/>
    <m/>
    <m/>
    <m/>
    <m/>
    <m/>
    <m/>
    <m/>
    <m/>
    <m/>
    <x v="0"/>
    <x v="0"/>
    <m/>
    <x v="0"/>
    <m/>
    <m/>
    <x v="0"/>
    <x v="0"/>
    <m/>
    <m/>
    <m/>
    <m/>
    <m/>
  </r>
  <r>
    <n v="432"/>
    <x v="23"/>
    <x v="23"/>
    <x v="23"/>
    <x v="1"/>
    <x v="17"/>
    <x v="0"/>
    <n v="5"/>
    <x v="0"/>
    <n v="5"/>
    <x v="0"/>
    <n v="6"/>
    <n v="7"/>
    <n v="25.114781754403769"/>
    <n v="24.370565677957284"/>
    <m/>
    <s v="Check"/>
    <n v="73"/>
    <x v="1"/>
    <n v="8"/>
    <x v="1"/>
    <m/>
    <x v="1"/>
    <x v="24"/>
    <x v="0"/>
    <m/>
    <m/>
    <s v="TRR"/>
    <m/>
    <n v="34"/>
    <x v="46"/>
    <s v="FRASER"/>
    <s v="BRADLEY"/>
    <x v="46"/>
    <x v="46"/>
    <x v="1"/>
    <x v="0"/>
    <x v="2"/>
    <n v="5"/>
    <n v="28"/>
    <x v="562"/>
    <n v="25.114781754403769"/>
    <n v="3225"/>
    <s v="53.45"/>
    <s v="5.13"/>
    <n v="0"/>
    <m/>
    <n v="0.55345892056428858"/>
    <m/>
    <m/>
    <m/>
    <m/>
    <m/>
    <m/>
    <x v="26"/>
    <x v="26"/>
    <x v="2"/>
    <x v="2"/>
    <m/>
    <x v="0"/>
    <n v="0"/>
    <m/>
    <m/>
    <m/>
    <m/>
    <m/>
    <m/>
    <m/>
    <m/>
    <m/>
    <m/>
    <m/>
    <m/>
    <m/>
    <m/>
    <m/>
    <m/>
    <m/>
    <m/>
    <m/>
    <m/>
    <m/>
    <m/>
    <x v="0"/>
    <x v="0"/>
    <m/>
    <x v="0"/>
    <m/>
    <m/>
    <x v="0"/>
    <x v="0"/>
    <m/>
    <m/>
    <m/>
    <m/>
    <m/>
  </r>
  <r>
    <n v="433"/>
    <x v="23"/>
    <x v="23"/>
    <x v="23"/>
    <x v="1"/>
    <x v="17"/>
    <x v="0"/>
    <n v="5"/>
    <x v="0"/>
    <n v="5"/>
    <x v="0"/>
    <n v="8"/>
    <n v="8"/>
    <n v="25.535308332617038"/>
    <n v="23.045147873692326"/>
    <m/>
    <s v="Check"/>
    <n v="72"/>
    <x v="1"/>
    <n v="11"/>
    <x v="1"/>
    <m/>
    <x v="6"/>
    <x v="33"/>
    <x v="0"/>
    <m/>
    <m/>
    <s v="TRR"/>
    <m/>
    <n v="35"/>
    <x v="133"/>
    <s v="ANDRE"/>
    <s v="MENTOR"/>
    <x v="137"/>
    <x v="137"/>
    <x v="1"/>
    <x v="0"/>
    <x v="2"/>
    <n v="6"/>
    <n v="29"/>
    <x v="565"/>
    <n v="25.535308332617038"/>
    <n v="3279"/>
    <s v="54.39"/>
    <s v="5.18"/>
    <n v="0"/>
    <m/>
    <n v="0.54826046420271213"/>
    <m/>
    <m/>
    <m/>
    <m/>
    <m/>
    <m/>
    <x v="26"/>
    <x v="26"/>
    <x v="2"/>
    <x v="2"/>
    <m/>
    <x v="0"/>
    <n v="0"/>
    <m/>
    <m/>
    <m/>
    <m/>
    <m/>
    <m/>
    <m/>
    <m/>
    <m/>
    <m/>
    <m/>
    <m/>
    <m/>
    <m/>
    <m/>
    <m/>
    <m/>
    <m/>
    <m/>
    <m/>
    <m/>
    <m/>
    <x v="0"/>
    <x v="0"/>
    <m/>
    <x v="0"/>
    <m/>
    <m/>
    <x v="0"/>
    <x v="0"/>
    <m/>
    <m/>
    <m/>
    <m/>
    <m/>
  </r>
  <r>
    <n v="434"/>
    <x v="23"/>
    <x v="23"/>
    <x v="23"/>
    <x v="1"/>
    <x v="17"/>
    <x v="0"/>
    <n v="5"/>
    <x v="0"/>
    <n v="5"/>
    <x v="0"/>
    <n v="7"/>
    <n v="9"/>
    <n v="25.846809501663909"/>
    <n v="25.29965369293706"/>
    <m/>
    <s v="Check"/>
    <n v="71"/>
    <x v="1"/>
    <n v="6"/>
    <x v="1"/>
    <m/>
    <x v="1"/>
    <x v="28"/>
    <x v="0"/>
    <m/>
    <m/>
    <s v="TRR"/>
    <m/>
    <n v="36"/>
    <x v="55"/>
    <s v="ROBERT"/>
    <s v="ELLERSHAW"/>
    <x v="55"/>
    <x v="55"/>
    <x v="1"/>
    <x v="0"/>
    <x v="5"/>
    <n v="3"/>
    <n v="30"/>
    <x v="1010"/>
    <n v="25.846809501663909"/>
    <n v="3319"/>
    <s v="55.19"/>
    <s v="5.22"/>
    <n v="0"/>
    <m/>
    <n v="0.63321806374643841"/>
    <m/>
    <m/>
    <m/>
    <m/>
    <m/>
    <m/>
    <x v="26"/>
    <x v="26"/>
    <x v="2"/>
    <x v="2"/>
    <m/>
    <x v="0"/>
    <n v="0"/>
    <m/>
    <m/>
    <m/>
    <m/>
    <m/>
    <m/>
    <m/>
    <m/>
    <m/>
    <m/>
    <m/>
    <m/>
    <m/>
    <m/>
    <m/>
    <m/>
    <m/>
    <m/>
    <m/>
    <m/>
    <m/>
    <m/>
    <x v="0"/>
    <x v="0"/>
    <m/>
    <x v="0"/>
    <m/>
    <m/>
    <x v="0"/>
    <x v="0"/>
    <m/>
    <m/>
    <m/>
    <m/>
    <m/>
  </r>
  <r>
    <n v="435"/>
    <x v="23"/>
    <x v="23"/>
    <x v="23"/>
    <x v="1"/>
    <x v="17"/>
    <x v="0"/>
    <n v="5"/>
    <x v="0"/>
    <n v="5"/>
    <x v="0"/>
    <n v="5"/>
    <n v="5"/>
    <n v="26.796888067256855"/>
    <n v="23.684412572664197"/>
    <m/>
    <s v="Check"/>
    <n v="0"/>
    <x v="0"/>
    <s v="N/A"/>
    <x v="0"/>
    <m/>
    <x v="0"/>
    <x v="4"/>
    <x v="0"/>
    <m/>
    <m/>
    <s v="TRR"/>
    <m/>
    <n v="37"/>
    <x v="163"/>
    <s v="LEE"/>
    <s v="KIRBY"/>
    <x v="41"/>
    <x v="41"/>
    <x v="0"/>
    <x v="0"/>
    <x v="0"/>
    <s v="N/A"/>
    <s v=""/>
    <x v="1060"/>
    <n v="26.796888067256855"/>
    <n v="3441"/>
    <s v="57.21"/>
    <s v="5.34"/>
    <n v="0"/>
    <m/>
    <m/>
    <m/>
    <m/>
    <m/>
    <m/>
    <m/>
    <m/>
    <x v="26"/>
    <x v="26"/>
    <x v="2"/>
    <x v="2"/>
    <m/>
    <x v="0"/>
    <n v="0"/>
    <m/>
    <m/>
    <m/>
    <m/>
    <m/>
    <m/>
    <m/>
    <m/>
    <m/>
    <m/>
    <m/>
    <m/>
    <m/>
    <m/>
    <m/>
    <m/>
    <m/>
    <m/>
    <m/>
    <m/>
    <m/>
    <m/>
    <x v="0"/>
    <x v="0"/>
    <m/>
    <x v="0"/>
    <m/>
    <m/>
    <x v="0"/>
    <x v="0"/>
    <m/>
    <m/>
    <m/>
    <m/>
    <m/>
  </r>
  <r>
    <n v="436"/>
    <x v="23"/>
    <x v="23"/>
    <x v="23"/>
    <x v="1"/>
    <x v="17"/>
    <x v="0"/>
    <n v="5"/>
    <x v="0"/>
    <n v="5"/>
    <x v="0"/>
    <n v="3"/>
    <n v="4"/>
    <n v="27.404315346898247"/>
    <n v="27.356585411539342"/>
    <m/>
    <s v="Check"/>
    <n v="70"/>
    <x v="1"/>
    <n v="4"/>
    <x v="1"/>
    <m/>
    <x v="9"/>
    <x v="13"/>
    <x v="0"/>
    <m/>
    <m/>
    <s v="TRR"/>
    <m/>
    <n v="38"/>
    <x v="214"/>
    <s v="STEPHEN"/>
    <s v="SERGEANT"/>
    <x v="232"/>
    <x v="232"/>
    <x v="1"/>
    <x v="0"/>
    <x v="2"/>
    <n v="7"/>
    <n v="31"/>
    <x v="1061"/>
    <n v="27.404315346898247"/>
    <n v="3519"/>
    <s v="58.39"/>
    <s v="5.41"/>
    <n v="0"/>
    <m/>
    <n v="0.52242380389507148"/>
    <m/>
    <m/>
    <m/>
    <m/>
    <m/>
    <m/>
    <x v="26"/>
    <x v="26"/>
    <x v="2"/>
    <x v="2"/>
    <m/>
    <x v="0"/>
    <n v="0"/>
    <m/>
    <m/>
    <m/>
    <m/>
    <m/>
    <m/>
    <m/>
    <m/>
    <m/>
    <m/>
    <m/>
    <m/>
    <m/>
    <m/>
    <m/>
    <m/>
    <m/>
    <m/>
    <m/>
    <m/>
    <m/>
    <m/>
    <x v="0"/>
    <x v="0"/>
    <m/>
    <x v="0"/>
    <m/>
    <m/>
    <x v="0"/>
    <x v="0"/>
    <m/>
    <m/>
    <m/>
    <m/>
    <m/>
  </r>
  <r>
    <n v="437"/>
    <x v="23"/>
    <x v="23"/>
    <x v="23"/>
    <x v="1"/>
    <x v="17"/>
    <x v="0"/>
    <n v="5"/>
    <x v="0"/>
    <n v="5"/>
    <x v="0"/>
    <n v="3"/>
    <n v="4"/>
    <n v="27.412102876124422"/>
    <n v="27.116536613180109"/>
    <m/>
    <s v="Check"/>
    <n v="69"/>
    <x v="1"/>
    <n v="5"/>
    <x v="1"/>
    <m/>
    <x v="9"/>
    <x v="2"/>
    <x v="0"/>
    <m/>
    <m/>
    <s v="TRR"/>
    <m/>
    <n v="39"/>
    <x v="213"/>
    <s v="EDWINA"/>
    <s v="SERGEANT"/>
    <x v="231"/>
    <x v="231"/>
    <x v="1"/>
    <x v="1"/>
    <x v="2"/>
    <n v="3"/>
    <n v="32"/>
    <x v="1062"/>
    <n v="27.412102876124422"/>
    <n v="3520"/>
    <s v="58.40"/>
    <s v="5.41"/>
    <n v="0"/>
    <m/>
    <n v="0.57334771935193907"/>
    <m/>
    <m/>
    <m/>
    <m/>
    <m/>
    <m/>
    <x v="26"/>
    <x v="26"/>
    <x v="2"/>
    <x v="2"/>
    <m/>
    <x v="0"/>
    <n v="0"/>
    <m/>
    <m/>
    <m/>
    <m/>
    <m/>
    <m/>
    <m/>
    <m/>
    <m/>
    <m/>
    <m/>
    <m/>
    <m/>
    <m/>
    <m/>
    <m/>
    <m/>
    <m/>
    <m/>
    <m/>
    <m/>
    <m/>
    <x v="0"/>
    <x v="0"/>
    <m/>
    <x v="0"/>
    <m/>
    <m/>
    <x v="0"/>
    <x v="0"/>
    <m/>
    <m/>
    <m/>
    <m/>
    <m/>
  </r>
  <r>
    <n v="438"/>
    <x v="23"/>
    <x v="23"/>
    <x v="23"/>
    <x v="1"/>
    <x v="17"/>
    <x v="0"/>
    <n v="5"/>
    <x v="0"/>
    <n v="5"/>
    <x v="0"/>
    <n v="8"/>
    <n v="11"/>
    <n v="27.482190639159967"/>
    <n v="26.976659770515798"/>
    <m/>
    <s v="Check"/>
    <n v="68"/>
    <x v="1"/>
    <n v="12"/>
    <x v="1"/>
    <m/>
    <x v="1"/>
    <x v="12"/>
    <x v="0"/>
    <m/>
    <m/>
    <s v="TRR"/>
    <m/>
    <n v="40"/>
    <x v="70"/>
    <s v="KATE"/>
    <s v="SARGENT"/>
    <x v="71"/>
    <x v="71"/>
    <x v="1"/>
    <x v="1"/>
    <x v="2"/>
    <n v="4"/>
    <n v="33"/>
    <x v="268"/>
    <n v="27.482190639159967"/>
    <n v="3529"/>
    <s v="58.49"/>
    <s v="5.42"/>
    <n v="0"/>
    <m/>
    <n v="0.55187255142082292"/>
    <m/>
    <m/>
    <m/>
    <m/>
    <m/>
    <m/>
    <x v="26"/>
    <x v="26"/>
    <x v="2"/>
    <x v="2"/>
    <m/>
    <x v="0"/>
    <n v="0"/>
    <m/>
    <m/>
    <m/>
    <m/>
    <m/>
    <m/>
    <m/>
    <m/>
    <m/>
    <m/>
    <m/>
    <m/>
    <m/>
    <m/>
    <m/>
    <m/>
    <m/>
    <m/>
    <m/>
    <m/>
    <m/>
    <m/>
    <x v="0"/>
    <x v="0"/>
    <m/>
    <x v="0"/>
    <m/>
    <m/>
    <x v="0"/>
    <x v="0"/>
    <m/>
    <m/>
    <m/>
    <m/>
    <m/>
  </r>
  <r>
    <n v="439"/>
    <x v="23"/>
    <x v="23"/>
    <x v="23"/>
    <x v="1"/>
    <x v="17"/>
    <x v="0"/>
    <n v="5"/>
    <x v="0"/>
    <n v="5"/>
    <x v="0"/>
    <n v="4"/>
    <n v="4"/>
    <n v="27.552278402195515"/>
    <n v="26.236990724239405"/>
    <m/>
    <s v="Check"/>
    <n v="67"/>
    <x v="1"/>
    <n v="7"/>
    <x v="1"/>
    <m/>
    <x v="2"/>
    <x v="9"/>
    <x v="0"/>
    <m/>
    <m/>
    <s v="TRR"/>
    <m/>
    <n v="41"/>
    <x v="174"/>
    <s v="NICOLE"/>
    <s v="DESAILLY"/>
    <x v="179"/>
    <x v="179"/>
    <x v="1"/>
    <x v="1"/>
    <x v="4"/>
    <n v="1"/>
    <n v="34"/>
    <x v="1063"/>
    <n v="27.552278402195515"/>
    <n v="3538"/>
    <s v="58.58"/>
    <s v="5.43"/>
    <n v="0"/>
    <m/>
    <n v="0.62003341734424544"/>
    <m/>
    <m/>
    <m/>
    <m/>
    <m/>
    <m/>
    <x v="26"/>
    <x v="26"/>
    <x v="2"/>
    <x v="2"/>
    <m/>
    <x v="0"/>
    <n v="0"/>
    <m/>
    <m/>
    <m/>
    <m/>
    <m/>
    <m/>
    <m/>
    <m/>
    <m/>
    <m/>
    <m/>
    <m/>
    <m/>
    <m/>
    <m/>
    <m/>
    <m/>
    <m/>
    <m/>
    <m/>
    <m/>
    <m/>
    <x v="0"/>
    <x v="0"/>
    <m/>
    <x v="0"/>
    <m/>
    <m/>
    <x v="0"/>
    <x v="0"/>
    <m/>
    <m/>
    <m/>
    <m/>
    <m/>
  </r>
  <r>
    <n v="440"/>
    <x v="23"/>
    <x v="23"/>
    <x v="23"/>
    <x v="1"/>
    <x v="17"/>
    <x v="0"/>
    <n v="5"/>
    <x v="0"/>
    <n v="5"/>
    <x v="0"/>
    <n v="2"/>
    <n v="3"/>
    <n v="27.622366165231057"/>
    <n v="27.382698020129641"/>
    <m/>
    <s v="Check"/>
    <n v="66"/>
    <x v="1"/>
    <n v="5"/>
    <x v="1"/>
    <m/>
    <x v="9"/>
    <x v="6"/>
    <x v="0"/>
    <m/>
    <m/>
    <s v="TRR"/>
    <m/>
    <n v="42"/>
    <x v="65"/>
    <s v="SUSAN"/>
    <s v="MAYHEW"/>
    <x v="65"/>
    <x v="65"/>
    <x v="1"/>
    <x v="1"/>
    <x v="4"/>
    <n v="2"/>
    <n v="35"/>
    <x v="1064"/>
    <n v="27.622366165231057"/>
    <n v="3547"/>
    <s v="59.07"/>
    <s v="5.44"/>
    <n v="0"/>
    <m/>
    <n v="0.63233781502224751"/>
    <m/>
    <m/>
    <m/>
    <m/>
    <m/>
    <m/>
    <x v="26"/>
    <x v="26"/>
    <x v="2"/>
    <x v="2"/>
    <m/>
    <x v="0"/>
    <n v="0"/>
    <m/>
    <m/>
    <m/>
    <m/>
    <m/>
    <m/>
    <m/>
    <m/>
    <m/>
    <m/>
    <m/>
    <m/>
    <m/>
    <m/>
    <m/>
    <m/>
    <m/>
    <m/>
    <m/>
    <m/>
    <m/>
    <m/>
    <x v="0"/>
    <x v="0"/>
    <m/>
    <x v="0"/>
    <m/>
    <m/>
    <x v="0"/>
    <x v="0"/>
    <m/>
    <m/>
    <m/>
    <m/>
    <m/>
  </r>
  <r>
    <n v="441"/>
    <x v="23"/>
    <x v="23"/>
    <x v="23"/>
    <x v="1"/>
    <x v="17"/>
    <x v="0"/>
    <n v="5"/>
    <x v="0"/>
    <n v="5"/>
    <x v="0"/>
    <n v="4"/>
    <n v="8"/>
    <n v="27.630153694457224"/>
    <n v="27.676872906748752"/>
    <m/>
    <s v=""/>
    <n v="65"/>
    <x v="1"/>
    <n v="9"/>
    <x v="1"/>
    <m/>
    <x v="1"/>
    <x v="16"/>
    <x v="0"/>
    <m/>
    <m/>
    <s v="TRR"/>
    <m/>
    <n v="43"/>
    <x v="66"/>
    <s v="COLLEEN"/>
    <s v="NEWNHAM"/>
    <x v="66"/>
    <x v="66"/>
    <x v="1"/>
    <x v="1"/>
    <x v="4"/>
    <n v="3"/>
    <n v="36"/>
    <x v="1065"/>
    <n v="27.630153694457224"/>
    <n v="3548"/>
    <s v="59.08"/>
    <s v="5.44"/>
    <n v="0"/>
    <m/>
    <n v="0.59777686542438635"/>
    <m/>
    <m/>
    <m/>
    <m/>
    <m/>
    <m/>
    <x v="26"/>
    <x v="26"/>
    <x v="2"/>
    <x v="2"/>
    <m/>
    <x v="0"/>
    <n v="0"/>
    <m/>
    <m/>
    <m/>
    <m/>
    <m/>
    <m/>
    <m/>
    <m/>
    <m/>
    <m/>
    <m/>
    <m/>
    <m/>
    <m/>
    <m/>
    <m/>
    <m/>
    <m/>
    <m/>
    <m/>
    <m/>
    <m/>
    <x v="0"/>
    <x v="0"/>
    <m/>
    <x v="0"/>
    <m/>
    <m/>
    <x v="0"/>
    <x v="0"/>
    <m/>
    <m/>
    <m/>
    <m/>
    <m/>
  </r>
  <r>
    <n v="442"/>
    <x v="23"/>
    <x v="23"/>
    <x v="23"/>
    <x v="1"/>
    <x v="17"/>
    <x v="0"/>
    <n v="5"/>
    <x v="0"/>
    <n v="5"/>
    <x v="0"/>
    <n v="4"/>
    <n v="10"/>
    <n v="27.855992042016208"/>
    <n v="28.996682509556699"/>
    <m/>
    <s v=""/>
    <n v="64"/>
    <x v="1"/>
    <n v="13"/>
    <x v="1"/>
    <m/>
    <x v="1"/>
    <x v="1"/>
    <x v="0"/>
    <m/>
    <m/>
    <s v="TRR"/>
    <m/>
    <n v="44"/>
    <x v="80"/>
    <s v="CELESTE"/>
    <s v="LABUSCHAGNE"/>
    <x v="81"/>
    <x v="81"/>
    <x v="1"/>
    <x v="1"/>
    <x v="1"/>
    <n v="4"/>
    <n v="37"/>
    <x v="634"/>
    <n v="27.855992042016208"/>
    <n v="3577"/>
    <s v="59.37"/>
    <s v="5.47"/>
    <n v="0"/>
    <m/>
    <n v="0.53130400014749501"/>
    <m/>
    <m/>
    <m/>
    <m/>
    <m/>
    <m/>
    <x v="26"/>
    <x v="26"/>
    <x v="2"/>
    <x v="2"/>
    <m/>
    <x v="0"/>
    <n v="0"/>
    <m/>
    <m/>
    <m/>
    <m/>
    <m/>
    <m/>
    <m/>
    <m/>
    <m/>
    <m/>
    <m/>
    <m/>
    <m/>
    <m/>
    <m/>
    <m/>
    <m/>
    <m/>
    <m/>
    <m/>
    <m/>
    <m/>
    <x v="0"/>
    <x v="0"/>
    <m/>
    <x v="0"/>
    <m/>
    <m/>
    <x v="0"/>
    <x v="0"/>
    <m/>
    <m/>
    <m/>
    <m/>
    <m/>
  </r>
  <r>
    <n v="443"/>
    <x v="23"/>
    <x v="23"/>
    <x v="23"/>
    <x v="1"/>
    <x v="17"/>
    <x v="0"/>
    <n v="5"/>
    <x v="0"/>
    <n v="5"/>
    <x v="0"/>
    <n v="3"/>
    <n v="7"/>
    <n v="27.863779571242375"/>
    <n v="28.863467850283907"/>
    <m/>
    <s v=""/>
    <n v="63"/>
    <x v="1"/>
    <n v="9"/>
    <x v="1"/>
    <m/>
    <x v="1"/>
    <x v="7"/>
    <x v="0"/>
    <m/>
    <m/>
    <s v="TRR"/>
    <m/>
    <n v="45"/>
    <x v="79"/>
    <s v="MATHEW"/>
    <s v="SMITH"/>
    <x v="80"/>
    <x v="80"/>
    <x v="1"/>
    <x v="0"/>
    <x v="1"/>
    <n v="7"/>
    <n v="38"/>
    <x v="635"/>
    <n v="27.863779571242375"/>
    <n v="3578"/>
    <s v="59.38"/>
    <s v="5.47"/>
    <n v="0"/>
    <m/>
    <n v="0.48868699351613248"/>
    <m/>
    <m/>
    <m/>
    <m/>
    <m/>
    <m/>
    <x v="26"/>
    <x v="26"/>
    <x v="2"/>
    <x v="2"/>
    <m/>
    <x v="0"/>
    <n v="0"/>
    <m/>
    <m/>
    <m/>
    <m/>
    <m/>
    <m/>
    <m/>
    <m/>
    <m/>
    <m/>
    <m/>
    <m/>
    <m/>
    <m/>
    <m/>
    <m/>
    <m/>
    <m/>
    <m/>
    <m/>
    <m/>
    <m/>
    <x v="0"/>
    <x v="0"/>
    <m/>
    <x v="0"/>
    <m/>
    <m/>
    <x v="0"/>
    <x v="0"/>
    <m/>
    <m/>
    <m/>
    <m/>
    <m/>
  </r>
  <r>
    <n v="444"/>
    <x v="23"/>
    <x v="23"/>
    <x v="23"/>
    <x v="1"/>
    <x v="17"/>
    <x v="0"/>
    <n v="5"/>
    <x v="0"/>
    <n v="5"/>
    <x v="0"/>
    <n v="5"/>
    <n v="6"/>
    <n v="27.87156710046855"/>
    <n v="27.161872164895499"/>
    <m/>
    <s v="Check"/>
    <n v="0"/>
    <x v="0"/>
    <s v="N/A"/>
    <x v="0"/>
    <m/>
    <x v="0"/>
    <x v="4"/>
    <x v="0"/>
    <m/>
    <m/>
    <s v="TRR"/>
    <m/>
    <n v="46"/>
    <x v="182"/>
    <s v="EAMON"/>
    <s v="KENNY"/>
    <x v="166"/>
    <x v="166"/>
    <x v="0"/>
    <x v="0"/>
    <x v="0"/>
    <s v="N/A"/>
    <s v=""/>
    <x v="1066"/>
    <n v="27.87156710046855"/>
    <n v="3579"/>
    <s v="59.39"/>
    <s v="5.47"/>
    <n v="0"/>
    <m/>
    <m/>
    <m/>
    <m/>
    <m/>
    <m/>
    <m/>
    <m/>
    <x v="26"/>
    <x v="26"/>
    <x v="2"/>
    <x v="2"/>
    <m/>
    <x v="0"/>
    <n v="0"/>
    <m/>
    <m/>
    <m/>
    <m/>
    <m/>
    <m/>
    <m/>
    <m/>
    <m/>
    <m/>
    <m/>
    <m/>
    <m/>
    <m/>
    <m/>
    <m/>
    <m/>
    <m/>
    <m/>
    <m/>
    <m/>
    <m/>
    <x v="0"/>
    <x v="0"/>
    <m/>
    <x v="0"/>
    <m/>
    <m/>
    <x v="0"/>
    <x v="0"/>
    <m/>
    <m/>
    <m/>
    <m/>
    <m/>
  </r>
  <r>
    <n v="445"/>
    <x v="23"/>
    <x v="23"/>
    <x v="23"/>
    <x v="1"/>
    <x v="17"/>
    <x v="0"/>
    <n v="5"/>
    <x v="0"/>
    <n v="5"/>
    <x v="0"/>
    <n v="2"/>
    <n v="2"/>
    <n v="27.980592509634956"/>
    <n v="27.546890209867037"/>
    <m/>
    <s v="Check"/>
    <n v="0"/>
    <x v="0"/>
    <s v="N/A"/>
    <x v="0"/>
    <m/>
    <x v="0"/>
    <x v="4"/>
    <x v="0"/>
    <m/>
    <m/>
    <s v="TRR"/>
    <m/>
    <n v="47"/>
    <x v="113"/>
    <s v="ARTHUR"/>
    <s v="GILBOY"/>
    <x v="278"/>
    <x v="278"/>
    <x v="0"/>
    <x v="0"/>
    <x v="0"/>
    <s v="N/A"/>
    <s v=""/>
    <x v="578"/>
    <n v="27.980592509634956"/>
    <n v="3593"/>
    <s v="59.53"/>
    <s v="5.48"/>
    <n v="0"/>
    <m/>
    <m/>
    <m/>
    <m/>
    <m/>
    <m/>
    <m/>
    <m/>
    <x v="26"/>
    <x v="26"/>
    <x v="2"/>
    <x v="2"/>
    <m/>
    <x v="0"/>
    <n v="0"/>
    <m/>
    <m/>
    <m/>
    <m/>
    <m/>
    <m/>
    <m/>
    <m/>
    <m/>
    <m/>
    <m/>
    <m/>
    <m/>
    <m/>
    <m/>
    <m/>
    <m/>
    <m/>
    <m/>
    <m/>
    <m/>
    <m/>
    <x v="0"/>
    <x v="0"/>
    <m/>
    <x v="0"/>
    <m/>
    <m/>
    <x v="0"/>
    <x v="0"/>
    <m/>
    <m/>
    <m/>
    <m/>
    <m/>
  </r>
  <r>
    <n v="446"/>
    <x v="23"/>
    <x v="23"/>
    <x v="23"/>
    <x v="1"/>
    <x v="17"/>
    <x v="0"/>
    <n v="5"/>
    <x v="0"/>
    <n v="5"/>
    <x v="0"/>
    <n v="1"/>
    <n v="2"/>
    <n v="28.276518620229478"/>
    <n v="28.757509262909903"/>
    <m/>
    <s v=""/>
    <n v="62"/>
    <x v="1"/>
    <n v="3"/>
    <x v="1"/>
    <m/>
    <x v="13"/>
    <x v="25"/>
    <x v="1"/>
    <m/>
    <m/>
    <s v="TRR"/>
    <m/>
    <n v="48"/>
    <x v="77"/>
    <s v="LIA"/>
    <s v="JOHNSON"/>
    <x v="78"/>
    <x v="78"/>
    <x v="1"/>
    <x v="1"/>
    <x v="4"/>
    <n v="4"/>
    <n v="39"/>
    <x v="1067"/>
    <n v="28.276518620229478"/>
    <n v="3631"/>
    <s v="60.31"/>
    <s v="5.52"/>
    <n v="0"/>
    <m/>
    <n v="0.59707963204687875"/>
    <m/>
    <m/>
    <m/>
    <m/>
    <m/>
    <m/>
    <x v="26"/>
    <x v="26"/>
    <x v="2"/>
    <x v="2"/>
    <m/>
    <x v="0"/>
    <n v="0"/>
    <m/>
    <m/>
    <m/>
    <m/>
    <m/>
    <m/>
    <m/>
    <m/>
    <m/>
    <m/>
    <m/>
    <m/>
    <m/>
    <m/>
    <m/>
    <m/>
    <m/>
    <m/>
    <m/>
    <m/>
    <m/>
    <m/>
    <x v="0"/>
    <x v="0"/>
    <m/>
    <x v="0"/>
    <m/>
    <m/>
    <x v="0"/>
    <x v="0"/>
    <m/>
    <m/>
    <m/>
    <m/>
    <m/>
  </r>
  <r>
    <n v="447"/>
    <x v="23"/>
    <x v="23"/>
    <x v="23"/>
    <x v="1"/>
    <x v="17"/>
    <x v="0"/>
    <n v="5"/>
    <x v="0"/>
    <n v="5"/>
    <x v="0"/>
    <n v="1"/>
    <n v="1"/>
    <n v="28.284306149455649"/>
    <n v="28.284306149455649"/>
    <m/>
    <s v=""/>
    <n v="0"/>
    <x v="0"/>
    <s v="N/A"/>
    <x v="0"/>
    <m/>
    <x v="0"/>
    <x v="4"/>
    <x v="0"/>
    <m/>
    <m/>
    <s v="TRR"/>
    <m/>
    <n v="49"/>
    <x v="175"/>
    <s v="JAMES"/>
    <s v="FOTHERNHAM"/>
    <x v="279"/>
    <x v="279"/>
    <x v="0"/>
    <x v="0"/>
    <x v="0"/>
    <s v="N/A"/>
    <s v=""/>
    <x v="1068"/>
    <n v="28.284306149455649"/>
    <n v="3632"/>
    <s v="60.32"/>
    <s v="5.52"/>
    <n v="0"/>
    <m/>
    <m/>
    <m/>
    <m/>
    <m/>
    <m/>
    <m/>
    <m/>
    <x v="26"/>
    <x v="26"/>
    <x v="2"/>
    <x v="2"/>
    <m/>
    <x v="0"/>
    <n v="0"/>
    <m/>
    <m/>
    <m/>
    <m/>
    <m/>
    <m/>
    <m/>
    <m/>
    <m/>
    <m/>
    <m/>
    <m/>
    <m/>
    <m/>
    <m/>
    <m/>
    <m/>
    <m/>
    <m/>
    <m/>
    <m/>
    <m/>
    <x v="0"/>
    <x v="0"/>
    <m/>
    <x v="0"/>
    <m/>
    <m/>
    <x v="0"/>
    <x v="0"/>
    <m/>
    <m/>
    <m/>
    <m/>
    <m/>
  </r>
  <r>
    <n v="448"/>
    <x v="23"/>
    <x v="23"/>
    <x v="23"/>
    <x v="1"/>
    <x v="17"/>
    <x v="0"/>
    <n v="5"/>
    <x v="0"/>
    <n v="5"/>
    <x v="0"/>
    <n v="3"/>
    <n v="6"/>
    <n v="28.292093678681823"/>
    <n v="28.836518750711665"/>
    <m/>
    <s v=""/>
    <n v="0"/>
    <x v="0"/>
    <s v="N/A"/>
    <x v="0"/>
    <m/>
    <x v="0"/>
    <x v="4"/>
    <x v="0"/>
    <m/>
    <m/>
    <s v="TRR"/>
    <m/>
    <n v="50"/>
    <x v="180"/>
    <s v="ZONIKA"/>
    <s v="KENNY (SMITH)"/>
    <x v="169"/>
    <x v="169"/>
    <x v="0"/>
    <x v="1"/>
    <x v="0"/>
    <s v="N/A"/>
    <s v=""/>
    <x v="1069"/>
    <n v="28.292093678681823"/>
    <n v="3633"/>
    <s v="60.33"/>
    <s v="5.52"/>
    <n v="0"/>
    <m/>
    <m/>
    <m/>
    <m/>
    <m/>
    <m/>
    <m/>
    <m/>
    <x v="26"/>
    <x v="26"/>
    <x v="2"/>
    <x v="2"/>
    <m/>
    <x v="0"/>
    <n v="0"/>
    <m/>
    <m/>
    <m/>
    <m/>
    <m/>
    <m/>
    <m/>
    <m/>
    <m/>
    <m/>
    <m/>
    <m/>
    <m/>
    <m/>
    <m/>
    <m/>
    <m/>
    <m/>
    <m/>
    <m/>
    <m/>
    <m/>
    <x v="0"/>
    <x v="0"/>
    <m/>
    <x v="0"/>
    <m/>
    <m/>
    <x v="0"/>
    <x v="0"/>
    <m/>
    <m/>
    <m/>
    <m/>
    <m/>
  </r>
  <r>
    <n v="449"/>
    <x v="23"/>
    <x v="23"/>
    <x v="23"/>
    <x v="1"/>
    <x v="17"/>
    <x v="0"/>
    <n v="5"/>
    <x v="0"/>
    <n v="5"/>
    <x v="0"/>
    <n v="5"/>
    <n v="7"/>
    <n v="28.90730848754939"/>
    <n v="28.918194476951463"/>
    <m/>
    <s v=""/>
    <n v="61"/>
    <x v="1"/>
    <n v="6"/>
    <x v="1"/>
    <m/>
    <x v="7"/>
    <x v="44"/>
    <x v="0"/>
    <m/>
    <m/>
    <s v="TRR"/>
    <m/>
    <n v="51"/>
    <x v="139"/>
    <s v="CHRIS"/>
    <s v="ISEPY"/>
    <x v="143"/>
    <x v="143"/>
    <x v="1"/>
    <x v="0"/>
    <x v="2"/>
    <n v="8"/>
    <n v="40"/>
    <x v="869"/>
    <n v="28.90730848754939"/>
    <n v="3712"/>
    <s v="61.52"/>
    <s v="6.00"/>
    <n v="0"/>
    <m/>
    <n v="0.47738792443937739"/>
    <m/>
    <m/>
    <m/>
    <m/>
    <m/>
    <m/>
    <x v="26"/>
    <x v="26"/>
    <x v="2"/>
    <x v="2"/>
    <m/>
    <x v="0"/>
    <n v="0"/>
    <m/>
    <m/>
    <m/>
    <m/>
    <m/>
    <m/>
    <m/>
    <m/>
    <m/>
    <m/>
    <m/>
    <m/>
    <m/>
    <m/>
    <m/>
    <m/>
    <m/>
    <m/>
    <m/>
    <m/>
    <m/>
    <m/>
    <x v="0"/>
    <x v="0"/>
    <m/>
    <x v="0"/>
    <m/>
    <m/>
    <x v="0"/>
    <x v="0"/>
    <m/>
    <m/>
    <m/>
    <m/>
    <m/>
  </r>
  <r>
    <n v="450"/>
    <x v="23"/>
    <x v="23"/>
    <x v="23"/>
    <x v="1"/>
    <x v="17"/>
    <x v="0"/>
    <n v="5"/>
    <x v="0"/>
    <n v="5"/>
    <x v="0"/>
    <n v="7"/>
    <n v="10"/>
    <n v="29.078634130525167"/>
    <n v="29.285049541628666"/>
    <m/>
    <s v=""/>
    <n v="60"/>
    <x v="1"/>
    <n v="7"/>
    <x v="1"/>
    <m/>
    <x v="11"/>
    <x v="22"/>
    <x v="0"/>
    <m/>
    <m/>
    <s v="TRR"/>
    <m/>
    <n v="52"/>
    <x v="91"/>
    <s v="ISA"/>
    <s v="MARRINAN"/>
    <x v="92"/>
    <x v="92"/>
    <x v="1"/>
    <x v="1"/>
    <x v="5"/>
    <n v="2"/>
    <n v="41"/>
    <x v="1070"/>
    <n v="29.078634130525167"/>
    <n v="3734"/>
    <s v="62.14"/>
    <s v="6.02"/>
    <n v="0"/>
    <m/>
    <n v="0.65340070357894964"/>
    <m/>
    <m/>
    <m/>
    <m/>
    <m/>
    <m/>
    <x v="26"/>
    <x v="26"/>
    <x v="2"/>
    <x v="2"/>
    <m/>
    <x v="0"/>
    <n v="0"/>
    <m/>
    <m/>
    <m/>
    <m/>
    <m/>
    <m/>
    <m/>
    <m/>
    <m/>
    <m/>
    <m/>
    <m/>
    <m/>
    <m/>
    <m/>
    <m/>
    <m/>
    <m/>
    <m/>
    <m/>
    <m/>
    <m/>
    <x v="0"/>
    <x v="0"/>
    <m/>
    <x v="0"/>
    <m/>
    <m/>
    <x v="0"/>
    <x v="0"/>
    <m/>
    <m/>
    <m/>
    <m/>
    <m/>
  </r>
  <r>
    <n v="451"/>
    <x v="23"/>
    <x v="23"/>
    <x v="23"/>
    <x v="1"/>
    <x v="17"/>
    <x v="0"/>
    <n v="5"/>
    <x v="0"/>
    <n v="5"/>
    <x v="0"/>
    <n v="1"/>
    <n v="3"/>
    <n v="29.086421659751338"/>
    <n v="32.041390238401291"/>
    <m/>
    <s v=""/>
    <n v="59"/>
    <x v="1"/>
    <n v="7"/>
    <x v="1"/>
    <m/>
    <x v="4"/>
    <x v="37"/>
    <x v="1"/>
    <m/>
    <m/>
    <s v="TRR"/>
    <m/>
    <n v="53"/>
    <x v="215"/>
    <s v="JIM"/>
    <s v="MCNABB"/>
    <x v="233"/>
    <x v="233"/>
    <x v="1"/>
    <x v="0"/>
    <x v="8"/>
    <n v="2"/>
    <n v="42"/>
    <x v="1071"/>
    <n v="29.086421659751338"/>
    <n v="3735"/>
    <s v="62.15"/>
    <s v="6.02"/>
    <n v="0"/>
    <m/>
    <n v="0.58790318726838497"/>
    <m/>
    <m/>
    <m/>
    <m/>
    <m/>
    <m/>
    <x v="26"/>
    <x v="26"/>
    <x v="2"/>
    <x v="2"/>
    <m/>
    <x v="0"/>
    <n v="0"/>
    <m/>
    <m/>
    <m/>
    <m/>
    <m/>
    <m/>
    <m/>
    <m/>
    <m/>
    <m/>
    <m/>
    <m/>
    <m/>
    <m/>
    <m/>
    <m/>
    <m/>
    <m/>
    <m/>
    <m/>
    <m/>
    <m/>
    <x v="0"/>
    <x v="0"/>
    <m/>
    <x v="0"/>
    <m/>
    <m/>
    <x v="0"/>
    <x v="0"/>
    <m/>
    <m/>
    <m/>
    <m/>
    <m/>
  </r>
  <r>
    <n v="452"/>
    <x v="23"/>
    <x v="23"/>
    <x v="23"/>
    <x v="1"/>
    <x v="17"/>
    <x v="0"/>
    <n v="5"/>
    <x v="0"/>
    <n v="5"/>
    <x v="0"/>
    <n v="3"/>
    <n v="4"/>
    <n v="29.187659539691573"/>
    <n v="29.193413670995142"/>
    <m/>
    <s v=""/>
    <n v="58"/>
    <x v="1"/>
    <n v="5"/>
    <x v="1"/>
    <m/>
    <x v="2"/>
    <x v="41"/>
    <x v="0"/>
    <m/>
    <m/>
    <s v="TRR"/>
    <m/>
    <n v="54"/>
    <x v="187"/>
    <s v="DAVE"/>
    <s v="HAMPTON"/>
    <x v="191"/>
    <x v="191"/>
    <x v="1"/>
    <x v="0"/>
    <x v="8"/>
    <n v="3"/>
    <n v="43"/>
    <x v="1072"/>
    <n v="29.187659539691573"/>
    <n v="3748"/>
    <s v="62.28"/>
    <s v="6.03"/>
    <n v="0"/>
    <m/>
    <n v="0.57558571892871702"/>
    <m/>
    <m/>
    <m/>
    <m/>
    <m/>
    <m/>
    <x v="26"/>
    <x v="26"/>
    <x v="2"/>
    <x v="2"/>
    <m/>
    <x v="0"/>
    <n v="0"/>
    <m/>
    <m/>
    <m/>
    <m/>
    <m/>
    <m/>
    <m/>
    <m/>
    <m/>
    <m/>
    <m/>
    <m/>
    <m/>
    <m/>
    <m/>
    <m/>
    <m/>
    <m/>
    <m/>
    <m/>
    <m/>
    <m/>
    <x v="0"/>
    <x v="0"/>
    <m/>
    <x v="0"/>
    <m/>
    <m/>
    <x v="0"/>
    <x v="0"/>
    <m/>
    <m/>
    <m/>
    <m/>
    <m/>
  </r>
  <r>
    <n v="453"/>
    <x v="23"/>
    <x v="23"/>
    <x v="23"/>
    <x v="1"/>
    <x v="17"/>
    <x v="0"/>
    <n v="5"/>
    <x v="0"/>
    <n v="5"/>
    <x v="0"/>
    <n v="1"/>
    <n v="1"/>
    <n v="29.374560241119692"/>
    <n v="29.374560241119692"/>
    <m/>
    <s v=""/>
    <n v="0"/>
    <x v="0"/>
    <s v="N/A"/>
    <x v="0"/>
    <m/>
    <x v="0"/>
    <x v="4"/>
    <x v="0"/>
    <m/>
    <m/>
    <s v="TRR"/>
    <m/>
    <n v="55"/>
    <x v="103"/>
    <s v="DANIELLE"/>
    <s v="KINN"/>
    <x v="280"/>
    <x v="280"/>
    <x v="0"/>
    <x v="1"/>
    <x v="0"/>
    <s v="N/A"/>
    <s v=""/>
    <x v="1073"/>
    <n v="29.374560241119692"/>
    <n v="3772"/>
    <s v="62.52"/>
    <s v="6.06"/>
    <n v="0"/>
    <m/>
    <m/>
    <m/>
    <m/>
    <m/>
    <m/>
    <m/>
    <m/>
    <x v="26"/>
    <x v="26"/>
    <x v="2"/>
    <x v="2"/>
    <m/>
    <x v="0"/>
    <n v="0"/>
    <m/>
    <m/>
    <m/>
    <m/>
    <m/>
    <m/>
    <m/>
    <m/>
    <m/>
    <m/>
    <m/>
    <m/>
    <m/>
    <m/>
    <m/>
    <m/>
    <m/>
    <m/>
    <m/>
    <m/>
    <m/>
    <m/>
    <x v="0"/>
    <x v="0"/>
    <m/>
    <x v="0"/>
    <m/>
    <m/>
    <x v="0"/>
    <x v="0"/>
    <m/>
    <m/>
    <m/>
    <m/>
    <m/>
  </r>
  <r>
    <n v="454"/>
    <x v="23"/>
    <x v="23"/>
    <x v="23"/>
    <x v="1"/>
    <x v="17"/>
    <x v="0"/>
    <n v="5"/>
    <x v="0"/>
    <n v="5"/>
    <x v="0"/>
    <n v="3"/>
    <n v="6"/>
    <n v="29.989775049987255"/>
    <n v="29.89431234526678"/>
    <m/>
    <s v="Check"/>
    <n v="0"/>
    <x v="0"/>
    <s v="N/A"/>
    <x v="0"/>
    <m/>
    <x v="0"/>
    <x v="4"/>
    <x v="0"/>
    <m/>
    <m/>
    <s v="TRR"/>
    <m/>
    <n v="56"/>
    <x v="111"/>
    <s v="MEG"/>
    <s v="SENSE"/>
    <x v="186"/>
    <x v="186"/>
    <x v="0"/>
    <x v="1"/>
    <x v="0"/>
    <s v="N/A"/>
    <s v=""/>
    <x v="1074"/>
    <n v="29.989775049987255"/>
    <n v="3851"/>
    <s v="64.11"/>
    <s v="6.13"/>
    <n v="0"/>
    <m/>
    <m/>
    <m/>
    <m/>
    <m/>
    <m/>
    <m/>
    <m/>
    <x v="26"/>
    <x v="26"/>
    <x v="2"/>
    <x v="2"/>
    <m/>
    <x v="0"/>
    <n v="0"/>
    <m/>
    <m/>
    <m/>
    <m/>
    <m/>
    <m/>
    <m/>
    <m/>
    <m/>
    <m/>
    <m/>
    <m/>
    <m/>
    <m/>
    <m/>
    <m/>
    <m/>
    <m/>
    <m/>
    <m/>
    <m/>
    <m/>
    <x v="0"/>
    <x v="0"/>
    <m/>
    <x v="0"/>
    <m/>
    <m/>
    <x v="0"/>
    <x v="0"/>
    <m/>
    <m/>
    <m/>
    <m/>
    <m/>
  </r>
  <r>
    <n v="455"/>
    <x v="23"/>
    <x v="23"/>
    <x v="23"/>
    <x v="1"/>
    <x v="17"/>
    <x v="0"/>
    <n v="5"/>
    <x v="0"/>
    <n v="5"/>
    <x v="0"/>
    <n v="5"/>
    <n v="8"/>
    <n v="30.402514098974354"/>
    <n v="30.031641831083611"/>
    <m/>
    <s v="Check"/>
    <n v="57"/>
    <x v="1"/>
    <n v="5"/>
    <x v="1"/>
    <m/>
    <x v="11"/>
    <x v="35"/>
    <x v="0"/>
    <m/>
    <m/>
    <s v="TRR"/>
    <m/>
    <n v="57"/>
    <x v="83"/>
    <s v="WILLIAM"/>
    <s v="SUE YEK"/>
    <x v="84"/>
    <x v="84"/>
    <x v="1"/>
    <x v="0"/>
    <x v="8"/>
    <n v="4"/>
    <n v="44"/>
    <x v="1075"/>
    <n v="30.402514098974354"/>
    <n v="3904"/>
    <s v="65.04"/>
    <s v="6.19"/>
    <n v="0"/>
    <m/>
    <n v="0.54765207725244325"/>
    <m/>
    <m/>
    <m/>
    <m/>
    <m/>
    <m/>
    <x v="26"/>
    <x v="26"/>
    <x v="2"/>
    <x v="2"/>
    <m/>
    <x v="0"/>
    <n v="0"/>
    <m/>
    <m/>
    <m/>
    <m/>
    <m/>
    <m/>
    <m/>
    <m/>
    <m/>
    <m/>
    <m/>
    <m/>
    <m/>
    <m/>
    <m/>
    <m/>
    <m/>
    <m/>
    <m/>
    <m/>
    <m/>
    <m/>
    <x v="0"/>
    <x v="0"/>
    <m/>
    <x v="0"/>
    <m/>
    <m/>
    <x v="0"/>
    <x v="0"/>
    <m/>
    <m/>
    <m/>
    <m/>
    <m/>
  </r>
  <r>
    <n v="456"/>
    <x v="23"/>
    <x v="23"/>
    <x v="23"/>
    <x v="1"/>
    <x v="17"/>
    <x v="0"/>
    <n v="5"/>
    <x v="0"/>
    <n v="5"/>
    <x v="0"/>
    <n v="3"/>
    <n v="3"/>
    <n v="31.360380193793475"/>
    <n v="30.243119563682274"/>
    <m/>
    <s v="Check"/>
    <n v="56"/>
    <x v="1"/>
    <n v="2"/>
    <x v="1"/>
    <m/>
    <x v="10"/>
    <x v="26"/>
    <x v="0"/>
    <m/>
    <m/>
    <s v="TRR"/>
    <m/>
    <n v="58"/>
    <x v="210"/>
    <s v="TILLEY"/>
    <s v="PAIN"/>
    <x v="225"/>
    <x v="225"/>
    <x v="1"/>
    <x v="1"/>
    <x v="4"/>
    <n v="5"/>
    <n v="45"/>
    <x v="1076"/>
    <n v="31.360380193793475"/>
    <n v="4027"/>
    <s v="67.07"/>
    <s v="6.30"/>
    <n v="0"/>
    <m/>
    <n v="0.57025244027088107"/>
    <m/>
    <m/>
    <m/>
    <m/>
    <m/>
    <m/>
    <x v="26"/>
    <x v="26"/>
    <x v="2"/>
    <x v="2"/>
    <m/>
    <x v="0"/>
    <n v="0"/>
    <m/>
    <m/>
    <m/>
    <m/>
    <m/>
    <m/>
    <m/>
    <m/>
    <m/>
    <m/>
    <m/>
    <m/>
    <m/>
    <m/>
    <m/>
    <m/>
    <m/>
    <m/>
    <m/>
    <m/>
    <m/>
    <m/>
    <x v="0"/>
    <x v="0"/>
    <m/>
    <x v="0"/>
    <m/>
    <m/>
    <x v="0"/>
    <x v="0"/>
    <m/>
    <m/>
    <m/>
    <m/>
    <m/>
  </r>
  <r>
    <n v="457"/>
    <x v="23"/>
    <x v="23"/>
    <x v="23"/>
    <x v="1"/>
    <x v="17"/>
    <x v="0"/>
    <n v="5"/>
    <x v="0"/>
    <n v="5"/>
    <x v="0"/>
    <n v="8"/>
    <n v="10"/>
    <n v="31.718606538197381"/>
    <n v="31.160110730481058"/>
    <m/>
    <s v="Check"/>
    <n v="55"/>
    <x v="1"/>
    <n v="15"/>
    <x v="1"/>
    <m/>
    <x v="1"/>
    <x v="6"/>
    <x v="0"/>
    <m/>
    <m/>
    <s v="TRR"/>
    <m/>
    <n v="59"/>
    <x v="97"/>
    <s v="SUSAN"/>
    <s v="DOHERTY"/>
    <x v="98"/>
    <x v="98"/>
    <x v="1"/>
    <x v="1"/>
    <x v="4"/>
    <n v="6"/>
    <n v="46"/>
    <x v="1077"/>
    <n v="31.718606538197381"/>
    <n v="4073"/>
    <s v="67.53"/>
    <s v="6.35"/>
    <n v="0"/>
    <m/>
    <n v="0.55067572548095067"/>
    <m/>
    <m/>
    <m/>
    <m/>
    <m/>
    <m/>
    <x v="26"/>
    <x v="26"/>
    <x v="2"/>
    <x v="2"/>
    <m/>
    <x v="0"/>
    <n v="0"/>
    <m/>
    <m/>
    <m/>
    <m/>
    <m/>
    <m/>
    <m/>
    <m/>
    <m/>
    <m/>
    <m/>
    <m/>
    <m/>
    <m/>
    <m/>
    <m/>
    <m/>
    <m/>
    <m/>
    <m/>
    <m/>
    <m/>
    <x v="0"/>
    <x v="0"/>
    <m/>
    <x v="0"/>
    <m/>
    <m/>
    <x v="0"/>
    <x v="0"/>
    <m/>
    <m/>
    <m/>
    <m/>
    <m/>
  </r>
  <r>
    <n v="458"/>
    <x v="23"/>
    <x v="23"/>
    <x v="23"/>
    <x v="1"/>
    <x v="17"/>
    <x v="0"/>
    <n v="5"/>
    <x v="0"/>
    <n v="5"/>
    <x v="0"/>
    <n v="4"/>
    <n v="6"/>
    <n v="31.827631947363777"/>
    <n v="31.436432269685373"/>
    <m/>
    <s v="Check"/>
    <n v="54"/>
    <x v="1"/>
    <n v="4"/>
    <x v="1"/>
    <m/>
    <x v="9"/>
    <x v="32"/>
    <x v="0"/>
    <m/>
    <m/>
    <s v="TRR"/>
    <m/>
    <n v="60"/>
    <x v="88"/>
    <s v="CAT"/>
    <s v="JOHNSON"/>
    <x v="89"/>
    <x v="89"/>
    <x v="1"/>
    <x v="1"/>
    <x v="5"/>
    <n v="3"/>
    <n v="47"/>
    <x v="1078"/>
    <n v="31.827631947363777"/>
    <n v="4087"/>
    <s v="68.07"/>
    <s v="6.36"/>
    <n v="0"/>
    <m/>
    <n v="0.58230324404855427"/>
    <m/>
    <m/>
    <m/>
    <m/>
    <m/>
    <m/>
    <x v="26"/>
    <x v="26"/>
    <x v="2"/>
    <x v="2"/>
    <m/>
    <x v="0"/>
    <n v="0"/>
    <m/>
    <m/>
    <m/>
    <m/>
    <m/>
    <m/>
    <m/>
    <m/>
    <m/>
    <m/>
    <m/>
    <m/>
    <m/>
    <m/>
    <m/>
    <m/>
    <m/>
    <m/>
    <m/>
    <m/>
    <m/>
    <m/>
    <x v="0"/>
    <x v="0"/>
    <m/>
    <x v="0"/>
    <m/>
    <m/>
    <x v="0"/>
    <x v="0"/>
    <m/>
    <m/>
    <m/>
    <m/>
    <m/>
  </r>
  <r>
    <n v="459"/>
    <x v="23"/>
    <x v="23"/>
    <x v="23"/>
    <x v="1"/>
    <x v="17"/>
    <x v="0"/>
    <n v="5"/>
    <x v="0"/>
    <n v="5"/>
    <x v="0"/>
    <n v="5"/>
    <n v="5"/>
    <n v="31.921082298077838"/>
    <n v="29.53905400777807"/>
    <m/>
    <s v="Check"/>
    <n v="53"/>
    <x v="1"/>
    <n v="10"/>
    <x v="1"/>
    <m/>
    <x v="11"/>
    <x v="36"/>
    <x v="0"/>
    <m/>
    <m/>
    <s v="TRR"/>
    <m/>
    <n v="61"/>
    <x v="85"/>
    <s v="ANNE"/>
    <s v="MILLER"/>
    <x v="86"/>
    <x v="86"/>
    <x v="1"/>
    <x v="1"/>
    <x v="1"/>
    <n v="5"/>
    <n v="48"/>
    <x v="1079"/>
    <n v="31.921082298077838"/>
    <n v="4099"/>
    <s v="68.19"/>
    <s v="6.37"/>
    <n v="0"/>
    <m/>
    <n v="0.4688646370730325"/>
    <m/>
    <m/>
    <m/>
    <m/>
    <m/>
    <m/>
    <x v="26"/>
    <x v="26"/>
    <x v="2"/>
    <x v="2"/>
    <m/>
    <x v="0"/>
    <n v="0"/>
    <m/>
    <m/>
    <m/>
    <m/>
    <m/>
    <m/>
    <m/>
    <m/>
    <m/>
    <m/>
    <m/>
    <m/>
    <m/>
    <m/>
    <m/>
    <m/>
    <m/>
    <m/>
    <m/>
    <m/>
    <m/>
    <m/>
    <x v="0"/>
    <x v="0"/>
    <m/>
    <x v="0"/>
    <m/>
    <m/>
    <x v="0"/>
    <x v="0"/>
    <m/>
    <m/>
    <m/>
    <m/>
    <m/>
  </r>
  <r>
    <n v="460"/>
    <x v="23"/>
    <x v="23"/>
    <x v="23"/>
    <x v="1"/>
    <x v="17"/>
    <x v="0"/>
    <n v="5"/>
    <x v="0"/>
    <n v="5"/>
    <x v="0"/>
    <n v="5"/>
    <n v="6"/>
    <n v="31.928869827304009"/>
    <n v="30.027500857948866"/>
    <m/>
    <s v="Check"/>
    <n v="52"/>
    <x v="1"/>
    <n v="11"/>
    <x v="1"/>
    <m/>
    <x v="1"/>
    <x v="36"/>
    <x v="0"/>
    <m/>
    <m/>
    <s v="TRR"/>
    <m/>
    <n v="62"/>
    <x v="86"/>
    <s v="ANDREW"/>
    <s v="HANNAY"/>
    <x v="87"/>
    <x v="87"/>
    <x v="1"/>
    <x v="0"/>
    <x v="1"/>
    <n v="8"/>
    <n v="49"/>
    <x v="277"/>
    <n v="31.928869827304009"/>
    <n v="4100"/>
    <s v="68.20"/>
    <s v="6.38"/>
    <n v="0"/>
    <m/>
    <n v="0.42020487224365799"/>
    <m/>
    <m/>
    <m/>
    <m/>
    <m/>
    <m/>
    <x v="26"/>
    <x v="26"/>
    <x v="2"/>
    <x v="2"/>
    <m/>
    <x v="0"/>
    <n v="0"/>
    <m/>
    <m/>
    <m/>
    <m/>
    <m/>
    <m/>
    <m/>
    <m/>
    <m/>
    <m/>
    <m/>
    <m/>
    <m/>
    <m/>
    <m/>
    <m/>
    <m/>
    <m/>
    <m/>
    <m/>
    <m/>
    <m/>
    <x v="0"/>
    <x v="0"/>
    <m/>
    <x v="0"/>
    <m/>
    <m/>
    <x v="0"/>
    <x v="0"/>
    <m/>
    <m/>
    <m/>
    <m/>
    <m/>
  </r>
  <r>
    <n v="461"/>
    <x v="23"/>
    <x v="23"/>
    <x v="23"/>
    <x v="1"/>
    <x v="17"/>
    <x v="0"/>
    <n v="5"/>
    <x v="0"/>
    <n v="5"/>
    <x v="0"/>
    <n v="8"/>
    <n v="12"/>
    <n v="31.936657356530183"/>
    <n v="31.400632729413616"/>
    <m/>
    <s v="Check"/>
    <n v="51"/>
    <x v="1"/>
    <n v="16"/>
    <x v="0"/>
    <m/>
    <x v="1"/>
    <x v="35"/>
    <x v="0"/>
    <m/>
    <m/>
    <s v="TRR"/>
    <m/>
    <n v="63"/>
    <x v="93"/>
    <s v="MARY"/>
    <s v="DONOGHUE"/>
    <x v="94"/>
    <x v="94"/>
    <x v="1"/>
    <x v="1"/>
    <x v="8"/>
    <n v="1"/>
    <n v="50"/>
    <x v="1080"/>
    <n v="31.936657356530183"/>
    <n v="4101"/>
    <s v="68.21"/>
    <s v="6.38"/>
    <n v="0"/>
    <m/>
    <n v="0.61788975323988937"/>
    <m/>
    <m/>
    <m/>
    <m/>
    <m/>
    <m/>
    <x v="26"/>
    <x v="26"/>
    <x v="2"/>
    <x v="2"/>
    <m/>
    <x v="0"/>
    <n v="0"/>
    <m/>
    <m/>
    <m/>
    <m/>
    <m/>
    <m/>
    <m/>
    <m/>
    <m/>
    <m/>
    <m/>
    <m/>
    <m/>
    <m/>
    <m/>
    <m/>
    <m/>
    <m/>
    <m/>
    <m/>
    <m/>
    <m/>
    <x v="0"/>
    <x v="0"/>
    <m/>
    <x v="0"/>
    <m/>
    <m/>
    <x v="0"/>
    <x v="0"/>
    <m/>
    <m/>
    <m/>
    <m/>
    <m/>
  </r>
  <r>
    <n v="462"/>
    <x v="23"/>
    <x v="23"/>
    <x v="23"/>
    <x v="1"/>
    <x v="17"/>
    <x v="0"/>
    <n v="5"/>
    <x v="0"/>
    <n v="5"/>
    <x v="0"/>
    <n v="3"/>
    <n v="3"/>
    <n v="32.084620411827451"/>
    <n v="31.704874066819542"/>
    <m/>
    <s v="Check"/>
    <n v="0"/>
    <x v="0"/>
    <s v="N/A"/>
    <x v="0"/>
    <m/>
    <x v="0"/>
    <x v="4"/>
    <x v="0"/>
    <m/>
    <m/>
    <s v="TRR"/>
    <m/>
    <n v="64"/>
    <x v="153"/>
    <s v="KATHY"/>
    <s v="PATTESON"/>
    <x v="93"/>
    <x v="93"/>
    <x v="0"/>
    <x v="1"/>
    <x v="0"/>
    <s v="N/A"/>
    <s v=""/>
    <x v="1081"/>
    <n v="32.084620411827451"/>
    <n v="4120"/>
    <s v="68.40"/>
    <s v="6.40"/>
    <n v="0"/>
    <m/>
    <m/>
    <m/>
    <m/>
    <m/>
    <m/>
    <m/>
    <m/>
    <x v="26"/>
    <x v="26"/>
    <x v="2"/>
    <x v="2"/>
    <m/>
    <x v="0"/>
    <n v="0"/>
    <m/>
    <m/>
    <m/>
    <m/>
    <m/>
    <m/>
    <m/>
    <m/>
    <m/>
    <m/>
    <m/>
    <m/>
    <m/>
    <m/>
    <m/>
    <m/>
    <m/>
    <m/>
    <m/>
    <m/>
    <m/>
    <m/>
    <x v="0"/>
    <x v="0"/>
    <m/>
    <x v="0"/>
    <m/>
    <m/>
    <x v="0"/>
    <x v="0"/>
    <m/>
    <m/>
    <m/>
    <m/>
    <m/>
  </r>
  <r>
    <n v="463"/>
    <x v="23"/>
    <x v="23"/>
    <x v="23"/>
    <x v="1"/>
    <x v="17"/>
    <x v="0"/>
    <n v="5"/>
    <x v="0"/>
    <n v="5"/>
    <x v="0"/>
    <n v="1"/>
    <n v="3"/>
    <n v="32.100195470279793"/>
    <n v="34.698864885277004"/>
    <m/>
    <s v=""/>
    <n v="50"/>
    <x v="1"/>
    <n v="7"/>
    <x v="1"/>
    <m/>
    <x v="4"/>
    <x v="14"/>
    <x v="1"/>
    <m/>
    <m/>
    <s v="TRR"/>
    <m/>
    <n v="65"/>
    <x v="222"/>
    <s v="ANNALIESE"/>
    <s v="OTTO"/>
    <x v="268"/>
    <x v="268"/>
    <x v="1"/>
    <x v="1"/>
    <x v="1"/>
    <n v="6"/>
    <n v="51"/>
    <x v="1082"/>
    <n v="32.100195470279793"/>
    <n v="4122"/>
    <s v="68.42"/>
    <s v="6.40"/>
    <n v="0"/>
    <m/>
    <n v="0.46313321301831578"/>
    <m/>
    <m/>
    <m/>
    <m/>
    <m/>
    <m/>
    <x v="26"/>
    <x v="26"/>
    <x v="2"/>
    <x v="2"/>
    <m/>
    <x v="0"/>
    <n v="0"/>
    <m/>
    <m/>
    <m/>
    <m/>
    <m/>
    <m/>
    <m/>
    <m/>
    <m/>
    <m/>
    <m/>
    <m/>
    <m/>
    <m/>
    <m/>
    <m/>
    <m/>
    <m/>
    <m/>
    <m/>
    <m/>
    <m/>
    <x v="0"/>
    <x v="0"/>
    <m/>
    <x v="0"/>
    <m/>
    <m/>
    <x v="0"/>
    <x v="0"/>
    <m/>
    <m/>
    <m/>
    <m/>
    <m/>
  </r>
  <r>
    <n v="464"/>
    <x v="23"/>
    <x v="23"/>
    <x v="23"/>
    <x v="1"/>
    <x v="17"/>
    <x v="0"/>
    <n v="5"/>
    <x v="0"/>
    <n v="5"/>
    <x v="0"/>
    <n v="4"/>
    <n v="7"/>
    <n v="36.001747612591814"/>
    <n v="36.224071917850587"/>
    <m/>
    <s v=""/>
    <n v="49"/>
    <x v="1"/>
    <n v="9"/>
    <x v="1"/>
    <m/>
    <x v="6"/>
    <x v="38"/>
    <x v="0"/>
    <m/>
    <m/>
    <s v="TRR"/>
    <m/>
    <n v="66"/>
    <x v="166"/>
    <s v="CHERYL"/>
    <s v="OATS"/>
    <x v="172"/>
    <x v="172"/>
    <x v="1"/>
    <x v="1"/>
    <x v="4"/>
    <n v="7"/>
    <n v="52"/>
    <x v="822"/>
    <n v="36.001747612591814"/>
    <n v="4623"/>
    <s v="77.03"/>
    <s v="7.28"/>
    <n v="0"/>
    <m/>
    <n v="0.50275337171880574"/>
    <m/>
    <m/>
    <m/>
    <m/>
    <m/>
    <m/>
    <x v="26"/>
    <x v="26"/>
    <x v="2"/>
    <x v="2"/>
    <m/>
    <x v="0"/>
    <n v="0"/>
    <m/>
    <m/>
    <m/>
    <m/>
    <m/>
    <m/>
    <m/>
    <m/>
    <m/>
    <m/>
    <m/>
    <m/>
    <m/>
    <m/>
    <m/>
    <m/>
    <m/>
    <m/>
    <m/>
    <m/>
    <m/>
    <m/>
    <x v="0"/>
    <x v="0"/>
    <m/>
    <x v="0"/>
    <m/>
    <m/>
    <x v="0"/>
    <x v="0"/>
    <m/>
    <m/>
    <m/>
    <m/>
    <m/>
  </r>
  <r>
    <n v="465"/>
    <x v="23"/>
    <x v="23"/>
    <x v="23"/>
    <x v="1"/>
    <x v="17"/>
    <x v="0"/>
    <n v="5"/>
    <x v="0"/>
    <n v="5"/>
    <x v="0"/>
    <n v="5"/>
    <n v="7"/>
    <n v="36.889525944375393"/>
    <n v="36.954067677688741"/>
    <m/>
    <s v=""/>
    <n v="48"/>
    <x v="1"/>
    <n v="4"/>
    <x v="1"/>
    <m/>
    <x v="9"/>
    <x v="39"/>
    <x v="0"/>
    <m/>
    <m/>
    <s v="TRR"/>
    <m/>
    <n v="67"/>
    <x v="116"/>
    <s v="JAAP"/>
    <s v="DE JONG"/>
    <x v="118"/>
    <x v="118"/>
    <x v="1"/>
    <x v="0"/>
    <x v="9"/>
    <n v="1"/>
    <n v="53"/>
    <x v="1083"/>
    <n v="36.889525944375393"/>
    <n v="4737"/>
    <s v="78.57"/>
    <s v="7.39"/>
    <n v="0"/>
    <m/>
    <n v="0.51731034337791482"/>
    <m/>
    <m/>
    <m/>
    <m/>
    <m/>
    <m/>
    <x v="26"/>
    <x v="26"/>
    <x v="2"/>
    <x v="2"/>
    <m/>
    <x v="0"/>
    <n v="0"/>
    <m/>
    <m/>
    <m/>
    <m/>
    <m/>
    <m/>
    <m/>
    <m/>
    <m/>
    <m/>
    <m/>
    <m/>
    <m/>
    <m/>
    <m/>
    <m/>
    <m/>
    <m/>
    <m/>
    <m/>
    <m/>
    <m/>
    <x v="0"/>
    <x v="0"/>
    <m/>
    <x v="0"/>
    <m/>
    <m/>
    <x v="0"/>
    <x v="0"/>
    <m/>
    <m/>
    <m/>
    <m/>
    <m/>
  </r>
  <r>
    <n v="335"/>
    <x v="24"/>
    <x v="24"/>
    <x v="24"/>
    <x v="1"/>
    <x v="18"/>
    <x v="0"/>
    <s v="N/A"/>
    <x v="1"/>
    <n v="0"/>
    <x v="0"/>
    <n v="4"/>
    <n v="12"/>
    <n v="17.214447311207437"/>
    <n v="17.79786557468519"/>
    <m/>
    <s v=""/>
    <n v="100"/>
    <x v="1"/>
    <n v="1"/>
    <x v="1"/>
    <m/>
    <x v="1"/>
    <x v="1"/>
    <x v="0"/>
    <m/>
    <m/>
    <s v="TRR"/>
    <m/>
    <n v="1"/>
    <x v="1"/>
    <s v="TONY"/>
    <s v="GORDON"/>
    <x v="1"/>
    <x v="1"/>
    <x v="1"/>
    <x v="0"/>
    <x v="1"/>
    <n v="1"/>
    <n v="1"/>
    <x v="205"/>
    <n v="17.214447311207437"/>
    <n v="1986"/>
    <s v="33.06"/>
    <m/>
    <n v="0"/>
    <m/>
    <n v="0.76292506497045065"/>
    <m/>
    <m/>
    <m/>
    <m/>
    <m/>
    <m/>
    <x v="26"/>
    <x v="26"/>
    <x v="2"/>
    <x v="2"/>
    <m/>
    <x v="0"/>
    <n v="0"/>
    <m/>
    <m/>
    <m/>
    <m/>
    <m/>
    <m/>
    <m/>
    <m/>
    <m/>
    <m/>
    <m/>
    <m/>
    <m/>
    <m/>
    <m/>
    <m/>
    <m/>
    <m/>
    <m/>
    <m/>
    <m/>
    <m/>
    <x v="0"/>
    <x v="0"/>
    <m/>
    <x v="0"/>
    <m/>
    <m/>
    <x v="0"/>
    <x v="0"/>
    <m/>
    <m/>
    <m/>
    <m/>
    <m/>
  </r>
  <r>
    <n v="336"/>
    <x v="24"/>
    <x v="24"/>
    <x v="24"/>
    <x v="1"/>
    <x v="18"/>
    <x v="0"/>
    <s v="N/A"/>
    <x v="1"/>
    <n v="0"/>
    <x v="0"/>
    <n v="1"/>
    <n v="3"/>
    <n v="18.531967951340128"/>
    <n v="18.872682334283603"/>
    <m/>
    <s v=""/>
    <n v="0"/>
    <x v="0"/>
    <s v="N/A"/>
    <x v="0"/>
    <m/>
    <x v="0"/>
    <x v="4"/>
    <x v="0"/>
    <m/>
    <m/>
    <s v="TRR"/>
    <m/>
    <n v="2"/>
    <x v="113"/>
    <s v="GEOFF"/>
    <s v="FORD"/>
    <x v="4"/>
    <x v="4"/>
    <x v="0"/>
    <x v="0"/>
    <x v="0"/>
    <n v="2"/>
    <s v=""/>
    <x v="1084"/>
    <n v="18.531967951340128"/>
    <n v="2138"/>
    <s v="35.38"/>
    <m/>
    <n v="0"/>
    <m/>
    <m/>
    <m/>
    <m/>
    <m/>
    <m/>
    <m/>
    <m/>
    <x v="26"/>
    <x v="26"/>
    <x v="2"/>
    <x v="2"/>
    <m/>
    <x v="0"/>
    <n v="0"/>
    <m/>
    <m/>
    <m/>
    <m/>
    <m/>
    <m/>
    <m/>
    <m/>
    <m/>
    <m/>
    <m/>
    <m/>
    <m/>
    <m/>
    <m/>
    <m/>
    <m/>
    <m/>
    <m/>
    <m/>
    <m/>
    <m/>
    <x v="0"/>
    <x v="0"/>
    <m/>
    <x v="0"/>
    <m/>
    <m/>
    <x v="0"/>
    <x v="0"/>
    <m/>
    <m/>
    <m/>
    <m/>
    <m/>
  </r>
  <r>
    <n v="337"/>
    <x v="24"/>
    <x v="24"/>
    <x v="24"/>
    <x v="1"/>
    <x v="18"/>
    <x v="0"/>
    <s v="N/A"/>
    <x v="1"/>
    <n v="0"/>
    <x v="0"/>
    <n v="2"/>
    <n v="7"/>
    <n v="18.592643243977818"/>
    <n v="19.142148897941485"/>
    <m/>
    <s v=""/>
    <n v="0"/>
    <x v="0"/>
    <s v="N/A"/>
    <x v="0"/>
    <m/>
    <x v="0"/>
    <x v="4"/>
    <x v="0"/>
    <m/>
    <m/>
    <s v="TRR"/>
    <m/>
    <n v="3"/>
    <x v="152"/>
    <s v="JUDAH"/>
    <s v="MORRIS"/>
    <x v="14"/>
    <x v="14"/>
    <x v="0"/>
    <x v="0"/>
    <x v="0"/>
    <n v="3"/>
    <s v=""/>
    <x v="1085"/>
    <n v="18.592643243977818"/>
    <n v="2145"/>
    <s v="35.45"/>
    <m/>
    <n v="0"/>
    <m/>
    <m/>
    <m/>
    <m/>
    <m/>
    <m/>
    <m/>
    <m/>
    <x v="26"/>
    <x v="26"/>
    <x v="2"/>
    <x v="2"/>
    <m/>
    <x v="0"/>
    <n v="0"/>
    <m/>
    <m/>
    <m/>
    <m/>
    <m/>
    <m/>
    <m/>
    <m/>
    <m/>
    <m/>
    <m/>
    <m/>
    <m/>
    <m/>
    <m/>
    <m/>
    <m/>
    <m/>
    <m/>
    <m/>
    <m/>
    <m/>
    <x v="0"/>
    <x v="0"/>
    <m/>
    <x v="0"/>
    <m/>
    <m/>
    <x v="0"/>
    <x v="0"/>
    <m/>
    <m/>
    <m/>
    <m/>
    <m/>
  </r>
  <r>
    <n v="338"/>
    <x v="24"/>
    <x v="24"/>
    <x v="24"/>
    <x v="1"/>
    <x v="18"/>
    <x v="0"/>
    <s v="N/A"/>
    <x v="1"/>
    <n v="0"/>
    <x v="0"/>
    <n v="1"/>
    <n v="13"/>
    <n v="18.800672818735613"/>
    <n v="19.715127170357054"/>
    <m/>
    <s v=""/>
    <n v="99"/>
    <x v="1"/>
    <n v="1"/>
    <x v="1"/>
    <m/>
    <x v="1"/>
    <x v="1"/>
    <x v="0"/>
    <m/>
    <m/>
    <s v="TRR"/>
    <m/>
    <n v="4"/>
    <x v="10"/>
    <s v="DEON"/>
    <s v="STRIPP"/>
    <x v="10"/>
    <x v="10"/>
    <x v="1"/>
    <x v="0"/>
    <x v="1"/>
    <n v="4"/>
    <n v="2"/>
    <x v="1086"/>
    <n v="18.800672818735613"/>
    <n v="2169"/>
    <s v="36.09"/>
    <m/>
    <n v="0"/>
    <m/>
    <n v="0.69855656018041268"/>
    <m/>
    <m/>
    <m/>
    <m/>
    <m/>
    <m/>
    <x v="26"/>
    <x v="26"/>
    <x v="2"/>
    <x v="2"/>
    <m/>
    <x v="0"/>
    <n v="0"/>
    <m/>
    <m/>
    <m/>
    <m/>
    <m/>
    <m/>
    <m/>
    <m/>
    <m/>
    <m/>
    <m/>
    <m/>
    <m/>
    <m/>
    <m/>
    <m/>
    <m/>
    <m/>
    <m/>
    <m/>
    <m/>
    <m/>
    <x v="0"/>
    <x v="0"/>
    <m/>
    <x v="0"/>
    <m/>
    <m/>
    <x v="0"/>
    <x v="0"/>
    <m/>
    <m/>
    <m/>
    <m/>
    <m/>
  </r>
  <r>
    <n v="339"/>
    <x v="24"/>
    <x v="24"/>
    <x v="24"/>
    <x v="1"/>
    <x v="18"/>
    <x v="0"/>
    <s v="N/A"/>
    <x v="1"/>
    <n v="0"/>
    <x v="0"/>
    <n v="4"/>
    <n v="10"/>
    <n v="19.208064069302957"/>
    <n v="19.26711310749895"/>
    <m/>
    <s v=""/>
    <n v="98"/>
    <x v="1"/>
    <n v="8"/>
    <x v="1"/>
    <m/>
    <x v="1"/>
    <x v="6"/>
    <x v="0"/>
    <m/>
    <m/>
    <s v="TRR"/>
    <m/>
    <n v="5"/>
    <x v="6"/>
    <s v="MARK"/>
    <s v="BUCHHOLZ"/>
    <x v="6"/>
    <x v="6"/>
    <x v="1"/>
    <x v="0"/>
    <x v="4"/>
    <n v="5"/>
    <n v="3"/>
    <x v="1087"/>
    <n v="19.208064069302957"/>
    <n v="2216"/>
    <s v="36.56"/>
    <m/>
    <n v="0"/>
    <m/>
    <n v="0.79827583238011168"/>
    <m/>
    <m/>
    <m/>
    <m/>
    <m/>
    <m/>
    <x v="26"/>
    <x v="26"/>
    <x v="2"/>
    <x v="2"/>
    <m/>
    <x v="0"/>
    <n v="0"/>
    <m/>
    <m/>
    <m/>
    <m/>
    <m/>
    <m/>
    <m/>
    <m/>
    <m/>
    <m/>
    <m/>
    <m/>
    <m/>
    <m/>
    <m/>
    <m/>
    <m/>
    <m/>
    <m/>
    <m/>
    <m/>
    <m/>
    <x v="0"/>
    <x v="0"/>
    <m/>
    <x v="0"/>
    <m/>
    <m/>
    <x v="0"/>
    <x v="0"/>
    <m/>
    <m/>
    <m/>
    <m/>
    <m/>
  </r>
  <r>
    <n v="340"/>
    <x v="24"/>
    <x v="24"/>
    <x v="24"/>
    <x v="1"/>
    <x v="18"/>
    <x v="0"/>
    <s v="N/A"/>
    <x v="1"/>
    <n v="0"/>
    <x v="0"/>
    <n v="2"/>
    <n v="3"/>
    <n v="19.320746755630097"/>
    <n v="19.3580857961059"/>
    <m/>
    <s v=""/>
    <n v="0"/>
    <x v="0"/>
    <s v="N/A"/>
    <x v="0"/>
    <m/>
    <x v="0"/>
    <x v="4"/>
    <x v="0"/>
    <m/>
    <m/>
    <s v="TRR"/>
    <m/>
    <n v="6"/>
    <x v="194"/>
    <s v="SAM"/>
    <s v="HEAMES"/>
    <x v="7"/>
    <x v="7"/>
    <x v="0"/>
    <x v="0"/>
    <x v="0"/>
    <n v="6"/>
    <s v=""/>
    <x v="1088"/>
    <n v="19.320746755630097"/>
    <n v="2229"/>
    <s v="37.09"/>
    <m/>
    <n v="0"/>
    <m/>
    <m/>
    <m/>
    <m/>
    <m/>
    <m/>
    <m/>
    <m/>
    <x v="26"/>
    <x v="26"/>
    <x v="2"/>
    <x v="2"/>
    <m/>
    <x v="0"/>
    <n v="0"/>
    <m/>
    <m/>
    <m/>
    <m/>
    <m/>
    <m/>
    <m/>
    <m/>
    <m/>
    <m/>
    <m/>
    <m/>
    <m/>
    <m/>
    <m/>
    <m/>
    <m/>
    <m/>
    <m/>
    <m/>
    <m/>
    <m/>
    <x v="0"/>
    <x v="0"/>
    <m/>
    <x v="0"/>
    <m/>
    <m/>
    <x v="0"/>
    <x v="0"/>
    <m/>
    <m/>
    <m/>
    <m/>
    <m/>
  </r>
  <r>
    <n v="341"/>
    <x v="24"/>
    <x v="24"/>
    <x v="24"/>
    <x v="1"/>
    <x v="18"/>
    <x v="0"/>
    <s v="N/A"/>
    <x v="1"/>
    <n v="0"/>
    <x v="0"/>
    <n v="7"/>
    <n v="11"/>
    <n v="19.719470107249201"/>
    <n v="19.754727511862797"/>
    <m/>
    <s v=""/>
    <n v="97"/>
    <x v="1"/>
    <n v="7"/>
    <x v="1"/>
    <m/>
    <x v="1"/>
    <x v="11"/>
    <x v="0"/>
    <m/>
    <m/>
    <s v="TRR"/>
    <m/>
    <n v="7"/>
    <x v="13"/>
    <s v="TIM"/>
    <s v="KELLY"/>
    <x v="13"/>
    <x v="13"/>
    <x v="1"/>
    <x v="0"/>
    <x v="1"/>
    <n v="7"/>
    <n v="4"/>
    <x v="1089"/>
    <n v="19.719470107249201"/>
    <n v="2275"/>
    <s v="37.55"/>
    <m/>
    <n v="0"/>
    <m/>
    <n v="0.67615069070399525"/>
    <m/>
    <m/>
    <m/>
    <m/>
    <m/>
    <m/>
    <x v="26"/>
    <x v="26"/>
    <x v="2"/>
    <x v="2"/>
    <m/>
    <x v="0"/>
    <n v="0"/>
    <m/>
    <m/>
    <m/>
    <m/>
    <m/>
    <m/>
    <m/>
    <m/>
    <m/>
    <m/>
    <m/>
    <m/>
    <m/>
    <m/>
    <m/>
    <m/>
    <m/>
    <m/>
    <m/>
    <m/>
    <m/>
    <m/>
    <x v="0"/>
    <x v="0"/>
    <m/>
    <x v="0"/>
    <m/>
    <m/>
    <x v="0"/>
    <x v="0"/>
    <m/>
    <m/>
    <m/>
    <m/>
    <m/>
  </r>
  <r>
    <n v="342"/>
    <x v="24"/>
    <x v="24"/>
    <x v="24"/>
    <x v="1"/>
    <x v="18"/>
    <x v="0"/>
    <s v="N/A"/>
    <x v="1"/>
    <n v="0"/>
    <x v="0"/>
    <n v="9"/>
    <n v="9"/>
    <n v="20.204872448350724"/>
    <n v="19.21232340753312"/>
    <m/>
    <s v="Check"/>
    <n v="96"/>
    <x v="1"/>
    <n v="18"/>
    <x v="0"/>
    <m/>
    <x v="1"/>
    <x v="3"/>
    <x v="0"/>
    <m/>
    <m/>
    <s v="TRR"/>
    <m/>
    <n v="8"/>
    <x v="3"/>
    <s v="MARCEL"/>
    <s v="ZEVENBERGEN"/>
    <x v="3"/>
    <x v="3"/>
    <x v="1"/>
    <x v="0"/>
    <x v="2"/>
    <n v="8"/>
    <n v="5"/>
    <x v="606"/>
    <n v="20.204872448350724"/>
    <n v="2331"/>
    <s v="38.51"/>
    <m/>
    <n v="0"/>
    <m/>
    <n v="0.6978514730069949"/>
    <m/>
    <m/>
    <m/>
    <m/>
    <m/>
    <m/>
    <x v="26"/>
    <x v="26"/>
    <x v="2"/>
    <x v="2"/>
    <m/>
    <x v="0"/>
    <n v="0"/>
    <m/>
    <m/>
    <m/>
    <m/>
    <m/>
    <m/>
    <m/>
    <m/>
    <m/>
    <m/>
    <m/>
    <m/>
    <m/>
    <m/>
    <m/>
    <m/>
    <m/>
    <m/>
    <m/>
    <m/>
    <m/>
    <m/>
    <x v="0"/>
    <x v="0"/>
    <m/>
    <x v="0"/>
    <m/>
    <m/>
    <x v="0"/>
    <x v="0"/>
    <m/>
    <m/>
    <m/>
    <m/>
    <m/>
  </r>
  <r>
    <n v="343"/>
    <x v="24"/>
    <x v="24"/>
    <x v="24"/>
    <x v="1"/>
    <x v="18"/>
    <x v="0"/>
    <s v="N/A"/>
    <x v="1"/>
    <n v="0"/>
    <x v="0"/>
    <n v="2"/>
    <n v="2"/>
    <n v="20.282883538884892"/>
    <n v="20.175749168124863"/>
    <m/>
    <s v="Check"/>
    <n v="95"/>
    <x v="1"/>
    <n v="4"/>
    <x v="1"/>
    <m/>
    <x v="4"/>
    <x v="8"/>
    <x v="0"/>
    <m/>
    <m/>
    <s v="TRR"/>
    <m/>
    <n v="9"/>
    <x v="9"/>
    <s v="MATTHEW"/>
    <s v="BOSCHEN"/>
    <x v="9"/>
    <x v="9"/>
    <x v="1"/>
    <x v="0"/>
    <x v="2"/>
    <n v="9"/>
    <n v="6"/>
    <x v="1090"/>
    <n v="20.282883538884892"/>
    <n v="2340"/>
    <s v="39.00"/>
    <m/>
    <n v="0"/>
    <m/>
    <n v="0.72146217796297818"/>
    <m/>
    <m/>
    <m/>
    <m/>
    <m/>
    <m/>
    <x v="26"/>
    <x v="26"/>
    <x v="2"/>
    <x v="2"/>
    <m/>
    <x v="0"/>
    <n v="0"/>
    <m/>
    <m/>
    <m/>
    <m/>
    <m/>
    <m/>
    <m/>
    <m/>
    <m/>
    <m/>
    <m/>
    <m/>
    <m/>
    <m/>
    <m/>
    <m/>
    <m/>
    <m/>
    <m/>
    <m/>
    <m/>
    <m/>
    <x v="0"/>
    <x v="0"/>
    <m/>
    <x v="0"/>
    <m/>
    <m/>
    <x v="0"/>
    <x v="0"/>
    <m/>
    <m/>
    <m/>
    <m/>
    <m/>
  </r>
  <r>
    <n v="344"/>
    <x v="24"/>
    <x v="24"/>
    <x v="24"/>
    <x v="1"/>
    <x v="18"/>
    <x v="0"/>
    <s v="N/A"/>
    <x v="1"/>
    <n v="0"/>
    <x v="0"/>
    <n v="7"/>
    <n v="11"/>
    <n v="20.404234124160276"/>
    <n v="20.362222392422705"/>
    <m/>
    <s v="Check"/>
    <n v="94"/>
    <x v="1"/>
    <n v="5"/>
    <x v="1"/>
    <m/>
    <x v="6"/>
    <x v="12"/>
    <x v="0"/>
    <m/>
    <m/>
    <s v="TRR"/>
    <m/>
    <n v="10"/>
    <x v="17"/>
    <s v="BRIDGET"/>
    <s v="WEBBER"/>
    <x v="17"/>
    <x v="17"/>
    <x v="1"/>
    <x v="1"/>
    <x v="2"/>
    <n v="1"/>
    <n v="7"/>
    <x v="1091"/>
    <n v="20.404234124160276"/>
    <n v="2354"/>
    <s v="39.14"/>
    <m/>
    <n v="0"/>
    <m/>
    <n v="0.7433097745486118"/>
    <m/>
    <m/>
    <m/>
    <m/>
    <m/>
    <m/>
    <x v="26"/>
    <x v="26"/>
    <x v="2"/>
    <x v="2"/>
    <m/>
    <x v="0"/>
    <n v="0"/>
    <m/>
    <m/>
    <m/>
    <m/>
    <m/>
    <m/>
    <m/>
    <m/>
    <m/>
    <m/>
    <m/>
    <m/>
    <m/>
    <m/>
    <m/>
    <m/>
    <m/>
    <m/>
    <m/>
    <m/>
    <m/>
    <m/>
    <x v="0"/>
    <x v="0"/>
    <m/>
    <x v="0"/>
    <m/>
    <m/>
    <x v="0"/>
    <x v="0"/>
    <m/>
    <m/>
    <m/>
    <m/>
    <m/>
  </r>
  <r>
    <n v="345"/>
    <x v="24"/>
    <x v="24"/>
    <x v="24"/>
    <x v="1"/>
    <x v="18"/>
    <x v="0"/>
    <s v="N/A"/>
    <x v="1"/>
    <n v="0"/>
    <x v="0"/>
    <n v="7"/>
    <n v="13"/>
    <n v="20.560256305228616"/>
    <n v="21.35117080288742"/>
    <m/>
    <s v=""/>
    <n v="93"/>
    <x v="1"/>
    <n v="19"/>
    <x v="0"/>
    <m/>
    <x v="1"/>
    <x v="9"/>
    <x v="0"/>
    <m/>
    <m/>
    <s v="TRR"/>
    <m/>
    <n v="11"/>
    <x v="16"/>
    <s v="MICHAEL"/>
    <s v="FITZSIMMONS"/>
    <x v="16"/>
    <x v="16"/>
    <x v="1"/>
    <x v="0"/>
    <x v="4"/>
    <n v="10"/>
    <n v="8"/>
    <x v="608"/>
    <n v="20.560256305228616"/>
    <n v="2372"/>
    <s v="39.32"/>
    <m/>
    <n v="0"/>
    <m/>
    <n v="0.73442664215036879"/>
    <m/>
    <m/>
    <m/>
    <m/>
    <m/>
    <m/>
    <x v="26"/>
    <x v="26"/>
    <x v="2"/>
    <x v="2"/>
    <m/>
    <x v="0"/>
    <n v="0"/>
    <m/>
    <m/>
    <m/>
    <m/>
    <m/>
    <m/>
    <m/>
    <m/>
    <m/>
    <m/>
    <m/>
    <m/>
    <m/>
    <m/>
    <m/>
    <m/>
    <m/>
    <m/>
    <m/>
    <m/>
    <m/>
    <m/>
    <x v="0"/>
    <x v="0"/>
    <m/>
    <x v="0"/>
    <m/>
    <m/>
    <x v="0"/>
    <x v="0"/>
    <m/>
    <m/>
    <m/>
    <m/>
    <m/>
  </r>
  <r>
    <n v="346"/>
    <x v="24"/>
    <x v="24"/>
    <x v="24"/>
    <x v="1"/>
    <x v="18"/>
    <x v="0"/>
    <s v="N/A"/>
    <x v="1"/>
    <n v="0"/>
    <x v="0"/>
    <n v="9"/>
    <n v="10"/>
    <n v="20.924308061054759"/>
    <n v="20.344391255986704"/>
    <m/>
    <s v="Check"/>
    <n v="92"/>
    <x v="1"/>
    <n v="14"/>
    <x v="1"/>
    <m/>
    <x v="1"/>
    <x v="10"/>
    <x v="0"/>
    <m/>
    <m/>
    <s v="TRR"/>
    <m/>
    <n v="12"/>
    <x v="12"/>
    <s v="JAMES"/>
    <s v="DUNSTAN"/>
    <x v="12"/>
    <x v="12"/>
    <x v="1"/>
    <x v="0"/>
    <x v="1"/>
    <n v="11"/>
    <n v="9"/>
    <x v="1092"/>
    <n v="20.924308061054759"/>
    <n v="2414"/>
    <s v="40.14"/>
    <m/>
    <n v="0"/>
    <m/>
    <n v="0.62367653744733542"/>
    <m/>
    <m/>
    <m/>
    <m/>
    <m/>
    <m/>
    <x v="26"/>
    <x v="26"/>
    <x v="2"/>
    <x v="2"/>
    <m/>
    <x v="0"/>
    <n v="0"/>
    <m/>
    <m/>
    <m/>
    <m/>
    <m/>
    <m/>
    <m/>
    <m/>
    <m/>
    <m/>
    <m/>
    <m/>
    <m/>
    <m/>
    <m/>
    <m/>
    <m/>
    <m/>
    <m/>
    <m/>
    <m/>
    <m/>
    <x v="0"/>
    <x v="0"/>
    <m/>
    <x v="0"/>
    <m/>
    <m/>
    <x v="0"/>
    <x v="0"/>
    <m/>
    <m/>
    <m/>
    <m/>
    <m/>
  </r>
  <r>
    <n v="347"/>
    <x v="24"/>
    <x v="24"/>
    <x v="24"/>
    <x v="1"/>
    <x v="18"/>
    <x v="0"/>
    <s v="N/A"/>
    <x v="1"/>
    <n v="0"/>
    <x v="0"/>
    <n v="5"/>
    <n v="7"/>
    <n v="20.941643858951238"/>
    <n v="20.396677025040731"/>
    <m/>
    <s v="Check"/>
    <n v="91"/>
    <x v="1"/>
    <n v="15"/>
    <x v="1"/>
    <m/>
    <x v="1"/>
    <x v="7"/>
    <x v="0"/>
    <m/>
    <m/>
    <s v="TRR"/>
    <m/>
    <n v="13"/>
    <x v="8"/>
    <s v="DEAHNE"/>
    <s v="TURNBULL"/>
    <x v="8"/>
    <x v="8"/>
    <x v="1"/>
    <x v="1"/>
    <x v="1"/>
    <n v="2"/>
    <n v="10"/>
    <x v="1093"/>
    <n v="20.941643858951238"/>
    <n v="2416"/>
    <s v="40.16"/>
    <m/>
    <n v="0"/>
    <m/>
    <n v="0.72025546012168262"/>
    <m/>
    <m/>
    <m/>
    <m/>
    <m/>
    <m/>
    <x v="26"/>
    <x v="26"/>
    <x v="2"/>
    <x v="2"/>
    <m/>
    <x v="0"/>
    <n v="0"/>
    <m/>
    <m/>
    <m/>
    <m/>
    <m/>
    <m/>
    <m/>
    <m/>
    <m/>
    <m/>
    <m/>
    <m/>
    <m/>
    <m/>
    <m/>
    <m/>
    <m/>
    <m/>
    <m/>
    <m/>
    <m/>
    <m/>
    <x v="0"/>
    <x v="0"/>
    <m/>
    <x v="0"/>
    <m/>
    <m/>
    <x v="0"/>
    <x v="0"/>
    <m/>
    <m/>
    <m/>
    <m/>
    <m/>
  </r>
  <r>
    <n v="348"/>
    <x v="24"/>
    <x v="24"/>
    <x v="24"/>
    <x v="1"/>
    <x v="18"/>
    <x v="0"/>
    <s v="N/A"/>
    <x v="1"/>
    <n v="0"/>
    <x v="0"/>
    <n v="7"/>
    <n v="12"/>
    <n v="21.062994444226621"/>
    <n v="21.012972117886758"/>
    <m/>
    <s v="Check"/>
    <n v="90"/>
    <x v="1"/>
    <n v="11"/>
    <x v="1"/>
    <m/>
    <x v="1"/>
    <x v="7"/>
    <x v="0"/>
    <m/>
    <m/>
    <s v="TRR"/>
    <m/>
    <n v="14"/>
    <x v="21"/>
    <s v="SONJA"/>
    <s v="SCHONFELDT-ROY"/>
    <x v="21"/>
    <x v="21"/>
    <x v="1"/>
    <x v="1"/>
    <x v="1"/>
    <n v="3"/>
    <n v="11"/>
    <x v="66"/>
    <n v="21.062994444226621"/>
    <n v="2430"/>
    <s v="40.30"/>
    <m/>
    <n v="0"/>
    <m/>
    <n v="0.71610584018682499"/>
    <m/>
    <m/>
    <m/>
    <m/>
    <m/>
    <m/>
    <x v="26"/>
    <x v="26"/>
    <x v="2"/>
    <x v="2"/>
    <m/>
    <x v="0"/>
    <n v="0"/>
    <m/>
    <m/>
    <m/>
    <m/>
    <m/>
    <m/>
    <m/>
    <m/>
    <m/>
    <m/>
    <m/>
    <m/>
    <m/>
    <m/>
    <m/>
    <m/>
    <m/>
    <m/>
    <m/>
    <m/>
    <m/>
    <m/>
    <x v="0"/>
    <x v="0"/>
    <m/>
    <x v="0"/>
    <m/>
    <m/>
    <x v="0"/>
    <x v="0"/>
    <m/>
    <m/>
    <m/>
    <m/>
    <m/>
  </r>
  <r>
    <n v="349"/>
    <x v="24"/>
    <x v="24"/>
    <x v="24"/>
    <x v="1"/>
    <x v="18"/>
    <x v="0"/>
    <s v="N/A"/>
    <x v="1"/>
    <n v="0"/>
    <x v="0"/>
    <n v="4"/>
    <n v="8"/>
    <n v="21.106333938967826"/>
    <n v="22.159685468080514"/>
    <m/>
    <s v=""/>
    <n v="89"/>
    <x v="1"/>
    <n v="10"/>
    <x v="1"/>
    <m/>
    <x v="1"/>
    <x v="7"/>
    <x v="0"/>
    <m/>
    <m/>
    <s v="TRR"/>
    <m/>
    <n v="15"/>
    <x v="155"/>
    <s v="STUART"/>
    <s v="ILLMAN"/>
    <x v="160"/>
    <x v="160"/>
    <x v="1"/>
    <x v="0"/>
    <x v="1"/>
    <n v="12"/>
    <n v="12"/>
    <x v="1094"/>
    <n v="21.106333938967826"/>
    <n v="2435"/>
    <s v="40.35"/>
    <m/>
    <n v="0"/>
    <m/>
    <n v="0.64514598821573321"/>
    <m/>
    <m/>
    <m/>
    <m/>
    <m/>
    <m/>
    <x v="26"/>
    <x v="26"/>
    <x v="2"/>
    <x v="2"/>
    <m/>
    <x v="0"/>
    <n v="0"/>
    <m/>
    <m/>
    <m/>
    <m/>
    <m/>
    <m/>
    <m/>
    <m/>
    <m/>
    <m/>
    <m/>
    <m/>
    <m/>
    <m/>
    <m/>
    <m/>
    <m/>
    <m/>
    <m/>
    <m/>
    <m/>
    <m/>
    <x v="0"/>
    <x v="0"/>
    <m/>
    <x v="0"/>
    <m/>
    <m/>
    <x v="0"/>
    <x v="0"/>
    <m/>
    <m/>
    <m/>
    <m/>
    <m/>
  </r>
  <r>
    <n v="350"/>
    <x v="24"/>
    <x v="24"/>
    <x v="24"/>
    <x v="1"/>
    <x v="18"/>
    <x v="0"/>
    <s v="N/A"/>
    <x v="1"/>
    <n v="0"/>
    <x v="0"/>
    <n v="8"/>
    <n v="11"/>
    <n v="21.115001837916072"/>
    <n v="20.924874667603749"/>
    <m/>
    <s v="Check"/>
    <n v="88"/>
    <x v="1"/>
    <n v="22"/>
    <x v="0"/>
    <m/>
    <x v="1"/>
    <x v="9"/>
    <x v="0"/>
    <m/>
    <m/>
    <s v="TRR"/>
    <m/>
    <n v="16"/>
    <x v="19"/>
    <s v="CAMERON"/>
    <s v="WALLIS"/>
    <x v="19"/>
    <x v="19"/>
    <x v="1"/>
    <x v="0"/>
    <x v="4"/>
    <n v="13"/>
    <n v="13"/>
    <x v="986"/>
    <n v="21.115001837916072"/>
    <n v="2436"/>
    <s v="40.36"/>
    <m/>
    <n v="0"/>
    <m/>
    <n v="0.71513136091160678"/>
    <m/>
    <m/>
    <m/>
    <m/>
    <m/>
    <m/>
    <x v="26"/>
    <x v="26"/>
    <x v="2"/>
    <x v="2"/>
    <m/>
    <x v="0"/>
    <n v="0"/>
    <m/>
    <m/>
    <m/>
    <m/>
    <m/>
    <m/>
    <m/>
    <m/>
    <m/>
    <m/>
    <m/>
    <m/>
    <m/>
    <m/>
    <m/>
    <m/>
    <m/>
    <m/>
    <m/>
    <m/>
    <m/>
    <m/>
    <x v="0"/>
    <x v="0"/>
    <m/>
    <x v="0"/>
    <m/>
    <m/>
    <x v="0"/>
    <x v="0"/>
    <m/>
    <m/>
    <m/>
    <m/>
    <m/>
  </r>
  <r>
    <n v="351"/>
    <x v="24"/>
    <x v="24"/>
    <x v="24"/>
    <x v="1"/>
    <x v="18"/>
    <x v="0"/>
    <s v="N/A"/>
    <x v="1"/>
    <n v="0"/>
    <x v="0"/>
    <n v="6"/>
    <n v="11"/>
    <n v="21.427046200052761"/>
    <n v="21.496097211742356"/>
    <m/>
    <s v=""/>
    <n v="87"/>
    <x v="1"/>
    <n v="14"/>
    <x v="1"/>
    <m/>
    <x v="1"/>
    <x v="16"/>
    <x v="0"/>
    <m/>
    <m/>
    <s v="TRR"/>
    <m/>
    <n v="17"/>
    <x v="27"/>
    <s v="DERRICK"/>
    <s v="EVANS"/>
    <x v="27"/>
    <x v="27"/>
    <x v="1"/>
    <x v="0"/>
    <x v="4"/>
    <n v="14"/>
    <n v="14"/>
    <x v="1095"/>
    <n v="21.427046200052761"/>
    <n v="2472"/>
    <s v="41.12"/>
    <m/>
    <n v="0"/>
    <m/>
    <n v="0.68838233055024078"/>
    <m/>
    <m/>
    <m/>
    <m/>
    <m/>
    <m/>
    <x v="26"/>
    <x v="26"/>
    <x v="2"/>
    <x v="2"/>
    <m/>
    <x v="0"/>
    <n v="0"/>
    <m/>
    <m/>
    <m/>
    <m/>
    <m/>
    <m/>
    <m/>
    <m/>
    <m/>
    <m/>
    <m/>
    <m/>
    <m/>
    <m/>
    <m/>
    <m/>
    <m/>
    <m/>
    <m/>
    <m/>
    <m/>
    <m/>
    <x v="0"/>
    <x v="0"/>
    <m/>
    <x v="0"/>
    <m/>
    <m/>
    <x v="0"/>
    <x v="0"/>
    <m/>
    <m/>
    <m/>
    <m/>
    <m/>
  </r>
  <r>
    <n v="352"/>
    <x v="24"/>
    <x v="24"/>
    <x v="24"/>
    <x v="1"/>
    <x v="18"/>
    <x v="0"/>
    <s v="N/A"/>
    <x v="1"/>
    <n v="0"/>
    <x v="0"/>
    <n v="6"/>
    <n v="9"/>
    <n v="21.617739976914073"/>
    <n v="21.432554924088134"/>
    <m/>
    <s v="Check"/>
    <n v="86"/>
    <x v="1"/>
    <n v="14"/>
    <x v="1"/>
    <m/>
    <x v="1"/>
    <x v="14"/>
    <x v="0"/>
    <m/>
    <m/>
    <s v="TRR"/>
    <m/>
    <n v="18"/>
    <x v="23"/>
    <s v="HAILEY"/>
    <s v="PELUCHETTI"/>
    <x v="23"/>
    <x v="23"/>
    <x v="1"/>
    <x v="1"/>
    <x v="1"/>
    <n v="4"/>
    <n v="15"/>
    <x v="726"/>
    <n v="21.617739976914073"/>
    <n v="2494"/>
    <s v="41.34"/>
    <m/>
    <n v="0"/>
    <m/>
    <n v="0.68770679462992046"/>
    <m/>
    <m/>
    <m/>
    <m/>
    <m/>
    <m/>
    <x v="26"/>
    <x v="26"/>
    <x v="2"/>
    <x v="2"/>
    <m/>
    <x v="0"/>
    <n v="0"/>
    <m/>
    <m/>
    <m/>
    <m/>
    <m/>
    <m/>
    <m/>
    <m/>
    <m/>
    <m/>
    <m/>
    <m/>
    <m/>
    <m/>
    <m/>
    <m/>
    <m/>
    <m/>
    <m/>
    <m/>
    <m/>
    <m/>
    <x v="0"/>
    <x v="0"/>
    <m/>
    <x v="0"/>
    <m/>
    <m/>
    <x v="0"/>
    <x v="0"/>
    <m/>
    <m/>
    <m/>
    <m/>
    <m/>
  </r>
  <r>
    <n v="353"/>
    <x v="24"/>
    <x v="24"/>
    <x v="24"/>
    <x v="1"/>
    <x v="18"/>
    <x v="0"/>
    <s v="N/A"/>
    <x v="1"/>
    <n v="0"/>
    <x v="0"/>
    <n v="6"/>
    <n v="11"/>
    <n v="21.626407875862313"/>
    <n v="22.484522519457066"/>
    <m/>
    <s v=""/>
    <n v="85"/>
    <x v="1"/>
    <n v="21"/>
    <x v="0"/>
    <m/>
    <x v="1"/>
    <x v="13"/>
    <x v="0"/>
    <m/>
    <m/>
    <s v="TRR"/>
    <m/>
    <n v="19"/>
    <x v="18"/>
    <s v="ERIN"/>
    <s v="STAFFORD"/>
    <x v="18"/>
    <x v="18"/>
    <x v="1"/>
    <x v="1"/>
    <x v="2"/>
    <n v="5"/>
    <n v="16"/>
    <x v="1096"/>
    <n v="21.626407875862313"/>
    <n v="2495"/>
    <s v="41.35"/>
    <m/>
    <n v="0"/>
    <m/>
    <n v="0.73290026207683412"/>
    <m/>
    <m/>
    <m/>
    <m/>
    <m/>
    <m/>
    <x v="26"/>
    <x v="26"/>
    <x v="2"/>
    <x v="2"/>
    <m/>
    <x v="0"/>
    <n v="0"/>
    <m/>
    <m/>
    <m/>
    <m/>
    <m/>
    <m/>
    <m/>
    <m/>
    <m/>
    <m/>
    <m/>
    <m/>
    <m/>
    <m/>
    <m/>
    <m/>
    <m/>
    <m/>
    <m/>
    <m/>
    <m/>
    <m/>
    <x v="0"/>
    <x v="0"/>
    <m/>
    <x v="0"/>
    <m/>
    <m/>
    <x v="0"/>
    <x v="0"/>
    <m/>
    <m/>
    <m/>
    <m/>
    <m/>
  </r>
  <r>
    <n v="354"/>
    <x v="24"/>
    <x v="24"/>
    <x v="24"/>
    <x v="1"/>
    <x v="18"/>
    <x v="0"/>
    <s v="N/A"/>
    <x v="1"/>
    <n v="0"/>
    <x v="0"/>
    <n v="2"/>
    <n v="7"/>
    <n v="21.626407875862313"/>
    <n v="21.926220721864297"/>
    <m/>
    <s v=""/>
    <n v="84"/>
    <x v="1"/>
    <n v="14"/>
    <x v="1"/>
    <m/>
    <x v="1"/>
    <x v="2"/>
    <x v="0"/>
    <m/>
    <m/>
    <s v="TRR"/>
    <m/>
    <n v="20"/>
    <x v="131"/>
    <s v="NICHOLAS"/>
    <s v="KINBACHER"/>
    <x v="135"/>
    <x v="135"/>
    <x v="1"/>
    <x v="0"/>
    <x v="2"/>
    <n v="15"/>
    <n v="17"/>
    <x v="1096"/>
    <n v="21.626407875862313"/>
    <n v="2495"/>
    <s v="41.35"/>
    <m/>
    <n v="0"/>
    <m/>
    <n v="0.65737531393432125"/>
    <m/>
    <m/>
    <m/>
    <m/>
    <m/>
    <m/>
    <x v="26"/>
    <x v="26"/>
    <x v="2"/>
    <x v="2"/>
    <m/>
    <x v="0"/>
    <n v="0"/>
    <m/>
    <m/>
    <m/>
    <m/>
    <m/>
    <m/>
    <m/>
    <m/>
    <m/>
    <m/>
    <m/>
    <m/>
    <m/>
    <m/>
    <m/>
    <m/>
    <m/>
    <m/>
    <m/>
    <m/>
    <m/>
    <m/>
    <x v="0"/>
    <x v="0"/>
    <m/>
    <x v="0"/>
    <m/>
    <m/>
    <x v="0"/>
    <x v="0"/>
    <m/>
    <m/>
    <m/>
    <m/>
    <m/>
  </r>
  <r>
    <n v="355"/>
    <x v="24"/>
    <x v="24"/>
    <x v="24"/>
    <x v="1"/>
    <x v="18"/>
    <x v="0"/>
    <s v="N/A"/>
    <x v="1"/>
    <n v="0"/>
    <x v="0"/>
    <n v="3"/>
    <n v="8"/>
    <n v="21.808433753775379"/>
    <n v="22.351116863004822"/>
    <m/>
    <s v=""/>
    <n v="83"/>
    <x v="1"/>
    <n v="15"/>
    <x v="1"/>
    <m/>
    <x v="1"/>
    <x v="1"/>
    <x v="0"/>
    <m/>
    <m/>
    <s v="TRR"/>
    <m/>
    <n v="21"/>
    <x v="43"/>
    <s v="JEFF"/>
    <s v="BENNETT"/>
    <x v="43"/>
    <x v="43"/>
    <x v="1"/>
    <x v="0"/>
    <x v="1"/>
    <n v="16"/>
    <n v="18"/>
    <x v="728"/>
    <n v="21.808433753775379"/>
    <n v="2516"/>
    <s v="41.56"/>
    <m/>
    <n v="0"/>
    <m/>
    <n v="0.60221350517937811"/>
    <m/>
    <m/>
    <m/>
    <m/>
    <m/>
    <m/>
    <x v="26"/>
    <x v="26"/>
    <x v="2"/>
    <x v="2"/>
    <m/>
    <x v="0"/>
    <n v="0"/>
    <m/>
    <m/>
    <m/>
    <m/>
    <m/>
    <m/>
    <m/>
    <m/>
    <m/>
    <m/>
    <m/>
    <m/>
    <m/>
    <m/>
    <m/>
    <m/>
    <m/>
    <m/>
    <m/>
    <m/>
    <m/>
    <m/>
    <x v="0"/>
    <x v="0"/>
    <m/>
    <x v="0"/>
    <m/>
    <m/>
    <x v="0"/>
    <x v="0"/>
    <m/>
    <m/>
    <m/>
    <m/>
    <m/>
  </r>
  <r>
    <n v="356"/>
    <x v="24"/>
    <x v="24"/>
    <x v="24"/>
    <x v="1"/>
    <x v="18"/>
    <x v="0"/>
    <s v="N/A"/>
    <x v="1"/>
    <n v="0"/>
    <x v="0"/>
    <n v="4"/>
    <n v="5"/>
    <n v="21.999127530636692"/>
    <n v="21.801312473126654"/>
    <m/>
    <s v="Check"/>
    <n v="82"/>
    <x v="1"/>
    <n v="10"/>
    <x v="1"/>
    <m/>
    <x v="11"/>
    <x v="16"/>
    <x v="0"/>
    <m/>
    <m/>
    <s v="TRR"/>
    <m/>
    <n v="22"/>
    <x v="171"/>
    <s v="DAVID"/>
    <s v="CULLEN"/>
    <x v="175"/>
    <x v="175"/>
    <x v="1"/>
    <x v="0"/>
    <x v="4"/>
    <n v="17"/>
    <n v="19"/>
    <x v="1097"/>
    <n v="21.999127530636692"/>
    <n v="2538"/>
    <s v="42.18"/>
    <m/>
    <n v="0"/>
    <m/>
    <n v="0.67048113519314245"/>
    <m/>
    <m/>
    <m/>
    <m/>
    <m/>
    <m/>
    <x v="26"/>
    <x v="26"/>
    <x v="2"/>
    <x v="2"/>
    <m/>
    <x v="0"/>
    <n v="0"/>
    <m/>
    <m/>
    <m/>
    <m/>
    <m/>
    <m/>
    <m/>
    <m/>
    <m/>
    <m/>
    <m/>
    <m/>
    <m/>
    <m/>
    <m/>
    <m/>
    <m/>
    <m/>
    <m/>
    <m/>
    <m/>
    <m/>
    <x v="0"/>
    <x v="0"/>
    <m/>
    <x v="0"/>
    <m/>
    <m/>
    <x v="0"/>
    <x v="0"/>
    <m/>
    <m/>
    <m/>
    <m/>
    <m/>
  </r>
  <r>
    <n v="357"/>
    <x v="24"/>
    <x v="24"/>
    <x v="24"/>
    <x v="1"/>
    <x v="18"/>
    <x v="0"/>
    <s v="N/A"/>
    <x v="1"/>
    <n v="0"/>
    <x v="0"/>
    <n v="2"/>
    <n v="11"/>
    <n v="22.02513122748142"/>
    <n v="22.719160811418327"/>
    <m/>
    <s v=""/>
    <n v="81"/>
    <x v="1"/>
    <n v="17"/>
    <x v="0"/>
    <m/>
    <x v="1"/>
    <x v="6"/>
    <x v="0"/>
    <m/>
    <m/>
    <s v="TRR"/>
    <m/>
    <n v="23"/>
    <x v="32"/>
    <s v="BILL"/>
    <s v="DOHERTY"/>
    <x v="32"/>
    <x v="32"/>
    <x v="1"/>
    <x v="0"/>
    <x v="4"/>
    <n v="18"/>
    <n v="20"/>
    <x v="76"/>
    <n v="22.02513122748142"/>
    <n v="2541"/>
    <s v="42.21"/>
    <m/>
    <n v="0"/>
    <m/>
    <n v="0.69617443705404447"/>
    <m/>
    <m/>
    <m/>
    <m/>
    <m/>
    <m/>
    <x v="26"/>
    <x v="26"/>
    <x v="2"/>
    <x v="2"/>
    <m/>
    <x v="0"/>
    <n v="0"/>
    <m/>
    <m/>
    <m/>
    <m/>
    <m/>
    <m/>
    <m/>
    <m/>
    <m/>
    <m/>
    <m/>
    <m/>
    <m/>
    <m/>
    <m/>
    <m/>
    <m/>
    <m/>
    <m/>
    <m/>
    <m/>
    <m/>
    <x v="0"/>
    <x v="0"/>
    <m/>
    <x v="0"/>
    <m/>
    <m/>
    <x v="0"/>
    <x v="0"/>
    <m/>
    <m/>
    <m/>
    <m/>
    <m/>
  </r>
  <r>
    <n v="358"/>
    <x v="24"/>
    <x v="24"/>
    <x v="24"/>
    <x v="1"/>
    <x v="18"/>
    <x v="0"/>
    <s v="N/A"/>
    <x v="1"/>
    <n v="0"/>
    <x v="0"/>
    <n v="3"/>
    <n v="12"/>
    <n v="22.051134924326139"/>
    <n v="23.456389180778984"/>
    <m/>
    <s v=""/>
    <n v="80"/>
    <x v="1"/>
    <n v="13"/>
    <x v="1"/>
    <m/>
    <x v="1"/>
    <x v="9"/>
    <x v="0"/>
    <m/>
    <m/>
    <s v="TRR"/>
    <m/>
    <n v="24"/>
    <x v="25"/>
    <s v="BRENDAN"/>
    <s v="CARTER"/>
    <x v="25"/>
    <x v="25"/>
    <x v="1"/>
    <x v="0"/>
    <x v="4"/>
    <n v="19"/>
    <n v="21"/>
    <x v="528"/>
    <n v="22.051134924326139"/>
    <n v="2544"/>
    <s v="42.24"/>
    <m/>
    <n v="0"/>
    <m/>
    <n v="0.68477201068422755"/>
    <m/>
    <m/>
    <m/>
    <m/>
    <m/>
    <m/>
    <x v="26"/>
    <x v="26"/>
    <x v="2"/>
    <x v="2"/>
    <m/>
    <x v="0"/>
    <n v="0"/>
    <m/>
    <m/>
    <m/>
    <m/>
    <m/>
    <m/>
    <m/>
    <m/>
    <m/>
    <m/>
    <m/>
    <m/>
    <m/>
    <m/>
    <m/>
    <m/>
    <m/>
    <m/>
    <m/>
    <m/>
    <m/>
    <m/>
    <x v="0"/>
    <x v="0"/>
    <m/>
    <x v="0"/>
    <m/>
    <m/>
    <x v="0"/>
    <x v="0"/>
    <m/>
    <m/>
    <m/>
    <m/>
    <m/>
  </r>
  <r>
    <n v="359"/>
    <x v="24"/>
    <x v="24"/>
    <x v="24"/>
    <x v="1"/>
    <x v="18"/>
    <x v="0"/>
    <s v="N/A"/>
    <x v="1"/>
    <n v="0"/>
    <x v="0"/>
    <n v="4"/>
    <n v="12"/>
    <n v="22.077138621170867"/>
    <n v="23.387987663678729"/>
    <m/>
    <s v=""/>
    <n v="79"/>
    <x v="1"/>
    <n v="17"/>
    <x v="0"/>
    <m/>
    <x v="1"/>
    <x v="13"/>
    <x v="0"/>
    <m/>
    <m/>
    <s v="TRR"/>
    <m/>
    <n v="25"/>
    <x v="54"/>
    <s v="DAWN"/>
    <s v="KINBACHER"/>
    <x v="54"/>
    <x v="54"/>
    <x v="1"/>
    <x v="1"/>
    <x v="2"/>
    <n v="6"/>
    <n v="22"/>
    <x v="1098"/>
    <n v="22.077138621170867"/>
    <n v="2547"/>
    <s v="42.27"/>
    <m/>
    <n v="0"/>
    <m/>
    <n v="0.71793724141409554"/>
    <m/>
    <m/>
    <m/>
    <m/>
    <m/>
    <m/>
    <x v="26"/>
    <x v="26"/>
    <x v="2"/>
    <x v="2"/>
    <m/>
    <x v="0"/>
    <n v="0"/>
    <m/>
    <m/>
    <m/>
    <m/>
    <m/>
    <m/>
    <m/>
    <m/>
    <m/>
    <m/>
    <m/>
    <m/>
    <m/>
    <m/>
    <m/>
    <m/>
    <m/>
    <m/>
    <m/>
    <m/>
    <m/>
    <m/>
    <x v="0"/>
    <x v="0"/>
    <m/>
    <x v="0"/>
    <m/>
    <m/>
    <x v="0"/>
    <x v="0"/>
    <m/>
    <m/>
    <m/>
    <m/>
    <m/>
  </r>
  <r>
    <n v="360"/>
    <x v="24"/>
    <x v="24"/>
    <x v="24"/>
    <x v="1"/>
    <x v="18"/>
    <x v="0"/>
    <s v="N/A"/>
    <x v="1"/>
    <n v="0"/>
    <x v="0"/>
    <n v="3"/>
    <n v="9"/>
    <n v="22.111810216963828"/>
    <n v="22.602605390401397"/>
    <m/>
    <s v=""/>
    <n v="78"/>
    <x v="1"/>
    <n v="14"/>
    <x v="1"/>
    <m/>
    <x v="1"/>
    <x v="8"/>
    <x v="0"/>
    <m/>
    <m/>
    <s v="TRR"/>
    <m/>
    <n v="26"/>
    <x v="29"/>
    <s v="GAVIN"/>
    <s v="WERBELOFF"/>
    <x v="29"/>
    <x v="29"/>
    <x v="1"/>
    <x v="0"/>
    <x v="2"/>
    <n v="20"/>
    <n v="23"/>
    <x v="464"/>
    <n v="22.111810216963828"/>
    <n v="2551"/>
    <s v="42.31"/>
    <m/>
    <n v="0"/>
    <m/>
    <n v="0.66178812090684791"/>
    <m/>
    <m/>
    <m/>
    <m/>
    <m/>
    <m/>
    <x v="26"/>
    <x v="26"/>
    <x v="2"/>
    <x v="2"/>
    <m/>
    <x v="0"/>
    <n v="0"/>
    <m/>
    <m/>
    <m/>
    <m/>
    <m/>
    <m/>
    <m/>
    <m/>
    <m/>
    <m/>
    <m/>
    <m/>
    <m/>
    <m/>
    <m/>
    <m/>
    <m/>
    <m/>
    <m/>
    <m/>
    <m/>
    <m/>
    <x v="0"/>
    <x v="0"/>
    <m/>
    <x v="0"/>
    <m/>
    <m/>
    <x v="0"/>
    <x v="0"/>
    <m/>
    <m/>
    <m/>
    <m/>
    <m/>
  </r>
  <r>
    <n v="361"/>
    <x v="24"/>
    <x v="24"/>
    <x v="24"/>
    <x v="1"/>
    <x v="18"/>
    <x v="0"/>
    <s v="N/A"/>
    <x v="1"/>
    <n v="0"/>
    <x v="0"/>
    <n v="2"/>
    <n v="4"/>
    <n v="22.25916449908393"/>
    <n v="22.483761820305499"/>
    <m/>
    <s v=""/>
    <n v="0"/>
    <x v="0"/>
    <s v="N/A"/>
    <x v="0"/>
    <m/>
    <x v="0"/>
    <x v="4"/>
    <x v="0"/>
    <m/>
    <m/>
    <s v="TRR"/>
    <m/>
    <n v="27"/>
    <x v="158"/>
    <s v="ARNSTEIN"/>
    <s v="PRYTZ"/>
    <x v="207"/>
    <x v="207"/>
    <x v="0"/>
    <x v="0"/>
    <x v="0"/>
    <n v="21"/>
    <s v=""/>
    <x v="1099"/>
    <n v="22.25916449908393"/>
    <n v="2568"/>
    <s v="42.48"/>
    <m/>
    <n v="0"/>
    <m/>
    <m/>
    <m/>
    <m/>
    <m/>
    <m/>
    <m/>
    <m/>
    <x v="26"/>
    <x v="26"/>
    <x v="2"/>
    <x v="2"/>
    <m/>
    <x v="0"/>
    <n v="0"/>
    <m/>
    <m/>
    <m/>
    <m/>
    <m/>
    <m/>
    <m/>
    <m/>
    <m/>
    <m/>
    <m/>
    <m/>
    <m/>
    <m/>
    <m/>
    <m/>
    <m/>
    <m/>
    <m/>
    <m/>
    <m/>
    <m/>
    <x v="0"/>
    <x v="0"/>
    <m/>
    <x v="0"/>
    <m/>
    <m/>
    <x v="0"/>
    <x v="0"/>
    <m/>
    <m/>
    <m/>
    <m/>
    <m/>
  </r>
  <r>
    <n v="362"/>
    <x v="24"/>
    <x v="24"/>
    <x v="24"/>
    <x v="1"/>
    <x v="18"/>
    <x v="0"/>
    <s v="N/A"/>
    <x v="1"/>
    <n v="0"/>
    <x v="0"/>
    <s v=""/>
    <n v="0"/>
    <n v="22.675223648599523"/>
    <s v=""/>
    <s v="Y"/>
    <s v=""/>
    <n v="0"/>
    <x v="0"/>
    <s v="N/A"/>
    <x v="0"/>
    <m/>
    <x v="0"/>
    <x v="4"/>
    <x v="0"/>
    <m/>
    <m/>
    <s v="TRR"/>
    <m/>
    <n v="28"/>
    <x v="183"/>
    <s v="SHANE"/>
    <s v="SWINBURN"/>
    <x v="281"/>
    <x v="281"/>
    <x v="0"/>
    <x v="0"/>
    <x v="0"/>
    <n v="22"/>
    <s v=""/>
    <x v="1100"/>
    <n v="22.675223648599523"/>
    <n v="2616"/>
    <s v="43.36"/>
    <m/>
    <n v="0"/>
    <m/>
    <m/>
    <m/>
    <m/>
    <m/>
    <m/>
    <m/>
    <m/>
    <x v="26"/>
    <x v="26"/>
    <x v="2"/>
    <x v="2"/>
    <m/>
    <x v="0"/>
    <n v="0"/>
    <m/>
    <m/>
    <m/>
    <m/>
    <m/>
    <m/>
    <m/>
    <m/>
    <m/>
    <m/>
    <m/>
    <m/>
    <m/>
    <m/>
    <m/>
    <m/>
    <m/>
    <m/>
    <m/>
    <m/>
    <m/>
    <m/>
    <x v="0"/>
    <x v="0"/>
    <m/>
    <x v="0"/>
    <m/>
    <m/>
    <x v="0"/>
    <x v="0"/>
    <m/>
    <m/>
    <m/>
    <m/>
    <m/>
  </r>
  <r>
    <n v="363"/>
    <x v="24"/>
    <x v="24"/>
    <x v="24"/>
    <x v="1"/>
    <x v="18"/>
    <x v="0"/>
    <s v="N/A"/>
    <x v="1"/>
    <n v="0"/>
    <x v="0"/>
    <n v="1"/>
    <n v="1"/>
    <n v="22.718563143340727"/>
    <n v="22.718563143340727"/>
    <m/>
    <s v=""/>
    <n v="0"/>
    <x v="0"/>
    <s v="N/A"/>
    <x v="0"/>
    <m/>
    <x v="0"/>
    <x v="4"/>
    <x v="0"/>
    <m/>
    <m/>
    <s v="TRR"/>
    <m/>
    <n v="29"/>
    <x v="182"/>
    <s v="JUSTIN"/>
    <s v="HUMBER"/>
    <x v="282"/>
    <x v="282"/>
    <x v="0"/>
    <x v="0"/>
    <x v="0"/>
    <n v="23"/>
    <s v=""/>
    <x v="1101"/>
    <n v="22.718563143340727"/>
    <n v="2621"/>
    <s v="43.41"/>
    <m/>
    <n v="0"/>
    <m/>
    <m/>
    <m/>
    <m/>
    <m/>
    <m/>
    <m/>
    <m/>
    <x v="26"/>
    <x v="26"/>
    <x v="2"/>
    <x v="2"/>
    <m/>
    <x v="0"/>
    <n v="0"/>
    <m/>
    <m/>
    <m/>
    <m/>
    <m/>
    <m/>
    <m/>
    <m/>
    <m/>
    <m/>
    <m/>
    <m/>
    <m/>
    <m/>
    <m/>
    <m/>
    <m/>
    <m/>
    <m/>
    <m/>
    <m/>
    <m/>
    <x v="0"/>
    <x v="0"/>
    <m/>
    <x v="0"/>
    <m/>
    <m/>
    <x v="0"/>
    <x v="0"/>
    <m/>
    <m/>
    <m/>
    <m/>
    <m/>
  </r>
  <r>
    <n v="364"/>
    <x v="24"/>
    <x v="24"/>
    <x v="24"/>
    <x v="1"/>
    <x v="18"/>
    <x v="0"/>
    <s v="N/A"/>
    <x v="1"/>
    <n v="0"/>
    <x v="0"/>
    <n v="5"/>
    <n v="8"/>
    <n v="22.926592718098522"/>
    <n v="23.215538697027021"/>
    <m/>
    <s v=""/>
    <n v="77"/>
    <x v="1"/>
    <n v="11"/>
    <x v="1"/>
    <m/>
    <x v="1"/>
    <x v="46"/>
    <x v="0"/>
    <m/>
    <m/>
    <s v="TRR"/>
    <m/>
    <n v="30"/>
    <x v="184"/>
    <s v="JOHN"/>
    <s v="NUTTALL"/>
    <x v="188"/>
    <x v="188"/>
    <x v="1"/>
    <x v="0"/>
    <x v="8"/>
    <n v="24"/>
    <n v="24"/>
    <x v="1102"/>
    <n v="22.926592718098522"/>
    <n v="2645"/>
    <s v="44.05"/>
    <m/>
    <n v="0"/>
    <m/>
    <n v="0.7393161386174697"/>
    <m/>
    <m/>
    <m/>
    <m/>
    <m/>
    <m/>
    <x v="26"/>
    <x v="26"/>
    <x v="2"/>
    <x v="2"/>
    <m/>
    <x v="0"/>
    <n v="0"/>
    <m/>
    <m/>
    <m/>
    <m/>
    <m/>
    <m/>
    <m/>
    <m/>
    <m/>
    <m/>
    <m/>
    <m/>
    <m/>
    <m/>
    <m/>
    <m/>
    <m/>
    <m/>
    <m/>
    <m/>
    <m/>
    <m/>
    <x v="0"/>
    <x v="0"/>
    <m/>
    <x v="0"/>
    <m/>
    <m/>
    <x v="0"/>
    <x v="0"/>
    <m/>
    <m/>
    <m/>
    <m/>
    <m/>
  </r>
  <r>
    <n v="365"/>
    <x v="24"/>
    <x v="24"/>
    <x v="24"/>
    <x v="1"/>
    <x v="18"/>
    <x v="0"/>
    <s v="N/A"/>
    <x v="1"/>
    <n v="0"/>
    <x v="0"/>
    <n v="3"/>
    <n v="8"/>
    <n v="23.195297585494004"/>
    <n v="23.551208821377067"/>
    <m/>
    <s v=""/>
    <n v="76"/>
    <x v="1"/>
    <n v="9"/>
    <x v="1"/>
    <m/>
    <x v="1"/>
    <x v="14"/>
    <x v="0"/>
    <m/>
    <m/>
    <s v="TRR"/>
    <m/>
    <n v="31"/>
    <x v="48"/>
    <s v="BRIANNA"/>
    <s v="HUTCHINGS"/>
    <x v="48"/>
    <x v="48"/>
    <x v="1"/>
    <x v="1"/>
    <x v="1"/>
    <n v="7"/>
    <n v="25"/>
    <x v="1103"/>
    <n v="23.195297585494004"/>
    <n v="2676"/>
    <s v="44.36"/>
    <m/>
    <n v="0"/>
    <m/>
    <n v="0.6409345088964955"/>
    <m/>
    <m/>
    <m/>
    <m/>
    <m/>
    <m/>
    <x v="26"/>
    <x v="26"/>
    <x v="2"/>
    <x v="2"/>
    <m/>
    <x v="0"/>
    <n v="0"/>
    <m/>
    <m/>
    <m/>
    <m/>
    <m/>
    <m/>
    <m/>
    <m/>
    <m/>
    <m/>
    <m/>
    <m/>
    <m/>
    <m/>
    <m/>
    <m/>
    <m/>
    <m/>
    <m/>
    <m/>
    <m/>
    <m/>
    <x v="0"/>
    <x v="0"/>
    <m/>
    <x v="0"/>
    <m/>
    <m/>
    <x v="0"/>
    <x v="0"/>
    <m/>
    <m/>
    <m/>
    <m/>
    <m/>
  </r>
  <r>
    <n v="366"/>
    <x v="24"/>
    <x v="24"/>
    <x v="24"/>
    <x v="1"/>
    <x v="18"/>
    <x v="0"/>
    <s v="N/A"/>
    <x v="1"/>
    <n v="0"/>
    <x v="0"/>
    <n v="8"/>
    <n v="11"/>
    <n v="23.550681442371904"/>
    <n v="23.236761553042911"/>
    <m/>
    <s v="Check"/>
    <n v="75"/>
    <x v="1"/>
    <n v="19"/>
    <x v="0"/>
    <m/>
    <x v="1"/>
    <x v="13"/>
    <x v="0"/>
    <m/>
    <m/>
    <s v="TRR"/>
    <m/>
    <n v="32"/>
    <x v="28"/>
    <s v="SCOTT"/>
    <s v="VOLLMERHAUSE"/>
    <x v="28"/>
    <x v="28"/>
    <x v="1"/>
    <x v="0"/>
    <x v="2"/>
    <n v="25"/>
    <n v="26"/>
    <x v="327"/>
    <n v="23.550681442371904"/>
    <n v="2717"/>
    <s v="45.17"/>
    <m/>
    <n v="0"/>
    <m/>
    <n v="0.60790880729711771"/>
    <m/>
    <m/>
    <m/>
    <m/>
    <m/>
    <m/>
    <x v="26"/>
    <x v="26"/>
    <x v="2"/>
    <x v="2"/>
    <m/>
    <x v="0"/>
    <n v="0"/>
    <m/>
    <m/>
    <m/>
    <m/>
    <m/>
    <m/>
    <m/>
    <m/>
    <m/>
    <m/>
    <m/>
    <m/>
    <m/>
    <m/>
    <m/>
    <m/>
    <m/>
    <m/>
    <m/>
    <m/>
    <m/>
    <m/>
    <x v="0"/>
    <x v="0"/>
    <m/>
    <x v="0"/>
    <m/>
    <m/>
    <x v="0"/>
    <x v="0"/>
    <m/>
    <m/>
    <m/>
    <m/>
    <m/>
  </r>
  <r>
    <n v="367"/>
    <x v="24"/>
    <x v="24"/>
    <x v="24"/>
    <x v="1"/>
    <x v="18"/>
    <x v="0"/>
    <s v="N/A"/>
    <x v="1"/>
    <n v="0"/>
    <x v="0"/>
    <n v="1"/>
    <n v="2"/>
    <n v="24.356796044558354"/>
    <n v="26.127306586562735"/>
    <m/>
    <s v=""/>
    <n v="0"/>
    <x v="0"/>
    <s v="N/A"/>
    <x v="0"/>
    <m/>
    <x v="0"/>
    <x v="4"/>
    <x v="0"/>
    <m/>
    <m/>
    <s v="TRR"/>
    <m/>
    <n v="33"/>
    <x v="180"/>
    <s v="BRANDI"/>
    <s v="WATSON"/>
    <x v="283"/>
    <x v="283"/>
    <x v="0"/>
    <x v="1"/>
    <x v="0"/>
    <n v="8"/>
    <s v=""/>
    <x v="94"/>
    <n v="24.356796044558354"/>
    <n v="2810"/>
    <s v="46.50"/>
    <m/>
    <n v="0"/>
    <m/>
    <m/>
    <m/>
    <m/>
    <m/>
    <m/>
    <m/>
    <m/>
    <x v="26"/>
    <x v="26"/>
    <x v="2"/>
    <x v="2"/>
    <m/>
    <x v="0"/>
    <n v="0"/>
    <m/>
    <m/>
    <m/>
    <m/>
    <m/>
    <m/>
    <m/>
    <m/>
    <m/>
    <m/>
    <m/>
    <m/>
    <m/>
    <m/>
    <m/>
    <m/>
    <m/>
    <m/>
    <m/>
    <m/>
    <m/>
    <m/>
    <x v="0"/>
    <x v="0"/>
    <m/>
    <x v="0"/>
    <m/>
    <m/>
    <x v="0"/>
    <x v="0"/>
    <m/>
    <m/>
    <m/>
    <m/>
    <m/>
  </r>
  <r>
    <n v="368"/>
    <x v="24"/>
    <x v="24"/>
    <x v="24"/>
    <x v="1"/>
    <x v="18"/>
    <x v="0"/>
    <s v="N/A"/>
    <x v="1"/>
    <n v="0"/>
    <x v="0"/>
    <n v="1"/>
    <n v="1"/>
    <n v="24.84219838565987"/>
    <n v="24.84219838565987"/>
    <m/>
    <s v=""/>
    <n v="0"/>
    <x v="0"/>
    <s v="N/A"/>
    <x v="0"/>
    <m/>
    <x v="0"/>
    <x v="4"/>
    <x v="0"/>
    <m/>
    <m/>
    <s v="TRR"/>
    <m/>
    <n v="34"/>
    <x v="156"/>
    <s v="ALEC"/>
    <s v="STEVENSON"/>
    <x v="284"/>
    <x v="284"/>
    <x v="0"/>
    <x v="0"/>
    <x v="0"/>
    <n v="26"/>
    <s v=""/>
    <x v="1104"/>
    <n v="24.84219838565987"/>
    <n v="2866"/>
    <s v="47.46"/>
    <m/>
    <n v="0"/>
    <m/>
    <m/>
    <m/>
    <m/>
    <m/>
    <m/>
    <m/>
    <m/>
    <x v="26"/>
    <x v="26"/>
    <x v="2"/>
    <x v="2"/>
    <m/>
    <x v="0"/>
    <n v="0"/>
    <m/>
    <m/>
    <m/>
    <m/>
    <m/>
    <m/>
    <m/>
    <m/>
    <m/>
    <m/>
    <m/>
    <m/>
    <m/>
    <m/>
    <m/>
    <m/>
    <m/>
    <m/>
    <m/>
    <m/>
    <m/>
    <m/>
    <x v="0"/>
    <x v="0"/>
    <m/>
    <x v="0"/>
    <m/>
    <m/>
    <x v="0"/>
    <x v="0"/>
    <m/>
    <m/>
    <m/>
    <m/>
    <m/>
  </r>
  <r>
    <n v="369"/>
    <x v="24"/>
    <x v="24"/>
    <x v="24"/>
    <x v="1"/>
    <x v="18"/>
    <x v="0"/>
    <s v="N/A"/>
    <x v="1"/>
    <n v="0"/>
    <x v="0"/>
    <n v="3"/>
    <n v="3"/>
    <n v="24.885537880401085"/>
    <n v="23.868576364255716"/>
    <m/>
    <s v="Check"/>
    <n v="0"/>
    <x v="0"/>
    <s v="N/A"/>
    <x v="0"/>
    <m/>
    <x v="0"/>
    <x v="4"/>
    <x v="0"/>
    <m/>
    <m/>
    <s v="TRR"/>
    <m/>
    <n v="35"/>
    <x v="167"/>
    <s v="KAYA"/>
    <s v="LAIRD"/>
    <x v="45"/>
    <x v="45"/>
    <x v="0"/>
    <x v="1"/>
    <x v="0"/>
    <n v="9"/>
    <s v=""/>
    <x v="1048"/>
    <n v="24.885537880401085"/>
    <n v="2871"/>
    <s v="47.51"/>
    <m/>
    <n v="0"/>
    <m/>
    <m/>
    <m/>
    <m/>
    <m/>
    <m/>
    <m/>
    <m/>
    <x v="26"/>
    <x v="26"/>
    <x v="2"/>
    <x v="2"/>
    <m/>
    <x v="0"/>
    <n v="0"/>
    <m/>
    <m/>
    <m/>
    <m/>
    <m/>
    <m/>
    <m/>
    <m/>
    <m/>
    <m/>
    <m/>
    <m/>
    <m/>
    <m/>
    <m/>
    <m/>
    <m/>
    <m/>
    <m/>
    <m/>
    <m/>
    <m/>
    <x v="0"/>
    <x v="0"/>
    <m/>
    <x v="0"/>
    <m/>
    <m/>
    <x v="0"/>
    <x v="0"/>
    <m/>
    <m/>
    <m/>
    <m/>
    <m/>
  </r>
  <r>
    <n v="370"/>
    <x v="24"/>
    <x v="24"/>
    <x v="24"/>
    <x v="1"/>
    <x v="18"/>
    <x v="0"/>
    <s v="N/A"/>
    <x v="1"/>
    <n v="0"/>
    <x v="0"/>
    <n v="4"/>
    <n v="6"/>
    <n v="24.885537880401085"/>
    <n v="24.204676031172358"/>
    <m/>
    <s v="Check"/>
    <n v="74"/>
    <x v="1"/>
    <n v="9"/>
    <x v="1"/>
    <m/>
    <x v="6"/>
    <x v="10"/>
    <x v="0"/>
    <m/>
    <m/>
    <s v="TRR"/>
    <m/>
    <n v="36"/>
    <x v="39"/>
    <s v="PATRICK"/>
    <s v="PEACOCK"/>
    <x v="39"/>
    <x v="39"/>
    <x v="1"/>
    <x v="0"/>
    <x v="1"/>
    <n v="27"/>
    <n v="27"/>
    <x v="1048"/>
    <n v="24.885537880401085"/>
    <n v="2871"/>
    <s v="47.51"/>
    <m/>
    <n v="0"/>
    <m/>
    <n v="0.52440096182440532"/>
    <m/>
    <m/>
    <m/>
    <m/>
    <m/>
    <m/>
    <x v="26"/>
    <x v="26"/>
    <x v="2"/>
    <x v="2"/>
    <m/>
    <x v="0"/>
    <n v="0"/>
    <m/>
    <m/>
    <m/>
    <m/>
    <m/>
    <m/>
    <m/>
    <m/>
    <m/>
    <m/>
    <m/>
    <m/>
    <m/>
    <m/>
    <m/>
    <m/>
    <m/>
    <m/>
    <m/>
    <m/>
    <m/>
    <m/>
    <x v="0"/>
    <x v="0"/>
    <m/>
    <x v="0"/>
    <m/>
    <m/>
    <x v="0"/>
    <x v="0"/>
    <m/>
    <m/>
    <m/>
    <m/>
    <m/>
  </r>
  <r>
    <n v="371"/>
    <x v="24"/>
    <x v="24"/>
    <x v="24"/>
    <x v="1"/>
    <x v="18"/>
    <x v="0"/>
    <s v="N/A"/>
    <x v="1"/>
    <n v="0"/>
    <x v="0"/>
    <n v="13"/>
    <n v="13"/>
    <n v="24.902873678297563"/>
    <n v="23.125863377449132"/>
    <m/>
    <s v="Check"/>
    <n v="73"/>
    <x v="1"/>
    <n v="19"/>
    <x v="0"/>
    <m/>
    <x v="1"/>
    <x v="20"/>
    <x v="0"/>
    <m/>
    <m/>
    <s v="TRR"/>
    <m/>
    <n v="37"/>
    <x v="37"/>
    <s v="VIV"/>
    <s v="SCANDLYN"/>
    <x v="37"/>
    <x v="37"/>
    <x v="1"/>
    <x v="1"/>
    <x v="5"/>
    <n v="10"/>
    <n v="28"/>
    <x v="1105"/>
    <n v="24.902873678297563"/>
    <n v="2873"/>
    <s v="47.53"/>
    <m/>
    <n v="0"/>
    <m/>
    <n v="0.753594420832705"/>
    <m/>
    <m/>
    <m/>
    <m/>
    <m/>
    <m/>
    <x v="26"/>
    <x v="26"/>
    <x v="2"/>
    <x v="2"/>
    <m/>
    <x v="0"/>
    <n v="0"/>
    <m/>
    <m/>
    <m/>
    <m/>
    <m/>
    <m/>
    <m/>
    <m/>
    <m/>
    <m/>
    <m/>
    <m/>
    <m/>
    <m/>
    <m/>
    <m/>
    <m/>
    <m/>
    <m/>
    <m/>
    <m/>
    <m/>
    <x v="0"/>
    <x v="0"/>
    <m/>
    <x v="0"/>
    <m/>
    <m/>
    <x v="0"/>
    <x v="0"/>
    <m/>
    <m/>
    <m/>
    <m/>
    <m/>
  </r>
  <r>
    <n v="372"/>
    <x v="24"/>
    <x v="24"/>
    <x v="24"/>
    <x v="1"/>
    <x v="18"/>
    <x v="0"/>
    <s v="N/A"/>
    <x v="1"/>
    <n v="0"/>
    <x v="0"/>
    <n v="1"/>
    <n v="1"/>
    <n v="24.928877375142289"/>
    <n v="24.928877375142289"/>
    <m/>
    <s v=""/>
    <n v="0"/>
    <x v="0"/>
    <s v="N/A"/>
    <x v="0"/>
    <m/>
    <x v="0"/>
    <x v="4"/>
    <x v="0"/>
    <m/>
    <m/>
    <s v="TRR"/>
    <m/>
    <n v="38"/>
    <x v="111"/>
    <s v="MARK"/>
    <s v="PYERS"/>
    <x v="285"/>
    <x v="285"/>
    <x v="0"/>
    <x v="0"/>
    <x v="0"/>
    <n v="28"/>
    <s v=""/>
    <x v="1106"/>
    <n v="24.928877375142289"/>
    <n v="2876"/>
    <s v="47.56"/>
    <m/>
    <n v="0"/>
    <m/>
    <m/>
    <m/>
    <m/>
    <m/>
    <m/>
    <m/>
    <m/>
    <x v="26"/>
    <x v="26"/>
    <x v="2"/>
    <x v="2"/>
    <m/>
    <x v="0"/>
    <n v="0"/>
    <m/>
    <m/>
    <m/>
    <m/>
    <m/>
    <m/>
    <m/>
    <m/>
    <m/>
    <m/>
    <m/>
    <m/>
    <m/>
    <m/>
    <m/>
    <m/>
    <m/>
    <m/>
    <m/>
    <m/>
    <m/>
    <m/>
    <x v="0"/>
    <x v="0"/>
    <m/>
    <x v="0"/>
    <m/>
    <m/>
    <x v="0"/>
    <x v="0"/>
    <m/>
    <m/>
    <m/>
    <m/>
    <m/>
  </r>
  <r>
    <n v="373"/>
    <x v="24"/>
    <x v="24"/>
    <x v="24"/>
    <x v="1"/>
    <x v="18"/>
    <x v="0"/>
    <s v="N/A"/>
    <x v="1"/>
    <n v="0"/>
    <x v="0"/>
    <n v="9"/>
    <n v="10"/>
    <n v="25.084899556210633"/>
    <n v="24.037354905257168"/>
    <m/>
    <s v="Check"/>
    <n v="72"/>
    <x v="1"/>
    <n v="18"/>
    <x v="0"/>
    <m/>
    <x v="1"/>
    <x v="23"/>
    <x v="0"/>
    <m/>
    <m/>
    <s v="TRR"/>
    <m/>
    <n v="39"/>
    <x v="44"/>
    <s v="DAN"/>
    <s v="REYNOLDS"/>
    <x v="44"/>
    <x v="44"/>
    <x v="1"/>
    <x v="0"/>
    <x v="4"/>
    <n v="29"/>
    <n v="29"/>
    <x v="1107"/>
    <n v="25.084899556210633"/>
    <n v="2894"/>
    <s v="48.14"/>
    <m/>
    <n v="0"/>
    <m/>
    <n v="0.6066066412810992"/>
    <m/>
    <m/>
    <m/>
    <m/>
    <m/>
    <m/>
    <x v="26"/>
    <x v="26"/>
    <x v="2"/>
    <x v="2"/>
    <m/>
    <x v="0"/>
    <n v="0"/>
    <m/>
    <m/>
    <m/>
    <m/>
    <m/>
    <m/>
    <m/>
    <m/>
    <m/>
    <m/>
    <m/>
    <m/>
    <m/>
    <m/>
    <m/>
    <m/>
    <m/>
    <m/>
    <m/>
    <m/>
    <m/>
    <m/>
    <x v="0"/>
    <x v="0"/>
    <m/>
    <x v="0"/>
    <m/>
    <m/>
    <x v="0"/>
    <x v="0"/>
    <m/>
    <m/>
    <m/>
    <m/>
    <m/>
  </r>
  <r>
    <n v="374"/>
    <x v="24"/>
    <x v="24"/>
    <x v="24"/>
    <x v="1"/>
    <x v="18"/>
    <x v="0"/>
    <s v="N/A"/>
    <x v="1"/>
    <n v="0"/>
    <x v="0"/>
    <n v="6"/>
    <n v="9"/>
    <n v="25.388276019399083"/>
    <n v="25.29965369293706"/>
    <m/>
    <s v="Check"/>
    <n v="71"/>
    <x v="1"/>
    <n v="6"/>
    <x v="1"/>
    <m/>
    <x v="1"/>
    <x v="28"/>
    <x v="0"/>
    <m/>
    <m/>
    <s v="TRR"/>
    <m/>
    <n v="40"/>
    <x v="55"/>
    <s v="ROBERT"/>
    <s v="ELLERSHAW"/>
    <x v="55"/>
    <x v="55"/>
    <x v="1"/>
    <x v="0"/>
    <x v="5"/>
    <n v="30"/>
    <n v="30"/>
    <x v="490"/>
    <n v="25.388276019399083"/>
    <n v="2929"/>
    <s v="48.49"/>
    <m/>
    <n v="0"/>
    <m/>
    <n v="0.64465451116731831"/>
    <m/>
    <m/>
    <m/>
    <m/>
    <m/>
    <m/>
    <x v="26"/>
    <x v="26"/>
    <x v="2"/>
    <x v="2"/>
    <m/>
    <x v="0"/>
    <n v="0"/>
    <m/>
    <m/>
    <m/>
    <m/>
    <m/>
    <m/>
    <m/>
    <m/>
    <m/>
    <m/>
    <m/>
    <m/>
    <m/>
    <m/>
    <m/>
    <m/>
    <m/>
    <m/>
    <m/>
    <m/>
    <m/>
    <m/>
    <x v="0"/>
    <x v="0"/>
    <m/>
    <x v="0"/>
    <m/>
    <m/>
    <x v="0"/>
    <x v="0"/>
    <m/>
    <m/>
    <m/>
    <m/>
    <m/>
  </r>
  <r>
    <n v="375"/>
    <x v="24"/>
    <x v="24"/>
    <x v="24"/>
    <x v="1"/>
    <x v="18"/>
    <x v="0"/>
    <s v="N/A"/>
    <x v="1"/>
    <n v="0"/>
    <x v="0"/>
    <n v="1"/>
    <n v="3"/>
    <n v="25.587637695208635"/>
    <n v="25.881042968422786"/>
    <m/>
    <s v=""/>
    <n v="70"/>
    <x v="1"/>
    <n v="8"/>
    <x v="1"/>
    <m/>
    <x v="6"/>
    <x v="20"/>
    <x v="0"/>
    <m/>
    <m/>
    <s v="TRR"/>
    <m/>
    <n v="41"/>
    <x v="157"/>
    <s v="GEOFF"/>
    <s v="STANTON"/>
    <x v="162"/>
    <x v="162"/>
    <x v="1"/>
    <x v="0"/>
    <x v="5"/>
    <n v="31"/>
    <n v="31"/>
    <x v="98"/>
    <n v="25.587637695208635"/>
    <n v="2952"/>
    <s v="49.12"/>
    <m/>
    <n v="0"/>
    <m/>
    <n v="0.62921009714838882"/>
    <m/>
    <m/>
    <m/>
    <m/>
    <m/>
    <m/>
    <x v="26"/>
    <x v="26"/>
    <x v="2"/>
    <x v="2"/>
    <m/>
    <x v="0"/>
    <n v="0"/>
    <m/>
    <m/>
    <m/>
    <m/>
    <m/>
    <m/>
    <m/>
    <m/>
    <m/>
    <m/>
    <m/>
    <m/>
    <m/>
    <m/>
    <m/>
    <m/>
    <m/>
    <m/>
    <m/>
    <m/>
    <m/>
    <m/>
    <x v="0"/>
    <x v="0"/>
    <m/>
    <x v="0"/>
    <m/>
    <m/>
    <x v="0"/>
    <x v="0"/>
    <m/>
    <m/>
    <m/>
    <m/>
    <m/>
  </r>
  <r>
    <n v="376"/>
    <x v="24"/>
    <x v="24"/>
    <x v="24"/>
    <x v="1"/>
    <x v="18"/>
    <x v="0"/>
    <s v="N/A"/>
    <x v="1"/>
    <n v="0"/>
    <x v="0"/>
    <n v="1"/>
    <n v="1"/>
    <n v="25.691652482587529"/>
    <n v="25.691652482587529"/>
    <m/>
    <s v=""/>
    <n v="0"/>
    <x v="0"/>
    <s v="N/A"/>
    <x v="0"/>
    <m/>
    <x v="0"/>
    <x v="4"/>
    <x v="0"/>
    <m/>
    <m/>
    <s v="TRR"/>
    <m/>
    <n v="42"/>
    <x v="163"/>
    <s v="HANNAH"/>
    <s v="MORRIS"/>
    <x v="286"/>
    <x v="286"/>
    <x v="0"/>
    <x v="1"/>
    <x v="0"/>
    <n v="11"/>
    <s v=""/>
    <x v="623"/>
    <n v="25.691652482587529"/>
    <n v="2964"/>
    <s v="49.24"/>
    <m/>
    <n v="0"/>
    <m/>
    <m/>
    <m/>
    <m/>
    <m/>
    <m/>
    <m/>
    <m/>
    <x v="26"/>
    <x v="26"/>
    <x v="2"/>
    <x v="2"/>
    <m/>
    <x v="0"/>
    <n v="0"/>
    <m/>
    <m/>
    <m/>
    <m/>
    <m/>
    <m/>
    <m/>
    <m/>
    <m/>
    <m/>
    <m/>
    <m/>
    <m/>
    <m/>
    <m/>
    <m/>
    <m/>
    <m/>
    <m/>
    <m/>
    <m/>
    <m/>
    <x v="0"/>
    <x v="0"/>
    <m/>
    <x v="0"/>
    <m/>
    <m/>
    <x v="0"/>
    <x v="0"/>
    <m/>
    <m/>
    <m/>
    <m/>
    <m/>
  </r>
  <r>
    <n v="377"/>
    <x v="24"/>
    <x v="24"/>
    <x v="24"/>
    <x v="1"/>
    <x v="18"/>
    <x v="0"/>
    <s v="N/A"/>
    <x v="1"/>
    <n v="0"/>
    <x v="0"/>
    <n v="6"/>
    <n v="11"/>
    <n v="25.73499197732874"/>
    <n v="25.628737803123418"/>
    <m/>
    <s v="Check"/>
    <n v="69"/>
    <x v="1"/>
    <n v="16"/>
    <x v="0"/>
    <m/>
    <x v="1"/>
    <x v="41"/>
    <x v="0"/>
    <m/>
    <m/>
    <s v="TRR"/>
    <m/>
    <n v="43"/>
    <x v="137"/>
    <s v="DAVID"/>
    <s v="WHARTON"/>
    <x v="141"/>
    <x v="141"/>
    <x v="1"/>
    <x v="0"/>
    <x v="8"/>
    <n v="32"/>
    <n v="32"/>
    <x v="1108"/>
    <n v="25.73499197732874"/>
    <n v="2969"/>
    <s v="49.29"/>
    <m/>
    <n v="0"/>
    <m/>
    <n v="0.65280766416402891"/>
    <m/>
    <m/>
    <m/>
    <m/>
    <m/>
    <m/>
    <x v="26"/>
    <x v="26"/>
    <x v="2"/>
    <x v="2"/>
    <m/>
    <x v="0"/>
    <n v="0"/>
    <m/>
    <m/>
    <m/>
    <m/>
    <m/>
    <m/>
    <m/>
    <m/>
    <m/>
    <m/>
    <m/>
    <m/>
    <m/>
    <m/>
    <m/>
    <m/>
    <m/>
    <m/>
    <m/>
    <m/>
    <m/>
    <m/>
    <x v="0"/>
    <x v="0"/>
    <m/>
    <x v="0"/>
    <m/>
    <m/>
    <x v="0"/>
    <x v="0"/>
    <m/>
    <m/>
    <m/>
    <m/>
    <m/>
  </r>
  <r>
    <n v="378"/>
    <x v="24"/>
    <x v="24"/>
    <x v="24"/>
    <x v="1"/>
    <x v="18"/>
    <x v="0"/>
    <s v="N/A"/>
    <x v="1"/>
    <n v="0"/>
    <x v="0"/>
    <n v="1"/>
    <n v="1"/>
    <n v="26.047036339465429"/>
    <n v="26.047036339465429"/>
    <m/>
    <s v=""/>
    <n v="0"/>
    <x v="0"/>
    <s v="N/A"/>
    <x v="0"/>
    <m/>
    <x v="0"/>
    <x v="4"/>
    <x v="0"/>
    <m/>
    <m/>
    <s v="TRR"/>
    <m/>
    <n v="44"/>
    <x v="0"/>
    <s v="JODIE"/>
    <s v="HAYWARD"/>
    <x v="287"/>
    <x v="287"/>
    <x v="0"/>
    <x v="1"/>
    <x v="0"/>
    <n v="12"/>
    <s v=""/>
    <x v="626"/>
    <n v="26.047036339465429"/>
    <n v="3005"/>
    <s v="50.05"/>
    <m/>
    <n v="0"/>
    <m/>
    <m/>
    <m/>
    <m/>
    <m/>
    <m/>
    <m/>
    <m/>
    <x v="26"/>
    <x v="26"/>
    <x v="2"/>
    <x v="2"/>
    <m/>
    <x v="0"/>
    <n v="0"/>
    <m/>
    <m/>
    <m/>
    <m/>
    <m/>
    <m/>
    <m/>
    <m/>
    <m/>
    <m/>
    <m/>
    <m/>
    <m/>
    <m/>
    <m/>
    <m/>
    <m/>
    <m/>
    <m/>
    <m/>
    <m/>
    <m/>
    <x v="0"/>
    <x v="0"/>
    <m/>
    <x v="0"/>
    <m/>
    <m/>
    <x v="0"/>
    <x v="0"/>
    <m/>
    <m/>
    <m/>
    <m/>
    <m/>
  </r>
  <r>
    <n v="379"/>
    <x v="24"/>
    <x v="24"/>
    <x v="24"/>
    <x v="1"/>
    <x v="18"/>
    <x v="0"/>
    <s v="N/A"/>
    <x v="1"/>
    <n v="0"/>
    <x v="0"/>
    <n v="2"/>
    <n v="6"/>
    <n v="26.107711632103122"/>
    <n v="27.161872164895499"/>
    <m/>
    <s v=""/>
    <n v="0"/>
    <x v="0"/>
    <s v="N/A"/>
    <x v="0"/>
    <m/>
    <x v="0"/>
    <x v="4"/>
    <x v="0"/>
    <m/>
    <m/>
    <s v="TRR"/>
    <m/>
    <n v="45"/>
    <x v="103"/>
    <s v="EAMON"/>
    <s v="KENNY"/>
    <x v="166"/>
    <x v="166"/>
    <x v="0"/>
    <x v="0"/>
    <x v="0"/>
    <n v="33"/>
    <s v=""/>
    <x v="1109"/>
    <n v="26.107711632103122"/>
    <n v="3012"/>
    <s v="50.12"/>
    <m/>
    <n v="0"/>
    <m/>
    <m/>
    <m/>
    <m/>
    <m/>
    <m/>
    <m/>
    <m/>
    <x v="26"/>
    <x v="26"/>
    <x v="2"/>
    <x v="2"/>
    <m/>
    <x v="0"/>
    <n v="0"/>
    <m/>
    <m/>
    <m/>
    <m/>
    <m/>
    <m/>
    <m/>
    <m/>
    <m/>
    <m/>
    <m/>
    <m/>
    <m/>
    <m/>
    <m/>
    <m/>
    <m/>
    <m/>
    <m/>
    <m/>
    <m/>
    <m/>
    <x v="0"/>
    <x v="0"/>
    <m/>
    <x v="0"/>
    <m/>
    <m/>
    <x v="0"/>
    <x v="0"/>
    <m/>
    <m/>
    <m/>
    <m/>
    <m/>
  </r>
  <r>
    <n v="380"/>
    <x v="24"/>
    <x v="24"/>
    <x v="24"/>
    <x v="1"/>
    <x v="18"/>
    <x v="0"/>
    <s v="N/A"/>
    <x v="1"/>
    <n v="0"/>
    <x v="0"/>
    <n v="1"/>
    <n v="2"/>
    <n v="27.113187910099118"/>
    <n v="27.546890209867037"/>
    <m/>
    <s v=""/>
    <n v="0"/>
    <x v="0"/>
    <s v="N/A"/>
    <x v="0"/>
    <m/>
    <x v="0"/>
    <x v="4"/>
    <x v="0"/>
    <m/>
    <m/>
    <s v="TRR"/>
    <m/>
    <n v="46"/>
    <x v="4"/>
    <s v="ARTHUR"/>
    <s v="GILBOY"/>
    <x v="278"/>
    <x v="278"/>
    <x v="0"/>
    <x v="0"/>
    <x v="0"/>
    <n v="34"/>
    <s v=""/>
    <x v="350"/>
    <n v="27.113187910099118"/>
    <n v="3128"/>
    <s v="52.08"/>
    <m/>
    <n v="0"/>
    <m/>
    <m/>
    <m/>
    <m/>
    <m/>
    <m/>
    <m/>
    <m/>
    <x v="26"/>
    <x v="26"/>
    <x v="2"/>
    <x v="2"/>
    <m/>
    <x v="0"/>
    <n v="0"/>
    <m/>
    <m/>
    <m/>
    <m/>
    <m/>
    <m/>
    <m/>
    <m/>
    <m/>
    <m/>
    <m/>
    <m/>
    <m/>
    <m/>
    <m/>
    <m/>
    <m/>
    <m/>
    <m/>
    <m/>
    <m/>
    <m/>
    <x v="0"/>
    <x v="0"/>
    <m/>
    <x v="0"/>
    <m/>
    <m/>
    <x v="0"/>
    <x v="0"/>
    <m/>
    <m/>
    <m/>
    <m/>
    <m/>
  </r>
  <r>
    <n v="381"/>
    <x v="24"/>
    <x v="24"/>
    <x v="24"/>
    <x v="1"/>
    <x v="18"/>
    <x v="0"/>
    <s v="N/A"/>
    <x v="1"/>
    <n v="0"/>
    <x v="0"/>
    <n v="6"/>
    <n v="11"/>
    <n v="27.364556979598124"/>
    <n v="26.976659770515798"/>
    <m/>
    <s v="Check"/>
    <n v="68"/>
    <x v="1"/>
    <n v="12"/>
    <x v="1"/>
    <m/>
    <x v="1"/>
    <x v="12"/>
    <x v="0"/>
    <m/>
    <m/>
    <s v="TRR"/>
    <m/>
    <n v="47"/>
    <x v="70"/>
    <s v="KATE"/>
    <s v="SARGENT"/>
    <x v="71"/>
    <x v="71"/>
    <x v="1"/>
    <x v="1"/>
    <x v="2"/>
    <n v="13"/>
    <n v="33"/>
    <x v="263"/>
    <n v="27.364556979598124"/>
    <n v="3157"/>
    <s v="52.37"/>
    <m/>
    <n v="0"/>
    <m/>
    <n v="0.55424491900140405"/>
    <m/>
    <m/>
    <m/>
    <m/>
    <m/>
    <m/>
    <x v="26"/>
    <x v="26"/>
    <x v="2"/>
    <x v="2"/>
    <m/>
    <x v="0"/>
    <n v="0"/>
    <m/>
    <m/>
    <m/>
    <m/>
    <m/>
    <m/>
    <m/>
    <m/>
    <m/>
    <m/>
    <m/>
    <m/>
    <m/>
    <m/>
    <m/>
    <m/>
    <m/>
    <m/>
    <m/>
    <m/>
    <m/>
    <m/>
    <x v="0"/>
    <x v="0"/>
    <m/>
    <x v="0"/>
    <m/>
    <m/>
    <x v="0"/>
    <x v="0"/>
    <m/>
    <m/>
    <m/>
    <m/>
    <m/>
  </r>
  <r>
    <n v="382"/>
    <x v="24"/>
    <x v="24"/>
    <x v="24"/>
    <x v="1"/>
    <x v="18"/>
    <x v="0"/>
    <s v="N/A"/>
    <x v="1"/>
    <n v="0"/>
    <x v="0"/>
    <n v="3"/>
    <n v="3"/>
    <n v="27.494575463821747"/>
    <n v="27.174218915864632"/>
    <m/>
    <s v="Check"/>
    <n v="67"/>
    <x v="1"/>
    <n v="6"/>
    <x v="1"/>
    <m/>
    <x v="13"/>
    <x v="47"/>
    <x v="0"/>
    <m/>
    <m/>
    <s v="TRR"/>
    <m/>
    <n v="48"/>
    <x v="189"/>
    <s v="JADE"/>
    <s v="CONNOR"/>
    <x v="193"/>
    <x v="193"/>
    <x v="1"/>
    <x v="1"/>
    <x v="1"/>
    <n v="14"/>
    <n v="34"/>
    <x v="772"/>
    <n v="27.494575463821747"/>
    <n v="3172"/>
    <s v="52.52"/>
    <m/>
    <n v="0"/>
    <m/>
    <n v="0.53768181846581786"/>
    <m/>
    <m/>
    <m/>
    <m/>
    <m/>
    <m/>
    <x v="26"/>
    <x v="26"/>
    <x v="2"/>
    <x v="2"/>
    <m/>
    <x v="0"/>
    <n v="0"/>
    <m/>
    <m/>
    <m/>
    <m/>
    <m/>
    <m/>
    <m/>
    <m/>
    <m/>
    <m/>
    <m/>
    <m/>
    <m/>
    <m/>
    <m/>
    <m/>
    <m/>
    <m/>
    <m/>
    <m/>
    <m/>
    <m/>
    <x v="0"/>
    <x v="0"/>
    <m/>
    <x v="0"/>
    <m/>
    <m/>
    <x v="0"/>
    <x v="0"/>
    <m/>
    <m/>
    <m/>
    <m/>
    <m/>
  </r>
  <r>
    <n v="383"/>
    <x v="24"/>
    <x v="24"/>
    <x v="24"/>
    <x v="1"/>
    <x v="18"/>
    <x v="0"/>
    <s v="N/A"/>
    <x v="1"/>
    <n v="0"/>
    <x v="0"/>
    <n v="6"/>
    <n v="8"/>
    <n v="27.650597644890084"/>
    <n v="26.997077057122823"/>
    <m/>
    <s v="Check"/>
    <n v="66"/>
    <x v="1"/>
    <n v="6"/>
    <x v="1"/>
    <m/>
    <x v="5"/>
    <x v="34"/>
    <x v="0"/>
    <m/>
    <m/>
    <s v="TRR"/>
    <m/>
    <n v="49"/>
    <x v="76"/>
    <s v="KATE"/>
    <s v="MURRY"/>
    <x v="77"/>
    <x v="77"/>
    <x v="1"/>
    <x v="1"/>
    <x v="1"/>
    <n v="15"/>
    <n v="35"/>
    <x v="1110"/>
    <n v="27.650597644890084"/>
    <n v="3190"/>
    <s v="53.10"/>
    <m/>
    <n v="0"/>
    <m/>
    <n v="0.53645615634910437"/>
    <m/>
    <m/>
    <m/>
    <m/>
    <m/>
    <m/>
    <x v="26"/>
    <x v="26"/>
    <x v="2"/>
    <x v="2"/>
    <m/>
    <x v="0"/>
    <n v="0"/>
    <m/>
    <m/>
    <m/>
    <m/>
    <m/>
    <m/>
    <m/>
    <m/>
    <m/>
    <m/>
    <m/>
    <m/>
    <m/>
    <m/>
    <m/>
    <m/>
    <m/>
    <m/>
    <m/>
    <m/>
    <m/>
    <m/>
    <x v="0"/>
    <x v="0"/>
    <m/>
    <x v="0"/>
    <m/>
    <m/>
    <x v="0"/>
    <x v="0"/>
    <m/>
    <m/>
    <m/>
    <m/>
    <m/>
  </r>
  <r>
    <n v="384"/>
    <x v="24"/>
    <x v="24"/>
    <x v="24"/>
    <x v="1"/>
    <x v="18"/>
    <x v="0"/>
    <s v="N/A"/>
    <x v="1"/>
    <n v="0"/>
    <x v="0"/>
    <n v="3"/>
    <n v="4"/>
    <n v="27.745944533320746"/>
    <n v="26.699368867793908"/>
    <m/>
    <s v="Check"/>
    <n v="65"/>
    <x v="1"/>
    <n v="6"/>
    <x v="1"/>
    <m/>
    <x v="2"/>
    <x v="33"/>
    <x v="0"/>
    <m/>
    <m/>
    <s v="TRR"/>
    <m/>
    <n v="50"/>
    <x v="72"/>
    <s v="RAEWYN"/>
    <s v="MCDOWELL"/>
    <x v="73"/>
    <x v="73"/>
    <x v="1"/>
    <x v="1"/>
    <x v="2"/>
    <n v="16"/>
    <n v="36"/>
    <x v="561"/>
    <n v="27.745944533320746"/>
    <n v="3201"/>
    <s v="53.21"/>
    <m/>
    <n v="0"/>
    <m/>
    <n v="0.55743882310772985"/>
    <m/>
    <m/>
    <m/>
    <m/>
    <m/>
    <m/>
    <x v="26"/>
    <x v="26"/>
    <x v="2"/>
    <x v="2"/>
    <m/>
    <x v="0"/>
    <n v="0"/>
    <m/>
    <m/>
    <m/>
    <m/>
    <m/>
    <m/>
    <m/>
    <m/>
    <m/>
    <m/>
    <m/>
    <m/>
    <m/>
    <m/>
    <m/>
    <m/>
    <m/>
    <m/>
    <m/>
    <m/>
    <m/>
    <m/>
    <x v="0"/>
    <x v="0"/>
    <m/>
    <x v="0"/>
    <m/>
    <m/>
    <x v="0"/>
    <x v="0"/>
    <m/>
    <m/>
    <m/>
    <m/>
    <m/>
  </r>
  <r>
    <n v="385"/>
    <x v="24"/>
    <x v="24"/>
    <x v="24"/>
    <x v="1"/>
    <x v="18"/>
    <x v="0"/>
    <s v="N/A"/>
    <x v="1"/>
    <n v="0"/>
    <x v="0"/>
    <n v="1"/>
    <n v="6"/>
    <n v="27.823955623854918"/>
    <n v="28.836518750711665"/>
    <m/>
    <s v=""/>
    <n v="0"/>
    <x v="0"/>
    <s v="N/A"/>
    <x v="0"/>
    <m/>
    <x v="0"/>
    <x v="4"/>
    <x v="0"/>
    <m/>
    <m/>
    <s v="TRR"/>
    <m/>
    <n v="51"/>
    <x v="153"/>
    <s v="ZONIKA"/>
    <s v="KENNY (SMITH)"/>
    <x v="169"/>
    <x v="169"/>
    <x v="0"/>
    <x v="1"/>
    <x v="0"/>
    <n v="17"/>
    <s v=""/>
    <x v="1111"/>
    <n v="27.823955623854918"/>
    <n v="3210"/>
    <s v="53.30"/>
    <m/>
    <n v="0"/>
    <m/>
    <m/>
    <m/>
    <m/>
    <m/>
    <m/>
    <m/>
    <m/>
    <x v="26"/>
    <x v="26"/>
    <x v="2"/>
    <x v="2"/>
    <m/>
    <x v="0"/>
    <n v="0"/>
    <m/>
    <m/>
    <m/>
    <m/>
    <m/>
    <m/>
    <m/>
    <m/>
    <m/>
    <m/>
    <m/>
    <m/>
    <m/>
    <m/>
    <m/>
    <m/>
    <m/>
    <m/>
    <m/>
    <m/>
    <m/>
    <m/>
    <x v="0"/>
    <x v="0"/>
    <m/>
    <x v="0"/>
    <m/>
    <m/>
    <x v="0"/>
    <x v="0"/>
    <m/>
    <m/>
    <m/>
    <m/>
    <m/>
  </r>
  <r>
    <n v="386"/>
    <x v="24"/>
    <x v="24"/>
    <x v="24"/>
    <x v="1"/>
    <x v="18"/>
    <x v="0"/>
    <s v="N/A"/>
    <x v="1"/>
    <n v="0"/>
    <x v="0"/>
    <n v="9"/>
    <n v="11"/>
    <n v="28.560727034455432"/>
    <n v="27.720695533460869"/>
    <m/>
    <s v="Check"/>
    <n v="64"/>
    <x v="1"/>
    <n v="19"/>
    <x v="0"/>
    <m/>
    <x v="1"/>
    <x v="32"/>
    <x v="0"/>
    <m/>
    <m/>
    <s v="TRR"/>
    <m/>
    <n v="52"/>
    <x v="68"/>
    <s v="ROSEMARIE"/>
    <s v="LABUSCHAGNE"/>
    <x v="68"/>
    <x v="68"/>
    <x v="1"/>
    <x v="1"/>
    <x v="5"/>
    <n v="18"/>
    <n v="37"/>
    <x v="1112"/>
    <n v="28.560727034455432"/>
    <n v="3295"/>
    <s v="54.55"/>
    <m/>
    <n v="0"/>
    <m/>
    <n v="0.64890971826364463"/>
    <m/>
    <m/>
    <m/>
    <m/>
    <m/>
    <m/>
    <x v="26"/>
    <x v="26"/>
    <x v="2"/>
    <x v="2"/>
    <m/>
    <x v="0"/>
    <n v="0"/>
    <m/>
    <m/>
    <m/>
    <m/>
    <m/>
    <m/>
    <m/>
    <m/>
    <m/>
    <m/>
    <m/>
    <m/>
    <m/>
    <m/>
    <m/>
    <m/>
    <m/>
    <m/>
    <m/>
    <m/>
    <m/>
    <m/>
    <x v="0"/>
    <x v="0"/>
    <m/>
    <x v="0"/>
    <m/>
    <m/>
    <x v="0"/>
    <x v="0"/>
    <m/>
    <m/>
    <m/>
    <m/>
    <m/>
  </r>
  <r>
    <n v="387"/>
    <x v="24"/>
    <x v="24"/>
    <x v="24"/>
    <x v="1"/>
    <x v="18"/>
    <x v="0"/>
    <s v="N/A"/>
    <x v="1"/>
    <n v="0"/>
    <x v="0"/>
    <n v="4"/>
    <n v="5"/>
    <n v="28.569394933403679"/>
    <n v="27.557639806686343"/>
    <m/>
    <s v="Check"/>
    <n v="63"/>
    <x v="1"/>
    <n v="1"/>
    <x v="1"/>
    <m/>
    <x v="9"/>
    <x v="17"/>
    <x v="0"/>
    <m/>
    <m/>
    <s v="TRR"/>
    <m/>
    <n v="53"/>
    <x v="75"/>
    <s v="PAUL"/>
    <s v="DAY"/>
    <x v="76"/>
    <x v="76"/>
    <x v="1"/>
    <x v="0"/>
    <x v="4"/>
    <n v="35"/>
    <n v="38"/>
    <x v="1113"/>
    <n v="28.569394933403679"/>
    <n v="3296"/>
    <s v="54.56"/>
    <m/>
    <n v="0"/>
    <m/>
    <n v="0.54078849188141798"/>
    <m/>
    <m/>
    <m/>
    <m/>
    <m/>
    <m/>
    <x v="26"/>
    <x v="26"/>
    <x v="2"/>
    <x v="2"/>
    <m/>
    <x v="0"/>
    <n v="0"/>
    <m/>
    <m/>
    <m/>
    <m/>
    <m/>
    <m/>
    <m/>
    <m/>
    <m/>
    <m/>
    <m/>
    <m/>
    <m/>
    <m/>
    <m/>
    <m/>
    <m/>
    <m/>
    <m/>
    <m/>
    <m/>
    <m/>
    <x v="0"/>
    <x v="0"/>
    <m/>
    <x v="0"/>
    <m/>
    <m/>
    <x v="0"/>
    <x v="0"/>
    <m/>
    <m/>
    <m/>
    <m/>
    <m/>
  </r>
  <r>
    <n v="388"/>
    <x v="24"/>
    <x v="24"/>
    <x v="24"/>
    <x v="1"/>
    <x v="18"/>
    <x v="0"/>
    <s v="N/A"/>
    <x v="1"/>
    <n v="0"/>
    <x v="0"/>
    <n v="1"/>
    <n v="1"/>
    <n v="28.716749215523784"/>
    <n v="28.716749215523784"/>
    <m/>
    <s v=""/>
    <n v="0"/>
    <x v="0"/>
    <s v="N/A"/>
    <x v="0"/>
    <m/>
    <x v="0"/>
    <x v="4"/>
    <x v="0"/>
    <m/>
    <m/>
    <s v="TRR"/>
    <m/>
    <n v="54"/>
    <x v="181"/>
    <s v="KIM"/>
    <s v="CHASE"/>
    <x v="234"/>
    <x v="234"/>
    <x v="0"/>
    <x v="1"/>
    <x v="0"/>
    <n v="19"/>
    <s v=""/>
    <x v="1114"/>
    <n v="28.716749215523784"/>
    <n v="3313"/>
    <s v="55.13"/>
    <m/>
    <n v="0"/>
    <m/>
    <m/>
    <m/>
    <m/>
    <m/>
    <m/>
    <m/>
    <m/>
    <x v="26"/>
    <x v="26"/>
    <x v="2"/>
    <x v="2"/>
    <m/>
    <x v="0"/>
    <n v="0"/>
    <m/>
    <m/>
    <m/>
    <m/>
    <m/>
    <m/>
    <m/>
    <m/>
    <m/>
    <m/>
    <m/>
    <m/>
    <m/>
    <m/>
    <m/>
    <m/>
    <m/>
    <m/>
    <m/>
    <m/>
    <m/>
    <m/>
    <x v="0"/>
    <x v="0"/>
    <m/>
    <x v="0"/>
    <m/>
    <m/>
    <x v="0"/>
    <x v="0"/>
    <m/>
    <m/>
    <m/>
    <m/>
    <m/>
  </r>
  <r>
    <n v="389"/>
    <x v="24"/>
    <x v="24"/>
    <x v="24"/>
    <x v="1"/>
    <x v="18"/>
    <x v="0"/>
    <s v="N/A"/>
    <x v="1"/>
    <n v="0"/>
    <x v="0"/>
    <n v="4"/>
    <n v="10"/>
    <n v="28.864103497643889"/>
    <n v="29.285049541628666"/>
    <m/>
    <s v=""/>
    <n v="62"/>
    <x v="1"/>
    <n v="5"/>
    <x v="1"/>
    <m/>
    <x v="11"/>
    <x v="22"/>
    <x v="0"/>
    <m/>
    <m/>
    <s v="TRR"/>
    <m/>
    <n v="55"/>
    <x v="91"/>
    <s v="ISA"/>
    <s v="MARRINAN"/>
    <x v="92"/>
    <x v="92"/>
    <x v="1"/>
    <x v="1"/>
    <x v="5"/>
    <n v="20"/>
    <n v="39"/>
    <x v="756"/>
    <n v="28.864103497643889"/>
    <n v="3330"/>
    <s v="55.30"/>
    <m/>
    <n v="0"/>
    <m/>
    <n v="0.6582570631909952"/>
    <m/>
    <m/>
    <m/>
    <m/>
    <m/>
    <m/>
    <x v="26"/>
    <x v="26"/>
    <x v="2"/>
    <x v="2"/>
    <m/>
    <x v="0"/>
    <n v="0"/>
    <m/>
    <m/>
    <m/>
    <m/>
    <m/>
    <m/>
    <m/>
    <m/>
    <m/>
    <m/>
    <m/>
    <m/>
    <m/>
    <m/>
    <m/>
    <m/>
    <m/>
    <m/>
    <m/>
    <m/>
    <m/>
    <m/>
    <x v="0"/>
    <x v="0"/>
    <m/>
    <x v="0"/>
    <m/>
    <m/>
    <x v="0"/>
    <x v="0"/>
    <m/>
    <m/>
    <m/>
    <m/>
    <m/>
  </r>
  <r>
    <n v="390"/>
    <x v="24"/>
    <x v="24"/>
    <x v="24"/>
    <x v="1"/>
    <x v="18"/>
    <x v="0"/>
    <s v="N/A"/>
    <x v="1"/>
    <n v="0"/>
    <x v="0"/>
    <n v="1"/>
    <n v="1"/>
    <n v="29.514195918761992"/>
    <n v="29.514195918761992"/>
    <m/>
    <s v=""/>
    <n v="0"/>
    <x v="0"/>
    <s v="N/A"/>
    <x v="0"/>
    <m/>
    <x v="0"/>
    <x v="4"/>
    <x v="0"/>
    <m/>
    <m/>
    <s v="TRR"/>
    <m/>
    <n v="56"/>
    <x v="196"/>
    <s v="TANYA"/>
    <s v="LAPURTE"/>
    <x v="288"/>
    <x v="288"/>
    <x v="0"/>
    <x v="1"/>
    <x v="0"/>
    <n v="21"/>
    <s v=""/>
    <x v="1115"/>
    <n v="29.514195918761992"/>
    <n v="3405"/>
    <s v="56.45"/>
    <m/>
    <n v="0"/>
    <m/>
    <m/>
    <m/>
    <m/>
    <m/>
    <m/>
    <m/>
    <m/>
    <x v="26"/>
    <x v="26"/>
    <x v="2"/>
    <x v="2"/>
    <m/>
    <x v="0"/>
    <n v="0"/>
    <m/>
    <m/>
    <m/>
    <m/>
    <m/>
    <m/>
    <m/>
    <m/>
    <m/>
    <m/>
    <m/>
    <m/>
    <m/>
    <m/>
    <m/>
    <m/>
    <m/>
    <m/>
    <m/>
    <m/>
    <m/>
    <m/>
    <x v="0"/>
    <x v="0"/>
    <m/>
    <x v="0"/>
    <m/>
    <m/>
    <x v="0"/>
    <x v="0"/>
    <m/>
    <m/>
    <m/>
    <m/>
    <m/>
  </r>
  <r>
    <n v="391"/>
    <x v="24"/>
    <x v="24"/>
    <x v="24"/>
    <x v="1"/>
    <x v="18"/>
    <x v="0"/>
    <s v="N/A"/>
    <x v="1"/>
    <n v="0"/>
    <x v="0"/>
    <n v="2"/>
    <n v="8"/>
    <n v="29.609542807192646"/>
    <n v="30.031641831083611"/>
    <m/>
    <s v=""/>
    <n v="61"/>
    <x v="1"/>
    <n v="4"/>
    <x v="1"/>
    <m/>
    <x v="11"/>
    <x v="35"/>
    <x v="0"/>
    <m/>
    <m/>
    <s v="TRR"/>
    <m/>
    <n v="57"/>
    <x v="83"/>
    <s v="WILLIAM"/>
    <s v="SUE YEK"/>
    <x v="84"/>
    <x v="84"/>
    <x v="1"/>
    <x v="0"/>
    <x v="8"/>
    <n v="36"/>
    <n v="40"/>
    <x v="1116"/>
    <n v="29.609542807192646"/>
    <n v="3416"/>
    <s v="56.56"/>
    <m/>
    <n v="0"/>
    <m/>
    <n v="0.56231871286967128"/>
    <m/>
    <m/>
    <m/>
    <m/>
    <m/>
    <m/>
    <x v="26"/>
    <x v="26"/>
    <x v="2"/>
    <x v="2"/>
    <m/>
    <x v="0"/>
    <n v="0"/>
    <m/>
    <m/>
    <m/>
    <m/>
    <m/>
    <m/>
    <m/>
    <m/>
    <m/>
    <m/>
    <m/>
    <m/>
    <m/>
    <m/>
    <m/>
    <m/>
    <m/>
    <m/>
    <m/>
    <m/>
    <m/>
    <m/>
    <x v="0"/>
    <x v="0"/>
    <m/>
    <x v="0"/>
    <m/>
    <m/>
    <x v="0"/>
    <x v="0"/>
    <m/>
    <m/>
    <m/>
    <m/>
    <m/>
  </r>
  <r>
    <n v="392"/>
    <x v="24"/>
    <x v="24"/>
    <x v="24"/>
    <x v="1"/>
    <x v="18"/>
    <x v="0"/>
    <s v="N/A"/>
    <x v="1"/>
    <n v="0"/>
    <x v="0"/>
    <n v="4"/>
    <n v="10"/>
    <n v="30.571679590447442"/>
    <n v="31.160110730481058"/>
    <m/>
    <s v=""/>
    <n v="60"/>
    <x v="1"/>
    <n v="12"/>
    <x v="1"/>
    <m/>
    <x v="1"/>
    <x v="6"/>
    <x v="0"/>
    <m/>
    <m/>
    <s v="TRR"/>
    <m/>
    <n v="58"/>
    <x v="97"/>
    <s v="SUSAN"/>
    <s v="DOHERTY"/>
    <x v="98"/>
    <x v="98"/>
    <x v="1"/>
    <x v="1"/>
    <x v="4"/>
    <n v="22"/>
    <n v="41"/>
    <x v="576"/>
    <n v="30.571679590447442"/>
    <n v="3527"/>
    <s v="58.47"/>
    <m/>
    <n v="0"/>
    <m/>
    <n v="0.57133487268800165"/>
    <m/>
    <m/>
    <m/>
    <m/>
    <m/>
    <m/>
    <x v="26"/>
    <x v="26"/>
    <x v="2"/>
    <x v="2"/>
    <m/>
    <x v="0"/>
    <n v="0"/>
    <m/>
    <m/>
    <m/>
    <m/>
    <m/>
    <m/>
    <m/>
    <m/>
    <m/>
    <m/>
    <m/>
    <m/>
    <m/>
    <m/>
    <m/>
    <m/>
    <m/>
    <m/>
    <m/>
    <m/>
    <m/>
    <m/>
    <x v="0"/>
    <x v="0"/>
    <m/>
    <x v="0"/>
    <m/>
    <m/>
    <x v="0"/>
    <x v="0"/>
    <m/>
    <m/>
    <m/>
    <m/>
    <m/>
  </r>
  <r>
    <n v="393"/>
    <x v="24"/>
    <x v="24"/>
    <x v="24"/>
    <x v="1"/>
    <x v="18"/>
    <x v="0"/>
    <s v="N/A"/>
    <x v="1"/>
    <n v="0"/>
    <x v="0"/>
    <n v="5"/>
    <n v="6"/>
    <n v="30.641022782033374"/>
    <n v="29.89431234526678"/>
    <m/>
    <s v="Check"/>
    <n v="0"/>
    <x v="0"/>
    <s v="N/A"/>
    <x v="0"/>
    <m/>
    <x v="0"/>
    <x v="4"/>
    <x v="0"/>
    <m/>
    <m/>
    <s v="TRR"/>
    <m/>
    <n v="59"/>
    <x v="165"/>
    <s v="MEG"/>
    <s v="SENSE"/>
    <x v="186"/>
    <x v="186"/>
    <x v="0"/>
    <x v="1"/>
    <x v="0"/>
    <n v="23"/>
    <s v=""/>
    <x v="1117"/>
    <n v="30.641022782033374"/>
    <n v="3535"/>
    <s v="58.55"/>
    <m/>
    <n v="0"/>
    <m/>
    <m/>
    <m/>
    <m/>
    <m/>
    <m/>
    <m/>
    <m/>
    <x v="26"/>
    <x v="26"/>
    <x v="2"/>
    <x v="2"/>
    <m/>
    <x v="0"/>
    <n v="0"/>
    <m/>
    <m/>
    <m/>
    <m/>
    <m/>
    <m/>
    <m/>
    <m/>
    <m/>
    <m/>
    <m/>
    <m/>
    <m/>
    <m/>
    <m/>
    <m/>
    <m/>
    <m/>
    <m/>
    <m/>
    <m/>
    <m/>
    <x v="0"/>
    <x v="0"/>
    <m/>
    <x v="0"/>
    <m/>
    <m/>
    <x v="0"/>
    <x v="0"/>
    <m/>
    <m/>
    <m/>
    <m/>
    <m/>
  </r>
  <r>
    <n v="394"/>
    <x v="24"/>
    <x v="24"/>
    <x v="24"/>
    <x v="1"/>
    <x v="18"/>
    <x v="0"/>
    <s v="N/A"/>
    <x v="1"/>
    <n v="0"/>
    <x v="0"/>
    <n v="1"/>
    <n v="1"/>
    <n v="31.559820070546959"/>
    <n v="31.559820070546959"/>
    <m/>
    <s v=""/>
    <n v="0"/>
    <x v="0"/>
    <s v="N/A"/>
    <x v="0"/>
    <m/>
    <x v="0"/>
    <x v="4"/>
    <x v="0"/>
    <m/>
    <m/>
    <s v="TRR"/>
    <m/>
    <n v="60"/>
    <x v="124"/>
    <s v="WENDY"/>
    <s v="LEE"/>
    <x v="289"/>
    <x v="289"/>
    <x v="0"/>
    <x v="1"/>
    <x v="0"/>
    <n v="24"/>
    <s v=""/>
    <x v="1118"/>
    <n v="31.559820070546959"/>
    <n v="3641"/>
    <s v="60.41"/>
    <m/>
    <n v="0"/>
    <m/>
    <m/>
    <m/>
    <m/>
    <m/>
    <m/>
    <m/>
    <m/>
    <x v="26"/>
    <x v="26"/>
    <x v="2"/>
    <x v="2"/>
    <m/>
    <x v="0"/>
    <n v="0"/>
    <m/>
    <m/>
    <m/>
    <m/>
    <m/>
    <m/>
    <m/>
    <m/>
    <m/>
    <m/>
    <m/>
    <m/>
    <m/>
    <m/>
    <m/>
    <m/>
    <m/>
    <m/>
    <m/>
    <m/>
    <m/>
    <m/>
    <x v="0"/>
    <x v="0"/>
    <m/>
    <x v="0"/>
    <m/>
    <m/>
    <x v="0"/>
    <x v="0"/>
    <m/>
    <m/>
    <m/>
    <m/>
    <m/>
  </r>
  <r>
    <n v="395"/>
    <x v="24"/>
    <x v="24"/>
    <x v="24"/>
    <x v="1"/>
    <x v="18"/>
    <x v="0"/>
    <s v="N/A"/>
    <x v="1"/>
    <n v="0"/>
    <x v="0"/>
    <n v="2"/>
    <n v="2"/>
    <n v="31.568487969495205"/>
    <n v="31.299385892813156"/>
    <m/>
    <s v="Check"/>
    <n v="0"/>
    <x v="0"/>
    <s v="N/A"/>
    <x v="0"/>
    <m/>
    <x v="0"/>
    <x v="4"/>
    <x v="0"/>
    <m/>
    <m/>
    <s v="TRR"/>
    <m/>
    <n v="61"/>
    <x v="179"/>
    <s v="LIZ"/>
    <s v="PEVINSKY"/>
    <x v="216"/>
    <x v="216"/>
    <x v="0"/>
    <x v="1"/>
    <x v="0"/>
    <n v="25"/>
    <s v=""/>
    <x v="1119"/>
    <n v="31.568487969495205"/>
    <n v="3642"/>
    <s v="60.42"/>
    <m/>
    <n v="0"/>
    <m/>
    <m/>
    <m/>
    <m/>
    <m/>
    <m/>
    <m/>
    <m/>
    <x v="26"/>
    <x v="26"/>
    <x v="2"/>
    <x v="2"/>
    <m/>
    <x v="0"/>
    <n v="0"/>
    <m/>
    <m/>
    <m/>
    <m/>
    <m/>
    <m/>
    <m/>
    <m/>
    <m/>
    <m/>
    <m/>
    <m/>
    <m/>
    <m/>
    <m/>
    <m/>
    <m/>
    <m/>
    <m/>
    <m/>
    <m/>
    <m/>
    <x v="0"/>
    <x v="0"/>
    <m/>
    <x v="0"/>
    <m/>
    <m/>
    <x v="0"/>
    <x v="0"/>
    <m/>
    <m/>
    <m/>
    <m/>
    <m/>
  </r>
  <r>
    <n v="396"/>
    <x v="24"/>
    <x v="24"/>
    <x v="24"/>
    <x v="1"/>
    <x v="18"/>
    <x v="0"/>
    <s v="N/A"/>
    <x v="1"/>
    <n v="0"/>
    <x v="0"/>
    <n v="3"/>
    <n v="6"/>
    <n v="31.585823767391688"/>
    <n v="31.436432269685373"/>
    <m/>
    <s v="Check"/>
    <n v="59"/>
    <x v="1"/>
    <n v="2"/>
    <x v="1"/>
    <m/>
    <x v="9"/>
    <x v="32"/>
    <x v="0"/>
    <m/>
    <m/>
    <s v="TRR"/>
    <m/>
    <n v="62"/>
    <x v="88"/>
    <s v="CAT"/>
    <s v="JOHNSON"/>
    <x v="89"/>
    <x v="89"/>
    <x v="1"/>
    <x v="1"/>
    <x v="5"/>
    <n v="26"/>
    <n v="42"/>
    <x v="1120"/>
    <n v="31.585823767391688"/>
    <n v="3644"/>
    <s v="60.44"/>
    <m/>
    <n v="0"/>
    <m/>
    <n v="0.58676112010941517"/>
    <m/>
    <m/>
    <m/>
    <m/>
    <m/>
    <m/>
    <x v="26"/>
    <x v="26"/>
    <x v="2"/>
    <x v="2"/>
    <m/>
    <x v="0"/>
    <n v="0"/>
    <m/>
    <m/>
    <m/>
    <m/>
    <m/>
    <m/>
    <m/>
    <m/>
    <m/>
    <m/>
    <m/>
    <m/>
    <m/>
    <m/>
    <m/>
    <m/>
    <m/>
    <m/>
    <m/>
    <m/>
    <m/>
    <m/>
    <x v="0"/>
    <x v="0"/>
    <m/>
    <x v="0"/>
    <m/>
    <m/>
    <x v="0"/>
    <x v="0"/>
    <m/>
    <m/>
    <m/>
    <m/>
    <m/>
  </r>
  <r>
    <n v="397"/>
    <x v="24"/>
    <x v="24"/>
    <x v="24"/>
    <x v="1"/>
    <x v="18"/>
    <x v="0"/>
    <s v="N/A"/>
    <x v="1"/>
    <n v="0"/>
    <x v="0"/>
    <n v="6"/>
    <n v="12"/>
    <n v="31.672502756874106"/>
    <n v="31.400632729413616"/>
    <m/>
    <s v="Check"/>
    <n v="58"/>
    <x v="1"/>
    <n v="13"/>
    <x v="1"/>
    <m/>
    <x v="1"/>
    <x v="35"/>
    <x v="0"/>
    <m/>
    <m/>
    <s v="TRR"/>
    <m/>
    <n v="63"/>
    <x v="93"/>
    <s v="MARY"/>
    <s v="DONOGHUE"/>
    <x v="94"/>
    <x v="94"/>
    <x v="1"/>
    <x v="1"/>
    <x v="8"/>
    <n v="27"/>
    <n v="43"/>
    <x v="1121"/>
    <n v="31.672502756874106"/>
    <n v="3654"/>
    <s v="60.54"/>
    <m/>
    <n v="0"/>
    <m/>
    <n v="0.62304306940348975"/>
    <m/>
    <m/>
    <m/>
    <m/>
    <m/>
    <m/>
    <x v="26"/>
    <x v="26"/>
    <x v="2"/>
    <x v="2"/>
    <m/>
    <x v="0"/>
    <n v="0"/>
    <m/>
    <m/>
    <m/>
    <m/>
    <m/>
    <m/>
    <m/>
    <m/>
    <m/>
    <m/>
    <m/>
    <m/>
    <m/>
    <m/>
    <m/>
    <m/>
    <m/>
    <m/>
    <m/>
    <m/>
    <m/>
    <m/>
    <x v="0"/>
    <x v="0"/>
    <m/>
    <x v="0"/>
    <m/>
    <m/>
    <x v="0"/>
    <x v="0"/>
    <m/>
    <m/>
    <m/>
    <m/>
    <m/>
  </r>
  <r>
    <n v="398"/>
    <x v="24"/>
    <x v="24"/>
    <x v="24"/>
    <x v="1"/>
    <x v="18"/>
    <x v="0"/>
    <s v="N/A"/>
    <x v="1"/>
    <n v="0"/>
    <x v="0"/>
    <n v="1"/>
    <n v="1"/>
    <n v="33.544768929694243"/>
    <n v="33.544768929694243"/>
    <m/>
    <s v=""/>
    <n v="0"/>
    <x v="0"/>
    <s v="N/A"/>
    <x v="0"/>
    <m/>
    <x v="0"/>
    <x v="4"/>
    <x v="0"/>
    <m/>
    <m/>
    <s v="TRR"/>
    <m/>
    <n v="64"/>
    <x v="169"/>
    <s v="MICHAEL"/>
    <s v="ARBLASTO"/>
    <x v="290"/>
    <x v="290"/>
    <x v="0"/>
    <x v="0"/>
    <x v="0"/>
    <n v="37"/>
    <s v=""/>
    <x v="1122"/>
    <n v="33.544768929694243"/>
    <n v="3870"/>
    <s v="64.30"/>
    <m/>
    <n v="0"/>
    <m/>
    <m/>
    <m/>
    <m/>
    <m/>
    <m/>
    <m/>
    <m/>
    <x v="26"/>
    <x v="26"/>
    <x v="2"/>
    <x v="2"/>
    <m/>
    <x v="0"/>
    <n v="0"/>
    <m/>
    <m/>
    <m/>
    <m/>
    <m/>
    <m/>
    <m/>
    <m/>
    <m/>
    <m/>
    <m/>
    <m/>
    <m/>
    <m/>
    <m/>
    <m/>
    <m/>
    <m/>
    <m/>
    <m/>
    <m/>
    <m/>
    <x v="0"/>
    <x v="0"/>
    <m/>
    <x v="0"/>
    <m/>
    <m/>
    <x v="0"/>
    <x v="0"/>
    <m/>
    <m/>
    <m/>
    <m/>
    <m/>
  </r>
  <r>
    <n v="282"/>
    <x v="25"/>
    <x v="25"/>
    <x v="25"/>
    <x v="1"/>
    <x v="19"/>
    <x v="0"/>
    <s v="N/A"/>
    <x v="1"/>
    <n v="0"/>
    <x v="0"/>
    <s v=""/>
    <n v="12"/>
    <n v="19.439541509274594"/>
    <n v="17.79786557468519"/>
    <s v="Y"/>
    <s v="Check"/>
    <n v="100"/>
    <x v="1"/>
    <n v="1"/>
    <x v="1"/>
    <m/>
    <x v="1"/>
    <x v="1"/>
    <x v="0"/>
    <m/>
    <m/>
    <s v="TRR"/>
    <m/>
    <n v="1"/>
    <x v="1"/>
    <s v="TONY"/>
    <s v="GORDON"/>
    <x v="1"/>
    <x v="1"/>
    <x v="1"/>
    <x v="0"/>
    <x v="1"/>
    <n v="1"/>
    <n v="1"/>
    <x v="1123"/>
    <n v="19.439541509274594"/>
    <n v="4859"/>
    <m/>
    <m/>
    <n v="0"/>
    <m/>
    <n v="0.67559892434023849"/>
    <m/>
    <m/>
    <m/>
    <m/>
    <m/>
    <m/>
    <x v="26"/>
    <x v="26"/>
    <x v="2"/>
    <x v="2"/>
    <m/>
    <x v="0"/>
    <n v="0"/>
    <m/>
    <m/>
    <m/>
    <m/>
    <m/>
    <m/>
    <m/>
    <m/>
    <m/>
    <m/>
    <m/>
    <m/>
    <m/>
    <m/>
    <m/>
    <m/>
    <m/>
    <m/>
    <m/>
    <m/>
    <m/>
    <m/>
    <x v="0"/>
    <x v="0"/>
    <m/>
    <x v="0"/>
    <m/>
    <m/>
    <x v="0"/>
    <x v="0"/>
    <m/>
    <m/>
    <m/>
    <m/>
    <m/>
  </r>
  <r>
    <n v="283"/>
    <x v="25"/>
    <x v="25"/>
    <x v="25"/>
    <x v="1"/>
    <x v="19"/>
    <x v="0"/>
    <s v="N/A"/>
    <x v="1"/>
    <n v="0"/>
    <x v="0"/>
    <s v=""/>
    <n v="3"/>
    <n v="20.627757979382555"/>
    <n v="18.872682334283603"/>
    <s v="Y"/>
    <s v="Check"/>
    <n v="0"/>
    <x v="0"/>
    <s v="N/A"/>
    <x v="0"/>
    <m/>
    <x v="0"/>
    <x v="4"/>
    <x v="0"/>
    <m/>
    <m/>
    <s v="TRR"/>
    <m/>
    <n v="2"/>
    <x v="113"/>
    <s v="GEOFF"/>
    <s v="FORD"/>
    <x v="4"/>
    <x v="4"/>
    <x v="0"/>
    <x v="0"/>
    <x v="0"/>
    <n v="2"/>
    <s v=""/>
    <x v="1124"/>
    <n v="20.627757979382555"/>
    <n v="5156"/>
    <m/>
    <m/>
    <n v="0"/>
    <m/>
    <m/>
    <m/>
    <m/>
    <m/>
    <m/>
    <m/>
    <m/>
    <x v="26"/>
    <x v="26"/>
    <x v="2"/>
    <x v="2"/>
    <m/>
    <x v="0"/>
    <n v="0"/>
    <m/>
    <m/>
    <m/>
    <m/>
    <m/>
    <m/>
    <m/>
    <m/>
    <m/>
    <m/>
    <m/>
    <m/>
    <m/>
    <m/>
    <m/>
    <m/>
    <m/>
    <m/>
    <m/>
    <m/>
    <m/>
    <m/>
    <x v="0"/>
    <x v="0"/>
    <m/>
    <x v="0"/>
    <m/>
    <m/>
    <x v="0"/>
    <x v="0"/>
    <m/>
    <m/>
    <m/>
    <m/>
    <m/>
  </r>
  <r>
    <n v="284"/>
    <x v="25"/>
    <x v="25"/>
    <x v="25"/>
    <x v="1"/>
    <x v="19"/>
    <x v="0"/>
    <s v="N/A"/>
    <x v="1"/>
    <n v="0"/>
    <x v="0"/>
    <s v=""/>
    <n v="13"/>
    <n v="21.363892088809703"/>
    <n v="19.715127170357054"/>
    <s v="Y"/>
    <s v="Check"/>
    <n v="99"/>
    <x v="1"/>
    <n v="1"/>
    <x v="1"/>
    <m/>
    <x v="1"/>
    <x v="1"/>
    <x v="0"/>
    <m/>
    <m/>
    <s v="TRR"/>
    <m/>
    <n v="3"/>
    <x v="10"/>
    <s v="DEON"/>
    <s v="STRIPP"/>
    <x v="10"/>
    <x v="10"/>
    <x v="1"/>
    <x v="0"/>
    <x v="1"/>
    <n v="3"/>
    <n v="2"/>
    <x v="840"/>
    <n v="21.363892088809703"/>
    <n v="5340"/>
    <m/>
    <m/>
    <n v="0"/>
    <m/>
    <n v="0.61474441448861772"/>
    <m/>
    <m/>
    <m/>
    <m/>
    <m/>
    <m/>
    <x v="26"/>
    <x v="26"/>
    <x v="2"/>
    <x v="2"/>
    <m/>
    <x v="0"/>
    <n v="0"/>
    <m/>
    <m/>
    <m/>
    <m/>
    <m/>
    <m/>
    <m/>
    <m/>
    <m/>
    <m/>
    <m/>
    <m/>
    <m/>
    <m/>
    <m/>
    <m/>
    <m/>
    <m/>
    <m/>
    <m/>
    <m/>
    <m/>
    <x v="0"/>
    <x v="0"/>
    <m/>
    <x v="0"/>
    <m/>
    <m/>
    <x v="0"/>
    <x v="0"/>
    <m/>
    <m/>
    <m/>
    <m/>
    <m/>
  </r>
  <r>
    <n v="285"/>
    <x v="25"/>
    <x v="25"/>
    <x v="25"/>
    <x v="1"/>
    <x v="19"/>
    <x v="0"/>
    <s v="N/A"/>
    <x v="1"/>
    <n v="0"/>
    <x v="0"/>
    <s v=""/>
    <n v="3"/>
    <n v="21.71995695695653"/>
    <n v="19.3580857961059"/>
    <s v="Y"/>
    <s v="Check"/>
    <n v="0"/>
    <x v="0"/>
    <s v="N/A"/>
    <x v="0"/>
    <m/>
    <x v="0"/>
    <x v="4"/>
    <x v="0"/>
    <m/>
    <m/>
    <s v="TRR"/>
    <m/>
    <n v="4"/>
    <x v="194"/>
    <s v="SAM"/>
    <s v="HEAMES"/>
    <x v="7"/>
    <x v="7"/>
    <x v="0"/>
    <x v="0"/>
    <x v="0"/>
    <n v="4"/>
    <s v=""/>
    <x v="1125"/>
    <n v="21.71995695695653"/>
    <n v="5429"/>
    <m/>
    <m/>
    <n v="0"/>
    <m/>
    <m/>
    <m/>
    <m/>
    <m/>
    <m/>
    <m/>
    <m/>
    <x v="26"/>
    <x v="26"/>
    <x v="2"/>
    <x v="2"/>
    <m/>
    <x v="0"/>
    <n v="0"/>
    <m/>
    <m/>
    <m/>
    <m/>
    <m/>
    <m/>
    <m/>
    <m/>
    <m/>
    <m/>
    <m/>
    <m/>
    <m/>
    <m/>
    <m/>
    <m/>
    <m/>
    <m/>
    <m/>
    <m/>
    <m/>
    <m/>
    <x v="0"/>
    <x v="0"/>
    <m/>
    <x v="0"/>
    <m/>
    <m/>
    <x v="0"/>
    <x v="0"/>
    <m/>
    <m/>
    <m/>
    <m/>
    <m/>
  </r>
  <r>
    <n v="286"/>
    <x v="25"/>
    <x v="25"/>
    <x v="25"/>
    <x v="1"/>
    <x v="19"/>
    <x v="0"/>
    <s v="N/A"/>
    <x v="1"/>
    <n v="0"/>
    <x v="0"/>
    <s v=""/>
    <n v="1"/>
    <n v="21.791970076357011"/>
    <n v="21.039666279855346"/>
    <s v="Y"/>
    <s v="Check"/>
    <n v="0"/>
    <x v="0"/>
    <s v="N/A"/>
    <x v="0"/>
    <m/>
    <x v="0"/>
    <x v="4"/>
    <x v="0"/>
    <m/>
    <m/>
    <s v="TRR"/>
    <m/>
    <n v="5"/>
    <x v="202"/>
    <s v="ANGELA"/>
    <s v="LECK"/>
    <x v="291"/>
    <x v="291"/>
    <x v="0"/>
    <x v="1"/>
    <x v="0"/>
    <n v="1"/>
    <s v=""/>
    <x v="1126"/>
    <n v="21.791970076357011"/>
    <n v="5447"/>
    <m/>
    <m/>
    <n v="0"/>
    <m/>
    <m/>
    <m/>
    <m/>
    <m/>
    <m/>
    <m/>
    <m/>
    <x v="26"/>
    <x v="26"/>
    <x v="2"/>
    <x v="2"/>
    <m/>
    <x v="0"/>
    <n v="0"/>
    <m/>
    <m/>
    <m/>
    <m/>
    <m/>
    <m/>
    <m/>
    <m/>
    <m/>
    <m/>
    <m/>
    <m/>
    <m/>
    <m/>
    <m/>
    <m/>
    <m/>
    <m/>
    <m/>
    <m/>
    <m/>
    <m/>
    <x v="0"/>
    <x v="0"/>
    <m/>
    <x v="0"/>
    <m/>
    <m/>
    <x v="0"/>
    <x v="0"/>
    <m/>
    <m/>
    <m/>
    <m/>
    <m/>
  </r>
  <r>
    <n v="287"/>
    <x v="25"/>
    <x v="25"/>
    <x v="25"/>
    <x v="1"/>
    <x v="19"/>
    <x v="0"/>
    <s v="N/A"/>
    <x v="1"/>
    <n v="0"/>
    <x v="0"/>
    <s v=""/>
    <n v="13"/>
    <n v="22.03201380769195"/>
    <n v="21.35117080288742"/>
    <s v="Y"/>
    <s v="Check"/>
    <n v="98"/>
    <x v="1"/>
    <n v="2"/>
    <x v="1"/>
    <m/>
    <x v="1"/>
    <x v="9"/>
    <x v="0"/>
    <m/>
    <m/>
    <s v="TRR"/>
    <m/>
    <n v="6"/>
    <x v="16"/>
    <s v="MICHAEL"/>
    <s v="FITZSIMMONS"/>
    <x v="16"/>
    <x v="16"/>
    <x v="1"/>
    <x v="0"/>
    <x v="4"/>
    <n v="5"/>
    <n v="3"/>
    <x v="1127"/>
    <n v="22.03201380769195"/>
    <n v="5507"/>
    <m/>
    <m/>
    <n v="0"/>
    <m/>
    <n v="0.68536630976185198"/>
    <m/>
    <m/>
    <m/>
    <m/>
    <m/>
    <m/>
    <x v="26"/>
    <x v="26"/>
    <x v="2"/>
    <x v="2"/>
    <m/>
    <x v="0"/>
    <n v="0"/>
    <m/>
    <m/>
    <m/>
    <m/>
    <m/>
    <m/>
    <m/>
    <m/>
    <m/>
    <m/>
    <m/>
    <m/>
    <m/>
    <m/>
    <m/>
    <m/>
    <m/>
    <m/>
    <m/>
    <m/>
    <m/>
    <m/>
    <x v="0"/>
    <x v="0"/>
    <m/>
    <x v="0"/>
    <m/>
    <m/>
    <x v="0"/>
    <x v="0"/>
    <m/>
    <m/>
    <m/>
    <m/>
    <m/>
  </r>
  <r>
    <n v="288"/>
    <x v="25"/>
    <x v="25"/>
    <x v="25"/>
    <x v="1"/>
    <x v="19"/>
    <x v="0"/>
    <s v="N/A"/>
    <x v="1"/>
    <n v="0"/>
    <x v="0"/>
    <s v=""/>
    <n v="2"/>
    <n v="22.356072844994124"/>
    <n v="20.175749168124863"/>
    <s v="Y"/>
    <s v="Check"/>
    <n v="97"/>
    <x v="1"/>
    <n v="1"/>
    <x v="1"/>
    <m/>
    <x v="4"/>
    <x v="8"/>
    <x v="0"/>
    <m/>
    <m/>
    <s v="TRR"/>
    <m/>
    <n v="7"/>
    <x v="9"/>
    <s v="MATTHEW"/>
    <s v="BOSCHEN"/>
    <x v="9"/>
    <x v="9"/>
    <x v="1"/>
    <x v="0"/>
    <x v="2"/>
    <n v="6"/>
    <n v="4"/>
    <x v="1128"/>
    <n v="22.356072844994124"/>
    <n v="5588"/>
    <m/>
    <m/>
    <n v="0"/>
    <m/>
    <n v="0.65455741868411232"/>
    <m/>
    <m/>
    <m/>
    <m/>
    <m/>
    <m/>
    <x v="26"/>
    <x v="26"/>
    <x v="2"/>
    <x v="2"/>
    <m/>
    <x v="0"/>
    <n v="0"/>
    <m/>
    <m/>
    <m/>
    <m/>
    <m/>
    <m/>
    <m/>
    <m/>
    <m/>
    <m/>
    <m/>
    <m/>
    <m/>
    <m/>
    <m/>
    <m/>
    <m/>
    <m/>
    <m/>
    <m/>
    <m/>
    <m/>
    <x v="0"/>
    <x v="0"/>
    <m/>
    <x v="0"/>
    <m/>
    <m/>
    <x v="0"/>
    <x v="0"/>
    <m/>
    <m/>
    <m/>
    <m/>
    <m/>
  </r>
  <r>
    <n v="289"/>
    <x v="25"/>
    <x v="25"/>
    <x v="25"/>
    <x v="1"/>
    <x v="19"/>
    <x v="0"/>
    <s v="N/A"/>
    <x v="1"/>
    <n v="0"/>
    <x v="0"/>
    <s v=""/>
    <n v="9"/>
    <n v="22.568111474339986"/>
    <n v="19.21232340753312"/>
    <s v="Y"/>
    <s v="Check"/>
    <n v="96"/>
    <x v="1"/>
    <n v="18"/>
    <x v="0"/>
    <m/>
    <x v="1"/>
    <x v="3"/>
    <x v="0"/>
    <m/>
    <m/>
    <s v="TRR"/>
    <m/>
    <n v="8"/>
    <x v="3"/>
    <s v="MARCEL"/>
    <s v="ZEVENBERGEN"/>
    <x v="3"/>
    <x v="3"/>
    <x v="1"/>
    <x v="0"/>
    <x v="2"/>
    <n v="7"/>
    <n v="5"/>
    <x v="1129"/>
    <n v="22.568111474339986"/>
    <n v="5641"/>
    <m/>
    <m/>
    <n v="0"/>
    <m/>
    <n v="0.62477536128939026"/>
    <m/>
    <m/>
    <m/>
    <m/>
    <m/>
    <m/>
    <x v="26"/>
    <x v="26"/>
    <x v="2"/>
    <x v="2"/>
    <m/>
    <x v="0"/>
    <n v="0"/>
    <m/>
    <m/>
    <m/>
    <m/>
    <m/>
    <m/>
    <m/>
    <m/>
    <m/>
    <m/>
    <m/>
    <m/>
    <m/>
    <m/>
    <m/>
    <m/>
    <m/>
    <m/>
    <m/>
    <m/>
    <m/>
    <m/>
    <x v="0"/>
    <x v="0"/>
    <m/>
    <x v="0"/>
    <m/>
    <m/>
    <x v="0"/>
    <x v="0"/>
    <m/>
    <m/>
    <m/>
    <m/>
    <m/>
  </r>
  <r>
    <n v="290"/>
    <x v="25"/>
    <x v="25"/>
    <x v="25"/>
    <x v="1"/>
    <x v="19"/>
    <x v="0"/>
    <s v="N/A"/>
    <x v="1"/>
    <n v="0"/>
    <x v="0"/>
    <s v=""/>
    <n v="11"/>
    <n v="22.816156663386089"/>
    <n v="19.754727511862797"/>
    <s v="Y"/>
    <s v="Check"/>
    <n v="95"/>
    <x v="1"/>
    <n v="17"/>
    <x v="0"/>
    <m/>
    <x v="1"/>
    <x v="11"/>
    <x v="0"/>
    <m/>
    <m/>
    <s v="TRR"/>
    <m/>
    <n v="9"/>
    <x v="13"/>
    <s v="TIM"/>
    <s v="KELLY"/>
    <x v="13"/>
    <x v="13"/>
    <x v="1"/>
    <x v="0"/>
    <x v="1"/>
    <n v="8"/>
    <n v="6"/>
    <x v="1130"/>
    <n v="22.816156663386089"/>
    <n v="5703"/>
    <m/>
    <m/>
    <n v="0"/>
    <m/>
    <n v="0.58438121415644972"/>
    <m/>
    <m/>
    <m/>
    <m/>
    <m/>
    <m/>
    <x v="26"/>
    <x v="26"/>
    <x v="2"/>
    <x v="2"/>
    <m/>
    <x v="0"/>
    <n v="0"/>
    <m/>
    <m/>
    <m/>
    <m/>
    <m/>
    <m/>
    <m/>
    <m/>
    <m/>
    <m/>
    <m/>
    <m/>
    <m/>
    <m/>
    <m/>
    <m/>
    <m/>
    <m/>
    <m/>
    <m/>
    <m/>
    <m/>
    <x v="0"/>
    <x v="0"/>
    <m/>
    <x v="0"/>
    <m/>
    <m/>
    <x v="0"/>
    <x v="0"/>
    <m/>
    <m/>
    <m/>
    <m/>
    <m/>
  </r>
  <r>
    <n v="291"/>
    <x v="25"/>
    <x v="25"/>
    <x v="25"/>
    <x v="1"/>
    <x v="19"/>
    <x v="0"/>
    <s v="N/A"/>
    <x v="1"/>
    <n v="0"/>
    <x v="0"/>
    <s v=""/>
    <n v="7"/>
    <n v="22.89617124049774"/>
    <n v="20.396677025040731"/>
    <s v="Y"/>
    <s v="Check"/>
    <n v="94"/>
    <x v="1"/>
    <n v="12"/>
    <x v="1"/>
    <m/>
    <x v="1"/>
    <x v="7"/>
    <x v="0"/>
    <m/>
    <m/>
    <s v="TRR"/>
    <m/>
    <n v="10"/>
    <x v="8"/>
    <s v="DEAHNE"/>
    <s v="TURNBULL"/>
    <x v="8"/>
    <x v="8"/>
    <x v="1"/>
    <x v="1"/>
    <x v="1"/>
    <n v="2"/>
    <n v="7"/>
    <x v="644"/>
    <n v="22.89617124049774"/>
    <n v="5723"/>
    <m/>
    <m/>
    <n v="0"/>
    <m/>
    <n v="0.65877098729304562"/>
    <m/>
    <m/>
    <m/>
    <m/>
    <m/>
    <m/>
    <x v="26"/>
    <x v="26"/>
    <x v="2"/>
    <x v="2"/>
    <m/>
    <x v="0"/>
    <n v="0"/>
    <m/>
    <m/>
    <m/>
    <m/>
    <m/>
    <m/>
    <m/>
    <m/>
    <m/>
    <m/>
    <m/>
    <m/>
    <m/>
    <m/>
    <m/>
    <m/>
    <m/>
    <m/>
    <m/>
    <m/>
    <m/>
    <m/>
    <x v="0"/>
    <x v="0"/>
    <m/>
    <x v="0"/>
    <m/>
    <m/>
    <x v="0"/>
    <x v="0"/>
    <m/>
    <m/>
    <m/>
    <m/>
    <m/>
  </r>
  <r>
    <n v="292"/>
    <x v="25"/>
    <x v="25"/>
    <x v="25"/>
    <x v="1"/>
    <x v="19"/>
    <x v="0"/>
    <s v="N/A"/>
    <x v="1"/>
    <n v="0"/>
    <x v="0"/>
    <s v=""/>
    <n v="1"/>
    <n v="22.900171969353323"/>
    <n v="20.534434160438948"/>
    <s v="Y"/>
    <s v="Check"/>
    <n v="0"/>
    <x v="0"/>
    <s v="N/A"/>
    <x v="0"/>
    <m/>
    <x v="0"/>
    <x v="4"/>
    <x v="0"/>
    <m/>
    <m/>
    <s v="TRR"/>
    <m/>
    <n v="11"/>
    <x v="223"/>
    <s v="PAT"/>
    <s v="NEWMAN"/>
    <x v="292"/>
    <x v="292"/>
    <x v="0"/>
    <x v="0"/>
    <x v="0"/>
    <n v="9"/>
    <s v=""/>
    <x v="1131"/>
    <n v="22.900171969353323"/>
    <n v="5724"/>
    <m/>
    <m/>
    <n v="0"/>
    <m/>
    <m/>
    <m/>
    <m/>
    <m/>
    <m/>
    <m/>
    <m/>
    <x v="26"/>
    <x v="26"/>
    <x v="2"/>
    <x v="2"/>
    <m/>
    <x v="0"/>
    <n v="0"/>
    <m/>
    <m/>
    <m/>
    <m/>
    <m/>
    <m/>
    <m/>
    <m/>
    <m/>
    <m/>
    <m/>
    <m/>
    <m/>
    <m/>
    <m/>
    <m/>
    <m/>
    <m/>
    <m/>
    <m/>
    <m/>
    <m/>
    <x v="0"/>
    <x v="0"/>
    <m/>
    <x v="0"/>
    <m/>
    <m/>
    <x v="0"/>
    <x v="0"/>
    <m/>
    <m/>
    <m/>
    <m/>
    <m/>
  </r>
  <r>
    <n v="293"/>
    <x v="25"/>
    <x v="25"/>
    <x v="25"/>
    <x v="1"/>
    <x v="19"/>
    <x v="0"/>
    <s v="N/A"/>
    <x v="1"/>
    <n v="0"/>
    <x v="0"/>
    <s v=""/>
    <n v="11"/>
    <n v="23.144216429543846"/>
    <n v="20.924874667603749"/>
    <s v="Y"/>
    <s v="Check"/>
    <n v="93"/>
    <x v="1"/>
    <n v="15"/>
    <x v="1"/>
    <m/>
    <x v="1"/>
    <x v="9"/>
    <x v="0"/>
    <m/>
    <m/>
    <s v="TRR"/>
    <m/>
    <n v="12"/>
    <x v="19"/>
    <s v="CAMERON"/>
    <s v="WALLIS"/>
    <x v="19"/>
    <x v="19"/>
    <x v="1"/>
    <x v="0"/>
    <x v="4"/>
    <n v="10"/>
    <n v="8"/>
    <x v="1132"/>
    <n v="23.144216429543846"/>
    <n v="5785"/>
    <m/>
    <m/>
    <n v="0"/>
    <m/>
    <n v="0.65243081553301951"/>
    <m/>
    <m/>
    <m/>
    <m/>
    <m/>
    <m/>
    <x v="26"/>
    <x v="26"/>
    <x v="2"/>
    <x v="2"/>
    <m/>
    <x v="0"/>
    <n v="0"/>
    <m/>
    <m/>
    <m/>
    <m/>
    <m/>
    <m/>
    <m/>
    <m/>
    <m/>
    <m/>
    <m/>
    <m/>
    <m/>
    <m/>
    <m/>
    <m/>
    <m/>
    <m/>
    <m/>
    <m/>
    <m/>
    <m/>
    <x v="0"/>
    <x v="0"/>
    <m/>
    <x v="0"/>
    <m/>
    <m/>
    <x v="0"/>
    <x v="0"/>
    <m/>
    <m/>
    <m/>
    <m/>
    <m/>
  </r>
  <r>
    <n v="294"/>
    <x v="25"/>
    <x v="25"/>
    <x v="25"/>
    <x v="1"/>
    <x v="19"/>
    <x v="0"/>
    <s v="N/A"/>
    <x v="1"/>
    <n v="0"/>
    <x v="0"/>
    <s v=""/>
    <n v="11"/>
    <n v="23.200226633522"/>
    <n v="21.496097211742356"/>
    <s v="Y"/>
    <s v="Check"/>
    <n v="92"/>
    <x v="1"/>
    <n v="7"/>
    <x v="1"/>
    <m/>
    <x v="1"/>
    <x v="16"/>
    <x v="0"/>
    <m/>
    <m/>
    <s v="TRR"/>
    <m/>
    <n v="13"/>
    <x v="27"/>
    <s v="DERRICK"/>
    <s v="EVANS"/>
    <x v="27"/>
    <x v="27"/>
    <x v="1"/>
    <x v="0"/>
    <x v="4"/>
    <n v="11"/>
    <n v="9"/>
    <x v="1133"/>
    <n v="23.200226633522"/>
    <n v="5799"/>
    <m/>
    <m/>
    <n v="0"/>
    <m/>
    <n v="0.635769651434686"/>
    <m/>
    <m/>
    <m/>
    <m/>
    <m/>
    <m/>
    <x v="26"/>
    <x v="26"/>
    <x v="2"/>
    <x v="2"/>
    <m/>
    <x v="0"/>
    <n v="0"/>
    <m/>
    <m/>
    <m/>
    <m/>
    <m/>
    <m/>
    <m/>
    <m/>
    <m/>
    <m/>
    <m/>
    <m/>
    <m/>
    <m/>
    <m/>
    <m/>
    <m/>
    <m/>
    <m/>
    <m/>
    <m/>
    <m/>
    <x v="0"/>
    <x v="0"/>
    <m/>
    <x v="0"/>
    <m/>
    <m/>
    <x v="0"/>
    <x v="0"/>
    <m/>
    <m/>
    <m/>
    <m/>
    <m/>
  </r>
  <r>
    <n v="295"/>
    <x v="25"/>
    <x v="25"/>
    <x v="25"/>
    <x v="1"/>
    <x v="19"/>
    <x v="0"/>
    <s v="N/A"/>
    <x v="1"/>
    <n v="0"/>
    <x v="0"/>
    <s v=""/>
    <n v="8"/>
    <n v="23.580295874802321"/>
    <n v="22.159685468080514"/>
    <s v="Y"/>
    <s v="Check"/>
    <n v="91"/>
    <x v="1"/>
    <n v="7"/>
    <x v="1"/>
    <m/>
    <x v="1"/>
    <x v="7"/>
    <x v="0"/>
    <m/>
    <m/>
    <s v="TRR"/>
    <m/>
    <n v="14"/>
    <x v="155"/>
    <s v="STUART"/>
    <s v="ILLMAN"/>
    <x v="160"/>
    <x v="160"/>
    <x v="1"/>
    <x v="0"/>
    <x v="1"/>
    <n v="12"/>
    <n v="10"/>
    <x v="1134"/>
    <n v="23.580295874802321"/>
    <n v="5894"/>
    <m/>
    <m/>
    <n v="0"/>
    <m/>
    <n v="0.57745953396697225"/>
    <m/>
    <m/>
    <m/>
    <m/>
    <m/>
    <m/>
    <x v="26"/>
    <x v="26"/>
    <x v="2"/>
    <x v="2"/>
    <m/>
    <x v="0"/>
    <n v="0"/>
    <m/>
    <m/>
    <m/>
    <m/>
    <m/>
    <m/>
    <m/>
    <m/>
    <m/>
    <m/>
    <m/>
    <m/>
    <m/>
    <m/>
    <m/>
    <m/>
    <m/>
    <m/>
    <m/>
    <m/>
    <m/>
    <m/>
    <x v="0"/>
    <x v="0"/>
    <m/>
    <x v="0"/>
    <m/>
    <m/>
    <x v="0"/>
    <x v="0"/>
    <m/>
    <m/>
    <m/>
    <m/>
    <m/>
  </r>
  <r>
    <n v="296"/>
    <x v="25"/>
    <x v="25"/>
    <x v="25"/>
    <x v="1"/>
    <x v="19"/>
    <x v="0"/>
    <s v="N/A"/>
    <x v="1"/>
    <n v="0"/>
    <x v="0"/>
    <s v=""/>
    <n v="11"/>
    <n v="23.588297332513484"/>
    <n v="22.484522519457066"/>
    <s v="Y"/>
    <s v="Check"/>
    <n v="90"/>
    <x v="1"/>
    <n v="10"/>
    <x v="1"/>
    <m/>
    <x v="1"/>
    <x v="13"/>
    <x v="0"/>
    <m/>
    <m/>
    <s v="TRR"/>
    <m/>
    <n v="15"/>
    <x v="18"/>
    <s v="ERIN"/>
    <s v="STAFFORD"/>
    <x v="18"/>
    <x v="18"/>
    <x v="1"/>
    <x v="1"/>
    <x v="2"/>
    <n v="3"/>
    <n v="11"/>
    <x v="1135"/>
    <n v="23.588297332513484"/>
    <n v="5896"/>
    <m/>
    <m/>
    <n v="0"/>
    <m/>
    <n v="0.67194336990795767"/>
    <m/>
    <m/>
    <m/>
    <m/>
    <m/>
    <m/>
    <x v="26"/>
    <x v="26"/>
    <x v="2"/>
    <x v="2"/>
    <m/>
    <x v="0"/>
    <n v="0"/>
    <m/>
    <m/>
    <m/>
    <m/>
    <m/>
    <m/>
    <m/>
    <m/>
    <m/>
    <m/>
    <m/>
    <m/>
    <m/>
    <m/>
    <m/>
    <m/>
    <m/>
    <m/>
    <m/>
    <m/>
    <m/>
    <m/>
    <x v="0"/>
    <x v="0"/>
    <m/>
    <x v="0"/>
    <m/>
    <m/>
    <x v="0"/>
    <x v="0"/>
    <m/>
    <m/>
    <m/>
    <m/>
    <m/>
  </r>
  <r>
    <n v="297"/>
    <x v="25"/>
    <x v="25"/>
    <x v="25"/>
    <x v="1"/>
    <x v="19"/>
    <x v="0"/>
    <s v="N/A"/>
    <x v="1"/>
    <n v="0"/>
    <x v="0"/>
    <s v=""/>
    <n v="12"/>
    <n v="24.044380422049869"/>
    <n v="21.012972117886758"/>
    <s v="Y"/>
    <s v="Check"/>
    <n v="89"/>
    <x v="1"/>
    <n v="13"/>
    <x v="1"/>
    <m/>
    <x v="1"/>
    <x v="7"/>
    <x v="0"/>
    <m/>
    <m/>
    <s v="TRR"/>
    <m/>
    <n v="16"/>
    <x v="21"/>
    <s v="SONJA"/>
    <s v="SCHONFELDT-ROY"/>
    <x v="21"/>
    <x v="21"/>
    <x v="1"/>
    <x v="1"/>
    <x v="1"/>
    <n v="4"/>
    <n v="12"/>
    <x v="1136"/>
    <n v="24.044380422049869"/>
    <n v="6010"/>
    <m/>
    <m/>
    <n v="0"/>
    <m/>
    <n v="0.62731220636906826"/>
    <m/>
    <m/>
    <m/>
    <m/>
    <m/>
    <m/>
    <x v="26"/>
    <x v="26"/>
    <x v="2"/>
    <x v="2"/>
    <m/>
    <x v="0"/>
    <n v="0"/>
    <m/>
    <m/>
    <m/>
    <m/>
    <m/>
    <m/>
    <m/>
    <m/>
    <m/>
    <m/>
    <m/>
    <m/>
    <m/>
    <m/>
    <m/>
    <m/>
    <m/>
    <m/>
    <m/>
    <m/>
    <m/>
    <m/>
    <x v="0"/>
    <x v="0"/>
    <m/>
    <x v="0"/>
    <m/>
    <m/>
    <x v="0"/>
    <x v="0"/>
    <m/>
    <m/>
    <m/>
    <m/>
    <m/>
  </r>
  <r>
    <n v="298"/>
    <x v="25"/>
    <x v="25"/>
    <x v="25"/>
    <x v="1"/>
    <x v="19"/>
    <x v="0"/>
    <s v="N/A"/>
    <x v="1"/>
    <n v="0"/>
    <x v="0"/>
    <s v=""/>
    <n v="7"/>
    <n v="24.07638625289453"/>
    <n v="21.926220721864297"/>
    <s v="Y"/>
    <s v="Check"/>
    <n v="88"/>
    <x v="1"/>
    <n v="11"/>
    <x v="1"/>
    <m/>
    <x v="1"/>
    <x v="2"/>
    <x v="0"/>
    <m/>
    <m/>
    <s v="TRR"/>
    <m/>
    <n v="17"/>
    <x v="131"/>
    <s v="NICHOLAS"/>
    <s v="KINBACHER"/>
    <x v="135"/>
    <x v="135"/>
    <x v="1"/>
    <x v="0"/>
    <x v="2"/>
    <n v="13"/>
    <n v="13"/>
    <x v="1137"/>
    <n v="24.07638625289453"/>
    <n v="6018"/>
    <m/>
    <m/>
    <n v="0"/>
    <m/>
    <n v="0.59048174910208961"/>
    <m/>
    <m/>
    <m/>
    <m/>
    <m/>
    <m/>
    <x v="26"/>
    <x v="26"/>
    <x v="2"/>
    <x v="2"/>
    <m/>
    <x v="0"/>
    <n v="0"/>
    <m/>
    <m/>
    <m/>
    <m/>
    <m/>
    <m/>
    <m/>
    <m/>
    <m/>
    <m/>
    <m/>
    <m/>
    <m/>
    <m/>
    <m/>
    <m/>
    <m/>
    <m/>
    <m/>
    <m/>
    <m/>
    <m/>
    <x v="0"/>
    <x v="0"/>
    <m/>
    <x v="0"/>
    <m/>
    <m/>
    <x v="0"/>
    <x v="0"/>
    <m/>
    <m/>
    <m/>
    <m/>
    <m/>
  </r>
  <r>
    <n v="299"/>
    <x v="25"/>
    <x v="25"/>
    <x v="25"/>
    <x v="1"/>
    <x v="19"/>
    <x v="0"/>
    <s v="N/A"/>
    <x v="1"/>
    <n v="0"/>
    <x v="0"/>
    <s v=""/>
    <n v="11"/>
    <n v="24.196408118562001"/>
    <n v="22.719160811418327"/>
    <s v="Y"/>
    <s v="Check"/>
    <n v="87"/>
    <x v="1"/>
    <n v="11"/>
    <x v="1"/>
    <m/>
    <x v="1"/>
    <x v="6"/>
    <x v="0"/>
    <m/>
    <m/>
    <s v="TRR"/>
    <m/>
    <n v="18"/>
    <x v="32"/>
    <s v="BILL"/>
    <s v="DOHERTY"/>
    <x v="32"/>
    <x v="32"/>
    <x v="1"/>
    <x v="0"/>
    <x v="4"/>
    <n v="14"/>
    <n v="14"/>
    <x v="1138"/>
    <n v="24.196408118562001"/>
    <n v="6048"/>
    <m/>
    <m/>
    <n v="0"/>
    <m/>
    <n v="0.63370287268260028"/>
    <m/>
    <m/>
    <m/>
    <m/>
    <m/>
    <m/>
    <x v="26"/>
    <x v="26"/>
    <x v="2"/>
    <x v="2"/>
    <m/>
    <x v="0"/>
    <n v="0"/>
    <m/>
    <m/>
    <m/>
    <m/>
    <m/>
    <m/>
    <m/>
    <m/>
    <m/>
    <m/>
    <m/>
    <m/>
    <m/>
    <m/>
    <m/>
    <m/>
    <m/>
    <m/>
    <m/>
    <m/>
    <m/>
    <m/>
    <x v="0"/>
    <x v="0"/>
    <m/>
    <x v="0"/>
    <m/>
    <m/>
    <x v="0"/>
    <x v="0"/>
    <m/>
    <m/>
    <m/>
    <m/>
    <m/>
  </r>
  <r>
    <n v="300"/>
    <x v="25"/>
    <x v="25"/>
    <x v="25"/>
    <x v="1"/>
    <x v="19"/>
    <x v="0"/>
    <s v="N/A"/>
    <x v="1"/>
    <n v="0"/>
    <x v="0"/>
    <s v=""/>
    <n v="8"/>
    <n v="24.600481732975815"/>
    <n v="22.351116863004822"/>
    <s v="Y"/>
    <s v="Check"/>
    <n v="86"/>
    <x v="1"/>
    <n v="11"/>
    <x v="1"/>
    <m/>
    <x v="1"/>
    <x v="1"/>
    <x v="0"/>
    <m/>
    <m/>
    <s v="TRR"/>
    <m/>
    <n v="19"/>
    <x v="43"/>
    <s v="JEFF"/>
    <s v="BENNETT"/>
    <x v="43"/>
    <x v="43"/>
    <x v="1"/>
    <x v="0"/>
    <x v="1"/>
    <n v="15"/>
    <n v="15"/>
    <x v="1139"/>
    <n v="24.600481732975815"/>
    <n v="6149"/>
    <m/>
    <m/>
    <n v="0"/>
    <m/>
    <n v="0.53386488426885981"/>
    <m/>
    <m/>
    <m/>
    <m/>
    <m/>
    <m/>
    <x v="26"/>
    <x v="26"/>
    <x v="2"/>
    <x v="2"/>
    <m/>
    <x v="0"/>
    <n v="0"/>
    <m/>
    <m/>
    <m/>
    <m/>
    <m/>
    <m/>
    <m/>
    <m/>
    <m/>
    <m/>
    <m/>
    <m/>
    <m/>
    <m/>
    <m/>
    <m/>
    <m/>
    <m/>
    <m/>
    <m/>
    <m/>
    <m/>
    <x v="0"/>
    <x v="0"/>
    <m/>
    <x v="0"/>
    <m/>
    <m/>
    <x v="0"/>
    <x v="0"/>
    <m/>
    <m/>
    <m/>
    <m/>
    <m/>
  </r>
  <r>
    <n v="301"/>
    <x v="25"/>
    <x v="25"/>
    <x v="25"/>
    <x v="1"/>
    <x v="19"/>
    <x v="0"/>
    <s v="N/A"/>
    <x v="1"/>
    <n v="0"/>
    <x v="0"/>
    <s v=""/>
    <n v="9"/>
    <n v="24.672494852376296"/>
    <n v="21.432554924088134"/>
    <s v="Y"/>
    <s v="Check"/>
    <n v="85"/>
    <x v="1"/>
    <n v="17"/>
    <x v="0"/>
    <m/>
    <x v="1"/>
    <x v="14"/>
    <x v="0"/>
    <m/>
    <m/>
    <s v="TRR"/>
    <m/>
    <n v="20"/>
    <x v="23"/>
    <s v="HAILEY"/>
    <s v="PELUCHETTI"/>
    <x v="23"/>
    <x v="23"/>
    <x v="1"/>
    <x v="1"/>
    <x v="1"/>
    <n v="5"/>
    <n v="16"/>
    <x v="1140"/>
    <n v="24.672494852376296"/>
    <n v="6167"/>
    <m/>
    <m/>
    <n v="0"/>
    <m/>
    <n v="0.6025603310738884"/>
    <m/>
    <m/>
    <m/>
    <m/>
    <m/>
    <m/>
    <x v="26"/>
    <x v="26"/>
    <x v="2"/>
    <x v="2"/>
    <m/>
    <x v="0"/>
    <n v="0"/>
    <m/>
    <m/>
    <m/>
    <m/>
    <m/>
    <m/>
    <m/>
    <m/>
    <m/>
    <m/>
    <m/>
    <m/>
    <m/>
    <m/>
    <m/>
    <m/>
    <m/>
    <m/>
    <m/>
    <m/>
    <m/>
    <m/>
    <x v="0"/>
    <x v="0"/>
    <m/>
    <x v="0"/>
    <m/>
    <m/>
    <x v="0"/>
    <x v="0"/>
    <m/>
    <m/>
    <m/>
    <m/>
    <m/>
  </r>
  <r>
    <n v="302"/>
    <x v="25"/>
    <x v="25"/>
    <x v="25"/>
    <x v="1"/>
    <x v="19"/>
    <x v="0"/>
    <s v="N/A"/>
    <x v="1"/>
    <n v="0"/>
    <x v="0"/>
    <s v=""/>
    <n v="12"/>
    <n v="24.760510887199107"/>
    <n v="23.456389180778984"/>
    <s v="Y"/>
    <s v="Check"/>
    <n v="84"/>
    <x v="1"/>
    <n v="8"/>
    <x v="1"/>
    <m/>
    <x v="1"/>
    <x v="9"/>
    <x v="0"/>
    <m/>
    <m/>
    <s v="TRR"/>
    <m/>
    <n v="21"/>
    <x v="25"/>
    <s v="BRENDAN"/>
    <s v="CARTER"/>
    <x v="25"/>
    <x v="25"/>
    <x v="1"/>
    <x v="0"/>
    <x v="4"/>
    <n v="16"/>
    <n v="17"/>
    <x v="1141"/>
    <n v="24.760510887199107"/>
    <n v="6189"/>
    <m/>
    <m/>
    <n v="0"/>
    <m/>
    <n v="0.60984202098214879"/>
    <m/>
    <m/>
    <m/>
    <m/>
    <m/>
    <m/>
    <x v="26"/>
    <x v="26"/>
    <x v="2"/>
    <x v="2"/>
    <m/>
    <x v="0"/>
    <n v="0"/>
    <m/>
    <m/>
    <m/>
    <m/>
    <m/>
    <m/>
    <m/>
    <m/>
    <m/>
    <m/>
    <m/>
    <m/>
    <m/>
    <m/>
    <m/>
    <m/>
    <m/>
    <m/>
    <m/>
    <m/>
    <m/>
    <m/>
    <x v="0"/>
    <x v="0"/>
    <m/>
    <x v="0"/>
    <m/>
    <m/>
    <x v="0"/>
    <x v="0"/>
    <m/>
    <m/>
    <m/>
    <m/>
    <m/>
  </r>
  <r>
    <n v="303"/>
    <x v="25"/>
    <x v="25"/>
    <x v="25"/>
    <x v="1"/>
    <x v="19"/>
    <x v="0"/>
    <s v="N/A"/>
    <x v="1"/>
    <n v="0"/>
    <x v="0"/>
    <s v=""/>
    <n v="5"/>
    <n v="25.056564822512204"/>
    <n v="21.801312473126654"/>
    <s v="Y"/>
    <s v="Check"/>
    <n v="83"/>
    <x v="1"/>
    <n v="9"/>
    <x v="1"/>
    <m/>
    <x v="11"/>
    <x v="16"/>
    <x v="0"/>
    <m/>
    <m/>
    <s v="TRR"/>
    <m/>
    <n v="22"/>
    <x v="171"/>
    <s v="DAVID"/>
    <s v="CULLEN"/>
    <x v="175"/>
    <x v="175"/>
    <x v="1"/>
    <x v="0"/>
    <x v="4"/>
    <n v="17"/>
    <n v="18"/>
    <x v="1142"/>
    <n v="25.056564822512204"/>
    <n v="6263"/>
    <m/>
    <m/>
    <n v="0"/>
    <m/>
    <n v="0.58866808377291147"/>
    <m/>
    <m/>
    <m/>
    <m/>
    <m/>
    <m/>
    <x v="26"/>
    <x v="26"/>
    <x v="2"/>
    <x v="2"/>
    <m/>
    <x v="0"/>
    <n v="0"/>
    <m/>
    <m/>
    <m/>
    <m/>
    <m/>
    <m/>
    <m/>
    <m/>
    <m/>
    <m/>
    <m/>
    <m/>
    <m/>
    <m/>
    <m/>
    <m/>
    <m/>
    <m/>
    <m/>
    <m/>
    <m/>
    <m/>
    <x v="0"/>
    <x v="0"/>
    <m/>
    <x v="0"/>
    <m/>
    <m/>
    <x v="0"/>
    <x v="0"/>
    <m/>
    <m/>
    <m/>
    <m/>
    <m/>
  </r>
  <r>
    <n v="304"/>
    <x v="25"/>
    <x v="25"/>
    <x v="25"/>
    <x v="1"/>
    <x v="19"/>
    <x v="0"/>
    <s v="N/A"/>
    <x v="1"/>
    <n v="0"/>
    <x v="0"/>
    <s v=""/>
    <n v="12"/>
    <n v="25.088570653356861"/>
    <n v="23.387987663678729"/>
    <s v="Y"/>
    <s v="Check"/>
    <n v="82"/>
    <x v="1"/>
    <n v="13"/>
    <x v="1"/>
    <m/>
    <x v="1"/>
    <x v="13"/>
    <x v="0"/>
    <m/>
    <m/>
    <s v="TRR"/>
    <m/>
    <n v="23"/>
    <x v="54"/>
    <s v="DAWN"/>
    <s v="KINBACHER"/>
    <x v="54"/>
    <x v="54"/>
    <x v="1"/>
    <x v="1"/>
    <x v="2"/>
    <n v="6"/>
    <n v="19"/>
    <x v="1143"/>
    <n v="25.088570653356861"/>
    <n v="6271"/>
    <m/>
    <m/>
    <n v="0"/>
    <m/>
    <n v="0.63176177786275212"/>
    <m/>
    <m/>
    <m/>
    <m/>
    <m/>
    <m/>
    <x v="26"/>
    <x v="26"/>
    <x v="2"/>
    <x v="2"/>
    <m/>
    <x v="0"/>
    <n v="0"/>
    <m/>
    <m/>
    <m/>
    <m/>
    <m/>
    <m/>
    <m/>
    <m/>
    <m/>
    <m/>
    <m/>
    <m/>
    <m/>
    <m/>
    <m/>
    <m/>
    <m/>
    <m/>
    <m/>
    <m/>
    <m/>
    <m/>
    <x v="0"/>
    <x v="0"/>
    <m/>
    <x v="0"/>
    <m/>
    <m/>
    <x v="0"/>
    <x v="0"/>
    <m/>
    <m/>
    <m/>
    <m/>
    <m/>
  </r>
  <r>
    <n v="305"/>
    <x v="25"/>
    <x v="25"/>
    <x v="25"/>
    <x v="1"/>
    <x v="19"/>
    <x v="0"/>
    <s v="N/A"/>
    <x v="1"/>
    <n v="0"/>
    <x v="0"/>
    <s v=""/>
    <n v="1"/>
    <n v="25.372622402103211"/>
    <n v="22.718563143340727"/>
    <s v="Y"/>
    <s v="Check"/>
    <n v="0"/>
    <x v="0"/>
    <s v="N/A"/>
    <x v="0"/>
    <m/>
    <x v="0"/>
    <x v="4"/>
    <x v="0"/>
    <m/>
    <m/>
    <s v="TRR"/>
    <m/>
    <n v="24"/>
    <x v="182"/>
    <s v="JUSTIN"/>
    <s v="HUMBER"/>
    <x v="282"/>
    <x v="282"/>
    <x v="0"/>
    <x v="0"/>
    <x v="0"/>
    <n v="18"/>
    <s v=""/>
    <x v="1144"/>
    <n v="25.372622402103211"/>
    <n v="6342"/>
    <m/>
    <m/>
    <n v="0"/>
    <m/>
    <m/>
    <m/>
    <m/>
    <m/>
    <m/>
    <m/>
    <m/>
    <x v="26"/>
    <x v="26"/>
    <x v="2"/>
    <x v="2"/>
    <m/>
    <x v="0"/>
    <n v="0"/>
    <m/>
    <m/>
    <m/>
    <m/>
    <m/>
    <m/>
    <m/>
    <m/>
    <m/>
    <m/>
    <m/>
    <m/>
    <m/>
    <m/>
    <m/>
    <m/>
    <m/>
    <m/>
    <m/>
    <m/>
    <m/>
    <m/>
    <x v="0"/>
    <x v="0"/>
    <m/>
    <x v="0"/>
    <m/>
    <m/>
    <x v="0"/>
    <x v="0"/>
    <m/>
    <m/>
    <m/>
    <m/>
    <m/>
  </r>
  <r>
    <n v="306"/>
    <x v="25"/>
    <x v="25"/>
    <x v="25"/>
    <x v="1"/>
    <x v="19"/>
    <x v="0"/>
    <s v="N/A"/>
    <x v="1"/>
    <n v="0"/>
    <x v="0"/>
    <s v=""/>
    <n v="13"/>
    <n v="26.276787123464818"/>
    <n v="23.125863377449132"/>
    <s v="Y"/>
    <s v="Check"/>
    <n v="81"/>
    <x v="1"/>
    <n v="7"/>
    <x v="1"/>
    <m/>
    <x v="1"/>
    <x v="20"/>
    <x v="0"/>
    <m/>
    <m/>
    <s v="TRR"/>
    <m/>
    <n v="25"/>
    <x v="37"/>
    <s v="VIV"/>
    <s v="SCANDLYN"/>
    <x v="37"/>
    <x v="37"/>
    <x v="1"/>
    <x v="1"/>
    <x v="5"/>
    <n v="7"/>
    <n v="20"/>
    <x v="1145"/>
    <n v="26.276787123464818"/>
    <n v="6568"/>
    <m/>
    <m/>
    <n v="0"/>
    <m/>
    <n v="0.71419182940780024"/>
    <m/>
    <m/>
    <m/>
    <m/>
    <m/>
    <m/>
    <x v="26"/>
    <x v="26"/>
    <x v="2"/>
    <x v="2"/>
    <m/>
    <x v="0"/>
    <n v="0"/>
    <m/>
    <m/>
    <m/>
    <m/>
    <m/>
    <m/>
    <m/>
    <m/>
    <m/>
    <m/>
    <m/>
    <m/>
    <m/>
    <m/>
    <m/>
    <m/>
    <m/>
    <m/>
    <m/>
    <m/>
    <m/>
    <m/>
    <x v="0"/>
    <x v="0"/>
    <m/>
    <x v="0"/>
    <m/>
    <m/>
    <x v="0"/>
    <x v="0"/>
    <m/>
    <m/>
    <m/>
    <m/>
    <m/>
  </r>
  <r>
    <n v="307"/>
    <x v="25"/>
    <x v="25"/>
    <x v="25"/>
    <x v="1"/>
    <x v="19"/>
    <x v="0"/>
    <s v="N/A"/>
    <x v="1"/>
    <n v="0"/>
    <x v="0"/>
    <s v=""/>
    <n v="7"/>
    <n v="26.48882575281068"/>
    <n v="22.841329596131079"/>
    <s v="Y"/>
    <s v="Check"/>
    <n v="80"/>
    <x v="1"/>
    <n v="12"/>
    <x v="1"/>
    <m/>
    <x v="1"/>
    <x v="53"/>
    <x v="0"/>
    <m/>
    <m/>
    <s v="TRR"/>
    <m/>
    <n v="26"/>
    <x v="195"/>
    <s v="LILY"/>
    <s v="BURROW"/>
    <x v="202"/>
    <x v="202"/>
    <x v="1"/>
    <x v="1"/>
    <x v="6"/>
    <n v="8"/>
    <n v="21"/>
    <x v="1146"/>
    <n v="26.48882575281068"/>
    <n v="6621"/>
    <m/>
    <m/>
    <n v="0"/>
    <m/>
    <n v="0.55746777167348771"/>
    <m/>
    <m/>
    <m/>
    <m/>
    <m/>
    <m/>
    <x v="26"/>
    <x v="26"/>
    <x v="2"/>
    <x v="2"/>
    <m/>
    <x v="0"/>
    <n v="0"/>
    <m/>
    <m/>
    <m/>
    <m/>
    <m/>
    <m/>
    <m/>
    <m/>
    <m/>
    <m/>
    <m/>
    <m/>
    <m/>
    <m/>
    <m/>
    <m/>
    <m/>
    <m/>
    <m/>
    <m/>
    <m/>
    <m/>
    <x v="0"/>
    <x v="0"/>
    <m/>
    <x v="0"/>
    <m/>
    <m/>
    <x v="0"/>
    <x v="0"/>
    <m/>
    <m/>
    <m/>
    <m/>
    <m/>
  </r>
  <r>
    <n v="308"/>
    <x v="25"/>
    <x v="25"/>
    <x v="25"/>
    <x v="1"/>
    <x v="19"/>
    <x v="0"/>
    <s v="N/A"/>
    <x v="1"/>
    <n v="0"/>
    <x v="0"/>
    <s v=""/>
    <n v="0"/>
    <n v="26.508829397088594"/>
    <s v=""/>
    <s v="Y"/>
    <s v=""/>
    <n v="0"/>
    <x v="0"/>
    <s v="N/A"/>
    <x v="0"/>
    <m/>
    <x v="0"/>
    <x v="4"/>
    <x v="0"/>
    <m/>
    <m/>
    <s v="TRR"/>
    <m/>
    <n v="27"/>
    <x v="200"/>
    <s v="SHANNON "/>
    <s v="MORGAN"/>
    <x v="293"/>
    <x v="293"/>
    <x v="0"/>
    <x v="1"/>
    <x v="0"/>
    <n v="9"/>
    <s v=""/>
    <x v="1147"/>
    <n v="26.508829397088594"/>
    <n v="6626"/>
    <m/>
    <m/>
    <n v="0"/>
    <m/>
    <m/>
    <m/>
    <m/>
    <m/>
    <m/>
    <m/>
    <m/>
    <x v="26"/>
    <x v="26"/>
    <x v="2"/>
    <x v="2"/>
    <m/>
    <x v="0"/>
    <n v="0"/>
    <m/>
    <m/>
    <m/>
    <m/>
    <m/>
    <m/>
    <m/>
    <m/>
    <m/>
    <m/>
    <m/>
    <m/>
    <m/>
    <m/>
    <m/>
    <m/>
    <m/>
    <m/>
    <m/>
    <m/>
    <m/>
    <m/>
    <x v="0"/>
    <x v="0"/>
    <m/>
    <x v="0"/>
    <m/>
    <m/>
    <x v="0"/>
    <x v="0"/>
    <m/>
    <m/>
    <m/>
    <m/>
    <m/>
  </r>
  <r>
    <n v="309"/>
    <x v="25"/>
    <x v="25"/>
    <x v="25"/>
    <x v="1"/>
    <x v="19"/>
    <x v="0"/>
    <s v="N/A"/>
    <x v="1"/>
    <n v="0"/>
    <x v="0"/>
    <s v=""/>
    <n v="8"/>
    <n v="26.848891349813091"/>
    <n v="23.551208821377067"/>
    <s v="Y"/>
    <s v="Check"/>
    <n v="79"/>
    <x v="1"/>
    <n v="6"/>
    <x v="1"/>
    <m/>
    <x v="1"/>
    <x v="14"/>
    <x v="0"/>
    <m/>
    <m/>
    <s v="TRR"/>
    <m/>
    <n v="28"/>
    <x v="48"/>
    <s v="BRIANNA"/>
    <s v="HUTCHINGS"/>
    <x v="48"/>
    <x v="48"/>
    <x v="1"/>
    <x v="1"/>
    <x v="1"/>
    <n v="10"/>
    <n v="22"/>
    <x v="1148"/>
    <n v="26.848891349813091"/>
    <n v="6711"/>
    <m/>
    <m/>
    <n v="0"/>
    <m/>
    <n v="0.55371622138767229"/>
    <m/>
    <m/>
    <m/>
    <m/>
    <m/>
    <m/>
    <x v="26"/>
    <x v="26"/>
    <x v="2"/>
    <x v="2"/>
    <m/>
    <x v="0"/>
    <n v="0"/>
    <m/>
    <m/>
    <m/>
    <m/>
    <m/>
    <m/>
    <m/>
    <m/>
    <m/>
    <m/>
    <m/>
    <m/>
    <m/>
    <m/>
    <m/>
    <m/>
    <m/>
    <m/>
    <m/>
    <m/>
    <m/>
    <m/>
    <x v="0"/>
    <x v="0"/>
    <m/>
    <x v="0"/>
    <m/>
    <m/>
    <x v="0"/>
    <x v="0"/>
    <m/>
    <m/>
    <m/>
    <m/>
    <m/>
  </r>
  <r>
    <n v="310"/>
    <x v="25"/>
    <x v="25"/>
    <x v="25"/>
    <x v="1"/>
    <x v="19"/>
    <x v="0"/>
    <s v="N/A"/>
    <x v="1"/>
    <n v="0"/>
    <x v="0"/>
    <s v=""/>
    <n v="8"/>
    <n v="27.208956946815501"/>
    <n v="23.215538697027021"/>
    <s v="Y"/>
    <s v="Check"/>
    <n v="78"/>
    <x v="1"/>
    <n v="10"/>
    <x v="1"/>
    <m/>
    <x v="1"/>
    <x v="46"/>
    <x v="0"/>
    <m/>
    <m/>
    <s v="TRR"/>
    <m/>
    <n v="29"/>
    <x v="184"/>
    <s v="JOHN"/>
    <s v="NUTTALL"/>
    <x v="188"/>
    <x v="188"/>
    <x v="1"/>
    <x v="0"/>
    <x v="8"/>
    <n v="19"/>
    <n v="23"/>
    <x v="1149"/>
    <n v="27.208956946815501"/>
    <n v="6801"/>
    <m/>
    <m/>
    <n v="0"/>
    <m/>
    <n v="0.62295662539110319"/>
    <m/>
    <m/>
    <m/>
    <m/>
    <m/>
    <m/>
    <x v="26"/>
    <x v="26"/>
    <x v="2"/>
    <x v="2"/>
    <m/>
    <x v="0"/>
    <n v="0"/>
    <m/>
    <m/>
    <m/>
    <m/>
    <m/>
    <m/>
    <m/>
    <m/>
    <m/>
    <m/>
    <m/>
    <m/>
    <m/>
    <m/>
    <m/>
    <m/>
    <m/>
    <m/>
    <m/>
    <m/>
    <m/>
    <m/>
    <x v="0"/>
    <x v="0"/>
    <m/>
    <x v="0"/>
    <m/>
    <m/>
    <x v="0"/>
    <x v="0"/>
    <m/>
    <m/>
    <m/>
    <m/>
    <m/>
  </r>
  <r>
    <n v="311"/>
    <x v="25"/>
    <x v="25"/>
    <x v="25"/>
    <x v="1"/>
    <x v="19"/>
    <x v="0"/>
    <s v="N/A"/>
    <x v="1"/>
    <n v="0"/>
    <x v="0"/>
    <s v=""/>
    <n v="6"/>
    <n v="27.473005051283938"/>
    <n v="24.204676031172358"/>
    <s v="Y"/>
    <s v="Check"/>
    <n v="77"/>
    <x v="1"/>
    <n v="8"/>
    <x v="1"/>
    <m/>
    <x v="6"/>
    <x v="10"/>
    <x v="0"/>
    <m/>
    <m/>
    <s v="TRR"/>
    <m/>
    <n v="30"/>
    <x v="39"/>
    <s v="PATRICK"/>
    <s v="PEACOCK"/>
    <x v="39"/>
    <x v="39"/>
    <x v="1"/>
    <x v="0"/>
    <x v="1"/>
    <n v="20"/>
    <n v="24"/>
    <x v="1150"/>
    <n v="27.473005051283938"/>
    <n v="6867"/>
    <m/>
    <m/>
    <n v="0"/>
    <m/>
    <n v="0.47501174245917138"/>
    <m/>
    <m/>
    <m/>
    <m/>
    <m/>
    <m/>
    <x v="26"/>
    <x v="26"/>
    <x v="2"/>
    <x v="2"/>
    <m/>
    <x v="0"/>
    <n v="0"/>
    <m/>
    <m/>
    <m/>
    <m/>
    <m/>
    <m/>
    <m/>
    <m/>
    <m/>
    <m/>
    <m/>
    <m/>
    <m/>
    <m/>
    <m/>
    <m/>
    <m/>
    <m/>
    <m/>
    <m/>
    <m/>
    <m/>
    <x v="0"/>
    <x v="0"/>
    <m/>
    <x v="0"/>
    <m/>
    <m/>
    <x v="0"/>
    <x v="0"/>
    <m/>
    <m/>
    <m/>
    <m/>
    <m/>
  </r>
  <r>
    <n v="312"/>
    <x v="25"/>
    <x v="25"/>
    <x v="25"/>
    <x v="1"/>
    <x v="19"/>
    <x v="0"/>
    <s v="N/A"/>
    <x v="1"/>
    <n v="0"/>
    <x v="0"/>
    <s v=""/>
    <n v="4"/>
    <n v="27.497009424417428"/>
    <n v="24.004163937824909"/>
    <s v="Y"/>
    <s v="Check"/>
    <n v="76"/>
    <x v="1"/>
    <n v="6"/>
    <x v="1"/>
    <m/>
    <x v="2"/>
    <x v="30"/>
    <x v="0"/>
    <m/>
    <m/>
    <s v="TRR"/>
    <m/>
    <n v="31"/>
    <x v="212"/>
    <s v="CASEY"/>
    <s v="HIETTE"/>
    <x v="228"/>
    <x v="228"/>
    <x v="1"/>
    <x v="0"/>
    <x v="6"/>
    <n v="21"/>
    <n v="25"/>
    <x v="1151"/>
    <n v="27.497009424417428"/>
    <n v="6873"/>
    <m/>
    <m/>
    <n v="0"/>
    <m/>
    <n v="0.47217256003862351"/>
    <m/>
    <m/>
    <m/>
    <m/>
    <m/>
    <m/>
    <x v="26"/>
    <x v="26"/>
    <x v="2"/>
    <x v="2"/>
    <m/>
    <x v="0"/>
    <n v="0"/>
    <m/>
    <m/>
    <m/>
    <m/>
    <m/>
    <m/>
    <m/>
    <m/>
    <m/>
    <m/>
    <m/>
    <m/>
    <m/>
    <m/>
    <m/>
    <m/>
    <m/>
    <m/>
    <m/>
    <m/>
    <m/>
    <m/>
    <x v="0"/>
    <x v="0"/>
    <m/>
    <x v="0"/>
    <m/>
    <m/>
    <x v="0"/>
    <x v="0"/>
    <m/>
    <m/>
    <m/>
    <m/>
    <m/>
  </r>
  <r>
    <n v="313"/>
    <x v="25"/>
    <x v="25"/>
    <x v="25"/>
    <x v="1"/>
    <x v="19"/>
    <x v="0"/>
    <s v="N/A"/>
    <x v="1"/>
    <n v="0"/>
    <x v="0"/>
    <s v=""/>
    <n v="4"/>
    <n v="27.509011610984174"/>
    <n v="22.483761820305499"/>
    <s v="Y"/>
    <s v="Check"/>
    <n v="0"/>
    <x v="0"/>
    <s v="N/A"/>
    <x v="0"/>
    <m/>
    <x v="0"/>
    <x v="4"/>
    <x v="0"/>
    <m/>
    <m/>
    <s v="TRR"/>
    <m/>
    <n v="32"/>
    <x v="158"/>
    <s v="ARNSTEIN"/>
    <s v="PRYTZ"/>
    <x v="207"/>
    <x v="207"/>
    <x v="0"/>
    <x v="0"/>
    <x v="0"/>
    <n v="22"/>
    <s v=""/>
    <x v="903"/>
    <n v="27.509011610984174"/>
    <n v="6876"/>
    <m/>
    <m/>
    <n v="0"/>
    <m/>
    <m/>
    <m/>
    <m/>
    <m/>
    <m/>
    <m/>
    <m/>
    <x v="26"/>
    <x v="26"/>
    <x v="2"/>
    <x v="2"/>
    <m/>
    <x v="0"/>
    <n v="0"/>
    <m/>
    <m/>
    <m/>
    <m/>
    <m/>
    <m/>
    <m/>
    <m/>
    <m/>
    <m/>
    <m/>
    <m/>
    <m/>
    <m/>
    <m/>
    <m/>
    <m/>
    <m/>
    <m/>
    <m/>
    <m/>
    <m/>
    <x v="0"/>
    <x v="0"/>
    <m/>
    <x v="0"/>
    <m/>
    <m/>
    <x v="0"/>
    <x v="0"/>
    <m/>
    <m/>
    <m/>
    <m/>
    <m/>
  </r>
  <r>
    <n v="314"/>
    <x v="25"/>
    <x v="25"/>
    <x v="25"/>
    <x v="1"/>
    <x v="19"/>
    <x v="0"/>
    <s v="N/A"/>
    <x v="1"/>
    <n v="0"/>
    <x v="0"/>
    <s v=""/>
    <n v="1"/>
    <n v="27.809066275152851"/>
    <n v="23.270704689446493"/>
    <s v="Y"/>
    <s v="Check"/>
    <n v="75"/>
    <x v="1"/>
    <n v="6"/>
    <x v="1"/>
    <m/>
    <x v="9"/>
    <x v="24"/>
    <x v="0"/>
    <m/>
    <m/>
    <s v="TRR"/>
    <m/>
    <n v="33"/>
    <x v="201"/>
    <s v="MATTHEW"/>
    <s v="HUNTER"/>
    <x v="209"/>
    <x v="209"/>
    <x v="1"/>
    <x v="0"/>
    <x v="2"/>
    <n v="23"/>
    <n v="26"/>
    <x v="1152"/>
    <n v="27.809066275152851"/>
    <n v="6951"/>
    <m/>
    <m/>
    <n v="0"/>
    <m/>
    <n v="0.49983699065867326"/>
    <m/>
    <m/>
    <m/>
    <m/>
    <m/>
    <m/>
    <x v="26"/>
    <x v="26"/>
    <x v="2"/>
    <x v="2"/>
    <m/>
    <x v="0"/>
    <n v="0"/>
    <m/>
    <m/>
    <m/>
    <m/>
    <m/>
    <m/>
    <m/>
    <m/>
    <m/>
    <m/>
    <m/>
    <m/>
    <m/>
    <m/>
    <m/>
    <m/>
    <m/>
    <m/>
    <m/>
    <m/>
    <m/>
    <m/>
    <x v="0"/>
    <x v="0"/>
    <m/>
    <x v="0"/>
    <m/>
    <m/>
    <x v="0"/>
    <x v="0"/>
    <m/>
    <m/>
    <m/>
    <m/>
    <m/>
  </r>
  <r>
    <n v="315"/>
    <x v="25"/>
    <x v="25"/>
    <x v="25"/>
    <x v="1"/>
    <x v="19"/>
    <x v="0"/>
    <s v="N/A"/>
    <x v="1"/>
    <n v="0"/>
    <x v="0"/>
    <s v=""/>
    <n v="4"/>
    <n v="27.901083038831246"/>
    <n v="23.362198738879723"/>
    <s v="Y"/>
    <s v="Check"/>
    <n v="74"/>
    <x v="1"/>
    <n v="4"/>
    <x v="1"/>
    <m/>
    <x v="9"/>
    <x v="45"/>
    <x v="0"/>
    <m/>
    <m/>
    <s v="TRR"/>
    <m/>
    <n v="34"/>
    <x v="134"/>
    <s v="MICHAEL"/>
    <s v="MARTINI"/>
    <x v="138"/>
    <x v="138"/>
    <x v="1"/>
    <x v="0"/>
    <x v="1"/>
    <n v="24"/>
    <n v="27"/>
    <x v="1153"/>
    <n v="27.901083038831246"/>
    <n v="6974"/>
    <m/>
    <m/>
    <n v="0"/>
    <m/>
    <n v="0.46652908234962642"/>
    <m/>
    <m/>
    <m/>
    <m/>
    <m/>
    <m/>
    <x v="26"/>
    <x v="26"/>
    <x v="2"/>
    <x v="2"/>
    <m/>
    <x v="0"/>
    <n v="0"/>
    <m/>
    <m/>
    <m/>
    <m/>
    <m/>
    <m/>
    <m/>
    <m/>
    <m/>
    <m/>
    <m/>
    <m/>
    <m/>
    <m/>
    <m/>
    <m/>
    <m/>
    <m/>
    <m/>
    <m/>
    <m/>
    <m/>
    <x v="0"/>
    <x v="0"/>
    <m/>
    <x v="0"/>
    <m/>
    <m/>
    <x v="0"/>
    <x v="0"/>
    <m/>
    <m/>
    <m/>
    <m/>
    <m/>
  </r>
  <r>
    <n v="316"/>
    <x v="25"/>
    <x v="25"/>
    <x v="25"/>
    <x v="1"/>
    <x v="19"/>
    <x v="0"/>
    <s v="N/A"/>
    <x v="1"/>
    <n v="0"/>
    <x v="0"/>
    <s v=""/>
    <n v="7"/>
    <n v="28.565204028857917"/>
    <n v="24.370565677957284"/>
    <s v="Y"/>
    <s v="Check"/>
    <n v="73"/>
    <x v="1"/>
    <n v="8"/>
    <x v="1"/>
    <m/>
    <x v="1"/>
    <x v="24"/>
    <x v="0"/>
    <m/>
    <m/>
    <s v="TRR"/>
    <m/>
    <n v="35"/>
    <x v="46"/>
    <s v="FRASER"/>
    <s v="BRADLEY"/>
    <x v="46"/>
    <x v="46"/>
    <x v="1"/>
    <x v="0"/>
    <x v="2"/>
    <n v="25"/>
    <n v="28"/>
    <x v="1154"/>
    <n v="28.565204028857917"/>
    <n v="7140"/>
    <m/>
    <m/>
    <n v="0"/>
    <m/>
    <n v="0.48660601149417887"/>
    <m/>
    <m/>
    <m/>
    <m/>
    <m/>
    <m/>
    <x v="26"/>
    <x v="26"/>
    <x v="2"/>
    <x v="2"/>
    <m/>
    <x v="0"/>
    <n v="0"/>
    <m/>
    <m/>
    <m/>
    <m/>
    <m/>
    <m/>
    <m/>
    <m/>
    <m/>
    <m/>
    <m/>
    <m/>
    <m/>
    <m/>
    <m/>
    <m/>
    <m/>
    <m/>
    <m/>
    <m/>
    <m/>
    <m/>
    <x v="0"/>
    <x v="0"/>
    <m/>
    <x v="0"/>
    <m/>
    <m/>
    <x v="0"/>
    <x v="0"/>
    <m/>
    <m/>
    <m/>
    <m/>
    <m/>
  </r>
  <r>
    <n v="317"/>
    <x v="25"/>
    <x v="25"/>
    <x v="25"/>
    <x v="1"/>
    <x v="19"/>
    <x v="0"/>
    <s v="N/A"/>
    <x v="1"/>
    <n v="0"/>
    <x v="0"/>
    <s v=""/>
    <n v="1"/>
    <n v="28.869259421882173"/>
    <n v="24.84219838565987"/>
    <s v="Y"/>
    <s v="Check"/>
    <n v="0"/>
    <x v="0"/>
    <s v="N/A"/>
    <x v="0"/>
    <m/>
    <x v="0"/>
    <x v="4"/>
    <x v="0"/>
    <m/>
    <m/>
    <s v="TRR"/>
    <m/>
    <n v="36"/>
    <x v="156"/>
    <s v="ALEC"/>
    <s v="STEVENSON"/>
    <x v="284"/>
    <x v="284"/>
    <x v="0"/>
    <x v="0"/>
    <x v="0"/>
    <n v="26"/>
    <s v=""/>
    <x v="1155"/>
    <n v="28.869259421882173"/>
    <n v="7216"/>
    <m/>
    <m/>
    <n v="0"/>
    <m/>
    <m/>
    <m/>
    <m/>
    <m/>
    <m/>
    <m/>
    <m/>
    <x v="26"/>
    <x v="26"/>
    <x v="2"/>
    <x v="2"/>
    <m/>
    <x v="0"/>
    <n v="0"/>
    <m/>
    <m/>
    <m/>
    <m/>
    <m/>
    <m/>
    <m/>
    <m/>
    <m/>
    <m/>
    <m/>
    <m/>
    <m/>
    <m/>
    <m/>
    <m/>
    <m/>
    <m/>
    <m/>
    <m/>
    <m/>
    <m/>
    <x v="0"/>
    <x v="0"/>
    <m/>
    <x v="0"/>
    <m/>
    <m/>
    <x v="0"/>
    <x v="0"/>
    <m/>
    <m/>
    <m/>
    <m/>
    <m/>
  </r>
  <r>
    <n v="318"/>
    <x v="25"/>
    <x v="25"/>
    <x v="25"/>
    <x v="1"/>
    <x v="19"/>
    <x v="0"/>
    <s v="N/A"/>
    <x v="1"/>
    <n v="0"/>
    <x v="0"/>
    <s v=""/>
    <n v="10"/>
    <n v="29.033289304961052"/>
    <n v="24.037354905257168"/>
    <s v="Y"/>
    <s v="Check"/>
    <n v="72"/>
    <x v="1"/>
    <n v="18"/>
    <x v="0"/>
    <m/>
    <x v="1"/>
    <x v="23"/>
    <x v="0"/>
    <m/>
    <m/>
    <s v="TRR"/>
    <m/>
    <n v="37"/>
    <x v="44"/>
    <s v="DAN"/>
    <s v="REYNOLDS"/>
    <x v="44"/>
    <x v="44"/>
    <x v="1"/>
    <x v="0"/>
    <x v="4"/>
    <n v="27"/>
    <n v="29"/>
    <x v="1156"/>
    <n v="29.033289304961052"/>
    <n v="7257"/>
    <m/>
    <m/>
    <n v="0"/>
    <m/>
    <n v="0.52411101294218576"/>
    <m/>
    <m/>
    <m/>
    <m/>
    <m/>
    <m/>
    <x v="26"/>
    <x v="26"/>
    <x v="2"/>
    <x v="2"/>
    <m/>
    <x v="0"/>
    <n v="0"/>
    <m/>
    <m/>
    <m/>
    <m/>
    <m/>
    <m/>
    <m/>
    <m/>
    <m/>
    <m/>
    <m/>
    <m/>
    <m/>
    <m/>
    <m/>
    <m/>
    <m/>
    <m/>
    <m/>
    <m/>
    <m/>
    <m/>
    <x v="0"/>
    <x v="0"/>
    <m/>
    <x v="0"/>
    <m/>
    <m/>
    <x v="0"/>
    <x v="0"/>
    <m/>
    <m/>
    <m/>
    <m/>
    <m/>
  </r>
  <r>
    <n v="319"/>
    <x v="25"/>
    <x v="25"/>
    <x v="25"/>
    <x v="1"/>
    <x v="19"/>
    <x v="0"/>
    <s v="N/A"/>
    <x v="1"/>
    <n v="0"/>
    <x v="0"/>
    <s v=""/>
    <n v="6"/>
    <n v="30.141491197957357"/>
    <n v="27.161872164895499"/>
    <s v="Y"/>
    <s v="Check"/>
    <n v="0"/>
    <x v="0"/>
    <s v="N/A"/>
    <x v="0"/>
    <m/>
    <x v="0"/>
    <x v="4"/>
    <x v="0"/>
    <m/>
    <m/>
    <s v="TRR"/>
    <m/>
    <n v="38"/>
    <x v="103"/>
    <s v="EAMON"/>
    <s v="KENNY"/>
    <x v="166"/>
    <x v="166"/>
    <x v="0"/>
    <x v="0"/>
    <x v="0"/>
    <n v="28"/>
    <s v=""/>
    <x v="1157"/>
    <n v="30.141491197957357"/>
    <n v="7534"/>
    <m/>
    <m/>
    <n v="0"/>
    <m/>
    <m/>
    <m/>
    <m/>
    <m/>
    <m/>
    <m/>
    <m/>
    <x v="26"/>
    <x v="26"/>
    <x v="2"/>
    <x v="2"/>
    <m/>
    <x v="0"/>
    <n v="0"/>
    <m/>
    <m/>
    <m/>
    <m/>
    <m/>
    <m/>
    <m/>
    <m/>
    <m/>
    <m/>
    <m/>
    <m/>
    <m/>
    <m/>
    <m/>
    <m/>
    <m/>
    <m/>
    <m/>
    <m/>
    <m/>
    <m/>
    <x v="0"/>
    <x v="0"/>
    <m/>
    <x v="0"/>
    <m/>
    <m/>
    <x v="0"/>
    <x v="0"/>
    <m/>
    <m/>
    <m/>
    <m/>
    <m/>
  </r>
  <r>
    <n v="320"/>
    <x v="25"/>
    <x v="25"/>
    <x v="25"/>
    <x v="1"/>
    <x v="19"/>
    <x v="0"/>
    <s v="N/A"/>
    <x v="1"/>
    <n v="0"/>
    <x v="0"/>
    <s v=""/>
    <n v="3"/>
    <n v="30.517559710382102"/>
    <n v="25.881042968422786"/>
    <s v="Y"/>
    <s v="Check"/>
    <n v="71"/>
    <x v="1"/>
    <n v="7"/>
    <x v="1"/>
    <m/>
    <x v="6"/>
    <x v="20"/>
    <x v="0"/>
    <m/>
    <m/>
    <s v="TRR"/>
    <m/>
    <n v="39"/>
    <x v="157"/>
    <s v="GEOFF"/>
    <s v="STANTON"/>
    <x v="162"/>
    <x v="162"/>
    <x v="1"/>
    <x v="0"/>
    <x v="5"/>
    <n v="29"/>
    <n v="30"/>
    <x v="1158"/>
    <n v="30.517559710382102"/>
    <n v="7628"/>
    <m/>
    <m/>
    <n v="0"/>
    <m/>
    <n v="0.52756511833817321"/>
    <m/>
    <m/>
    <m/>
    <m/>
    <m/>
    <m/>
    <x v="26"/>
    <x v="26"/>
    <x v="2"/>
    <x v="2"/>
    <m/>
    <x v="0"/>
    <n v="0"/>
    <m/>
    <m/>
    <m/>
    <m/>
    <m/>
    <m/>
    <m/>
    <m/>
    <m/>
    <m/>
    <m/>
    <m/>
    <m/>
    <m/>
    <m/>
    <m/>
    <m/>
    <m/>
    <m/>
    <m/>
    <m/>
    <m/>
    <x v="0"/>
    <x v="0"/>
    <m/>
    <x v="0"/>
    <m/>
    <m/>
    <x v="0"/>
    <x v="0"/>
    <m/>
    <m/>
    <m/>
    <m/>
    <m/>
  </r>
  <r>
    <n v="321"/>
    <x v="25"/>
    <x v="25"/>
    <x v="25"/>
    <x v="1"/>
    <x v="19"/>
    <x v="0"/>
    <s v="N/A"/>
    <x v="1"/>
    <n v="0"/>
    <x v="0"/>
    <s v=""/>
    <n v="6"/>
    <n v="30.565568456649089"/>
    <n v="28.836518750711665"/>
    <s v="Y"/>
    <s v="Check"/>
    <n v="0"/>
    <x v="0"/>
    <s v="N/A"/>
    <x v="0"/>
    <m/>
    <x v="0"/>
    <x v="4"/>
    <x v="0"/>
    <m/>
    <m/>
    <s v="TRR"/>
    <m/>
    <n v="40"/>
    <x v="153"/>
    <s v="ZONIKA"/>
    <s v="KENNY (SMITH)"/>
    <x v="169"/>
    <x v="169"/>
    <x v="0"/>
    <x v="1"/>
    <x v="0"/>
    <n v="11"/>
    <s v=""/>
    <x v="1159"/>
    <n v="30.565568456649089"/>
    <n v="7640"/>
    <m/>
    <m/>
    <n v="0"/>
    <m/>
    <m/>
    <m/>
    <m/>
    <m/>
    <m/>
    <m/>
    <m/>
    <x v="26"/>
    <x v="26"/>
    <x v="2"/>
    <x v="2"/>
    <m/>
    <x v="0"/>
    <n v="0"/>
    <m/>
    <m/>
    <m/>
    <m/>
    <m/>
    <m/>
    <m/>
    <m/>
    <m/>
    <m/>
    <m/>
    <m/>
    <m/>
    <m/>
    <m/>
    <m/>
    <m/>
    <m/>
    <m/>
    <m/>
    <m/>
    <m/>
    <x v="0"/>
    <x v="0"/>
    <m/>
    <x v="0"/>
    <m/>
    <m/>
    <x v="0"/>
    <x v="0"/>
    <m/>
    <m/>
    <m/>
    <m/>
    <m/>
  </r>
  <r>
    <n v="322"/>
    <x v="25"/>
    <x v="25"/>
    <x v="25"/>
    <x v="1"/>
    <x v="19"/>
    <x v="0"/>
    <s v="N/A"/>
    <x v="1"/>
    <n v="0"/>
    <x v="0"/>
    <s v=""/>
    <n v="3"/>
    <n v="30.801611459128441"/>
    <n v="32.041390238401291"/>
    <s v="Y"/>
    <s v=""/>
    <n v="70"/>
    <x v="1"/>
    <n v="2"/>
    <x v="1"/>
    <m/>
    <x v="4"/>
    <x v="37"/>
    <x v="0"/>
    <m/>
    <m/>
    <s v="TRR"/>
    <m/>
    <n v="41"/>
    <x v="215"/>
    <s v="JIM"/>
    <s v="MCNABB"/>
    <x v="233"/>
    <x v="233"/>
    <x v="1"/>
    <x v="0"/>
    <x v="8"/>
    <n v="30"/>
    <n v="31"/>
    <x v="1160"/>
    <n v="30.801611459128441"/>
    <n v="7699"/>
    <m/>
    <m/>
    <n v="0"/>
    <m/>
    <n v="0.55516575886591157"/>
    <m/>
    <m/>
    <m/>
    <m/>
    <m/>
    <m/>
    <x v="26"/>
    <x v="26"/>
    <x v="2"/>
    <x v="2"/>
    <m/>
    <x v="0"/>
    <n v="0"/>
    <m/>
    <m/>
    <m/>
    <m/>
    <m/>
    <m/>
    <m/>
    <m/>
    <m/>
    <m/>
    <m/>
    <m/>
    <m/>
    <m/>
    <m/>
    <m/>
    <m/>
    <m/>
    <m/>
    <m/>
    <m/>
    <m/>
    <x v="0"/>
    <x v="0"/>
    <m/>
    <x v="0"/>
    <m/>
    <m/>
    <x v="0"/>
    <x v="0"/>
    <m/>
    <m/>
    <m/>
    <m/>
    <m/>
  </r>
  <r>
    <n v="323"/>
    <x v="25"/>
    <x v="25"/>
    <x v="25"/>
    <x v="1"/>
    <x v="19"/>
    <x v="0"/>
    <s v="N/A"/>
    <x v="1"/>
    <n v="0"/>
    <x v="0"/>
    <s v=""/>
    <n v="1"/>
    <n v="31.653766705367488"/>
    <n v="26.047036339465429"/>
    <s v="Y"/>
    <s v="Check"/>
    <n v="0"/>
    <x v="0"/>
    <s v="N/A"/>
    <x v="0"/>
    <m/>
    <x v="0"/>
    <x v="4"/>
    <x v="0"/>
    <m/>
    <m/>
    <s v="TRR"/>
    <m/>
    <n v="42"/>
    <x v="0"/>
    <s v="JODIE"/>
    <s v="HAYWARD"/>
    <x v="287"/>
    <x v="287"/>
    <x v="0"/>
    <x v="1"/>
    <x v="0"/>
    <n v="12"/>
    <s v=""/>
    <x v="1161"/>
    <n v="31.653766705367488"/>
    <n v="7912"/>
    <m/>
    <m/>
    <n v="0"/>
    <m/>
    <m/>
    <m/>
    <m/>
    <m/>
    <m/>
    <m/>
    <m/>
    <x v="26"/>
    <x v="26"/>
    <x v="2"/>
    <x v="2"/>
    <m/>
    <x v="0"/>
    <n v="0"/>
    <m/>
    <m/>
    <m/>
    <m/>
    <m/>
    <m/>
    <m/>
    <m/>
    <m/>
    <m/>
    <m/>
    <m/>
    <m/>
    <m/>
    <m/>
    <m/>
    <m/>
    <m/>
    <m/>
    <m/>
    <m/>
    <m/>
    <x v="0"/>
    <x v="0"/>
    <m/>
    <x v="0"/>
    <m/>
    <m/>
    <x v="0"/>
    <x v="0"/>
    <m/>
    <m/>
    <m/>
    <m/>
    <m/>
  </r>
  <r>
    <n v="324"/>
    <x v="25"/>
    <x v="25"/>
    <x v="25"/>
    <x v="1"/>
    <x v="19"/>
    <x v="0"/>
    <s v="N/A"/>
    <x v="1"/>
    <n v="0"/>
    <x v="0"/>
    <s v=""/>
    <n v="6"/>
    <n v="32.061841048636879"/>
    <n v="29.89431234526678"/>
    <s v="Y"/>
    <s v="Check"/>
    <n v="0"/>
    <x v="0"/>
    <s v="N/A"/>
    <x v="0"/>
    <m/>
    <x v="0"/>
    <x v="4"/>
    <x v="0"/>
    <m/>
    <m/>
    <s v="TRR"/>
    <m/>
    <n v="43"/>
    <x v="165"/>
    <s v="MEG"/>
    <s v="SENSE"/>
    <x v="186"/>
    <x v="186"/>
    <x v="0"/>
    <x v="1"/>
    <x v="0"/>
    <n v="13"/>
    <s v=""/>
    <x v="1162"/>
    <n v="32.061841048636879"/>
    <n v="8014"/>
    <m/>
    <m/>
    <n v="0"/>
    <m/>
    <m/>
    <m/>
    <m/>
    <m/>
    <m/>
    <m/>
    <m/>
    <x v="26"/>
    <x v="26"/>
    <x v="2"/>
    <x v="2"/>
    <m/>
    <x v="0"/>
    <n v="0"/>
    <m/>
    <m/>
    <m/>
    <m/>
    <m/>
    <m/>
    <m/>
    <m/>
    <m/>
    <m/>
    <m/>
    <m/>
    <m/>
    <m/>
    <m/>
    <m/>
    <m/>
    <m/>
    <m/>
    <m/>
    <m/>
    <m/>
    <x v="0"/>
    <x v="0"/>
    <m/>
    <x v="0"/>
    <m/>
    <m/>
    <x v="0"/>
    <x v="0"/>
    <m/>
    <m/>
    <m/>
    <m/>
    <m/>
  </r>
  <r>
    <n v="325"/>
    <x v="25"/>
    <x v="25"/>
    <x v="25"/>
    <x v="1"/>
    <x v="19"/>
    <x v="0"/>
    <s v="N/A"/>
    <x v="1"/>
    <n v="0"/>
    <x v="0"/>
    <s v=""/>
    <n v="11"/>
    <n v="32.833981717764274"/>
    <n v="27.720695533460869"/>
    <s v="Y"/>
    <s v="Check"/>
    <n v="69"/>
    <x v="1"/>
    <n v="10"/>
    <x v="1"/>
    <m/>
    <x v="1"/>
    <x v="32"/>
    <x v="0"/>
    <m/>
    <m/>
    <s v="TRR"/>
    <m/>
    <n v="44"/>
    <x v="68"/>
    <s v="ROSEMARIE"/>
    <s v="LABUSCHAGNE"/>
    <x v="68"/>
    <x v="68"/>
    <x v="1"/>
    <x v="1"/>
    <x v="5"/>
    <n v="14"/>
    <n v="32"/>
    <x v="1163"/>
    <n v="32.833981717764274"/>
    <n v="8207"/>
    <m/>
    <m/>
    <n v="0"/>
    <m/>
    <n v="0.56445585834343648"/>
    <m/>
    <m/>
    <m/>
    <m/>
    <m/>
    <m/>
    <x v="26"/>
    <x v="26"/>
    <x v="2"/>
    <x v="2"/>
    <m/>
    <x v="0"/>
    <n v="0"/>
    <m/>
    <m/>
    <m/>
    <m/>
    <m/>
    <m/>
    <m/>
    <m/>
    <m/>
    <m/>
    <m/>
    <m/>
    <m/>
    <m/>
    <m/>
    <m/>
    <m/>
    <m/>
    <m/>
    <m/>
    <m/>
    <m/>
    <x v="0"/>
    <x v="0"/>
    <m/>
    <x v="0"/>
    <m/>
    <m/>
    <x v="0"/>
    <x v="0"/>
    <m/>
    <m/>
    <m/>
    <m/>
    <m/>
  </r>
  <r>
    <n v="326"/>
    <x v="25"/>
    <x v="25"/>
    <x v="25"/>
    <x v="1"/>
    <x v="19"/>
    <x v="0"/>
    <s v="N/A"/>
    <x v="1"/>
    <n v="0"/>
    <x v="0"/>
    <s v=""/>
    <n v="9"/>
    <n v="33.786155185392872"/>
    <n v="25.29965369293706"/>
    <s v="Y"/>
    <s v="Check"/>
    <n v="68"/>
    <x v="1"/>
    <n v="10"/>
    <x v="1"/>
    <m/>
    <x v="1"/>
    <x v="28"/>
    <x v="0"/>
    <m/>
    <m/>
    <s v="TRR"/>
    <m/>
    <n v="45"/>
    <x v="55"/>
    <s v="ROBERT"/>
    <s v="ELLERSHAW"/>
    <x v="55"/>
    <x v="55"/>
    <x v="1"/>
    <x v="0"/>
    <x v="5"/>
    <n v="31"/>
    <n v="33"/>
    <x v="1164"/>
    <n v="33.786155185392872"/>
    <n v="8445"/>
    <m/>
    <m/>
    <n v="0"/>
    <m/>
    <n v="0.48441933025106809"/>
    <m/>
    <m/>
    <m/>
    <m/>
    <m/>
    <m/>
    <x v="26"/>
    <x v="26"/>
    <x v="2"/>
    <x v="2"/>
    <m/>
    <x v="0"/>
    <n v="0"/>
    <m/>
    <m/>
    <m/>
    <m/>
    <m/>
    <m/>
    <m/>
    <m/>
    <m/>
    <m/>
    <m/>
    <m/>
    <m/>
    <m/>
    <m/>
    <m/>
    <m/>
    <m/>
    <m/>
    <m/>
    <m/>
    <m/>
    <x v="0"/>
    <x v="0"/>
    <m/>
    <x v="0"/>
    <m/>
    <m/>
    <x v="0"/>
    <x v="0"/>
    <m/>
    <m/>
    <m/>
    <m/>
    <m/>
  </r>
  <r>
    <n v="327"/>
    <x v="25"/>
    <x v="25"/>
    <x v="25"/>
    <x v="1"/>
    <x v="19"/>
    <x v="0"/>
    <s v="N/A"/>
    <x v="1"/>
    <n v="0"/>
    <x v="0"/>
    <s v=""/>
    <n v="1"/>
    <n v="34.098212036128295"/>
    <n v="28.716749215523784"/>
    <s v="Y"/>
    <s v="Check"/>
    <n v="0"/>
    <x v="0"/>
    <s v="N/A"/>
    <x v="0"/>
    <m/>
    <x v="0"/>
    <x v="4"/>
    <x v="0"/>
    <m/>
    <m/>
    <s v="TRR"/>
    <m/>
    <n v="46"/>
    <x v="181"/>
    <s v="KIM"/>
    <s v="CHASE"/>
    <x v="234"/>
    <x v="234"/>
    <x v="0"/>
    <x v="1"/>
    <x v="0"/>
    <n v="15"/>
    <s v=""/>
    <x v="1165"/>
    <n v="34.098212036128295"/>
    <n v="8523"/>
    <m/>
    <m/>
    <n v="0"/>
    <m/>
    <m/>
    <m/>
    <m/>
    <m/>
    <m/>
    <m/>
    <m/>
    <x v="26"/>
    <x v="26"/>
    <x v="2"/>
    <x v="2"/>
    <m/>
    <x v="0"/>
    <n v="0"/>
    <m/>
    <m/>
    <m/>
    <m/>
    <m/>
    <m/>
    <m/>
    <m/>
    <m/>
    <m/>
    <m/>
    <m/>
    <m/>
    <m/>
    <m/>
    <m/>
    <m/>
    <m/>
    <m/>
    <m/>
    <m/>
    <m/>
    <x v="0"/>
    <x v="0"/>
    <m/>
    <x v="0"/>
    <m/>
    <m/>
    <x v="0"/>
    <x v="0"/>
    <m/>
    <m/>
    <m/>
    <m/>
    <m/>
  </r>
  <r>
    <n v="328"/>
    <x v="25"/>
    <x v="25"/>
    <x v="25"/>
    <x v="1"/>
    <x v="19"/>
    <x v="0"/>
    <s v="N/A"/>
    <x v="1"/>
    <n v="0"/>
    <x v="0"/>
    <s v=""/>
    <n v="1"/>
    <n v="34.702322093321229"/>
    <n v="29.514195918761992"/>
    <s v="Y"/>
    <s v="Check"/>
    <n v="0"/>
    <x v="0"/>
    <s v="N/A"/>
    <x v="0"/>
    <m/>
    <x v="0"/>
    <x v="4"/>
    <x v="0"/>
    <m/>
    <m/>
    <s v="TRR"/>
    <m/>
    <n v="47"/>
    <x v="196"/>
    <s v="TANYA"/>
    <s v="LAPURTE"/>
    <x v="288"/>
    <x v="288"/>
    <x v="0"/>
    <x v="1"/>
    <x v="0"/>
    <n v="16"/>
    <s v=""/>
    <x v="1166"/>
    <n v="34.702322093321229"/>
    <n v="8674"/>
    <m/>
    <m/>
    <n v="0"/>
    <m/>
    <m/>
    <m/>
    <m/>
    <m/>
    <m/>
    <m/>
    <m/>
    <x v="26"/>
    <x v="26"/>
    <x v="2"/>
    <x v="2"/>
    <m/>
    <x v="0"/>
    <n v="0"/>
    <m/>
    <m/>
    <m/>
    <m/>
    <m/>
    <m/>
    <m/>
    <m/>
    <m/>
    <m/>
    <m/>
    <m/>
    <m/>
    <m/>
    <m/>
    <m/>
    <m/>
    <m/>
    <m/>
    <m/>
    <m/>
    <m/>
    <x v="0"/>
    <x v="0"/>
    <m/>
    <x v="0"/>
    <m/>
    <m/>
    <x v="0"/>
    <x v="0"/>
    <m/>
    <m/>
    <m/>
    <m/>
    <m/>
  </r>
  <r>
    <n v="329"/>
    <x v="25"/>
    <x v="25"/>
    <x v="25"/>
    <x v="1"/>
    <x v="19"/>
    <x v="0"/>
    <s v="N/A"/>
    <x v="1"/>
    <n v="0"/>
    <x v="0"/>
    <s v=""/>
    <n v="2"/>
    <n v="34.710323551032388"/>
    <n v="26.127306586562735"/>
    <s v="Y"/>
    <s v="Check"/>
    <n v="0"/>
    <x v="0"/>
    <s v="N/A"/>
    <x v="0"/>
    <m/>
    <x v="0"/>
    <x v="4"/>
    <x v="0"/>
    <m/>
    <m/>
    <s v="TRR"/>
    <m/>
    <n v="48"/>
    <x v="180"/>
    <s v="BRANDI"/>
    <s v="WATSON"/>
    <x v="283"/>
    <x v="283"/>
    <x v="0"/>
    <x v="1"/>
    <x v="0"/>
    <n v="17"/>
    <s v=""/>
    <x v="1167"/>
    <n v="34.710323551032388"/>
    <n v="8676"/>
    <m/>
    <m/>
    <n v="0"/>
    <m/>
    <m/>
    <m/>
    <m/>
    <m/>
    <m/>
    <m/>
    <m/>
    <x v="26"/>
    <x v="26"/>
    <x v="2"/>
    <x v="2"/>
    <m/>
    <x v="0"/>
    <n v="0"/>
    <m/>
    <m/>
    <m/>
    <m/>
    <m/>
    <m/>
    <m/>
    <m/>
    <m/>
    <m/>
    <m/>
    <m/>
    <m/>
    <m/>
    <m/>
    <m/>
    <m/>
    <m/>
    <m/>
    <m/>
    <m/>
    <m/>
    <x v="0"/>
    <x v="0"/>
    <m/>
    <x v="0"/>
    <m/>
    <m/>
    <x v="0"/>
    <x v="0"/>
    <m/>
    <m/>
    <m/>
    <m/>
    <m/>
  </r>
  <r>
    <n v="330"/>
    <x v="25"/>
    <x v="25"/>
    <x v="25"/>
    <x v="1"/>
    <x v="19"/>
    <x v="0"/>
    <s v="N/A"/>
    <x v="1"/>
    <n v="0"/>
    <x v="0"/>
    <s v=""/>
    <n v="2"/>
    <n v="34.88235489182243"/>
    <n v="31.299385892813156"/>
    <s v="Y"/>
    <s v="Check"/>
    <n v="0"/>
    <x v="0"/>
    <s v="N/A"/>
    <x v="0"/>
    <m/>
    <x v="0"/>
    <x v="4"/>
    <x v="0"/>
    <m/>
    <m/>
    <s v="TRR"/>
    <m/>
    <n v="49"/>
    <x v="179"/>
    <s v="LIZ"/>
    <s v="PEVINSKY"/>
    <x v="216"/>
    <x v="216"/>
    <x v="0"/>
    <x v="1"/>
    <x v="0"/>
    <n v="18"/>
    <s v=""/>
    <x v="1168"/>
    <n v="34.88235489182243"/>
    <n v="8719"/>
    <m/>
    <m/>
    <n v="0"/>
    <m/>
    <m/>
    <m/>
    <m/>
    <m/>
    <m/>
    <m/>
    <m/>
    <x v="26"/>
    <x v="26"/>
    <x v="2"/>
    <x v="2"/>
    <m/>
    <x v="0"/>
    <n v="0"/>
    <m/>
    <m/>
    <m/>
    <m/>
    <m/>
    <m/>
    <m/>
    <m/>
    <m/>
    <m/>
    <m/>
    <m/>
    <m/>
    <m/>
    <m/>
    <m/>
    <m/>
    <m/>
    <m/>
    <m/>
    <m/>
    <m/>
    <x v="0"/>
    <x v="0"/>
    <m/>
    <x v="0"/>
    <m/>
    <m/>
    <x v="0"/>
    <x v="0"/>
    <m/>
    <m/>
    <m/>
    <m/>
    <m/>
  </r>
  <r>
    <n v="331"/>
    <x v="25"/>
    <x v="25"/>
    <x v="25"/>
    <x v="1"/>
    <x v="19"/>
    <x v="0"/>
    <s v="N/A"/>
    <x v="1"/>
    <n v="0"/>
    <x v="0"/>
    <s v=""/>
    <n v="2"/>
    <n v="34.894357078389184"/>
    <n v="27.546890209867037"/>
    <s v="Y"/>
    <s v="Check"/>
    <n v="0"/>
    <x v="0"/>
    <s v="N/A"/>
    <x v="0"/>
    <m/>
    <x v="0"/>
    <x v="4"/>
    <x v="0"/>
    <m/>
    <m/>
    <s v="TRR"/>
    <m/>
    <n v="50"/>
    <x v="4"/>
    <s v="ARTHUR"/>
    <s v="GILBOY"/>
    <x v="278"/>
    <x v="278"/>
    <x v="0"/>
    <x v="0"/>
    <x v="0"/>
    <n v="32"/>
    <s v=""/>
    <x v="1169"/>
    <n v="34.894357078389184"/>
    <n v="8722"/>
    <m/>
    <m/>
    <n v="0"/>
    <m/>
    <m/>
    <m/>
    <m/>
    <m/>
    <m/>
    <m/>
    <m/>
    <x v="26"/>
    <x v="26"/>
    <x v="2"/>
    <x v="2"/>
    <m/>
    <x v="0"/>
    <n v="0"/>
    <m/>
    <m/>
    <m/>
    <m/>
    <m/>
    <m/>
    <m/>
    <m/>
    <m/>
    <m/>
    <m/>
    <m/>
    <m/>
    <m/>
    <m/>
    <m/>
    <m/>
    <m/>
    <m/>
    <m/>
    <m/>
    <m/>
    <x v="0"/>
    <x v="0"/>
    <m/>
    <x v="0"/>
    <m/>
    <m/>
    <x v="0"/>
    <x v="0"/>
    <m/>
    <m/>
    <m/>
    <m/>
    <m/>
  </r>
  <r>
    <n v="332"/>
    <x v="25"/>
    <x v="25"/>
    <x v="25"/>
    <x v="1"/>
    <x v="19"/>
    <x v="0"/>
    <s v="N/A"/>
    <x v="1"/>
    <n v="0"/>
    <x v="0"/>
    <s v=""/>
    <n v="10"/>
    <n v="35.638492645527492"/>
    <n v="31.160110730481058"/>
    <s v="Y"/>
    <s v="Check"/>
    <n v="67"/>
    <x v="1"/>
    <n v="5"/>
    <x v="1"/>
    <m/>
    <x v="1"/>
    <x v="6"/>
    <x v="0"/>
    <m/>
    <m/>
    <s v="TRR"/>
    <m/>
    <n v="51"/>
    <x v="97"/>
    <s v="SUSAN"/>
    <s v="DOHERTY"/>
    <x v="98"/>
    <x v="98"/>
    <x v="1"/>
    <x v="1"/>
    <x v="4"/>
    <n v="19"/>
    <n v="34"/>
    <x v="1170"/>
    <n v="35.638492645527492"/>
    <n v="8908"/>
    <m/>
    <m/>
    <n v="0"/>
    <m/>
    <n v="0.49010677416679899"/>
    <m/>
    <m/>
    <m/>
    <m/>
    <m/>
    <m/>
    <x v="26"/>
    <x v="26"/>
    <x v="2"/>
    <x v="2"/>
    <m/>
    <x v="0"/>
    <n v="0"/>
    <m/>
    <m/>
    <m/>
    <m/>
    <m/>
    <m/>
    <m/>
    <m/>
    <m/>
    <m/>
    <m/>
    <m/>
    <m/>
    <m/>
    <m/>
    <m/>
    <m/>
    <m/>
    <m/>
    <m/>
    <m/>
    <m/>
    <x v="0"/>
    <x v="0"/>
    <m/>
    <x v="0"/>
    <m/>
    <m/>
    <x v="0"/>
    <x v="0"/>
    <m/>
    <m/>
    <m/>
    <m/>
    <m/>
  </r>
  <r>
    <n v="333"/>
    <x v="25"/>
    <x v="25"/>
    <x v="25"/>
    <x v="1"/>
    <x v="19"/>
    <x v="0"/>
    <s v="N/A"/>
    <x v="1"/>
    <n v="0"/>
    <x v="0"/>
    <s v=""/>
    <n v="1"/>
    <n v="43.495924117891214"/>
    <n v="31.03028381613111"/>
    <s v="Y"/>
    <s v="Check"/>
    <n v="0"/>
    <x v="0"/>
    <s v="N/A"/>
    <x v="0"/>
    <m/>
    <x v="0"/>
    <x v="4"/>
    <x v="0"/>
    <m/>
    <m/>
    <s v="TRR"/>
    <m/>
    <n v="52"/>
    <x v="224"/>
    <s v="ELISE"/>
    <s v="JACOB"/>
    <x v="217"/>
    <x v="217"/>
    <x v="0"/>
    <x v="1"/>
    <x v="0"/>
    <n v="20"/>
    <s v=""/>
    <x v="1171"/>
    <n v="43.495924117891214"/>
    <n v="10872"/>
    <m/>
    <m/>
    <n v="0"/>
    <m/>
    <m/>
    <m/>
    <m/>
    <m/>
    <m/>
    <m/>
    <m/>
    <x v="26"/>
    <x v="26"/>
    <x v="2"/>
    <x v="2"/>
    <m/>
    <x v="0"/>
    <n v="0"/>
    <m/>
    <m/>
    <m/>
    <m/>
    <m/>
    <m/>
    <m/>
    <m/>
    <m/>
    <m/>
    <m/>
    <m/>
    <m/>
    <m/>
    <m/>
    <m/>
    <m/>
    <m/>
    <m/>
    <m/>
    <m/>
    <m/>
    <x v="0"/>
    <x v="0"/>
    <m/>
    <x v="0"/>
    <m/>
    <m/>
    <x v="0"/>
    <x v="0"/>
    <m/>
    <m/>
    <m/>
    <m/>
    <m/>
  </r>
  <r>
    <n v="334"/>
    <x v="25"/>
    <x v="25"/>
    <x v="25"/>
    <x v="1"/>
    <x v="19"/>
    <x v="0"/>
    <s v="N/A"/>
    <x v="1"/>
    <n v="0"/>
    <x v="0"/>
    <s v=""/>
    <n v="1"/>
    <n v="43.635949627836595"/>
    <n v="33.544768929694243"/>
    <s v="Y"/>
    <s v="Check"/>
    <n v="0"/>
    <x v="0"/>
    <s v="N/A"/>
    <x v="0"/>
    <m/>
    <x v="0"/>
    <x v="4"/>
    <x v="0"/>
    <m/>
    <m/>
    <s v="TRR"/>
    <m/>
    <n v="53"/>
    <x v="169"/>
    <s v="MICHAEL"/>
    <s v="ARBLASTO"/>
    <x v="290"/>
    <x v="290"/>
    <x v="0"/>
    <x v="0"/>
    <x v="0"/>
    <n v="33"/>
    <s v=""/>
    <x v="1172"/>
    <n v="43.635949627836595"/>
    <n v="10907"/>
    <m/>
    <m/>
    <n v="0"/>
    <m/>
    <m/>
    <m/>
    <m/>
    <m/>
    <m/>
    <m/>
    <m/>
    <x v="26"/>
    <x v="26"/>
    <x v="2"/>
    <x v="2"/>
    <m/>
    <x v="0"/>
    <n v="0"/>
    <m/>
    <m/>
    <m/>
    <m/>
    <m/>
    <m/>
    <m/>
    <m/>
    <m/>
    <m/>
    <m/>
    <m/>
    <m/>
    <m/>
    <m/>
    <m/>
    <m/>
    <m/>
    <m/>
    <m/>
    <m/>
    <m/>
    <x v="0"/>
    <x v="0"/>
    <m/>
    <x v="0"/>
    <m/>
    <m/>
    <x v="0"/>
    <x v="0"/>
    <m/>
    <m/>
    <m/>
    <m/>
    <m/>
  </r>
  <r>
    <n v="213"/>
    <x v="26"/>
    <x v="26"/>
    <x v="26"/>
    <x v="1"/>
    <x v="20"/>
    <x v="0"/>
    <s v="N/A"/>
    <x v="1"/>
    <n v="0"/>
    <x v="0"/>
    <s v=""/>
    <n v="12"/>
    <n v="17.808106009366817"/>
    <n v="17.79786557468519"/>
    <s v="Y"/>
    <s v="Check"/>
    <n v="100"/>
    <x v="1"/>
    <n v="1"/>
    <x v="1"/>
    <m/>
    <x v="1"/>
    <x v="1"/>
    <x v="0"/>
    <m/>
    <m/>
    <s v="TRR"/>
    <m/>
    <n v="1"/>
    <x v="1"/>
    <s v="TONY"/>
    <s v="GORDON"/>
    <x v="1"/>
    <x v="1"/>
    <x v="1"/>
    <x v="0"/>
    <x v="1"/>
    <n v="1"/>
    <n v="1"/>
    <x v="1173"/>
    <n v="17.808106009366817"/>
    <n v="3061"/>
    <m/>
    <m/>
    <n v="0"/>
    <m/>
    <n v="0.73749186614373152"/>
    <m/>
    <m/>
    <m/>
    <m/>
    <m/>
    <m/>
    <x v="26"/>
    <x v="26"/>
    <x v="2"/>
    <x v="2"/>
    <m/>
    <x v="0"/>
    <n v="0"/>
    <m/>
    <m/>
    <m/>
    <m/>
    <m/>
    <m/>
    <m/>
    <m/>
    <m/>
    <m/>
    <m/>
    <m/>
    <m/>
    <m/>
    <m/>
    <m/>
    <m/>
    <m/>
    <m/>
    <m/>
    <m/>
    <m/>
    <x v="0"/>
    <x v="0"/>
    <m/>
    <x v="0"/>
    <m/>
    <m/>
    <x v="0"/>
    <x v="0"/>
    <m/>
    <m/>
    <m/>
    <m/>
    <m/>
  </r>
  <r>
    <n v="214"/>
    <x v="26"/>
    <x v="26"/>
    <x v="26"/>
    <x v="1"/>
    <x v="20"/>
    <x v="0"/>
    <s v="N/A"/>
    <x v="1"/>
    <n v="0"/>
    <x v="0"/>
    <s v=""/>
    <n v="3"/>
    <n v="18.896023625750871"/>
    <n v="18.872682334283603"/>
    <s v="Y"/>
    <s v="Check"/>
    <n v="0"/>
    <x v="0"/>
    <s v="N/A"/>
    <x v="0"/>
    <m/>
    <x v="0"/>
    <x v="4"/>
    <x v="0"/>
    <m/>
    <m/>
    <s v="TRR"/>
    <m/>
    <n v="2"/>
    <x v="113"/>
    <s v="GEOFF"/>
    <s v="FORD"/>
    <x v="4"/>
    <x v="4"/>
    <x v="0"/>
    <x v="0"/>
    <x v="0"/>
    <n v="2"/>
    <s v=""/>
    <x v="1174"/>
    <n v="18.896023625750871"/>
    <n v="3248"/>
    <m/>
    <m/>
    <n v="0"/>
    <m/>
    <m/>
    <m/>
    <m/>
    <m/>
    <m/>
    <m/>
    <m/>
    <x v="26"/>
    <x v="26"/>
    <x v="2"/>
    <x v="2"/>
    <m/>
    <x v="0"/>
    <n v="0"/>
    <m/>
    <m/>
    <m/>
    <m/>
    <m/>
    <m/>
    <m/>
    <m/>
    <m/>
    <m/>
    <m/>
    <m/>
    <m/>
    <m/>
    <m/>
    <m/>
    <m/>
    <m/>
    <m/>
    <m/>
    <m/>
    <m/>
    <x v="0"/>
    <x v="0"/>
    <m/>
    <x v="0"/>
    <m/>
    <m/>
    <x v="0"/>
    <x v="0"/>
    <m/>
    <m/>
    <m/>
    <m/>
    <m/>
  </r>
  <r>
    <n v="215"/>
    <x v="26"/>
    <x v="26"/>
    <x v="26"/>
    <x v="1"/>
    <x v="20"/>
    <x v="0"/>
    <s v="N/A"/>
    <x v="1"/>
    <n v="0"/>
    <x v="0"/>
    <s v=""/>
    <n v="3"/>
    <n v="20.088660584888476"/>
    <n v="19.3580857961059"/>
    <s v="Y"/>
    <s v="Check"/>
    <n v="0"/>
    <x v="0"/>
    <s v="N/A"/>
    <x v="0"/>
    <m/>
    <x v="0"/>
    <x v="4"/>
    <x v="0"/>
    <m/>
    <m/>
    <s v="TRR"/>
    <m/>
    <n v="3"/>
    <x v="194"/>
    <s v="SAM"/>
    <s v="HEAMES"/>
    <x v="7"/>
    <x v="7"/>
    <x v="0"/>
    <x v="0"/>
    <x v="0"/>
    <n v="3"/>
    <s v=""/>
    <x v="1175"/>
    <n v="20.088660584888476"/>
    <n v="3453"/>
    <m/>
    <m/>
    <n v="0"/>
    <m/>
    <m/>
    <m/>
    <m/>
    <m/>
    <m/>
    <m/>
    <m/>
    <x v="26"/>
    <x v="26"/>
    <x v="2"/>
    <x v="2"/>
    <m/>
    <x v="0"/>
    <n v="0"/>
    <m/>
    <m/>
    <m/>
    <m/>
    <m/>
    <m/>
    <m/>
    <m/>
    <m/>
    <m/>
    <m/>
    <m/>
    <m/>
    <m/>
    <m/>
    <m/>
    <m/>
    <m/>
    <m/>
    <m/>
    <m/>
    <m/>
    <x v="0"/>
    <x v="0"/>
    <m/>
    <x v="0"/>
    <m/>
    <m/>
    <x v="0"/>
    <x v="0"/>
    <m/>
    <m/>
    <m/>
    <m/>
    <m/>
  </r>
  <r>
    <n v="216"/>
    <x v="26"/>
    <x v="26"/>
    <x v="26"/>
    <x v="1"/>
    <x v="20"/>
    <x v="0"/>
    <s v="N/A"/>
    <x v="1"/>
    <n v="0"/>
    <x v="0"/>
    <s v=""/>
    <n v="6"/>
    <n v="20.90896210312458"/>
    <n v="19.230264384074324"/>
    <s v="Y"/>
    <s v="Check"/>
    <n v="99"/>
    <x v="1"/>
    <n v="1"/>
    <x v="1"/>
    <m/>
    <x v="2"/>
    <x v="2"/>
    <x v="0"/>
    <m/>
    <m/>
    <s v="TRR"/>
    <m/>
    <n v="4"/>
    <x v="2"/>
    <s v="SIMON"/>
    <s v="O'REGAN"/>
    <x v="2"/>
    <x v="2"/>
    <x v="1"/>
    <x v="0"/>
    <x v="2"/>
    <n v="4"/>
    <n v="2"/>
    <x v="1176"/>
    <n v="20.90896210312458"/>
    <n v="3594"/>
    <m/>
    <m/>
    <n v="0"/>
    <m/>
    <n v="0.67993172480532471"/>
    <m/>
    <m/>
    <m/>
    <m/>
    <m/>
    <m/>
    <x v="26"/>
    <x v="26"/>
    <x v="2"/>
    <x v="2"/>
    <m/>
    <x v="0"/>
    <n v="0"/>
    <m/>
    <m/>
    <m/>
    <m/>
    <m/>
    <m/>
    <m/>
    <m/>
    <m/>
    <m/>
    <m/>
    <m/>
    <m/>
    <m/>
    <m/>
    <m/>
    <m/>
    <m/>
    <m/>
    <m/>
    <m/>
    <m/>
    <x v="0"/>
    <x v="0"/>
    <m/>
    <x v="0"/>
    <m/>
    <m/>
    <x v="0"/>
    <x v="0"/>
    <m/>
    <m/>
    <m/>
    <m/>
    <m/>
  </r>
  <r>
    <n v="217"/>
    <x v="26"/>
    <x v="26"/>
    <x v="26"/>
    <x v="1"/>
    <x v="20"/>
    <x v="0"/>
    <s v="N/A"/>
    <x v="1"/>
    <n v="0"/>
    <x v="0"/>
    <s v=""/>
    <n v="13"/>
    <n v="21.019499187142213"/>
    <n v="19.715127170357054"/>
    <s v="Y"/>
    <s v="Check"/>
    <n v="98"/>
    <x v="1"/>
    <n v="7"/>
    <x v="1"/>
    <m/>
    <x v="1"/>
    <x v="1"/>
    <x v="0"/>
    <m/>
    <m/>
    <s v="TRR"/>
    <m/>
    <n v="5"/>
    <x v="10"/>
    <s v="DEON"/>
    <s v="STRIPP"/>
    <x v="10"/>
    <x v="10"/>
    <x v="1"/>
    <x v="0"/>
    <x v="1"/>
    <n v="5"/>
    <n v="3"/>
    <x v="1177"/>
    <n v="21.019499187142213"/>
    <n v="3613"/>
    <m/>
    <m/>
    <n v="0"/>
    <m/>
    <n v="0.62481666268086411"/>
    <m/>
    <m/>
    <m/>
    <m/>
    <m/>
    <m/>
    <x v="26"/>
    <x v="26"/>
    <x v="2"/>
    <x v="2"/>
    <m/>
    <x v="0"/>
    <n v="0"/>
    <m/>
    <m/>
    <m/>
    <m/>
    <m/>
    <m/>
    <m/>
    <m/>
    <m/>
    <m/>
    <m/>
    <m/>
    <m/>
    <m/>
    <m/>
    <m/>
    <m/>
    <m/>
    <m/>
    <m/>
    <m/>
    <m/>
    <x v="0"/>
    <x v="0"/>
    <m/>
    <x v="0"/>
    <m/>
    <m/>
    <x v="0"/>
    <x v="0"/>
    <m/>
    <m/>
    <m/>
    <m/>
    <m/>
  </r>
  <r>
    <n v="218"/>
    <x v="26"/>
    <x v="26"/>
    <x v="26"/>
    <x v="1"/>
    <x v="20"/>
    <x v="0"/>
    <s v="N/A"/>
    <x v="1"/>
    <n v="0"/>
    <x v="0"/>
    <s v=""/>
    <n v="13"/>
    <n v="21.403470110571881"/>
    <n v="21.35117080288742"/>
    <s v="Y"/>
    <s v="Check"/>
    <n v="97"/>
    <x v="1"/>
    <n v="6"/>
    <x v="1"/>
    <m/>
    <x v="1"/>
    <x v="9"/>
    <x v="0"/>
    <m/>
    <m/>
    <s v="TRR"/>
    <m/>
    <n v="6"/>
    <x v="16"/>
    <s v="MICHAEL"/>
    <s v="FITZSIMMONS"/>
    <x v="16"/>
    <x v="16"/>
    <x v="1"/>
    <x v="0"/>
    <x v="4"/>
    <n v="6"/>
    <n v="4"/>
    <x v="580"/>
    <n v="21.403470110571881"/>
    <n v="3679"/>
    <m/>
    <m/>
    <n v="0"/>
    <m/>
    <n v="0.70549307761742863"/>
    <m/>
    <m/>
    <m/>
    <m/>
    <m/>
    <m/>
    <x v="26"/>
    <x v="26"/>
    <x v="2"/>
    <x v="2"/>
    <m/>
    <x v="0"/>
    <n v="0"/>
    <m/>
    <m/>
    <m/>
    <m/>
    <m/>
    <m/>
    <m/>
    <m/>
    <m/>
    <m/>
    <m/>
    <m/>
    <m/>
    <m/>
    <m/>
    <m/>
    <m/>
    <m/>
    <m/>
    <m/>
    <m/>
    <m/>
    <x v="0"/>
    <x v="0"/>
    <m/>
    <x v="0"/>
    <m/>
    <m/>
    <x v="0"/>
    <x v="0"/>
    <m/>
    <m/>
    <m/>
    <m/>
    <m/>
  </r>
  <r>
    <n v="219"/>
    <x v="26"/>
    <x v="26"/>
    <x v="26"/>
    <x v="1"/>
    <x v="20"/>
    <x v="0"/>
    <s v="N/A"/>
    <x v="1"/>
    <n v="0"/>
    <x v="0"/>
    <s v=""/>
    <n v="10"/>
    <n v="21.461647523212736"/>
    <n v="20.344391255986704"/>
    <s v="Y"/>
    <s v="Check"/>
    <n v="96"/>
    <x v="1"/>
    <n v="8"/>
    <x v="1"/>
    <m/>
    <x v="1"/>
    <x v="10"/>
    <x v="0"/>
    <m/>
    <m/>
    <s v="TRR"/>
    <m/>
    <n v="7"/>
    <x v="12"/>
    <s v="JAMES"/>
    <s v="DUNSTAN"/>
    <x v="12"/>
    <x v="12"/>
    <x v="1"/>
    <x v="0"/>
    <x v="1"/>
    <n v="7"/>
    <n v="5"/>
    <x v="1178"/>
    <n v="21.461647523212736"/>
    <n v="3689"/>
    <m/>
    <m/>
    <n v="0"/>
    <m/>
    <n v="0.60806142612701242"/>
    <m/>
    <m/>
    <m/>
    <m/>
    <m/>
    <m/>
    <x v="26"/>
    <x v="26"/>
    <x v="2"/>
    <x v="2"/>
    <m/>
    <x v="0"/>
    <n v="0"/>
    <m/>
    <m/>
    <m/>
    <m/>
    <m/>
    <m/>
    <m/>
    <m/>
    <m/>
    <m/>
    <m/>
    <m/>
    <m/>
    <m/>
    <m/>
    <m/>
    <m/>
    <m/>
    <m/>
    <m/>
    <m/>
    <m/>
    <x v="0"/>
    <x v="0"/>
    <m/>
    <x v="0"/>
    <m/>
    <m/>
    <x v="0"/>
    <x v="0"/>
    <m/>
    <m/>
    <m/>
    <m/>
    <m/>
  </r>
  <r>
    <n v="220"/>
    <x v="26"/>
    <x v="26"/>
    <x v="26"/>
    <x v="1"/>
    <x v="20"/>
    <x v="0"/>
    <s v="N/A"/>
    <x v="1"/>
    <n v="0"/>
    <x v="0"/>
    <s v=""/>
    <n v="2"/>
    <n v="21.927066824339608"/>
    <n v="20.175749168124863"/>
    <s v="Y"/>
    <s v="Check"/>
    <n v="95"/>
    <x v="1"/>
    <n v="4"/>
    <x v="1"/>
    <m/>
    <x v="4"/>
    <x v="8"/>
    <x v="0"/>
    <m/>
    <m/>
    <s v="TRR"/>
    <m/>
    <n v="8"/>
    <x v="9"/>
    <s v="MATTHEW"/>
    <s v="BOSCHEN"/>
    <x v="9"/>
    <x v="9"/>
    <x v="1"/>
    <x v="0"/>
    <x v="2"/>
    <n v="8"/>
    <n v="6"/>
    <x v="1179"/>
    <n v="21.927066824339608"/>
    <n v="3769"/>
    <m/>
    <m/>
    <n v="0"/>
    <m/>
    <n v="0.66736392288867186"/>
    <m/>
    <m/>
    <m/>
    <m/>
    <m/>
    <m/>
    <x v="26"/>
    <x v="26"/>
    <x v="2"/>
    <x v="2"/>
    <m/>
    <x v="0"/>
    <n v="0"/>
    <m/>
    <m/>
    <m/>
    <m/>
    <m/>
    <m/>
    <m/>
    <m/>
    <m/>
    <m/>
    <m/>
    <m/>
    <m/>
    <m/>
    <m/>
    <m/>
    <m/>
    <m/>
    <m/>
    <m/>
    <m/>
    <m/>
    <x v="0"/>
    <x v="0"/>
    <m/>
    <x v="0"/>
    <m/>
    <m/>
    <x v="0"/>
    <x v="0"/>
    <m/>
    <m/>
    <m/>
    <m/>
    <m/>
  </r>
  <r>
    <n v="221"/>
    <x v="26"/>
    <x v="26"/>
    <x v="26"/>
    <x v="1"/>
    <x v="20"/>
    <x v="0"/>
    <s v="N/A"/>
    <x v="1"/>
    <n v="0"/>
    <x v="0"/>
    <s v=""/>
    <n v="11"/>
    <n v="22.008515202036804"/>
    <n v="20.924874667603749"/>
    <s v="Y"/>
    <s v="Check"/>
    <n v="94"/>
    <x v="1"/>
    <n v="9"/>
    <x v="1"/>
    <m/>
    <x v="1"/>
    <x v="9"/>
    <x v="0"/>
    <m/>
    <m/>
    <s v="TRR"/>
    <m/>
    <n v="9"/>
    <x v="19"/>
    <s v="CAMERON"/>
    <s v="WALLIS"/>
    <x v="19"/>
    <x v="19"/>
    <x v="1"/>
    <x v="0"/>
    <x v="4"/>
    <n v="9"/>
    <n v="7"/>
    <x v="1180"/>
    <n v="22.008515202036804"/>
    <n v="3783"/>
    <m/>
    <m/>
    <n v="0"/>
    <m/>
    <n v="0.68609807892004238"/>
    <m/>
    <m/>
    <m/>
    <m/>
    <m/>
    <m/>
    <x v="26"/>
    <x v="26"/>
    <x v="2"/>
    <x v="2"/>
    <m/>
    <x v="0"/>
    <n v="0"/>
    <m/>
    <m/>
    <m/>
    <m/>
    <m/>
    <m/>
    <m/>
    <m/>
    <m/>
    <m/>
    <m/>
    <m/>
    <m/>
    <m/>
    <m/>
    <m/>
    <m/>
    <m/>
    <m/>
    <m/>
    <m/>
    <m/>
    <x v="0"/>
    <x v="0"/>
    <m/>
    <x v="0"/>
    <m/>
    <m/>
    <x v="0"/>
    <x v="0"/>
    <m/>
    <m/>
    <m/>
    <m/>
    <m/>
  </r>
  <r>
    <n v="222"/>
    <x v="26"/>
    <x v="26"/>
    <x v="26"/>
    <x v="1"/>
    <x v="20"/>
    <x v="0"/>
    <s v="N/A"/>
    <x v="1"/>
    <n v="0"/>
    <x v="0"/>
    <s v=""/>
    <n v="11"/>
    <n v="22.095781320998096"/>
    <n v="19.754727511862797"/>
    <s v="Y"/>
    <s v="Check"/>
    <n v="93"/>
    <x v="1"/>
    <n v="22"/>
    <x v="0"/>
    <m/>
    <x v="1"/>
    <x v="11"/>
    <x v="0"/>
    <m/>
    <m/>
    <s v="TRR"/>
    <m/>
    <n v="10"/>
    <x v="13"/>
    <s v="TIM"/>
    <s v="KELLY"/>
    <x v="13"/>
    <x v="13"/>
    <x v="1"/>
    <x v="0"/>
    <x v="1"/>
    <n v="10"/>
    <n v="8"/>
    <x v="1181"/>
    <n v="22.095781320998096"/>
    <n v="3798"/>
    <m/>
    <m/>
    <n v="0"/>
    <m/>
    <n v="0.60343344005954558"/>
    <m/>
    <m/>
    <m/>
    <m/>
    <m/>
    <m/>
    <x v="26"/>
    <x v="26"/>
    <x v="2"/>
    <x v="2"/>
    <m/>
    <x v="0"/>
    <n v="0"/>
    <m/>
    <m/>
    <m/>
    <m/>
    <m/>
    <m/>
    <m/>
    <m/>
    <m/>
    <m/>
    <m/>
    <m/>
    <m/>
    <m/>
    <m/>
    <m/>
    <m/>
    <m/>
    <m/>
    <m/>
    <m/>
    <m/>
    <x v="0"/>
    <x v="0"/>
    <m/>
    <x v="0"/>
    <m/>
    <m/>
    <x v="0"/>
    <x v="0"/>
    <m/>
    <m/>
    <m/>
    <m/>
    <m/>
  </r>
  <r>
    <n v="223"/>
    <x v="26"/>
    <x v="26"/>
    <x v="26"/>
    <x v="1"/>
    <x v="20"/>
    <x v="0"/>
    <s v="N/A"/>
    <x v="1"/>
    <n v="0"/>
    <x v="0"/>
    <s v=""/>
    <n v="7"/>
    <n v="22.299402265241103"/>
    <n v="20.396677025040731"/>
    <s v="Y"/>
    <s v="Check"/>
    <n v="92"/>
    <x v="1"/>
    <n v="14"/>
    <x v="1"/>
    <m/>
    <x v="1"/>
    <x v="7"/>
    <x v="0"/>
    <m/>
    <m/>
    <s v="TRR"/>
    <m/>
    <n v="11"/>
    <x v="8"/>
    <s v="DEAHNE"/>
    <s v="TURNBULL"/>
    <x v="8"/>
    <x v="8"/>
    <x v="1"/>
    <x v="1"/>
    <x v="1"/>
    <n v="1"/>
    <n v="9"/>
    <x v="1182"/>
    <n v="22.299402265241103"/>
    <n v="3833"/>
    <m/>
    <m/>
    <n v="0"/>
    <m/>
    <n v="0.67640079110300988"/>
    <m/>
    <m/>
    <m/>
    <m/>
    <m/>
    <m/>
    <x v="26"/>
    <x v="26"/>
    <x v="2"/>
    <x v="2"/>
    <m/>
    <x v="0"/>
    <n v="0"/>
    <m/>
    <m/>
    <m/>
    <m/>
    <m/>
    <m/>
    <m/>
    <m/>
    <m/>
    <m/>
    <m/>
    <m/>
    <m/>
    <m/>
    <m/>
    <m/>
    <m/>
    <m/>
    <m/>
    <m/>
    <m/>
    <m/>
    <x v="0"/>
    <x v="0"/>
    <m/>
    <x v="0"/>
    <m/>
    <m/>
    <x v="0"/>
    <x v="0"/>
    <m/>
    <m/>
    <m/>
    <m/>
    <m/>
  </r>
  <r>
    <n v="224"/>
    <x v="26"/>
    <x v="26"/>
    <x v="26"/>
    <x v="1"/>
    <x v="20"/>
    <x v="0"/>
    <s v="N/A"/>
    <x v="1"/>
    <n v="0"/>
    <x v="0"/>
    <s v=""/>
    <n v="11"/>
    <n v="22.375032901674217"/>
    <n v="22.484522519457066"/>
    <s v="Y"/>
    <s v=""/>
    <n v="91"/>
    <x v="1"/>
    <n v="8"/>
    <x v="1"/>
    <m/>
    <x v="1"/>
    <x v="13"/>
    <x v="0"/>
    <m/>
    <m/>
    <s v="TRR"/>
    <m/>
    <n v="12"/>
    <x v="18"/>
    <s v="ERIN"/>
    <s v="STAFFORD"/>
    <x v="18"/>
    <x v="18"/>
    <x v="1"/>
    <x v="1"/>
    <x v="2"/>
    <n v="2"/>
    <n v="10"/>
    <x v="1183"/>
    <n v="22.375032901674217"/>
    <n v="3846"/>
    <m/>
    <m/>
    <n v="0"/>
    <m/>
    <n v="0.70837884662122752"/>
    <m/>
    <m/>
    <m/>
    <m/>
    <m/>
    <m/>
    <x v="26"/>
    <x v="26"/>
    <x v="2"/>
    <x v="2"/>
    <m/>
    <x v="0"/>
    <n v="0"/>
    <m/>
    <m/>
    <m/>
    <m/>
    <m/>
    <m/>
    <m/>
    <m/>
    <m/>
    <m/>
    <m/>
    <m/>
    <m/>
    <m/>
    <m/>
    <m/>
    <m/>
    <m/>
    <m/>
    <m/>
    <m/>
    <m/>
    <x v="0"/>
    <x v="0"/>
    <m/>
    <x v="0"/>
    <m/>
    <m/>
    <x v="0"/>
    <x v="0"/>
    <m/>
    <m/>
    <m/>
    <m/>
    <m/>
  </r>
  <r>
    <n v="225"/>
    <x v="26"/>
    <x v="26"/>
    <x v="26"/>
    <x v="1"/>
    <x v="20"/>
    <x v="0"/>
    <s v="N/A"/>
    <x v="1"/>
    <n v="0"/>
    <x v="0"/>
    <s v=""/>
    <n v="11"/>
    <n v="22.45648127937142"/>
    <n v="21.496097211742356"/>
    <s v="Y"/>
    <s v="Check"/>
    <n v="90"/>
    <x v="1"/>
    <n v="12"/>
    <x v="1"/>
    <m/>
    <x v="1"/>
    <x v="16"/>
    <x v="0"/>
    <m/>
    <m/>
    <s v="TRR"/>
    <m/>
    <n v="13"/>
    <x v="27"/>
    <s v="DERRICK"/>
    <s v="EVANS"/>
    <x v="27"/>
    <x v="27"/>
    <x v="1"/>
    <x v="0"/>
    <x v="4"/>
    <n v="11"/>
    <n v="11"/>
    <x v="1184"/>
    <n v="22.45648127937142"/>
    <n v="3860"/>
    <m/>
    <m/>
    <n v="0"/>
    <m/>
    <n v="0.65682596558657591"/>
    <m/>
    <m/>
    <m/>
    <m/>
    <m/>
    <m/>
    <x v="26"/>
    <x v="26"/>
    <x v="2"/>
    <x v="2"/>
    <m/>
    <x v="0"/>
    <n v="0"/>
    <m/>
    <m/>
    <m/>
    <m/>
    <m/>
    <m/>
    <m/>
    <m/>
    <m/>
    <m/>
    <m/>
    <m/>
    <m/>
    <m/>
    <m/>
    <m/>
    <m/>
    <m/>
    <m/>
    <m/>
    <m/>
    <m/>
    <x v="0"/>
    <x v="0"/>
    <m/>
    <x v="0"/>
    <m/>
    <m/>
    <x v="0"/>
    <x v="0"/>
    <m/>
    <m/>
    <m/>
    <m/>
    <m/>
  </r>
  <r>
    <n v="226"/>
    <x v="26"/>
    <x v="26"/>
    <x v="26"/>
    <x v="1"/>
    <x v="20"/>
    <x v="0"/>
    <s v="N/A"/>
    <x v="1"/>
    <n v="0"/>
    <x v="0"/>
    <s v=""/>
    <n v="2"/>
    <n v="22.532111915804531"/>
    <n v="21.834779270623319"/>
    <s v="Y"/>
    <s v="Check"/>
    <n v="89"/>
    <x v="1"/>
    <n v="6"/>
    <x v="1"/>
    <m/>
    <x v="9"/>
    <x v="45"/>
    <x v="0"/>
    <m/>
    <m/>
    <s v="TRR"/>
    <m/>
    <n v="14"/>
    <x v="216"/>
    <s v="BEN"/>
    <s v="CHOI"/>
    <x v="237"/>
    <x v="237"/>
    <x v="1"/>
    <x v="0"/>
    <x v="1"/>
    <n v="12"/>
    <n v="12"/>
    <x v="1185"/>
    <n v="22.532111915804531"/>
    <n v="3873"/>
    <m/>
    <m/>
    <n v="0"/>
    <m/>
    <n v="0.57769403575243572"/>
    <m/>
    <m/>
    <m/>
    <m/>
    <m/>
    <m/>
    <x v="26"/>
    <x v="26"/>
    <x v="2"/>
    <x v="2"/>
    <m/>
    <x v="0"/>
    <n v="0"/>
    <m/>
    <m/>
    <m/>
    <m/>
    <m/>
    <m/>
    <m/>
    <m/>
    <m/>
    <m/>
    <m/>
    <m/>
    <m/>
    <m/>
    <m/>
    <m/>
    <m/>
    <m/>
    <m/>
    <m/>
    <m/>
    <m/>
    <x v="0"/>
    <x v="0"/>
    <m/>
    <x v="0"/>
    <m/>
    <m/>
    <x v="0"/>
    <x v="0"/>
    <m/>
    <m/>
    <m/>
    <m/>
    <m/>
  </r>
  <r>
    <n v="227"/>
    <x v="26"/>
    <x v="26"/>
    <x v="26"/>
    <x v="1"/>
    <x v="20"/>
    <x v="0"/>
    <s v="N/A"/>
    <x v="1"/>
    <n v="0"/>
    <x v="0"/>
    <s v=""/>
    <n v="12"/>
    <n v="22.549565139596794"/>
    <n v="21.012972117886758"/>
    <s v="Y"/>
    <s v="Check"/>
    <n v="88"/>
    <x v="1"/>
    <n v="17"/>
    <x v="0"/>
    <m/>
    <x v="1"/>
    <x v="7"/>
    <x v="0"/>
    <m/>
    <m/>
    <s v="TRR"/>
    <m/>
    <n v="15"/>
    <x v="21"/>
    <s v="SONJA"/>
    <s v="SCHONFELDT-ROY"/>
    <x v="21"/>
    <x v="21"/>
    <x v="1"/>
    <x v="1"/>
    <x v="1"/>
    <n v="3"/>
    <n v="13"/>
    <x v="1186"/>
    <n v="22.549565139596794"/>
    <n v="3876"/>
    <m/>
    <m/>
    <n v="0"/>
    <m/>
    <n v="0.66889686075795585"/>
    <m/>
    <m/>
    <m/>
    <m/>
    <m/>
    <m/>
    <x v="26"/>
    <x v="26"/>
    <x v="2"/>
    <x v="2"/>
    <m/>
    <x v="0"/>
    <n v="0"/>
    <m/>
    <m/>
    <m/>
    <m/>
    <m/>
    <m/>
    <m/>
    <m/>
    <m/>
    <m/>
    <m/>
    <m/>
    <m/>
    <m/>
    <m/>
    <m/>
    <m/>
    <m/>
    <m/>
    <m/>
    <m/>
    <m/>
    <x v="0"/>
    <x v="0"/>
    <m/>
    <x v="0"/>
    <m/>
    <m/>
    <x v="0"/>
    <x v="0"/>
    <m/>
    <m/>
    <m/>
    <m/>
    <m/>
  </r>
  <r>
    <n v="228"/>
    <x v="26"/>
    <x v="26"/>
    <x v="26"/>
    <x v="1"/>
    <x v="20"/>
    <x v="0"/>
    <s v="N/A"/>
    <x v="1"/>
    <n v="0"/>
    <x v="0"/>
    <s v=""/>
    <n v="1"/>
    <n v="22.549565139596794"/>
    <n v="22.001539573487729"/>
    <s v="Y"/>
    <s v="Check"/>
    <n v="0"/>
    <x v="0"/>
    <s v="N/A"/>
    <x v="0"/>
    <m/>
    <x v="0"/>
    <x v="4"/>
    <x v="0"/>
    <m/>
    <m/>
    <s v="TRR"/>
    <m/>
    <n v="16"/>
    <x v="225"/>
    <s v="DAVID"/>
    <s v="HEDGES"/>
    <x v="246"/>
    <x v="246"/>
    <x v="0"/>
    <x v="0"/>
    <x v="0"/>
    <n v="13"/>
    <s v=""/>
    <x v="1186"/>
    <n v="22.549565139596794"/>
    <n v="3876"/>
    <m/>
    <m/>
    <n v="0"/>
    <m/>
    <m/>
    <m/>
    <m/>
    <m/>
    <m/>
    <m/>
    <m/>
    <x v="26"/>
    <x v="26"/>
    <x v="2"/>
    <x v="2"/>
    <m/>
    <x v="0"/>
    <n v="0"/>
    <m/>
    <m/>
    <m/>
    <m/>
    <m/>
    <m/>
    <m/>
    <m/>
    <m/>
    <m/>
    <m/>
    <m/>
    <m/>
    <m/>
    <m/>
    <m/>
    <m/>
    <m/>
    <m/>
    <m/>
    <m/>
    <m/>
    <x v="0"/>
    <x v="0"/>
    <m/>
    <x v="0"/>
    <m/>
    <m/>
    <x v="0"/>
    <x v="0"/>
    <m/>
    <m/>
    <m/>
    <m/>
    <m/>
  </r>
  <r>
    <n v="229"/>
    <x v="26"/>
    <x v="26"/>
    <x v="26"/>
    <x v="1"/>
    <x v="20"/>
    <x v="0"/>
    <s v="N/A"/>
    <x v="1"/>
    <n v="0"/>
    <x v="0"/>
    <s v=""/>
    <n v="7"/>
    <n v="22.636831258558079"/>
    <n v="22.270163152764958"/>
    <s v="Y"/>
    <s v="Check"/>
    <n v="0"/>
    <x v="0"/>
    <s v="N/A"/>
    <x v="0"/>
    <m/>
    <x v="0"/>
    <x v="4"/>
    <x v="0"/>
    <m/>
    <m/>
    <s v="TRR"/>
    <m/>
    <n v="17"/>
    <x v="226"/>
    <s v="JOSEPH"/>
    <s v="KEMEI"/>
    <x v="156"/>
    <x v="156"/>
    <x v="0"/>
    <x v="0"/>
    <x v="0"/>
    <n v="14"/>
    <s v=""/>
    <x v="1187"/>
    <n v="22.636831258558079"/>
    <n v="3891"/>
    <m/>
    <m/>
    <n v="0"/>
    <m/>
    <m/>
    <m/>
    <m/>
    <m/>
    <m/>
    <m/>
    <m/>
    <x v="26"/>
    <x v="26"/>
    <x v="2"/>
    <x v="2"/>
    <m/>
    <x v="0"/>
    <n v="0"/>
    <m/>
    <m/>
    <m/>
    <m/>
    <m/>
    <m/>
    <m/>
    <m/>
    <m/>
    <m/>
    <m/>
    <m/>
    <m/>
    <m/>
    <m/>
    <m/>
    <m/>
    <m/>
    <m/>
    <m/>
    <m/>
    <m/>
    <x v="0"/>
    <x v="0"/>
    <m/>
    <x v="0"/>
    <m/>
    <m/>
    <x v="0"/>
    <x v="0"/>
    <m/>
    <m/>
    <m/>
    <m/>
    <m/>
  </r>
  <r>
    <n v="230"/>
    <x v="26"/>
    <x v="26"/>
    <x v="26"/>
    <x v="1"/>
    <x v="20"/>
    <x v="0"/>
    <s v="N/A"/>
    <x v="1"/>
    <n v="0"/>
    <x v="0"/>
    <s v=""/>
    <n v="9"/>
    <n v="22.741550601311626"/>
    <n v="21.432554924088134"/>
    <s v="Y"/>
    <s v="Check"/>
    <n v="87"/>
    <x v="1"/>
    <n v="13"/>
    <x v="1"/>
    <m/>
    <x v="1"/>
    <x v="14"/>
    <x v="0"/>
    <m/>
    <m/>
    <s v="TRR"/>
    <m/>
    <n v="18"/>
    <x v="23"/>
    <s v="HAILEY"/>
    <s v="PELUCHETTI"/>
    <x v="23"/>
    <x v="23"/>
    <x v="1"/>
    <x v="1"/>
    <x v="1"/>
    <n v="4"/>
    <n v="14"/>
    <x v="1188"/>
    <n v="22.741550601311626"/>
    <n v="3909"/>
    <m/>
    <m/>
    <n v="0"/>
    <m/>
    <n v="0.65372264747018738"/>
    <m/>
    <m/>
    <m/>
    <m/>
    <m/>
    <m/>
    <x v="26"/>
    <x v="26"/>
    <x v="2"/>
    <x v="2"/>
    <m/>
    <x v="0"/>
    <n v="0"/>
    <m/>
    <m/>
    <m/>
    <m/>
    <m/>
    <m/>
    <m/>
    <m/>
    <m/>
    <m/>
    <m/>
    <m/>
    <m/>
    <m/>
    <m/>
    <m/>
    <m/>
    <m/>
    <m/>
    <m/>
    <m/>
    <m/>
    <x v="0"/>
    <x v="0"/>
    <m/>
    <x v="0"/>
    <m/>
    <m/>
    <x v="0"/>
    <x v="0"/>
    <m/>
    <m/>
    <m/>
    <m/>
    <m/>
  </r>
  <r>
    <n v="231"/>
    <x v="26"/>
    <x v="26"/>
    <x v="26"/>
    <x v="1"/>
    <x v="20"/>
    <x v="0"/>
    <s v="N/A"/>
    <x v="1"/>
    <n v="0"/>
    <x v="0"/>
    <s v=""/>
    <n v="8"/>
    <n v="22.898629615441941"/>
    <n v="22.159685468080514"/>
    <s v="Y"/>
    <s v="Check"/>
    <n v="86"/>
    <x v="1"/>
    <n v="11"/>
    <x v="1"/>
    <m/>
    <x v="1"/>
    <x v="7"/>
    <x v="0"/>
    <m/>
    <m/>
    <s v="TRR"/>
    <m/>
    <n v="19"/>
    <x v="155"/>
    <s v="STUART"/>
    <s v="ILLMAN"/>
    <x v="160"/>
    <x v="160"/>
    <x v="1"/>
    <x v="0"/>
    <x v="1"/>
    <n v="15"/>
    <n v="15"/>
    <x v="1189"/>
    <n v="22.898629615441941"/>
    <n v="3936"/>
    <m/>
    <m/>
    <n v="0"/>
    <m/>
    <n v="0.5946498500278864"/>
    <m/>
    <m/>
    <m/>
    <m/>
    <m/>
    <m/>
    <x v="26"/>
    <x v="26"/>
    <x v="2"/>
    <x v="2"/>
    <m/>
    <x v="0"/>
    <n v="0"/>
    <m/>
    <m/>
    <m/>
    <m/>
    <m/>
    <m/>
    <m/>
    <m/>
    <m/>
    <m/>
    <m/>
    <m/>
    <m/>
    <m/>
    <m/>
    <m/>
    <m/>
    <m/>
    <m/>
    <m/>
    <m/>
    <m/>
    <x v="0"/>
    <x v="0"/>
    <m/>
    <x v="0"/>
    <m/>
    <m/>
    <x v="0"/>
    <x v="0"/>
    <m/>
    <m/>
    <m/>
    <m/>
    <m/>
  </r>
  <r>
    <n v="232"/>
    <x v="26"/>
    <x v="26"/>
    <x v="26"/>
    <x v="1"/>
    <x v="20"/>
    <x v="0"/>
    <s v="N/A"/>
    <x v="1"/>
    <n v="0"/>
    <x v="0"/>
    <s v=""/>
    <n v="7"/>
    <n v="22.904447356706029"/>
    <n v="21.926220721864297"/>
    <s v="Y"/>
    <s v="Check"/>
    <n v="85"/>
    <x v="1"/>
    <n v="12"/>
    <x v="1"/>
    <m/>
    <x v="1"/>
    <x v="2"/>
    <x v="0"/>
    <m/>
    <m/>
    <s v="TRR"/>
    <m/>
    <n v="20"/>
    <x v="131"/>
    <s v="NICHOLAS"/>
    <s v="KINBACHER"/>
    <x v="135"/>
    <x v="135"/>
    <x v="1"/>
    <x v="0"/>
    <x v="2"/>
    <n v="16"/>
    <n v="16"/>
    <x v="1190"/>
    <n v="22.904447356706029"/>
    <n v="3937"/>
    <m/>
    <m/>
    <n v="0"/>
    <m/>
    <n v="0.62069459460257492"/>
    <m/>
    <m/>
    <m/>
    <m/>
    <m/>
    <m/>
    <x v="26"/>
    <x v="26"/>
    <x v="2"/>
    <x v="2"/>
    <m/>
    <x v="0"/>
    <n v="0"/>
    <m/>
    <m/>
    <m/>
    <m/>
    <m/>
    <m/>
    <m/>
    <m/>
    <m/>
    <m/>
    <m/>
    <m/>
    <m/>
    <m/>
    <m/>
    <m/>
    <m/>
    <m/>
    <m/>
    <m/>
    <m/>
    <m/>
    <x v="0"/>
    <x v="0"/>
    <m/>
    <x v="0"/>
    <m/>
    <m/>
    <x v="0"/>
    <x v="0"/>
    <m/>
    <m/>
    <m/>
    <m/>
    <m/>
  </r>
  <r>
    <n v="233"/>
    <x v="26"/>
    <x v="26"/>
    <x v="26"/>
    <x v="1"/>
    <x v="20"/>
    <x v="0"/>
    <s v="N/A"/>
    <x v="1"/>
    <n v="0"/>
    <x v="0"/>
    <s v=""/>
    <n v="12"/>
    <n v="23.317506986456127"/>
    <n v="23.456389180778984"/>
    <s v="Y"/>
    <s v=""/>
    <n v="84"/>
    <x v="1"/>
    <n v="8"/>
    <x v="1"/>
    <m/>
    <x v="1"/>
    <x v="9"/>
    <x v="0"/>
    <m/>
    <m/>
    <s v="TRR"/>
    <m/>
    <n v="21"/>
    <x v="25"/>
    <s v="BRENDAN"/>
    <s v="CARTER"/>
    <x v="25"/>
    <x v="25"/>
    <x v="1"/>
    <x v="0"/>
    <x v="4"/>
    <n v="17"/>
    <n v="17"/>
    <x v="1191"/>
    <n v="23.317506986456127"/>
    <n v="4008"/>
    <m/>
    <m/>
    <n v="0"/>
    <m/>
    <n v="0.64758209395072852"/>
    <m/>
    <m/>
    <m/>
    <m/>
    <m/>
    <m/>
    <x v="26"/>
    <x v="26"/>
    <x v="2"/>
    <x v="2"/>
    <m/>
    <x v="0"/>
    <n v="0"/>
    <m/>
    <m/>
    <m/>
    <m/>
    <m/>
    <m/>
    <m/>
    <m/>
    <m/>
    <m/>
    <m/>
    <m/>
    <m/>
    <m/>
    <m/>
    <m/>
    <m/>
    <m/>
    <m/>
    <m/>
    <m/>
    <m/>
    <x v="0"/>
    <x v="0"/>
    <m/>
    <x v="0"/>
    <m/>
    <m/>
    <x v="0"/>
    <x v="0"/>
    <m/>
    <m/>
    <m/>
    <m/>
    <m/>
  </r>
  <r>
    <n v="234"/>
    <x v="26"/>
    <x v="26"/>
    <x v="26"/>
    <x v="1"/>
    <x v="20"/>
    <x v="0"/>
    <s v="N/A"/>
    <x v="1"/>
    <n v="0"/>
    <x v="0"/>
    <s v=""/>
    <n v="0"/>
    <n v="23.334960210248383"/>
    <s v=""/>
    <s v="Y"/>
    <s v=""/>
    <n v="0"/>
    <x v="0"/>
    <s v="N/A"/>
    <x v="0"/>
    <m/>
    <x v="0"/>
    <x v="4"/>
    <x v="0"/>
    <m/>
    <m/>
    <s v="TRR"/>
    <m/>
    <n v="22"/>
    <x v="208"/>
    <s v="TOM"/>
    <s v="WALKER"/>
    <x v="294"/>
    <x v="294"/>
    <x v="0"/>
    <x v="0"/>
    <x v="0"/>
    <n v="18"/>
    <s v=""/>
    <x v="1192"/>
    <n v="23.334960210248383"/>
    <n v="4011"/>
    <m/>
    <m/>
    <n v="0"/>
    <m/>
    <m/>
    <m/>
    <m/>
    <m/>
    <m/>
    <m/>
    <m/>
    <x v="26"/>
    <x v="26"/>
    <x v="2"/>
    <x v="2"/>
    <m/>
    <x v="0"/>
    <n v="0"/>
    <m/>
    <m/>
    <m/>
    <m/>
    <m/>
    <m/>
    <m/>
    <m/>
    <m/>
    <m/>
    <m/>
    <m/>
    <m/>
    <m/>
    <m/>
    <m/>
    <m/>
    <m/>
    <m/>
    <m/>
    <m/>
    <m/>
    <x v="0"/>
    <x v="0"/>
    <m/>
    <x v="0"/>
    <m/>
    <m/>
    <x v="0"/>
    <x v="0"/>
    <m/>
    <m/>
    <m/>
    <m/>
    <m/>
  </r>
  <r>
    <n v="235"/>
    <x v="26"/>
    <x v="26"/>
    <x v="26"/>
    <x v="1"/>
    <x v="20"/>
    <x v="0"/>
    <s v="N/A"/>
    <x v="1"/>
    <n v="0"/>
    <x v="0"/>
    <s v=""/>
    <n v="11"/>
    <n v="23.387319881625157"/>
    <n v="22.719160811418327"/>
    <s v="Y"/>
    <s v="Check"/>
    <n v="83"/>
    <x v="1"/>
    <n v="16"/>
    <x v="0"/>
    <m/>
    <x v="1"/>
    <x v="6"/>
    <x v="0"/>
    <m/>
    <m/>
    <s v="TRR"/>
    <m/>
    <n v="23"/>
    <x v="32"/>
    <s v="BILL"/>
    <s v="DOHERTY"/>
    <x v="32"/>
    <x v="32"/>
    <x v="1"/>
    <x v="0"/>
    <x v="4"/>
    <n v="19"/>
    <n v="18"/>
    <x v="1193"/>
    <n v="23.387319881625157"/>
    <n v="4020"/>
    <m/>
    <m/>
    <n v="0"/>
    <m/>
    <n v="0.65562592939006903"/>
    <m/>
    <m/>
    <m/>
    <m/>
    <m/>
    <m/>
    <x v="26"/>
    <x v="26"/>
    <x v="2"/>
    <x v="2"/>
    <m/>
    <x v="0"/>
    <n v="0"/>
    <m/>
    <m/>
    <m/>
    <m/>
    <m/>
    <m/>
    <m/>
    <m/>
    <m/>
    <m/>
    <m/>
    <m/>
    <m/>
    <m/>
    <m/>
    <m/>
    <m/>
    <m/>
    <m/>
    <m/>
    <m/>
    <m/>
    <x v="0"/>
    <x v="0"/>
    <m/>
    <x v="0"/>
    <m/>
    <m/>
    <x v="0"/>
    <x v="0"/>
    <m/>
    <m/>
    <m/>
    <m/>
    <m/>
  </r>
  <r>
    <n v="236"/>
    <x v="26"/>
    <x v="26"/>
    <x v="26"/>
    <x v="1"/>
    <x v="20"/>
    <x v="0"/>
    <s v="N/A"/>
    <x v="1"/>
    <n v="0"/>
    <x v="0"/>
    <s v=""/>
    <n v="8"/>
    <n v="23.5734876020759"/>
    <n v="22.351116863004822"/>
    <s v="Y"/>
    <s v="Check"/>
    <n v="82"/>
    <x v="1"/>
    <n v="16"/>
    <x v="0"/>
    <m/>
    <x v="1"/>
    <x v="1"/>
    <x v="0"/>
    <m/>
    <m/>
    <s v="TRR"/>
    <m/>
    <n v="24"/>
    <x v="43"/>
    <s v="JEFF"/>
    <s v="BENNETT"/>
    <x v="43"/>
    <x v="43"/>
    <x v="1"/>
    <x v="0"/>
    <x v="1"/>
    <n v="20"/>
    <n v="19"/>
    <x v="1194"/>
    <n v="23.5734876020759"/>
    <n v="4052"/>
    <m/>
    <m/>
    <n v="0"/>
    <m/>
    <n v="0.55712305090472913"/>
    <m/>
    <m/>
    <m/>
    <m/>
    <m/>
    <m/>
    <x v="26"/>
    <x v="26"/>
    <x v="2"/>
    <x v="2"/>
    <m/>
    <x v="0"/>
    <n v="0"/>
    <m/>
    <m/>
    <m/>
    <m/>
    <m/>
    <m/>
    <m/>
    <m/>
    <m/>
    <m/>
    <m/>
    <m/>
    <m/>
    <m/>
    <m/>
    <m/>
    <m/>
    <m/>
    <m/>
    <m/>
    <m/>
    <m/>
    <x v="0"/>
    <x v="0"/>
    <m/>
    <x v="0"/>
    <m/>
    <m/>
    <x v="0"/>
    <x v="0"/>
    <m/>
    <m/>
    <m/>
    <m/>
    <m/>
  </r>
  <r>
    <n v="237"/>
    <x v="26"/>
    <x v="26"/>
    <x v="26"/>
    <x v="1"/>
    <x v="20"/>
    <x v="0"/>
    <s v="N/A"/>
    <x v="1"/>
    <n v="0"/>
    <x v="0"/>
    <s v=""/>
    <n v="4"/>
    <n v="23.765473063790736"/>
    <n v="24.004163937824909"/>
    <s v="Y"/>
    <s v=""/>
    <n v="81"/>
    <x v="1"/>
    <n v="3"/>
    <x v="1"/>
    <m/>
    <x v="2"/>
    <x v="30"/>
    <x v="0"/>
    <m/>
    <m/>
    <s v="TRR"/>
    <m/>
    <n v="25"/>
    <x v="212"/>
    <s v="CASEY"/>
    <s v="HIETTE"/>
    <x v="228"/>
    <x v="228"/>
    <x v="1"/>
    <x v="0"/>
    <x v="6"/>
    <n v="21"/>
    <n v="20"/>
    <x v="1195"/>
    <n v="23.765473063790736"/>
    <n v="4085"/>
    <m/>
    <m/>
    <n v="0"/>
    <m/>
    <n v="0.54631074662321133"/>
    <m/>
    <m/>
    <m/>
    <m/>
    <m/>
    <m/>
    <x v="26"/>
    <x v="26"/>
    <x v="2"/>
    <x v="2"/>
    <m/>
    <x v="0"/>
    <n v="0"/>
    <m/>
    <m/>
    <m/>
    <m/>
    <m/>
    <m/>
    <m/>
    <m/>
    <m/>
    <m/>
    <m/>
    <m/>
    <m/>
    <m/>
    <m/>
    <m/>
    <m/>
    <m/>
    <m/>
    <m/>
    <m/>
    <m/>
    <x v="0"/>
    <x v="0"/>
    <m/>
    <x v="0"/>
    <m/>
    <m/>
    <x v="0"/>
    <x v="0"/>
    <m/>
    <m/>
    <m/>
    <m/>
    <m/>
  </r>
  <r>
    <n v="238"/>
    <x v="26"/>
    <x v="26"/>
    <x v="26"/>
    <x v="1"/>
    <x v="20"/>
    <x v="0"/>
    <s v="N/A"/>
    <x v="1"/>
    <n v="0"/>
    <x v="0"/>
    <s v=""/>
    <n v="2"/>
    <n v="23.782926287582999"/>
    <n v="21.698258868334026"/>
    <s v="Y"/>
    <s v="Check"/>
    <n v="0"/>
    <x v="0"/>
    <s v="N/A"/>
    <x v="0"/>
    <m/>
    <x v="0"/>
    <x v="4"/>
    <x v="0"/>
    <m/>
    <m/>
    <s v="TRR"/>
    <m/>
    <n v="26"/>
    <x v="204"/>
    <s v="GREG"/>
    <s v="ANDRESS"/>
    <x v="22"/>
    <x v="22"/>
    <x v="0"/>
    <x v="0"/>
    <x v="0"/>
    <n v="22"/>
    <s v=""/>
    <x v="1196"/>
    <n v="23.782926287582999"/>
    <n v="4088"/>
    <m/>
    <m/>
    <n v="0"/>
    <m/>
    <m/>
    <m/>
    <m/>
    <m/>
    <m/>
    <m/>
    <m/>
    <x v="26"/>
    <x v="26"/>
    <x v="2"/>
    <x v="2"/>
    <m/>
    <x v="0"/>
    <n v="0"/>
    <m/>
    <m/>
    <m/>
    <m/>
    <m/>
    <m/>
    <m/>
    <m/>
    <m/>
    <m/>
    <m/>
    <m/>
    <m/>
    <m/>
    <m/>
    <m/>
    <m/>
    <m/>
    <m/>
    <m/>
    <m/>
    <m/>
    <x v="0"/>
    <x v="0"/>
    <m/>
    <x v="0"/>
    <m/>
    <m/>
    <x v="0"/>
    <x v="0"/>
    <m/>
    <m/>
    <m/>
    <m/>
    <m/>
  </r>
  <r>
    <n v="239"/>
    <x v="26"/>
    <x v="26"/>
    <x v="26"/>
    <x v="1"/>
    <x v="20"/>
    <x v="0"/>
    <s v="N/A"/>
    <x v="1"/>
    <n v="0"/>
    <x v="0"/>
    <s v=""/>
    <n v="12"/>
    <n v="23.782926287582999"/>
    <n v="23.387987663678729"/>
    <s v="Y"/>
    <s v="Check"/>
    <n v="80"/>
    <x v="1"/>
    <n v="14"/>
    <x v="1"/>
    <m/>
    <x v="1"/>
    <x v="13"/>
    <x v="0"/>
    <m/>
    <m/>
    <s v="TRR"/>
    <m/>
    <n v="27"/>
    <x v="54"/>
    <s v="DAWN"/>
    <s v="KINBACHER"/>
    <x v="54"/>
    <x v="54"/>
    <x v="1"/>
    <x v="1"/>
    <x v="2"/>
    <n v="5"/>
    <n v="21"/>
    <x v="1196"/>
    <n v="23.782926287582999"/>
    <n v="4088"/>
    <m/>
    <m/>
    <n v="0"/>
    <m/>
    <n v="0.6664444824132193"/>
    <m/>
    <m/>
    <m/>
    <m/>
    <m/>
    <m/>
    <x v="26"/>
    <x v="26"/>
    <x v="2"/>
    <x v="2"/>
    <m/>
    <x v="0"/>
    <n v="0"/>
    <m/>
    <m/>
    <m/>
    <m/>
    <m/>
    <m/>
    <m/>
    <m/>
    <m/>
    <m/>
    <m/>
    <m/>
    <m/>
    <m/>
    <m/>
    <m/>
    <m/>
    <m/>
    <m/>
    <m/>
    <m/>
    <m/>
    <x v="0"/>
    <x v="0"/>
    <m/>
    <x v="0"/>
    <m/>
    <m/>
    <x v="0"/>
    <x v="0"/>
    <m/>
    <m/>
    <m/>
    <m/>
    <m/>
  </r>
  <r>
    <n v="240"/>
    <x v="26"/>
    <x v="26"/>
    <x v="26"/>
    <x v="1"/>
    <x v="20"/>
    <x v="0"/>
    <s v="N/A"/>
    <x v="1"/>
    <n v="0"/>
    <x v="0"/>
    <s v=""/>
    <n v="5"/>
    <n v="23.794561770111169"/>
    <n v="21.801312473126654"/>
    <s v="Y"/>
    <s v="Check"/>
    <n v="79"/>
    <x v="1"/>
    <n v="13"/>
    <x v="1"/>
    <m/>
    <x v="11"/>
    <x v="16"/>
    <x v="0"/>
    <m/>
    <m/>
    <s v="TRR"/>
    <m/>
    <n v="28"/>
    <x v="171"/>
    <s v="DAVID"/>
    <s v="CULLEN"/>
    <x v="175"/>
    <x v="175"/>
    <x v="1"/>
    <x v="0"/>
    <x v="4"/>
    <n v="23"/>
    <n v="22"/>
    <x v="1197"/>
    <n v="23.794561770111169"/>
    <n v="4090"/>
    <m/>
    <m/>
    <n v="0"/>
    <m/>
    <n v="0.61988954209393232"/>
    <m/>
    <m/>
    <m/>
    <m/>
    <m/>
    <m/>
    <x v="26"/>
    <x v="26"/>
    <x v="2"/>
    <x v="2"/>
    <m/>
    <x v="0"/>
    <n v="0"/>
    <m/>
    <m/>
    <m/>
    <m/>
    <m/>
    <m/>
    <m/>
    <m/>
    <m/>
    <m/>
    <m/>
    <m/>
    <m/>
    <m/>
    <m/>
    <m/>
    <m/>
    <m/>
    <m/>
    <m/>
    <m/>
    <m/>
    <x v="0"/>
    <x v="0"/>
    <m/>
    <x v="0"/>
    <m/>
    <m/>
    <x v="0"/>
    <x v="0"/>
    <m/>
    <m/>
    <m/>
    <m/>
    <m/>
  </r>
  <r>
    <n v="241"/>
    <x v="26"/>
    <x v="26"/>
    <x v="26"/>
    <x v="1"/>
    <x v="20"/>
    <x v="0"/>
    <s v="N/A"/>
    <x v="1"/>
    <n v="0"/>
    <x v="0"/>
    <s v=""/>
    <n v="4"/>
    <n v="23.817832735167514"/>
    <n v="22.483761820305499"/>
    <s v="Y"/>
    <s v="Check"/>
    <n v="0"/>
    <x v="0"/>
    <s v="N/A"/>
    <x v="0"/>
    <m/>
    <x v="0"/>
    <x v="4"/>
    <x v="0"/>
    <m/>
    <m/>
    <s v="TRR"/>
    <m/>
    <n v="29"/>
    <x v="158"/>
    <s v="ARNSTEIN"/>
    <s v="PRYTZ"/>
    <x v="207"/>
    <x v="207"/>
    <x v="0"/>
    <x v="0"/>
    <x v="0"/>
    <n v="24"/>
    <s v=""/>
    <x v="1198"/>
    <n v="23.817832735167514"/>
    <n v="4094"/>
    <m/>
    <m/>
    <n v="0"/>
    <m/>
    <m/>
    <m/>
    <m/>
    <m/>
    <m/>
    <m/>
    <m/>
    <x v="26"/>
    <x v="26"/>
    <x v="2"/>
    <x v="2"/>
    <m/>
    <x v="0"/>
    <n v="0"/>
    <m/>
    <m/>
    <m/>
    <m/>
    <m/>
    <m/>
    <m/>
    <m/>
    <m/>
    <m/>
    <m/>
    <m/>
    <m/>
    <m/>
    <m/>
    <m/>
    <m/>
    <m/>
    <m/>
    <m/>
    <m/>
    <m/>
    <x v="0"/>
    <x v="0"/>
    <m/>
    <x v="0"/>
    <m/>
    <m/>
    <x v="0"/>
    <x v="0"/>
    <m/>
    <m/>
    <m/>
    <m/>
    <m/>
  </r>
  <r>
    <n v="242"/>
    <x v="26"/>
    <x v="26"/>
    <x v="26"/>
    <x v="1"/>
    <x v="20"/>
    <x v="0"/>
    <s v="N/A"/>
    <x v="1"/>
    <n v="0"/>
    <x v="0"/>
    <s v=""/>
    <n v="5"/>
    <n v="23.974911749297831"/>
    <n v="23.339857074141893"/>
    <s v="Y"/>
    <s v="Check"/>
    <n v="78"/>
    <x v="1"/>
    <n v="5"/>
    <x v="1"/>
    <m/>
    <x v="4"/>
    <x v="14"/>
    <x v="0"/>
    <m/>
    <m/>
    <s v="TRR"/>
    <m/>
    <n v="30"/>
    <x v="154"/>
    <s v="LARA"/>
    <s v="SEWELL"/>
    <x v="159"/>
    <x v="159"/>
    <x v="1"/>
    <x v="1"/>
    <x v="1"/>
    <n v="6"/>
    <n v="23"/>
    <x v="1199"/>
    <n v="23.974911749297831"/>
    <n v="4121"/>
    <m/>
    <m/>
    <n v="0"/>
    <m/>
    <n v="0.62009265444332973"/>
    <m/>
    <m/>
    <m/>
    <m/>
    <m/>
    <m/>
    <x v="26"/>
    <x v="26"/>
    <x v="2"/>
    <x v="2"/>
    <m/>
    <x v="0"/>
    <n v="0"/>
    <m/>
    <m/>
    <m/>
    <m/>
    <m/>
    <m/>
    <m/>
    <m/>
    <m/>
    <m/>
    <m/>
    <m/>
    <m/>
    <m/>
    <m/>
    <m/>
    <m/>
    <m/>
    <m/>
    <m/>
    <m/>
    <m/>
    <x v="0"/>
    <x v="0"/>
    <m/>
    <x v="0"/>
    <m/>
    <m/>
    <x v="0"/>
    <x v="0"/>
    <m/>
    <m/>
    <m/>
    <m/>
    <m/>
  </r>
  <r>
    <n v="243"/>
    <x v="26"/>
    <x v="26"/>
    <x v="26"/>
    <x v="1"/>
    <x v="20"/>
    <x v="0"/>
    <s v="N/A"/>
    <x v="1"/>
    <n v="0"/>
    <x v="0"/>
    <s v=""/>
    <n v="9"/>
    <n v="24.038906903202772"/>
    <n v="22.602605390401397"/>
    <s v="Y"/>
    <s v="Check"/>
    <n v="77"/>
    <x v="1"/>
    <n v="15"/>
    <x v="1"/>
    <m/>
    <x v="1"/>
    <x v="8"/>
    <x v="0"/>
    <m/>
    <m/>
    <s v="TRR"/>
    <m/>
    <n v="31"/>
    <x v="29"/>
    <s v="GAVIN"/>
    <s v="WERBELOFF"/>
    <x v="29"/>
    <x v="29"/>
    <x v="1"/>
    <x v="0"/>
    <x v="2"/>
    <n v="25"/>
    <n v="24"/>
    <x v="278"/>
    <n v="24.038906903202772"/>
    <n v="4132"/>
    <m/>
    <m/>
    <n v="0"/>
    <m/>
    <n v="0.60873538852066911"/>
    <m/>
    <m/>
    <m/>
    <m/>
    <m/>
    <m/>
    <x v="26"/>
    <x v="26"/>
    <x v="2"/>
    <x v="2"/>
    <m/>
    <x v="0"/>
    <n v="0"/>
    <m/>
    <m/>
    <m/>
    <m/>
    <m/>
    <m/>
    <m/>
    <m/>
    <m/>
    <m/>
    <m/>
    <m/>
    <m/>
    <m/>
    <m/>
    <m/>
    <m/>
    <m/>
    <m/>
    <m/>
    <m/>
    <m/>
    <x v="0"/>
    <x v="0"/>
    <m/>
    <x v="0"/>
    <m/>
    <m/>
    <x v="0"/>
    <x v="0"/>
    <m/>
    <m/>
    <m/>
    <m/>
    <m/>
  </r>
  <r>
    <n v="244"/>
    <x v="26"/>
    <x v="26"/>
    <x v="26"/>
    <x v="1"/>
    <x v="20"/>
    <x v="0"/>
    <s v="N/A"/>
    <x v="1"/>
    <n v="0"/>
    <x v="0"/>
    <s v=""/>
    <n v="1"/>
    <n v="24.515961686857814"/>
    <n v="22.718563143340727"/>
    <s v="Y"/>
    <s v="Check"/>
    <n v="0"/>
    <x v="0"/>
    <s v="N/A"/>
    <x v="0"/>
    <m/>
    <x v="0"/>
    <x v="4"/>
    <x v="0"/>
    <m/>
    <m/>
    <s v="TRR"/>
    <m/>
    <n v="32"/>
    <x v="182"/>
    <s v="JUSTIN"/>
    <s v="HUMBER"/>
    <x v="282"/>
    <x v="282"/>
    <x v="0"/>
    <x v="0"/>
    <x v="0"/>
    <n v="26"/>
    <s v=""/>
    <x v="1200"/>
    <n v="24.515961686857814"/>
    <n v="4214"/>
    <m/>
    <m/>
    <n v="0"/>
    <m/>
    <m/>
    <m/>
    <m/>
    <m/>
    <m/>
    <m/>
    <m/>
    <x v="26"/>
    <x v="26"/>
    <x v="2"/>
    <x v="2"/>
    <m/>
    <x v="0"/>
    <n v="0"/>
    <m/>
    <m/>
    <m/>
    <m/>
    <m/>
    <m/>
    <m/>
    <m/>
    <m/>
    <m/>
    <m/>
    <m/>
    <m/>
    <m/>
    <m/>
    <m/>
    <m/>
    <m/>
    <m/>
    <m/>
    <m/>
    <m/>
    <x v="0"/>
    <x v="0"/>
    <m/>
    <x v="0"/>
    <m/>
    <m/>
    <x v="0"/>
    <x v="0"/>
    <m/>
    <m/>
    <m/>
    <m/>
    <m/>
  </r>
  <r>
    <n v="245"/>
    <x v="26"/>
    <x v="26"/>
    <x v="26"/>
    <x v="1"/>
    <x v="20"/>
    <x v="0"/>
    <s v="N/A"/>
    <x v="1"/>
    <n v="0"/>
    <x v="0"/>
    <s v=""/>
    <n v="0"/>
    <n v="24.521779428121899"/>
    <s v=""/>
    <s v="Y"/>
    <s v=""/>
    <n v="0"/>
    <x v="0"/>
    <s v="N/A"/>
    <x v="0"/>
    <m/>
    <x v="0"/>
    <x v="4"/>
    <x v="0"/>
    <m/>
    <m/>
    <s v="TRR"/>
    <m/>
    <n v="33"/>
    <x v="227"/>
    <s v="MICK"/>
    <s v="O'NEIL"/>
    <x v="295"/>
    <x v="295"/>
    <x v="0"/>
    <x v="0"/>
    <x v="0"/>
    <n v="27"/>
    <s v=""/>
    <x v="1201"/>
    <n v="24.521779428121899"/>
    <n v="4215"/>
    <m/>
    <m/>
    <n v="0"/>
    <m/>
    <m/>
    <m/>
    <m/>
    <m/>
    <m/>
    <m/>
    <m/>
    <x v="26"/>
    <x v="26"/>
    <x v="2"/>
    <x v="2"/>
    <m/>
    <x v="0"/>
    <n v="0"/>
    <m/>
    <m/>
    <m/>
    <m/>
    <m/>
    <m/>
    <m/>
    <m/>
    <m/>
    <m/>
    <m/>
    <m/>
    <m/>
    <m/>
    <m/>
    <m/>
    <m/>
    <m/>
    <m/>
    <m/>
    <m/>
    <m/>
    <x v="0"/>
    <x v="0"/>
    <m/>
    <x v="0"/>
    <m/>
    <m/>
    <x v="0"/>
    <x v="0"/>
    <m/>
    <m/>
    <m/>
    <m/>
    <m/>
  </r>
  <r>
    <n v="246"/>
    <x v="26"/>
    <x v="26"/>
    <x v="26"/>
    <x v="1"/>
    <x v="20"/>
    <x v="0"/>
    <s v="N/A"/>
    <x v="1"/>
    <n v="0"/>
    <x v="0"/>
    <s v=""/>
    <n v="8"/>
    <n v="24.74867133742125"/>
    <n v="23.215538697027021"/>
    <s v="Y"/>
    <s v="Check"/>
    <n v="76"/>
    <x v="1"/>
    <n v="14"/>
    <x v="1"/>
    <m/>
    <x v="1"/>
    <x v="46"/>
    <x v="0"/>
    <m/>
    <m/>
    <s v="TRR"/>
    <m/>
    <n v="34"/>
    <x v="184"/>
    <s v="JOHN"/>
    <s v="NUTTALL"/>
    <x v="188"/>
    <x v="188"/>
    <x v="1"/>
    <x v="0"/>
    <x v="8"/>
    <n v="28"/>
    <n v="25"/>
    <x v="795"/>
    <n v="24.74867133742125"/>
    <n v="4254"/>
    <m/>
    <m/>
    <n v="0"/>
    <m/>
    <n v="0.68488525177393"/>
    <m/>
    <m/>
    <m/>
    <m/>
    <m/>
    <m/>
    <x v="26"/>
    <x v="26"/>
    <x v="2"/>
    <x v="2"/>
    <m/>
    <x v="0"/>
    <n v="0"/>
    <m/>
    <m/>
    <m/>
    <m/>
    <m/>
    <m/>
    <m/>
    <m/>
    <m/>
    <m/>
    <m/>
    <m/>
    <m/>
    <m/>
    <m/>
    <m/>
    <m/>
    <m/>
    <m/>
    <m/>
    <m/>
    <m/>
    <x v="0"/>
    <x v="0"/>
    <m/>
    <x v="0"/>
    <m/>
    <m/>
    <x v="0"/>
    <x v="0"/>
    <m/>
    <m/>
    <m/>
    <m/>
    <m/>
  </r>
  <r>
    <n v="247"/>
    <x v="26"/>
    <x v="26"/>
    <x v="26"/>
    <x v="1"/>
    <x v="20"/>
    <x v="0"/>
    <s v="N/A"/>
    <x v="1"/>
    <n v="0"/>
    <x v="0"/>
    <s v=""/>
    <n v="0"/>
    <n v="24.917385834079742"/>
    <s v=""/>
    <s v="Y"/>
    <s v=""/>
    <n v="0"/>
    <x v="0"/>
    <s v="N/A"/>
    <x v="0"/>
    <m/>
    <x v="0"/>
    <x v="4"/>
    <x v="0"/>
    <m/>
    <m/>
    <s v="TRR"/>
    <m/>
    <n v="35"/>
    <x v="228"/>
    <s v="CHARLES"/>
    <s v=""/>
    <x v="296"/>
    <x v="296"/>
    <x v="0"/>
    <x v="0"/>
    <x v="0"/>
    <n v="29"/>
    <s v=""/>
    <x v="1202"/>
    <n v="24.917385834079742"/>
    <n v="4283"/>
    <m/>
    <m/>
    <n v="0"/>
    <m/>
    <m/>
    <m/>
    <m/>
    <m/>
    <m/>
    <m/>
    <m/>
    <x v="26"/>
    <x v="26"/>
    <x v="2"/>
    <x v="2"/>
    <m/>
    <x v="0"/>
    <n v="0"/>
    <m/>
    <m/>
    <m/>
    <m/>
    <m/>
    <m/>
    <m/>
    <m/>
    <m/>
    <m/>
    <m/>
    <m/>
    <m/>
    <m/>
    <m/>
    <m/>
    <m/>
    <m/>
    <m/>
    <m/>
    <m/>
    <m/>
    <x v="0"/>
    <x v="0"/>
    <m/>
    <x v="0"/>
    <m/>
    <m/>
    <x v="0"/>
    <x v="0"/>
    <m/>
    <m/>
    <m/>
    <m/>
    <m/>
  </r>
  <r>
    <n v="248"/>
    <x v="26"/>
    <x v="26"/>
    <x v="26"/>
    <x v="1"/>
    <x v="20"/>
    <x v="0"/>
    <s v="N/A"/>
    <x v="1"/>
    <n v="0"/>
    <x v="0"/>
    <s v=""/>
    <n v="8"/>
    <n v="24.946474540400168"/>
    <n v="23.551208821377067"/>
    <s v="Y"/>
    <s v="Check"/>
    <n v="75"/>
    <x v="1"/>
    <n v="11"/>
    <x v="1"/>
    <m/>
    <x v="1"/>
    <x v="14"/>
    <x v="0"/>
    <m/>
    <m/>
    <s v="TRR"/>
    <m/>
    <n v="36"/>
    <x v="48"/>
    <s v="BRIANNA"/>
    <s v="HUTCHINGS"/>
    <x v="48"/>
    <x v="48"/>
    <x v="1"/>
    <x v="1"/>
    <x v="1"/>
    <n v="7"/>
    <n v="26"/>
    <x v="363"/>
    <n v="24.946474540400168"/>
    <n v="4288"/>
    <m/>
    <m/>
    <n v="0"/>
    <m/>
    <n v="0.59594259070917965"/>
    <m/>
    <m/>
    <m/>
    <m/>
    <m/>
    <m/>
    <x v="26"/>
    <x v="26"/>
    <x v="2"/>
    <x v="2"/>
    <m/>
    <x v="0"/>
    <n v="0"/>
    <m/>
    <m/>
    <m/>
    <m/>
    <m/>
    <m/>
    <m/>
    <m/>
    <m/>
    <m/>
    <m/>
    <m/>
    <m/>
    <m/>
    <m/>
    <m/>
    <m/>
    <m/>
    <m/>
    <m/>
    <m/>
    <m/>
    <x v="0"/>
    <x v="0"/>
    <m/>
    <x v="0"/>
    <m/>
    <m/>
    <x v="0"/>
    <x v="0"/>
    <m/>
    <m/>
    <m/>
    <m/>
    <m/>
  </r>
  <r>
    <n v="249"/>
    <x v="26"/>
    <x v="26"/>
    <x v="26"/>
    <x v="1"/>
    <x v="20"/>
    <x v="0"/>
    <s v="N/A"/>
    <x v="1"/>
    <n v="0"/>
    <x v="0"/>
    <s v=""/>
    <n v="13"/>
    <n v="25.15009548464317"/>
    <n v="23.125863377449132"/>
    <s v="Y"/>
    <s v="Check"/>
    <n v="74"/>
    <x v="1"/>
    <n v="17"/>
    <x v="0"/>
    <m/>
    <x v="1"/>
    <x v="20"/>
    <x v="0"/>
    <m/>
    <m/>
    <s v="TRR"/>
    <m/>
    <n v="37"/>
    <x v="37"/>
    <s v="VIV"/>
    <s v="SCANDLYN"/>
    <x v="37"/>
    <x v="37"/>
    <x v="1"/>
    <x v="1"/>
    <x v="5"/>
    <n v="8"/>
    <n v="27"/>
    <x v="1203"/>
    <n v="25.15009548464317"/>
    <n v="4323"/>
    <m/>
    <m/>
    <n v="0"/>
    <m/>
    <n v="0.74618669651277181"/>
    <m/>
    <m/>
    <m/>
    <m/>
    <m/>
    <m/>
    <x v="26"/>
    <x v="26"/>
    <x v="2"/>
    <x v="2"/>
    <m/>
    <x v="0"/>
    <n v="0"/>
    <m/>
    <m/>
    <m/>
    <m/>
    <m/>
    <m/>
    <m/>
    <m/>
    <m/>
    <m/>
    <m/>
    <m/>
    <m/>
    <m/>
    <m/>
    <m/>
    <m/>
    <m/>
    <m/>
    <m/>
    <m/>
    <m/>
    <x v="0"/>
    <x v="0"/>
    <m/>
    <x v="0"/>
    <m/>
    <m/>
    <x v="0"/>
    <x v="0"/>
    <m/>
    <m/>
    <m/>
    <m/>
    <m/>
  </r>
  <r>
    <n v="250"/>
    <x v="26"/>
    <x v="26"/>
    <x v="26"/>
    <x v="1"/>
    <x v="20"/>
    <x v="0"/>
    <s v="N/A"/>
    <x v="1"/>
    <n v="0"/>
    <x v="0"/>
    <s v=""/>
    <n v="4"/>
    <n v="25.411893841527036"/>
    <n v="26.699368867793908"/>
    <s v="Y"/>
    <s v=""/>
    <n v="73"/>
    <x v="1"/>
    <n v="5"/>
    <x v="1"/>
    <m/>
    <x v="2"/>
    <x v="33"/>
    <x v="0"/>
    <m/>
    <m/>
    <s v="TRR"/>
    <m/>
    <n v="38"/>
    <x v="72"/>
    <s v="RAEWYN"/>
    <s v="MCDOWELL"/>
    <x v="73"/>
    <x v="73"/>
    <x v="1"/>
    <x v="1"/>
    <x v="2"/>
    <n v="9"/>
    <n v="28"/>
    <x v="1204"/>
    <n v="25.411893841527036"/>
    <n v="4368"/>
    <m/>
    <m/>
    <n v="0"/>
    <m/>
    <n v="0.60863888237214725"/>
    <m/>
    <m/>
    <m/>
    <m/>
    <m/>
    <m/>
    <x v="26"/>
    <x v="26"/>
    <x v="2"/>
    <x v="2"/>
    <m/>
    <x v="0"/>
    <n v="0"/>
    <m/>
    <m/>
    <m/>
    <m/>
    <m/>
    <m/>
    <m/>
    <m/>
    <m/>
    <m/>
    <m/>
    <m/>
    <m/>
    <m/>
    <m/>
    <m/>
    <m/>
    <m/>
    <m/>
    <m/>
    <m/>
    <m/>
    <x v="0"/>
    <x v="0"/>
    <m/>
    <x v="0"/>
    <m/>
    <m/>
    <x v="0"/>
    <x v="0"/>
    <m/>
    <m/>
    <m/>
    <m/>
    <m/>
  </r>
  <r>
    <n v="251"/>
    <x v="26"/>
    <x v="26"/>
    <x v="26"/>
    <x v="1"/>
    <x v="20"/>
    <x v="0"/>
    <s v="N/A"/>
    <x v="1"/>
    <n v="0"/>
    <x v="0"/>
    <s v=""/>
    <n v="11"/>
    <n v="25.98785022667154"/>
    <n v="23.236761553042911"/>
    <s v="Y"/>
    <s v="Check"/>
    <n v="72"/>
    <x v="1"/>
    <n v="22"/>
    <x v="0"/>
    <m/>
    <x v="1"/>
    <x v="13"/>
    <x v="0"/>
    <m/>
    <m/>
    <s v="TRR"/>
    <m/>
    <n v="39"/>
    <x v="28"/>
    <s v="SCOTT"/>
    <s v="VOLLMERHAUSE"/>
    <x v="28"/>
    <x v="28"/>
    <x v="1"/>
    <x v="0"/>
    <x v="2"/>
    <n v="30"/>
    <n v="29"/>
    <x v="1205"/>
    <n v="25.98785022667154"/>
    <n v="4467"/>
    <m/>
    <m/>
    <n v="0"/>
    <m/>
    <n v="0.55089845992622177"/>
    <m/>
    <m/>
    <m/>
    <m/>
    <m/>
    <m/>
    <x v="26"/>
    <x v="26"/>
    <x v="2"/>
    <x v="2"/>
    <m/>
    <x v="0"/>
    <n v="0"/>
    <m/>
    <m/>
    <m/>
    <m/>
    <m/>
    <m/>
    <m/>
    <m/>
    <m/>
    <m/>
    <m/>
    <m/>
    <m/>
    <m/>
    <m/>
    <m/>
    <m/>
    <m/>
    <m/>
    <m/>
    <m/>
    <m/>
    <x v="0"/>
    <x v="0"/>
    <m/>
    <x v="0"/>
    <m/>
    <m/>
    <x v="0"/>
    <x v="0"/>
    <m/>
    <m/>
    <m/>
    <m/>
    <m/>
  </r>
  <r>
    <n v="252"/>
    <x v="26"/>
    <x v="26"/>
    <x v="26"/>
    <x v="1"/>
    <x v="20"/>
    <x v="0"/>
    <s v="N/A"/>
    <x v="1"/>
    <n v="0"/>
    <x v="0"/>
    <s v=""/>
    <n v="0"/>
    <n v="26.325279219988516"/>
    <s v=""/>
    <s v="Y"/>
    <s v=""/>
    <n v="0"/>
    <x v="0"/>
    <s v="N/A"/>
    <x v="0"/>
    <m/>
    <x v="0"/>
    <x v="4"/>
    <x v="0"/>
    <m/>
    <m/>
    <s v="TRR"/>
    <m/>
    <n v="40"/>
    <x v="229"/>
    <s v="STEPH"/>
    <s v="BOWATER"/>
    <x v="297"/>
    <x v="297"/>
    <x v="0"/>
    <x v="1"/>
    <x v="0"/>
    <n v="10"/>
    <s v=""/>
    <x v="1206"/>
    <n v="26.325279219988516"/>
    <n v="4525"/>
    <m/>
    <m/>
    <n v="0"/>
    <m/>
    <m/>
    <m/>
    <m/>
    <m/>
    <m/>
    <m/>
    <m/>
    <x v="26"/>
    <x v="26"/>
    <x v="2"/>
    <x v="2"/>
    <m/>
    <x v="0"/>
    <n v="0"/>
    <m/>
    <m/>
    <m/>
    <m/>
    <m/>
    <m/>
    <m/>
    <m/>
    <m/>
    <m/>
    <m/>
    <m/>
    <m/>
    <m/>
    <m/>
    <m/>
    <m/>
    <m/>
    <m/>
    <m/>
    <m/>
    <m/>
    <x v="0"/>
    <x v="0"/>
    <m/>
    <x v="0"/>
    <m/>
    <m/>
    <x v="0"/>
    <x v="0"/>
    <m/>
    <m/>
    <m/>
    <m/>
    <m/>
  </r>
  <r>
    <n v="253"/>
    <x v="26"/>
    <x v="26"/>
    <x v="26"/>
    <x v="1"/>
    <x v="20"/>
    <x v="0"/>
    <s v="N/A"/>
    <x v="1"/>
    <n v="0"/>
    <x v="0"/>
    <s v=""/>
    <n v="10"/>
    <n v="26.441634045270234"/>
    <n v="24.037354905257168"/>
    <s v="Y"/>
    <s v="Check"/>
    <n v="71"/>
    <x v="1"/>
    <n v="20"/>
    <x v="0"/>
    <m/>
    <x v="1"/>
    <x v="23"/>
    <x v="0"/>
    <m/>
    <m/>
    <s v="TRR"/>
    <m/>
    <n v="41"/>
    <x v="44"/>
    <s v="DAN"/>
    <s v="REYNOLDS"/>
    <x v="44"/>
    <x v="44"/>
    <x v="1"/>
    <x v="0"/>
    <x v="4"/>
    <n v="31"/>
    <n v="30"/>
    <x v="1207"/>
    <n v="26.441634045270234"/>
    <n v="4545"/>
    <m/>
    <m/>
    <n v="0"/>
    <m/>
    <n v="0.57548132769005467"/>
    <m/>
    <m/>
    <m/>
    <m/>
    <m/>
    <m/>
    <x v="26"/>
    <x v="26"/>
    <x v="2"/>
    <x v="2"/>
    <m/>
    <x v="0"/>
    <n v="0"/>
    <m/>
    <m/>
    <m/>
    <m/>
    <m/>
    <m/>
    <m/>
    <m/>
    <m/>
    <m/>
    <m/>
    <m/>
    <m/>
    <m/>
    <m/>
    <m/>
    <m/>
    <m/>
    <m/>
    <m/>
    <m/>
    <m/>
    <x v="0"/>
    <x v="0"/>
    <m/>
    <x v="0"/>
    <m/>
    <m/>
    <x v="0"/>
    <x v="0"/>
    <m/>
    <m/>
    <m/>
    <m/>
    <m/>
  </r>
  <r>
    <n v="254"/>
    <x v="26"/>
    <x v="26"/>
    <x v="26"/>
    <x v="1"/>
    <x v="20"/>
    <x v="0"/>
    <s v="N/A"/>
    <x v="1"/>
    <n v="0"/>
    <x v="0"/>
    <s v=""/>
    <n v="6"/>
    <n v="26.604530800664637"/>
    <n v="27.161872164895499"/>
    <s v="Y"/>
    <s v=""/>
    <n v="0"/>
    <x v="0"/>
    <s v="N/A"/>
    <x v="0"/>
    <m/>
    <x v="0"/>
    <x v="4"/>
    <x v="0"/>
    <m/>
    <m/>
    <s v="TRR"/>
    <m/>
    <n v="42"/>
    <x v="103"/>
    <s v="EAMON"/>
    <s v="KENNY"/>
    <x v="166"/>
    <x v="166"/>
    <x v="0"/>
    <x v="0"/>
    <x v="0"/>
    <n v="32"/>
    <s v=""/>
    <x v="1208"/>
    <n v="26.604530800664637"/>
    <n v="4573"/>
    <m/>
    <m/>
    <n v="0"/>
    <m/>
    <m/>
    <m/>
    <m/>
    <m/>
    <m/>
    <m/>
    <m/>
    <x v="26"/>
    <x v="26"/>
    <x v="2"/>
    <x v="2"/>
    <m/>
    <x v="0"/>
    <n v="0"/>
    <m/>
    <m/>
    <m/>
    <m/>
    <m/>
    <m/>
    <m/>
    <m/>
    <m/>
    <m/>
    <m/>
    <m/>
    <m/>
    <m/>
    <m/>
    <m/>
    <m/>
    <m/>
    <m/>
    <m/>
    <m/>
    <m/>
    <x v="0"/>
    <x v="0"/>
    <m/>
    <x v="0"/>
    <m/>
    <m/>
    <x v="0"/>
    <x v="0"/>
    <m/>
    <m/>
    <m/>
    <m/>
    <m/>
  </r>
  <r>
    <n v="255"/>
    <x v="26"/>
    <x v="26"/>
    <x v="26"/>
    <x v="1"/>
    <x v="20"/>
    <x v="0"/>
    <s v="N/A"/>
    <x v="1"/>
    <n v="0"/>
    <x v="0"/>
    <s v=""/>
    <n v="6"/>
    <n v="26.656890472041407"/>
    <n v="24.204676031172358"/>
    <s v="Y"/>
    <s v="Check"/>
    <n v="70"/>
    <x v="1"/>
    <n v="12"/>
    <x v="1"/>
    <m/>
    <x v="6"/>
    <x v="10"/>
    <x v="0"/>
    <m/>
    <m/>
    <s v="TRR"/>
    <m/>
    <n v="43"/>
    <x v="39"/>
    <s v="PATRICK"/>
    <s v="PEACOCK"/>
    <x v="39"/>
    <x v="39"/>
    <x v="1"/>
    <x v="0"/>
    <x v="1"/>
    <n v="33"/>
    <n v="31"/>
    <x v="1209"/>
    <n v="26.656890472041407"/>
    <n v="4582"/>
    <m/>
    <m/>
    <n v="0"/>
    <m/>
    <n v="0.48955447424324511"/>
    <m/>
    <m/>
    <m/>
    <m/>
    <m/>
    <m/>
    <x v="26"/>
    <x v="26"/>
    <x v="2"/>
    <x v="2"/>
    <m/>
    <x v="0"/>
    <n v="0"/>
    <m/>
    <m/>
    <m/>
    <m/>
    <m/>
    <m/>
    <m/>
    <m/>
    <m/>
    <m/>
    <m/>
    <m/>
    <m/>
    <m/>
    <m/>
    <m/>
    <m/>
    <m/>
    <m/>
    <m/>
    <m/>
    <m/>
    <x v="0"/>
    <x v="0"/>
    <m/>
    <x v="0"/>
    <m/>
    <m/>
    <x v="0"/>
    <x v="0"/>
    <m/>
    <m/>
    <m/>
    <m/>
    <m/>
  </r>
  <r>
    <n v="256"/>
    <x v="26"/>
    <x v="26"/>
    <x v="26"/>
    <x v="1"/>
    <x v="20"/>
    <x v="0"/>
    <s v="N/A"/>
    <x v="1"/>
    <n v="0"/>
    <x v="0"/>
    <s v=""/>
    <n v="1"/>
    <n v="26.988501724094306"/>
    <n v="26.759316470728454"/>
    <s v="Y"/>
    <s v="Check"/>
    <n v="0"/>
    <x v="0"/>
    <s v="N/A"/>
    <x v="0"/>
    <m/>
    <x v="0"/>
    <x v="4"/>
    <x v="0"/>
    <m/>
    <m/>
    <s v="TRR"/>
    <m/>
    <n v="44"/>
    <x v="230"/>
    <s v="MATHEW"/>
    <s v="SNELL"/>
    <x v="259"/>
    <x v="259"/>
    <x v="0"/>
    <x v="0"/>
    <x v="0"/>
    <n v="34"/>
    <s v=""/>
    <x v="1210"/>
    <n v="26.988501724094306"/>
    <n v="4639"/>
    <m/>
    <m/>
    <n v="0"/>
    <m/>
    <m/>
    <m/>
    <m/>
    <m/>
    <m/>
    <m/>
    <m/>
    <x v="26"/>
    <x v="26"/>
    <x v="2"/>
    <x v="2"/>
    <m/>
    <x v="0"/>
    <n v="0"/>
    <m/>
    <m/>
    <m/>
    <m/>
    <m/>
    <m/>
    <m/>
    <m/>
    <m/>
    <m/>
    <m/>
    <m/>
    <m/>
    <m/>
    <m/>
    <m/>
    <m/>
    <m/>
    <m/>
    <m/>
    <m/>
    <m/>
    <x v="0"/>
    <x v="0"/>
    <m/>
    <x v="0"/>
    <m/>
    <m/>
    <x v="0"/>
    <x v="0"/>
    <m/>
    <m/>
    <m/>
    <m/>
    <m/>
  </r>
  <r>
    <n v="257"/>
    <x v="26"/>
    <x v="26"/>
    <x v="26"/>
    <x v="1"/>
    <x v="20"/>
    <x v="0"/>
    <s v="N/A"/>
    <x v="1"/>
    <n v="0"/>
    <x v="0"/>
    <s v=""/>
    <n v="1"/>
    <n v="27.355019423731715"/>
    <n v="26.047036339465429"/>
    <s v="Y"/>
    <s v="Check"/>
    <n v="0"/>
    <x v="0"/>
    <s v="N/A"/>
    <x v="0"/>
    <m/>
    <x v="0"/>
    <x v="4"/>
    <x v="0"/>
    <m/>
    <m/>
    <s v="TRR"/>
    <m/>
    <n v="45"/>
    <x v="0"/>
    <s v="JODIE"/>
    <s v="HAYWARD"/>
    <x v="287"/>
    <x v="287"/>
    <x v="0"/>
    <x v="1"/>
    <x v="0"/>
    <n v="11"/>
    <s v=""/>
    <x v="1211"/>
    <n v="27.355019423731715"/>
    <n v="4702"/>
    <m/>
    <m/>
    <n v="0"/>
    <m/>
    <m/>
    <m/>
    <m/>
    <m/>
    <m/>
    <m/>
    <m/>
    <x v="26"/>
    <x v="26"/>
    <x v="2"/>
    <x v="2"/>
    <m/>
    <x v="0"/>
    <n v="0"/>
    <m/>
    <m/>
    <m/>
    <m/>
    <m/>
    <m/>
    <m/>
    <m/>
    <m/>
    <m/>
    <m/>
    <m/>
    <m/>
    <m/>
    <m/>
    <m/>
    <m/>
    <m/>
    <m/>
    <m/>
    <m/>
    <m/>
    <x v="0"/>
    <x v="0"/>
    <m/>
    <x v="0"/>
    <m/>
    <m/>
    <x v="0"/>
    <x v="0"/>
    <m/>
    <m/>
    <m/>
    <m/>
    <m/>
  </r>
  <r>
    <n v="258"/>
    <x v="26"/>
    <x v="26"/>
    <x v="26"/>
    <x v="1"/>
    <x v="20"/>
    <x v="0"/>
    <s v="N/A"/>
    <x v="1"/>
    <n v="0"/>
    <x v="0"/>
    <s v=""/>
    <n v="3"/>
    <n v="27.38992587131623"/>
    <n v="26.04473940095615"/>
    <s v="Y"/>
    <s v="Check"/>
    <n v="0"/>
    <x v="0"/>
    <s v="N/A"/>
    <x v="0"/>
    <m/>
    <x v="0"/>
    <x v="4"/>
    <x v="0"/>
    <m/>
    <m/>
    <s v="TRR"/>
    <m/>
    <n v="46"/>
    <x v="206"/>
    <s v="BELLA"/>
    <s v="GANKO"/>
    <x v="260"/>
    <x v="260"/>
    <x v="0"/>
    <x v="1"/>
    <x v="0"/>
    <n v="12"/>
    <s v=""/>
    <x v="1212"/>
    <n v="27.38992587131623"/>
    <n v="4708"/>
    <m/>
    <m/>
    <n v="0"/>
    <m/>
    <m/>
    <m/>
    <m/>
    <m/>
    <m/>
    <m/>
    <m/>
    <x v="26"/>
    <x v="26"/>
    <x v="2"/>
    <x v="2"/>
    <m/>
    <x v="0"/>
    <n v="0"/>
    <m/>
    <m/>
    <m/>
    <m/>
    <m/>
    <m/>
    <m/>
    <m/>
    <m/>
    <m/>
    <m/>
    <m/>
    <m/>
    <m/>
    <m/>
    <m/>
    <m/>
    <m/>
    <m/>
    <m/>
    <m/>
    <m/>
    <x v="0"/>
    <x v="0"/>
    <m/>
    <x v="0"/>
    <m/>
    <m/>
    <x v="0"/>
    <x v="0"/>
    <m/>
    <m/>
    <m/>
    <m/>
    <m/>
  </r>
  <r>
    <n v="259"/>
    <x v="26"/>
    <x v="26"/>
    <x v="26"/>
    <x v="1"/>
    <x v="20"/>
    <x v="0"/>
    <s v="N/A"/>
    <x v="1"/>
    <n v="0"/>
    <x v="0"/>
    <s v=""/>
    <n v="1"/>
    <n v="27.843709689914927"/>
    <n v="24.84219838565987"/>
    <s v="Y"/>
    <s v="Check"/>
    <n v="0"/>
    <x v="0"/>
    <s v="N/A"/>
    <x v="0"/>
    <m/>
    <x v="0"/>
    <x v="4"/>
    <x v="0"/>
    <m/>
    <m/>
    <s v="TRR"/>
    <m/>
    <n v="47"/>
    <x v="156"/>
    <s v="ALEC"/>
    <s v="STEVENSON"/>
    <x v="284"/>
    <x v="284"/>
    <x v="0"/>
    <x v="0"/>
    <x v="0"/>
    <n v="35"/>
    <s v=""/>
    <x v="1213"/>
    <n v="27.843709689914927"/>
    <n v="4786"/>
    <m/>
    <m/>
    <n v="0"/>
    <m/>
    <m/>
    <m/>
    <m/>
    <m/>
    <m/>
    <m/>
    <m/>
    <x v="26"/>
    <x v="26"/>
    <x v="2"/>
    <x v="2"/>
    <m/>
    <x v="0"/>
    <n v="0"/>
    <m/>
    <m/>
    <m/>
    <m/>
    <m/>
    <m/>
    <m/>
    <m/>
    <m/>
    <m/>
    <m/>
    <m/>
    <m/>
    <m/>
    <m/>
    <m/>
    <m/>
    <m/>
    <m/>
    <m/>
    <m/>
    <m/>
    <x v="0"/>
    <x v="0"/>
    <m/>
    <x v="0"/>
    <m/>
    <m/>
    <x v="0"/>
    <x v="0"/>
    <m/>
    <m/>
    <m/>
    <m/>
    <m/>
  </r>
  <r>
    <n v="260"/>
    <x v="26"/>
    <x v="26"/>
    <x v="26"/>
    <x v="1"/>
    <x v="20"/>
    <x v="0"/>
    <s v="N/A"/>
    <x v="1"/>
    <n v="0"/>
    <x v="0"/>
    <s v=""/>
    <n v="11"/>
    <n v="28.105508046798789"/>
    <n v="25.628737803123418"/>
    <s v="Y"/>
    <s v="Check"/>
    <n v="69"/>
    <x v="1"/>
    <n v="16"/>
    <x v="0"/>
    <m/>
    <x v="1"/>
    <x v="41"/>
    <x v="0"/>
    <m/>
    <m/>
    <s v="TRR"/>
    <m/>
    <n v="48"/>
    <x v="137"/>
    <s v="DAVID"/>
    <s v="WHARTON"/>
    <x v="141"/>
    <x v="141"/>
    <x v="1"/>
    <x v="0"/>
    <x v="8"/>
    <n v="36"/>
    <n v="32"/>
    <x v="828"/>
    <n v="28.105508046798789"/>
    <n v="4831"/>
    <m/>
    <m/>
    <n v="0"/>
    <m/>
    <n v="0.59774760064917298"/>
    <m/>
    <m/>
    <m/>
    <m/>
    <m/>
    <m/>
    <x v="26"/>
    <x v="26"/>
    <x v="2"/>
    <x v="2"/>
    <m/>
    <x v="0"/>
    <n v="0"/>
    <m/>
    <m/>
    <m/>
    <m/>
    <m/>
    <m/>
    <m/>
    <m/>
    <m/>
    <m/>
    <m/>
    <m/>
    <m/>
    <m/>
    <m/>
    <m/>
    <m/>
    <m/>
    <m/>
    <m/>
    <m/>
    <m/>
    <x v="0"/>
    <x v="0"/>
    <m/>
    <x v="0"/>
    <m/>
    <m/>
    <x v="0"/>
    <x v="0"/>
    <m/>
    <m/>
    <m/>
    <m/>
    <m/>
  </r>
  <r>
    <n v="261"/>
    <x v="26"/>
    <x v="26"/>
    <x v="26"/>
    <x v="1"/>
    <x v="20"/>
    <x v="0"/>
    <s v="N/A"/>
    <x v="1"/>
    <n v="0"/>
    <x v="0"/>
    <s v=""/>
    <n v="2"/>
    <n v="28.37312414494674"/>
    <n v="24.886602281586626"/>
    <s v="Y"/>
    <s v="Check"/>
    <n v="0"/>
    <x v="0"/>
    <s v="N/A"/>
    <x v="0"/>
    <m/>
    <x v="0"/>
    <x v="4"/>
    <x v="0"/>
    <m/>
    <m/>
    <s v="TRR"/>
    <m/>
    <n v="49"/>
    <x v="231"/>
    <s v="DAVE"/>
    <s v="KELLY"/>
    <x v="273"/>
    <x v="273"/>
    <x v="0"/>
    <x v="0"/>
    <x v="0"/>
    <n v="2"/>
    <s v=""/>
    <x v="1214"/>
    <n v="28.37312414494674"/>
    <n v="4877"/>
    <m/>
    <m/>
    <n v="0"/>
    <m/>
    <m/>
    <m/>
    <m/>
    <m/>
    <m/>
    <m/>
    <m/>
    <x v="26"/>
    <x v="26"/>
    <x v="2"/>
    <x v="2"/>
    <m/>
    <x v="0"/>
    <n v="0"/>
    <m/>
    <m/>
    <m/>
    <m/>
    <m/>
    <m/>
    <m/>
    <m/>
    <m/>
    <m/>
    <m/>
    <m/>
    <m/>
    <m/>
    <m/>
    <m/>
    <m/>
    <m/>
    <m/>
    <m/>
    <m/>
    <m/>
    <x v="0"/>
    <x v="0"/>
    <m/>
    <x v="0"/>
    <m/>
    <m/>
    <x v="0"/>
    <x v="0"/>
    <m/>
    <m/>
    <m/>
    <m/>
    <m/>
  </r>
  <r>
    <n v="262"/>
    <x v="26"/>
    <x v="26"/>
    <x v="26"/>
    <x v="1"/>
    <x v="20"/>
    <x v="0"/>
    <s v="N/A"/>
    <x v="1"/>
    <n v="0"/>
    <x v="0"/>
    <s v=""/>
    <n v="10"/>
    <n v="28.896720858714467"/>
    <n v="28.996682509556699"/>
    <s v="Y"/>
    <s v=""/>
    <n v="68"/>
    <x v="1"/>
    <n v="9"/>
    <x v="1"/>
    <m/>
    <x v="1"/>
    <x v="1"/>
    <x v="0"/>
    <m/>
    <m/>
    <s v="TRR"/>
    <m/>
    <n v="50"/>
    <x v="80"/>
    <s v="CELESTE"/>
    <s v="LABUSCHAGNE"/>
    <x v="81"/>
    <x v="81"/>
    <x v="1"/>
    <x v="1"/>
    <x v="1"/>
    <n v="13"/>
    <n v="33"/>
    <x v="1215"/>
    <n v="28.896720858714467"/>
    <n v="4967"/>
    <m/>
    <m/>
    <n v="0"/>
    <m/>
    <n v="0.51216883993038675"/>
    <m/>
    <m/>
    <m/>
    <m/>
    <m/>
    <m/>
    <x v="26"/>
    <x v="26"/>
    <x v="2"/>
    <x v="2"/>
    <m/>
    <x v="0"/>
    <n v="0"/>
    <m/>
    <m/>
    <m/>
    <m/>
    <m/>
    <m/>
    <m/>
    <m/>
    <m/>
    <m/>
    <m/>
    <m/>
    <m/>
    <m/>
    <m/>
    <m/>
    <m/>
    <m/>
    <m/>
    <m/>
    <m/>
    <m/>
    <x v="0"/>
    <x v="0"/>
    <m/>
    <x v="0"/>
    <m/>
    <m/>
    <x v="0"/>
    <x v="0"/>
    <m/>
    <m/>
    <m/>
    <m/>
    <m/>
  </r>
  <r>
    <n v="263"/>
    <x v="26"/>
    <x v="26"/>
    <x v="26"/>
    <x v="1"/>
    <x v="20"/>
    <x v="0"/>
    <s v="N/A"/>
    <x v="1"/>
    <n v="0"/>
    <x v="0"/>
    <s v=""/>
    <n v="7"/>
    <n v="28.902538599978552"/>
    <n v="28.863467850283907"/>
    <s v="Y"/>
    <s v="Check"/>
    <n v="67"/>
    <x v="1"/>
    <n v="7"/>
    <x v="1"/>
    <m/>
    <x v="1"/>
    <x v="7"/>
    <x v="0"/>
    <m/>
    <m/>
    <s v="TRR"/>
    <m/>
    <n v="51"/>
    <x v="79"/>
    <s v="MATHEW"/>
    <s v="SMITH"/>
    <x v="80"/>
    <x v="80"/>
    <x v="1"/>
    <x v="0"/>
    <x v="1"/>
    <n v="37"/>
    <n v="34"/>
    <x v="1216"/>
    <n v="28.902538599978552"/>
    <n v="4968"/>
    <m/>
    <m/>
    <n v="0"/>
    <m/>
    <n v="0.47112355267909822"/>
    <m/>
    <m/>
    <m/>
    <m/>
    <m/>
    <m/>
    <x v="26"/>
    <x v="26"/>
    <x v="2"/>
    <x v="2"/>
    <m/>
    <x v="0"/>
    <n v="0"/>
    <m/>
    <m/>
    <m/>
    <m/>
    <m/>
    <m/>
    <m/>
    <m/>
    <m/>
    <m/>
    <m/>
    <m/>
    <m/>
    <m/>
    <m/>
    <m/>
    <m/>
    <m/>
    <m/>
    <m/>
    <m/>
    <m/>
    <x v="0"/>
    <x v="0"/>
    <m/>
    <x v="0"/>
    <m/>
    <m/>
    <x v="0"/>
    <x v="0"/>
    <m/>
    <m/>
    <m/>
    <m/>
    <m/>
  </r>
  <r>
    <n v="264"/>
    <x v="26"/>
    <x v="26"/>
    <x v="26"/>
    <x v="1"/>
    <x v="20"/>
    <x v="0"/>
    <s v="N/A"/>
    <x v="1"/>
    <n v="0"/>
    <x v="0"/>
    <s v=""/>
    <n v="2"/>
    <n v="28.960716012619407"/>
    <n v="26.127306586562735"/>
    <s v="Y"/>
    <s v="Check"/>
    <n v="0"/>
    <x v="0"/>
    <s v="N/A"/>
    <x v="0"/>
    <m/>
    <x v="0"/>
    <x v="4"/>
    <x v="0"/>
    <m/>
    <m/>
    <s v="TRR"/>
    <m/>
    <n v="52"/>
    <x v="180"/>
    <s v="BRANDI"/>
    <s v="WATSON"/>
    <x v="283"/>
    <x v="283"/>
    <x v="0"/>
    <x v="1"/>
    <x v="0"/>
    <n v="14"/>
    <s v=""/>
    <x v="1217"/>
    <n v="28.960716012619407"/>
    <n v="4978"/>
    <m/>
    <m/>
    <n v="0"/>
    <m/>
    <m/>
    <m/>
    <m/>
    <m/>
    <m/>
    <m/>
    <m/>
    <x v="26"/>
    <x v="26"/>
    <x v="2"/>
    <x v="2"/>
    <m/>
    <x v="0"/>
    <n v="0"/>
    <m/>
    <m/>
    <m/>
    <m/>
    <m/>
    <m/>
    <m/>
    <m/>
    <m/>
    <m/>
    <m/>
    <m/>
    <m/>
    <m/>
    <m/>
    <m/>
    <m/>
    <m/>
    <m/>
    <m/>
    <m/>
    <m/>
    <x v="0"/>
    <x v="0"/>
    <m/>
    <x v="0"/>
    <m/>
    <m/>
    <x v="0"/>
    <x v="0"/>
    <m/>
    <m/>
    <m/>
    <m/>
    <m/>
  </r>
  <r>
    <n v="265"/>
    <x v="26"/>
    <x v="26"/>
    <x v="26"/>
    <x v="1"/>
    <x v="20"/>
    <x v="0"/>
    <s v="N/A"/>
    <x v="1"/>
    <n v="0"/>
    <x v="0"/>
    <s v=""/>
    <n v="3"/>
    <n v="28.966533753883496"/>
    <n v="22.592768473530381"/>
    <s v="Y"/>
    <s v="Check"/>
    <n v="0"/>
    <x v="0"/>
    <s v="N/A"/>
    <x v="0"/>
    <m/>
    <x v="0"/>
    <x v="4"/>
    <x v="0"/>
    <m/>
    <m/>
    <s v="TRR"/>
    <m/>
    <n v="53"/>
    <x v="232"/>
    <s v="TREVOR"/>
    <s v="NICHOLSON"/>
    <x v="134"/>
    <x v="134"/>
    <x v="0"/>
    <x v="0"/>
    <x v="0"/>
    <s v="N/A"/>
    <s v=""/>
    <x v="1218"/>
    <n v="28.966533753883496"/>
    <n v="4979"/>
    <m/>
    <m/>
    <n v="0"/>
    <m/>
    <m/>
    <m/>
    <m/>
    <m/>
    <m/>
    <m/>
    <m/>
    <x v="26"/>
    <x v="26"/>
    <x v="2"/>
    <x v="2"/>
    <m/>
    <x v="0"/>
    <n v="0"/>
    <m/>
    <m/>
    <m/>
    <m/>
    <m/>
    <m/>
    <m/>
    <m/>
    <m/>
    <m/>
    <m/>
    <m/>
    <m/>
    <m/>
    <m/>
    <m/>
    <m/>
    <m/>
    <m/>
    <m/>
    <m/>
    <m/>
    <x v="0"/>
    <x v="0"/>
    <m/>
    <x v="0"/>
    <m/>
    <m/>
    <x v="0"/>
    <x v="0"/>
    <m/>
    <m/>
    <m/>
    <m/>
    <m/>
  </r>
  <r>
    <n v="266"/>
    <x v="26"/>
    <x v="26"/>
    <x v="26"/>
    <x v="1"/>
    <x v="20"/>
    <x v="0"/>
    <s v="N/A"/>
    <x v="1"/>
    <n v="0"/>
    <x v="0"/>
    <s v=""/>
    <n v="3"/>
    <n v="28.972351495147581"/>
    <n v="22.569408282363725"/>
    <s v="Y"/>
    <s v="Check"/>
    <n v="0"/>
    <x v="0"/>
    <s v="N/A"/>
    <x v="0"/>
    <m/>
    <x v="0"/>
    <x v="4"/>
    <x v="0"/>
    <m/>
    <m/>
    <s v="TRR"/>
    <m/>
    <n v="54"/>
    <x v="233"/>
    <s v="BRAD"/>
    <s v="WILTON"/>
    <x v="31"/>
    <x v="31"/>
    <x v="0"/>
    <x v="0"/>
    <x v="0"/>
    <n v="39"/>
    <s v=""/>
    <x v="1219"/>
    <n v="28.972351495147581"/>
    <n v="4980"/>
    <m/>
    <m/>
    <n v="0"/>
    <m/>
    <m/>
    <m/>
    <m/>
    <m/>
    <m/>
    <m/>
    <m/>
    <x v="26"/>
    <x v="26"/>
    <x v="2"/>
    <x v="2"/>
    <m/>
    <x v="0"/>
    <n v="0"/>
    <m/>
    <m/>
    <m/>
    <m/>
    <m/>
    <m/>
    <m/>
    <m/>
    <m/>
    <m/>
    <m/>
    <m/>
    <m/>
    <m/>
    <m/>
    <m/>
    <m/>
    <m/>
    <m/>
    <m/>
    <m/>
    <m/>
    <x v="0"/>
    <x v="0"/>
    <m/>
    <x v="0"/>
    <m/>
    <m/>
    <x v="0"/>
    <x v="0"/>
    <m/>
    <m/>
    <m/>
    <m/>
    <m/>
  </r>
  <r>
    <n v="267"/>
    <x v="26"/>
    <x v="26"/>
    <x v="26"/>
    <x v="1"/>
    <x v="20"/>
    <x v="0"/>
    <s v="N/A"/>
    <x v="1"/>
    <n v="0"/>
    <x v="0"/>
    <s v=""/>
    <n v="3"/>
    <n v="29.542490139028001"/>
    <n v="25.881042968422786"/>
    <s v="Y"/>
    <s v="Check"/>
    <n v="66"/>
    <x v="1"/>
    <n v="11"/>
    <x v="1"/>
    <m/>
    <x v="6"/>
    <x v="20"/>
    <x v="0"/>
    <m/>
    <m/>
    <s v="TRR"/>
    <m/>
    <n v="55"/>
    <x v="157"/>
    <s v="GEOFF"/>
    <s v="STANTON"/>
    <x v="162"/>
    <x v="162"/>
    <x v="1"/>
    <x v="0"/>
    <x v="5"/>
    <n v="40"/>
    <n v="35"/>
    <x v="834"/>
    <n v="29.542490139028001"/>
    <n v="5078"/>
    <m/>
    <m/>
    <n v="0"/>
    <m/>
    <n v="0.54497775658831848"/>
    <m/>
    <m/>
    <m/>
    <m/>
    <m/>
    <m/>
    <x v="26"/>
    <x v="26"/>
    <x v="2"/>
    <x v="2"/>
    <m/>
    <x v="0"/>
    <n v="0"/>
    <m/>
    <m/>
    <m/>
    <m/>
    <m/>
    <m/>
    <m/>
    <m/>
    <m/>
    <m/>
    <m/>
    <m/>
    <m/>
    <m/>
    <m/>
    <m/>
    <m/>
    <m/>
    <m/>
    <m/>
    <m/>
    <m/>
    <x v="0"/>
    <x v="0"/>
    <m/>
    <x v="0"/>
    <m/>
    <m/>
    <x v="0"/>
    <x v="0"/>
    <m/>
    <m/>
    <m/>
    <m/>
    <m/>
  </r>
  <r>
    <n v="268"/>
    <x v="26"/>
    <x v="26"/>
    <x v="26"/>
    <x v="1"/>
    <x v="20"/>
    <x v="0"/>
    <s v="N/A"/>
    <x v="1"/>
    <n v="0"/>
    <x v="0"/>
    <s v=""/>
    <n v="11"/>
    <n v="29.554125621556171"/>
    <n v="27.720695533460869"/>
    <s v="Y"/>
    <s v="Check"/>
    <n v="65"/>
    <x v="1"/>
    <n v="17"/>
    <x v="0"/>
    <m/>
    <x v="1"/>
    <x v="32"/>
    <x v="0"/>
    <m/>
    <m/>
    <s v="TRR"/>
    <m/>
    <n v="56"/>
    <x v="68"/>
    <s v="ROSEMARIE"/>
    <s v="LABUSCHAGNE"/>
    <x v="68"/>
    <x v="68"/>
    <x v="1"/>
    <x v="1"/>
    <x v="5"/>
    <n v="15"/>
    <n v="36"/>
    <x v="1220"/>
    <n v="29.554125621556171"/>
    <n v="5080"/>
    <m/>
    <m/>
    <n v="0"/>
    <m/>
    <n v="0.62709800894314061"/>
    <m/>
    <m/>
    <m/>
    <m/>
    <m/>
    <m/>
    <x v="26"/>
    <x v="26"/>
    <x v="2"/>
    <x v="2"/>
    <m/>
    <x v="0"/>
    <n v="0"/>
    <m/>
    <m/>
    <m/>
    <m/>
    <m/>
    <m/>
    <m/>
    <m/>
    <m/>
    <m/>
    <m/>
    <m/>
    <m/>
    <m/>
    <m/>
    <m/>
    <m/>
    <m/>
    <m/>
    <m/>
    <m/>
    <m/>
    <x v="0"/>
    <x v="0"/>
    <m/>
    <x v="0"/>
    <m/>
    <m/>
    <x v="0"/>
    <x v="0"/>
    <m/>
    <m/>
    <m/>
    <m/>
    <m/>
  </r>
  <r>
    <n v="269"/>
    <x v="26"/>
    <x v="26"/>
    <x v="26"/>
    <x v="1"/>
    <x v="20"/>
    <x v="0"/>
    <s v="N/A"/>
    <x v="1"/>
    <n v="0"/>
    <x v="0"/>
    <s v=""/>
    <n v="10"/>
    <n v="29.711204635686485"/>
    <n v="29.285049541628666"/>
    <s v="Y"/>
    <s v="Check"/>
    <n v="64"/>
    <x v="1"/>
    <n v="3"/>
    <x v="1"/>
    <m/>
    <x v="11"/>
    <x v="22"/>
    <x v="0"/>
    <m/>
    <m/>
    <s v="TRR"/>
    <m/>
    <n v="57"/>
    <x v="91"/>
    <s v="ISA"/>
    <s v="MARRINAN"/>
    <x v="92"/>
    <x v="92"/>
    <x v="1"/>
    <x v="1"/>
    <x v="5"/>
    <n v="16"/>
    <n v="37"/>
    <x v="1221"/>
    <n v="29.711204635686485"/>
    <n v="5107"/>
    <m/>
    <m/>
    <n v="0"/>
    <m/>
    <n v="0.63948938567030944"/>
    <m/>
    <m/>
    <m/>
    <m/>
    <m/>
    <m/>
    <x v="26"/>
    <x v="26"/>
    <x v="2"/>
    <x v="2"/>
    <m/>
    <x v="0"/>
    <n v="0"/>
    <m/>
    <m/>
    <m/>
    <m/>
    <m/>
    <m/>
    <m/>
    <m/>
    <m/>
    <m/>
    <m/>
    <m/>
    <m/>
    <m/>
    <m/>
    <m/>
    <m/>
    <m/>
    <m/>
    <m/>
    <m/>
    <m/>
    <x v="0"/>
    <x v="0"/>
    <m/>
    <x v="0"/>
    <m/>
    <m/>
    <x v="0"/>
    <x v="0"/>
    <m/>
    <m/>
    <m/>
    <m/>
    <m/>
  </r>
  <r>
    <n v="270"/>
    <x v="26"/>
    <x v="26"/>
    <x v="26"/>
    <x v="1"/>
    <x v="20"/>
    <x v="0"/>
    <s v="N/A"/>
    <x v="1"/>
    <n v="0"/>
    <x v="0"/>
    <s v=""/>
    <n v="6"/>
    <n v="29.984638475098528"/>
    <n v="28.836518750711665"/>
    <s v="Y"/>
    <s v="Check"/>
    <n v="0"/>
    <x v="0"/>
    <s v="N/A"/>
    <x v="0"/>
    <m/>
    <x v="0"/>
    <x v="4"/>
    <x v="0"/>
    <m/>
    <m/>
    <s v="TRR"/>
    <m/>
    <n v="58"/>
    <x v="153"/>
    <s v="ZONIKA"/>
    <s v="KENNY (SMITH)"/>
    <x v="169"/>
    <x v="169"/>
    <x v="0"/>
    <x v="1"/>
    <x v="0"/>
    <n v="17"/>
    <s v=""/>
    <x v="1222"/>
    <n v="29.984638475098528"/>
    <n v="5154"/>
    <m/>
    <m/>
    <n v="0"/>
    <m/>
    <m/>
    <m/>
    <m/>
    <m/>
    <m/>
    <m/>
    <m/>
    <x v="26"/>
    <x v="26"/>
    <x v="2"/>
    <x v="2"/>
    <m/>
    <x v="0"/>
    <n v="0"/>
    <m/>
    <m/>
    <m/>
    <m/>
    <m/>
    <m/>
    <m/>
    <m/>
    <m/>
    <m/>
    <m/>
    <m/>
    <m/>
    <m/>
    <m/>
    <m/>
    <m/>
    <m/>
    <m/>
    <m/>
    <m/>
    <m/>
    <x v="0"/>
    <x v="0"/>
    <m/>
    <x v="0"/>
    <m/>
    <m/>
    <x v="0"/>
    <x v="0"/>
    <m/>
    <m/>
    <m/>
    <m/>
    <m/>
  </r>
  <r>
    <n v="271"/>
    <x v="26"/>
    <x v="26"/>
    <x v="26"/>
    <x v="1"/>
    <x v="20"/>
    <x v="0"/>
    <s v="N/A"/>
    <x v="1"/>
    <n v="0"/>
    <x v="0"/>
    <s v=""/>
    <n v="1"/>
    <n v="30.089357817852068"/>
    <n v="28.716749215523784"/>
    <s v="Y"/>
    <s v="Check"/>
    <n v="0"/>
    <x v="0"/>
    <s v="N/A"/>
    <x v="0"/>
    <m/>
    <x v="0"/>
    <x v="4"/>
    <x v="0"/>
    <m/>
    <m/>
    <s v="TRR"/>
    <m/>
    <n v="59"/>
    <x v="181"/>
    <s v="KIM"/>
    <s v="CHASE"/>
    <x v="234"/>
    <x v="234"/>
    <x v="0"/>
    <x v="1"/>
    <x v="0"/>
    <n v="18"/>
    <s v=""/>
    <x v="1223"/>
    <n v="30.089357817852068"/>
    <n v="5172"/>
    <m/>
    <m/>
    <n v="0"/>
    <m/>
    <m/>
    <m/>
    <m/>
    <m/>
    <m/>
    <m/>
    <m/>
    <x v="26"/>
    <x v="26"/>
    <x v="2"/>
    <x v="2"/>
    <m/>
    <x v="0"/>
    <n v="0"/>
    <m/>
    <m/>
    <m/>
    <m/>
    <m/>
    <m/>
    <m/>
    <m/>
    <m/>
    <m/>
    <m/>
    <m/>
    <m/>
    <m/>
    <m/>
    <m/>
    <m/>
    <m/>
    <m/>
    <m/>
    <m/>
    <m/>
    <x v="0"/>
    <x v="0"/>
    <m/>
    <x v="0"/>
    <m/>
    <m/>
    <x v="0"/>
    <x v="0"/>
    <m/>
    <m/>
    <m/>
    <m/>
    <m/>
  </r>
  <r>
    <n v="272"/>
    <x v="26"/>
    <x v="26"/>
    <x v="26"/>
    <x v="1"/>
    <x v="20"/>
    <x v="0"/>
    <s v="N/A"/>
    <x v="1"/>
    <n v="0"/>
    <x v="0"/>
    <s v=""/>
    <n v="6"/>
    <n v="31.380896378479129"/>
    <n v="29.89431234526678"/>
    <s v="Y"/>
    <s v="Check"/>
    <n v="0"/>
    <x v="0"/>
    <s v="N/A"/>
    <x v="0"/>
    <m/>
    <x v="0"/>
    <x v="4"/>
    <x v="0"/>
    <m/>
    <m/>
    <s v="TRR"/>
    <m/>
    <n v="60"/>
    <x v="165"/>
    <s v="MEG"/>
    <s v="SENSE"/>
    <x v="186"/>
    <x v="186"/>
    <x v="0"/>
    <x v="1"/>
    <x v="0"/>
    <n v="19"/>
    <s v=""/>
    <x v="1224"/>
    <n v="31.380896378479129"/>
    <n v="5394"/>
    <m/>
    <m/>
    <n v="0"/>
    <m/>
    <m/>
    <m/>
    <m/>
    <m/>
    <m/>
    <m/>
    <m/>
    <x v="26"/>
    <x v="26"/>
    <x v="2"/>
    <x v="2"/>
    <m/>
    <x v="0"/>
    <n v="0"/>
    <m/>
    <m/>
    <m/>
    <m/>
    <m/>
    <m/>
    <m/>
    <m/>
    <m/>
    <m/>
    <m/>
    <m/>
    <m/>
    <m/>
    <m/>
    <m/>
    <m/>
    <m/>
    <m/>
    <m/>
    <m/>
    <m/>
    <x v="0"/>
    <x v="0"/>
    <m/>
    <x v="0"/>
    <m/>
    <m/>
    <x v="0"/>
    <x v="0"/>
    <m/>
    <m/>
    <m/>
    <m/>
    <m/>
  </r>
  <r>
    <n v="273"/>
    <x v="26"/>
    <x v="26"/>
    <x v="26"/>
    <x v="1"/>
    <x v="20"/>
    <x v="0"/>
    <s v="N/A"/>
    <x v="1"/>
    <n v="0"/>
    <x v="0"/>
    <s v=""/>
    <n v="2"/>
    <n v="32.509538183711783"/>
    <n v="31.299385892813156"/>
    <s v="Y"/>
    <s v="Check"/>
    <n v="0"/>
    <x v="0"/>
    <s v="N/A"/>
    <x v="0"/>
    <m/>
    <x v="0"/>
    <x v="4"/>
    <x v="0"/>
    <m/>
    <m/>
    <s v="TRR"/>
    <m/>
    <n v="61"/>
    <x v="179"/>
    <s v="LIZ"/>
    <s v="PEVINSKY"/>
    <x v="216"/>
    <x v="216"/>
    <x v="0"/>
    <x v="1"/>
    <x v="0"/>
    <n v="20"/>
    <s v=""/>
    <x v="1128"/>
    <n v="32.509538183711783"/>
    <n v="5588"/>
    <m/>
    <m/>
    <n v="0"/>
    <m/>
    <m/>
    <m/>
    <m/>
    <m/>
    <m/>
    <m/>
    <m/>
    <x v="26"/>
    <x v="26"/>
    <x v="2"/>
    <x v="2"/>
    <m/>
    <x v="0"/>
    <n v="0"/>
    <m/>
    <m/>
    <m/>
    <m/>
    <m/>
    <m/>
    <m/>
    <m/>
    <m/>
    <m/>
    <m/>
    <m/>
    <m/>
    <m/>
    <m/>
    <m/>
    <m/>
    <m/>
    <m/>
    <m/>
    <m/>
    <m/>
    <x v="0"/>
    <x v="0"/>
    <m/>
    <x v="0"/>
    <m/>
    <m/>
    <x v="0"/>
    <x v="0"/>
    <m/>
    <m/>
    <m/>
    <m/>
    <m/>
  </r>
  <r>
    <n v="274"/>
    <x v="26"/>
    <x v="26"/>
    <x v="26"/>
    <x v="1"/>
    <x v="20"/>
    <x v="0"/>
    <s v="N/A"/>
    <x v="1"/>
    <n v="0"/>
    <x v="0"/>
    <s v=""/>
    <n v="2"/>
    <n v="32.515355924975871"/>
    <n v="27.546890209867037"/>
    <s v="Y"/>
    <s v="Check"/>
    <n v="0"/>
    <x v="0"/>
    <s v="N/A"/>
    <x v="0"/>
    <m/>
    <x v="0"/>
    <x v="4"/>
    <x v="0"/>
    <m/>
    <m/>
    <s v="TRR"/>
    <m/>
    <n v="62"/>
    <x v="4"/>
    <s v="ARTHUR"/>
    <s v="GILBOY"/>
    <x v="278"/>
    <x v="278"/>
    <x v="0"/>
    <x v="0"/>
    <x v="0"/>
    <n v="41"/>
    <s v=""/>
    <x v="1225"/>
    <n v="32.515355924975871"/>
    <n v="5589"/>
    <m/>
    <m/>
    <n v="0"/>
    <m/>
    <m/>
    <m/>
    <m/>
    <m/>
    <m/>
    <m/>
    <m/>
    <x v="26"/>
    <x v="26"/>
    <x v="2"/>
    <x v="2"/>
    <m/>
    <x v="0"/>
    <n v="0"/>
    <m/>
    <m/>
    <m/>
    <m/>
    <m/>
    <m/>
    <m/>
    <m/>
    <m/>
    <m/>
    <m/>
    <m/>
    <m/>
    <m/>
    <m/>
    <m/>
    <m/>
    <m/>
    <m/>
    <m/>
    <m/>
    <m/>
    <x v="0"/>
    <x v="0"/>
    <m/>
    <x v="0"/>
    <m/>
    <m/>
    <x v="0"/>
    <x v="0"/>
    <m/>
    <m/>
    <m/>
    <m/>
    <m/>
  </r>
  <r>
    <n v="275"/>
    <x v="26"/>
    <x v="26"/>
    <x v="26"/>
    <x v="1"/>
    <x v="20"/>
    <x v="0"/>
    <s v="N/A"/>
    <x v="1"/>
    <n v="0"/>
    <x v="0"/>
    <s v=""/>
    <n v="3"/>
    <n v="32.52117366623996"/>
    <n v="32.041390238401291"/>
    <s v="Y"/>
    <s v="Check"/>
    <n v="63"/>
    <x v="1"/>
    <n v="4"/>
    <x v="1"/>
    <m/>
    <x v="4"/>
    <x v="37"/>
    <x v="0"/>
    <m/>
    <m/>
    <s v="TRR"/>
    <m/>
    <n v="63"/>
    <x v="215"/>
    <s v="JIM"/>
    <s v="MCNABB"/>
    <x v="233"/>
    <x v="233"/>
    <x v="1"/>
    <x v="0"/>
    <x v="8"/>
    <n v="42"/>
    <n v="38"/>
    <x v="1226"/>
    <n v="32.52117366623996"/>
    <n v="5590"/>
    <m/>
    <m/>
    <n v="0"/>
    <m/>
    <n v="0.52581128145911327"/>
    <m/>
    <m/>
    <m/>
    <m/>
    <m/>
    <m/>
    <x v="26"/>
    <x v="26"/>
    <x v="2"/>
    <x v="2"/>
    <m/>
    <x v="0"/>
    <n v="0"/>
    <m/>
    <m/>
    <m/>
    <m/>
    <m/>
    <m/>
    <m/>
    <m/>
    <m/>
    <m/>
    <m/>
    <m/>
    <m/>
    <m/>
    <m/>
    <m/>
    <m/>
    <m/>
    <m/>
    <m/>
    <m/>
    <m/>
    <x v="0"/>
    <x v="0"/>
    <m/>
    <x v="0"/>
    <m/>
    <m/>
    <x v="0"/>
    <x v="0"/>
    <m/>
    <m/>
    <m/>
    <m/>
    <m/>
  </r>
  <r>
    <n v="276"/>
    <x v="26"/>
    <x v="26"/>
    <x v="26"/>
    <x v="1"/>
    <x v="20"/>
    <x v="0"/>
    <s v="N/A"/>
    <x v="1"/>
    <n v="0"/>
    <x v="0"/>
    <s v=""/>
    <n v="1"/>
    <n v="33.777805779282502"/>
    <n v="29.514195918761992"/>
    <s v="Y"/>
    <s v="Check"/>
    <n v="0"/>
    <x v="0"/>
    <s v="N/A"/>
    <x v="0"/>
    <m/>
    <x v="0"/>
    <x v="4"/>
    <x v="0"/>
    <m/>
    <m/>
    <s v="TRR"/>
    <m/>
    <n v="64"/>
    <x v="196"/>
    <s v="TANYA"/>
    <s v="LAPURTE"/>
    <x v="288"/>
    <x v="288"/>
    <x v="0"/>
    <x v="1"/>
    <x v="0"/>
    <n v="21"/>
    <s v=""/>
    <x v="1227"/>
    <n v="33.777805779282502"/>
    <n v="5806"/>
    <m/>
    <m/>
    <n v="0"/>
    <m/>
    <m/>
    <m/>
    <m/>
    <m/>
    <m/>
    <m/>
    <m/>
    <x v="26"/>
    <x v="26"/>
    <x v="2"/>
    <x v="2"/>
    <m/>
    <x v="0"/>
    <n v="0"/>
    <m/>
    <m/>
    <m/>
    <m/>
    <m/>
    <m/>
    <m/>
    <m/>
    <m/>
    <m/>
    <m/>
    <m/>
    <m/>
    <m/>
    <m/>
    <m/>
    <m/>
    <m/>
    <m/>
    <m/>
    <m/>
    <m/>
    <x v="0"/>
    <x v="0"/>
    <m/>
    <x v="0"/>
    <m/>
    <m/>
    <x v="0"/>
    <x v="0"/>
    <m/>
    <m/>
    <m/>
    <m/>
    <m/>
  </r>
  <r>
    <n v="277"/>
    <x v="26"/>
    <x v="26"/>
    <x v="26"/>
    <x v="1"/>
    <x v="20"/>
    <x v="0"/>
    <s v="N/A"/>
    <x v="1"/>
    <n v="0"/>
    <x v="0"/>
    <s v=""/>
    <n v="10"/>
    <n v="33.92324931088465"/>
    <n v="31.160110730481058"/>
    <s v="Y"/>
    <s v="Check"/>
    <n v="62"/>
    <x v="1"/>
    <n v="10"/>
    <x v="1"/>
    <m/>
    <x v="1"/>
    <x v="6"/>
    <x v="0"/>
    <m/>
    <m/>
    <s v="TRR"/>
    <m/>
    <n v="65"/>
    <x v="97"/>
    <s v="SUSAN"/>
    <s v="DOHERTY"/>
    <x v="98"/>
    <x v="98"/>
    <x v="1"/>
    <x v="1"/>
    <x v="4"/>
    <n v="22"/>
    <n v="39"/>
    <x v="1228"/>
    <n v="33.92324931088465"/>
    <n v="5831"/>
    <m/>
    <m/>
    <n v="0"/>
    <m/>
    <n v="0.51488778408565639"/>
    <m/>
    <m/>
    <m/>
    <m/>
    <m/>
    <m/>
    <x v="26"/>
    <x v="26"/>
    <x v="2"/>
    <x v="2"/>
    <m/>
    <x v="0"/>
    <n v="0"/>
    <m/>
    <m/>
    <m/>
    <m/>
    <m/>
    <m/>
    <m/>
    <m/>
    <m/>
    <m/>
    <m/>
    <m/>
    <m/>
    <m/>
    <m/>
    <m/>
    <m/>
    <m/>
    <m/>
    <m/>
    <m/>
    <m/>
    <x v="0"/>
    <x v="0"/>
    <m/>
    <x v="0"/>
    <m/>
    <m/>
    <x v="0"/>
    <x v="0"/>
    <m/>
    <m/>
    <m/>
    <m/>
    <m/>
  </r>
  <r>
    <n v="278"/>
    <x v="26"/>
    <x v="26"/>
    <x v="26"/>
    <x v="1"/>
    <x v="20"/>
    <x v="0"/>
    <s v="N/A"/>
    <x v="1"/>
    <n v="0"/>
    <x v="0"/>
    <s v=""/>
    <n v="12"/>
    <n v="34.551565367405921"/>
    <n v="31.400632729413616"/>
    <s v="Y"/>
    <s v="Check"/>
    <n v="61"/>
    <x v="1"/>
    <n v="9"/>
    <x v="1"/>
    <m/>
    <x v="1"/>
    <x v="35"/>
    <x v="0"/>
    <m/>
    <m/>
    <s v="TRR"/>
    <m/>
    <n v="66"/>
    <x v="93"/>
    <s v="MARY"/>
    <s v="DONOGHUE"/>
    <x v="94"/>
    <x v="94"/>
    <x v="1"/>
    <x v="1"/>
    <x v="8"/>
    <n v="23"/>
    <n v="40"/>
    <x v="1229"/>
    <n v="34.551565367405921"/>
    <n v="5939"/>
    <m/>
    <m/>
    <n v="0"/>
    <m/>
    <n v="0.57112704224824196"/>
    <m/>
    <m/>
    <m/>
    <m/>
    <m/>
    <m/>
    <x v="26"/>
    <x v="26"/>
    <x v="2"/>
    <x v="2"/>
    <m/>
    <x v="0"/>
    <n v="0"/>
    <m/>
    <m/>
    <m/>
    <m/>
    <m/>
    <m/>
    <m/>
    <m/>
    <m/>
    <m/>
    <m/>
    <m/>
    <m/>
    <m/>
    <m/>
    <m/>
    <m/>
    <m/>
    <m/>
    <m/>
    <m/>
    <m/>
    <x v="0"/>
    <x v="0"/>
    <m/>
    <x v="0"/>
    <m/>
    <m/>
    <x v="0"/>
    <x v="0"/>
    <m/>
    <m/>
    <m/>
    <m/>
    <m/>
  </r>
  <r>
    <n v="279"/>
    <x v="26"/>
    <x v="26"/>
    <x v="26"/>
    <x v="1"/>
    <x v="20"/>
    <x v="0"/>
    <s v="N/A"/>
    <x v="1"/>
    <n v="0"/>
    <x v="0"/>
    <s v=""/>
    <n v="4"/>
    <n v="35.435862039546976"/>
    <n v="32.776130012499145"/>
    <s v="Y"/>
    <s v="Check"/>
    <n v="60"/>
    <x v="1"/>
    <n v="3"/>
    <x v="1"/>
    <m/>
    <x v="13"/>
    <x v="12"/>
    <x v="0"/>
    <m/>
    <m/>
    <s v="TRR"/>
    <m/>
    <n v="67"/>
    <x v="90"/>
    <s v="JODI"/>
    <s v="TAMBLYN"/>
    <x v="91"/>
    <x v="91"/>
    <x v="1"/>
    <x v="1"/>
    <x v="2"/>
    <n v="24"/>
    <n v="41"/>
    <x v="1230"/>
    <n v="35.435862039546976"/>
    <n v="6091"/>
    <m/>
    <m/>
    <n v="0"/>
    <m/>
    <n v="0.42800332188166973"/>
    <m/>
    <m/>
    <m/>
    <m/>
    <m/>
    <m/>
    <x v="26"/>
    <x v="26"/>
    <x v="2"/>
    <x v="2"/>
    <m/>
    <x v="0"/>
    <n v="0"/>
    <m/>
    <m/>
    <m/>
    <m/>
    <m/>
    <m/>
    <m/>
    <m/>
    <m/>
    <m/>
    <m/>
    <m/>
    <m/>
    <m/>
    <m/>
    <m/>
    <m/>
    <m/>
    <m/>
    <m/>
    <m/>
    <m/>
    <x v="0"/>
    <x v="0"/>
    <m/>
    <x v="0"/>
    <m/>
    <m/>
    <x v="0"/>
    <x v="0"/>
    <m/>
    <m/>
    <m/>
    <m/>
    <m/>
  </r>
  <r>
    <n v="280"/>
    <x v="26"/>
    <x v="26"/>
    <x v="26"/>
    <x v="1"/>
    <x v="20"/>
    <x v="0"/>
    <s v="N/A"/>
    <x v="1"/>
    <n v="0"/>
    <x v="0"/>
    <s v=""/>
    <n v="0"/>
    <n v="35.517310417244175"/>
    <s v=""/>
    <s v="Y"/>
    <s v=""/>
    <n v="0"/>
    <x v="0"/>
    <s v="N/A"/>
    <x v="0"/>
    <m/>
    <x v="0"/>
    <x v="4"/>
    <x v="0"/>
    <m/>
    <m/>
    <s v="TRR"/>
    <m/>
    <n v="68"/>
    <x v="203"/>
    <s v="MICHELLE"/>
    <s v="WATSON"/>
    <x v="298"/>
    <x v="298"/>
    <x v="0"/>
    <x v="1"/>
    <x v="0"/>
    <n v="25"/>
    <s v=""/>
    <x v="1231"/>
    <n v="35.517310417244175"/>
    <n v="6105"/>
    <m/>
    <m/>
    <n v="0"/>
    <m/>
    <m/>
    <m/>
    <m/>
    <m/>
    <m/>
    <m/>
    <m/>
    <x v="26"/>
    <x v="26"/>
    <x v="2"/>
    <x v="2"/>
    <m/>
    <x v="0"/>
    <n v="0"/>
    <m/>
    <m/>
    <m/>
    <m/>
    <m/>
    <m/>
    <m/>
    <m/>
    <m/>
    <m/>
    <m/>
    <m/>
    <m/>
    <m/>
    <m/>
    <m/>
    <m/>
    <m/>
    <m/>
    <m/>
    <m/>
    <m/>
    <x v="0"/>
    <x v="0"/>
    <m/>
    <x v="0"/>
    <m/>
    <m/>
    <x v="0"/>
    <x v="0"/>
    <m/>
    <m/>
    <m/>
    <m/>
    <m/>
  </r>
  <r>
    <n v="281"/>
    <x v="26"/>
    <x v="26"/>
    <x v="26"/>
    <x v="1"/>
    <x v="20"/>
    <x v="0"/>
    <s v="N/A"/>
    <x v="1"/>
    <n v="0"/>
    <x v="0"/>
    <s v=""/>
    <n v="1"/>
    <n v="35.604576536205464"/>
    <n v="31.03028381613111"/>
    <s v="Y"/>
    <s v="Check"/>
    <n v="0"/>
    <x v="0"/>
    <s v="N/A"/>
    <x v="0"/>
    <m/>
    <x v="0"/>
    <x v="4"/>
    <x v="0"/>
    <m/>
    <m/>
    <s v="TRR"/>
    <m/>
    <n v="69"/>
    <x v="224"/>
    <s v="ELISE"/>
    <s v="JACOB"/>
    <x v="217"/>
    <x v="217"/>
    <x v="0"/>
    <x v="1"/>
    <x v="0"/>
    <n v="26"/>
    <s v=""/>
    <x v="1232"/>
    <n v="35.604576536205464"/>
    <n v="6120"/>
    <m/>
    <m/>
    <n v="0"/>
    <m/>
    <m/>
    <m/>
    <m/>
    <m/>
    <m/>
    <m/>
    <m/>
    <x v="26"/>
    <x v="26"/>
    <x v="2"/>
    <x v="2"/>
    <m/>
    <x v="0"/>
    <n v="0"/>
    <m/>
    <m/>
    <m/>
    <m/>
    <m/>
    <m/>
    <m/>
    <m/>
    <m/>
    <m/>
    <m/>
    <m/>
    <m/>
    <m/>
    <m/>
    <m/>
    <m/>
    <m/>
    <m/>
    <m/>
    <m/>
    <m/>
    <x v="0"/>
    <x v="0"/>
    <m/>
    <x v="0"/>
    <m/>
    <m/>
    <x v="0"/>
    <x v="0"/>
    <m/>
    <m/>
    <m/>
    <m/>
    <m/>
  </r>
  <r>
    <n v="173"/>
    <x v="27"/>
    <x v="27"/>
    <x v="27"/>
    <x v="1"/>
    <x v="21"/>
    <x v="0"/>
    <s v="N/A"/>
    <x v="1"/>
    <n v="0"/>
    <x v="3"/>
    <s v=""/>
    <n v="12"/>
    <n v="17.072964477761577"/>
    <n v="17.79786557468519"/>
    <s v="Y"/>
    <s v=""/>
    <n v="100"/>
    <x v="1"/>
    <n v="1"/>
    <x v="1"/>
    <m/>
    <x v="1"/>
    <x v="1"/>
    <x v="0"/>
    <m/>
    <m/>
    <s v="TRR"/>
    <m/>
    <n v="1"/>
    <x v="1"/>
    <s v="TONY"/>
    <s v="GORDON"/>
    <x v="1"/>
    <x v="1"/>
    <x v="1"/>
    <x v="0"/>
    <x v="1"/>
    <n v="1"/>
    <n v="1"/>
    <x v="1233"/>
    <n v="17.072964477761577"/>
    <n v="9906"/>
    <m/>
    <m/>
    <n v="0"/>
    <m/>
    <n v="0.7692473881990548"/>
    <m/>
    <m/>
    <m/>
    <m/>
    <m/>
    <m/>
    <x v="26"/>
    <x v="26"/>
    <x v="2"/>
    <x v="2"/>
    <m/>
    <x v="0"/>
    <n v="0"/>
    <m/>
    <m/>
    <m/>
    <m/>
    <m/>
    <m/>
    <m/>
    <m/>
    <m/>
    <m/>
    <m/>
    <m/>
    <m/>
    <m/>
    <m/>
    <m/>
    <m/>
    <m/>
    <n v="1"/>
    <n v="402975"/>
    <s v="TONY"/>
    <s v="GORDON"/>
    <x v="1"/>
    <x v="1"/>
    <s v="MEM"/>
    <x v="1"/>
    <n v="50"/>
    <n v="1"/>
    <x v="2"/>
    <x v="1"/>
    <s v="2.45.06"/>
    <m/>
    <m/>
    <m/>
    <m/>
  </r>
  <r>
    <n v="174"/>
    <x v="27"/>
    <x v="27"/>
    <x v="27"/>
    <x v="1"/>
    <x v="21"/>
    <x v="0"/>
    <s v="N/A"/>
    <x v="1"/>
    <n v="0"/>
    <x v="3"/>
    <s v=""/>
    <n v="3"/>
    <n v="18.169108774940693"/>
    <n v="18.872682334283603"/>
    <s v="Y"/>
    <s v=""/>
    <n v="0"/>
    <x v="0"/>
    <s v="N/A"/>
    <x v="0"/>
    <m/>
    <x v="0"/>
    <x v="4"/>
    <x v="0"/>
    <m/>
    <m/>
    <s v="TRR"/>
    <m/>
    <n v="2"/>
    <x v="113"/>
    <s v="GEOFF"/>
    <s v="FORD"/>
    <x v="4"/>
    <x v="4"/>
    <x v="0"/>
    <x v="0"/>
    <x v="0"/>
    <n v="2"/>
    <s v=""/>
    <x v="1234"/>
    <n v="18.169108774940693"/>
    <n v="10542"/>
    <m/>
    <m/>
    <n v="0"/>
    <m/>
    <m/>
    <m/>
    <m/>
    <m/>
    <m/>
    <m/>
    <m/>
    <x v="26"/>
    <x v="26"/>
    <x v="2"/>
    <x v="2"/>
    <m/>
    <x v="0"/>
    <n v="0"/>
    <m/>
    <m/>
    <m/>
    <m/>
    <m/>
    <m/>
    <m/>
    <m/>
    <m/>
    <m/>
    <m/>
    <m/>
    <m/>
    <m/>
    <m/>
    <m/>
    <m/>
    <m/>
    <n v="2"/>
    <s v="N002"/>
    <s v="GEOFF"/>
    <s v="FORD"/>
    <x v="71"/>
    <x v="71"/>
    <s v="N-MEM"/>
    <x v="1"/>
    <n v="49"/>
    <n v="1"/>
    <x v="2"/>
    <x v="5"/>
    <s v="2.55.42"/>
    <m/>
    <m/>
    <m/>
    <m/>
  </r>
  <r>
    <n v="175"/>
    <x v="27"/>
    <x v="27"/>
    <x v="27"/>
    <x v="1"/>
    <x v="21"/>
    <x v="0"/>
    <s v="N/A"/>
    <x v="1"/>
    <n v="0"/>
    <x v="3"/>
    <s v=""/>
    <n v="3"/>
    <n v="19.149778751505032"/>
    <n v="19.3580857961059"/>
    <s v="Y"/>
    <s v=""/>
    <n v="0"/>
    <x v="0"/>
    <s v="N/A"/>
    <x v="0"/>
    <m/>
    <x v="0"/>
    <x v="4"/>
    <x v="0"/>
    <m/>
    <m/>
    <s v="TRR"/>
    <m/>
    <n v="3"/>
    <x v="194"/>
    <s v="SAM"/>
    <s v="HEAMES"/>
    <x v="7"/>
    <x v="7"/>
    <x v="0"/>
    <x v="0"/>
    <x v="0"/>
    <n v="3"/>
    <s v=""/>
    <x v="1235"/>
    <n v="19.149778751505032"/>
    <n v="11111"/>
    <m/>
    <m/>
    <n v="0"/>
    <m/>
    <m/>
    <m/>
    <m/>
    <m/>
    <m/>
    <m/>
    <m/>
    <x v="26"/>
    <x v="26"/>
    <x v="2"/>
    <x v="2"/>
    <m/>
    <x v="0"/>
    <n v="0"/>
    <m/>
    <m/>
    <m/>
    <m/>
    <m/>
    <m/>
    <m/>
    <m/>
    <m/>
    <m/>
    <m/>
    <m/>
    <m/>
    <m/>
    <m/>
    <m/>
    <m/>
    <m/>
    <n v="3"/>
    <s v="N023"/>
    <s v="SAM"/>
    <s v="HEAMES"/>
    <x v="72"/>
    <x v="72"/>
    <s v="N-MEM"/>
    <x v="1"/>
    <n v="48"/>
    <n v="1"/>
    <x v="2"/>
    <x v="5"/>
    <s v="3.05.11"/>
    <m/>
    <m/>
    <m/>
    <m/>
  </r>
  <r>
    <n v="176"/>
    <x v="27"/>
    <x v="27"/>
    <x v="27"/>
    <x v="1"/>
    <x v="21"/>
    <x v="0"/>
    <s v="N/A"/>
    <x v="1"/>
    <n v="0"/>
    <x v="3"/>
    <s v=""/>
    <n v="13"/>
    <n v="19.168737222053728"/>
    <n v="19.715127170357054"/>
    <s v="Y"/>
    <s v=""/>
    <n v="99"/>
    <x v="1"/>
    <n v="1"/>
    <x v="1"/>
    <m/>
    <x v="1"/>
    <x v="1"/>
    <x v="0"/>
    <m/>
    <m/>
    <s v="TRR"/>
    <m/>
    <n v="4"/>
    <x v="10"/>
    <s v="DEON"/>
    <s v="STRIPP"/>
    <x v="10"/>
    <x v="10"/>
    <x v="1"/>
    <x v="0"/>
    <x v="1"/>
    <n v="4"/>
    <n v="2"/>
    <x v="1236"/>
    <n v="19.168737222053728"/>
    <n v="11122"/>
    <m/>
    <m/>
    <n v="0"/>
    <m/>
    <n v="0.68514337596653818"/>
    <m/>
    <m/>
    <m/>
    <m/>
    <m/>
    <m/>
    <x v="26"/>
    <x v="26"/>
    <x v="2"/>
    <x v="2"/>
    <m/>
    <x v="0"/>
    <n v="0"/>
    <m/>
    <m/>
    <m/>
    <m/>
    <m/>
    <m/>
    <m/>
    <m/>
    <m/>
    <m/>
    <m/>
    <m/>
    <m/>
    <m/>
    <m/>
    <m/>
    <m/>
    <m/>
    <n v="4"/>
    <n v="402774"/>
    <s v="DEON"/>
    <s v="STRIPP"/>
    <x v="20"/>
    <x v="20"/>
    <s v="MEM"/>
    <x v="1"/>
    <n v="47"/>
    <n v="3"/>
    <x v="2"/>
    <x v="3"/>
    <s v="3.05.22"/>
    <m/>
    <m/>
    <m/>
    <m/>
  </r>
  <r>
    <n v="177"/>
    <x v="27"/>
    <x v="27"/>
    <x v="27"/>
    <x v="1"/>
    <x v="21"/>
    <x v="0"/>
    <s v="N/A"/>
    <x v="1"/>
    <n v="0"/>
    <x v="3"/>
    <s v=""/>
    <n v="13"/>
    <n v="19.920182054711113"/>
    <n v="21.35117080288742"/>
    <s v="Y"/>
    <s v=""/>
    <n v="98"/>
    <x v="1"/>
    <n v="2"/>
    <x v="1"/>
    <m/>
    <x v="1"/>
    <x v="9"/>
    <x v="0"/>
    <m/>
    <m/>
    <s v="TRR"/>
    <m/>
    <n v="5"/>
    <x v="16"/>
    <s v="MICHAEL"/>
    <s v="FITZSIMMONS"/>
    <x v="16"/>
    <x v="16"/>
    <x v="1"/>
    <x v="0"/>
    <x v="4"/>
    <n v="5"/>
    <n v="3"/>
    <x v="1237"/>
    <n v="19.920182054711113"/>
    <n v="11558"/>
    <m/>
    <m/>
    <n v="0"/>
    <m/>
    <n v="0.75802520069985291"/>
    <m/>
    <m/>
    <m/>
    <m/>
    <m/>
    <m/>
    <x v="26"/>
    <x v="26"/>
    <x v="2"/>
    <x v="2"/>
    <m/>
    <x v="0"/>
    <n v="0"/>
    <m/>
    <m/>
    <m/>
    <m/>
    <m/>
    <m/>
    <m/>
    <m/>
    <m/>
    <m/>
    <m/>
    <m/>
    <m/>
    <m/>
    <m/>
    <m/>
    <m/>
    <m/>
    <n v="5"/>
    <n v="402890"/>
    <s v="MICHAEL"/>
    <s v="FITZSIMMONS"/>
    <x v="40"/>
    <x v="40"/>
    <s v="MEM"/>
    <x v="1"/>
    <n v="46"/>
    <n v="2"/>
    <x v="2"/>
    <x v="4"/>
    <s v="3.12.38"/>
    <m/>
    <m/>
    <m/>
    <m/>
  </r>
  <r>
    <n v="178"/>
    <x v="27"/>
    <x v="27"/>
    <x v="27"/>
    <x v="1"/>
    <x v="21"/>
    <x v="0"/>
    <s v="N/A"/>
    <x v="1"/>
    <n v="0"/>
    <x v="3"/>
    <s v=""/>
    <n v="2"/>
    <n v="20.159748182553717"/>
    <n v="20.175749168124863"/>
    <s v="Y"/>
    <s v=""/>
    <n v="97"/>
    <x v="1"/>
    <n v="1"/>
    <x v="1"/>
    <m/>
    <x v="4"/>
    <x v="8"/>
    <x v="0"/>
    <m/>
    <m/>
    <s v="TRR"/>
    <m/>
    <n v="6"/>
    <x v="9"/>
    <s v="MATTHEW"/>
    <s v="BOSCHEN"/>
    <x v="9"/>
    <x v="9"/>
    <x v="1"/>
    <x v="0"/>
    <x v="2"/>
    <n v="6"/>
    <n v="4"/>
    <x v="1238"/>
    <n v="20.159748182553717"/>
    <n v="11697"/>
    <m/>
    <m/>
    <n v="0"/>
    <m/>
    <n v="0.72586885514755817"/>
    <m/>
    <m/>
    <m/>
    <m/>
    <m/>
    <m/>
    <x v="26"/>
    <x v="26"/>
    <x v="2"/>
    <x v="2"/>
    <m/>
    <x v="0"/>
    <n v="0"/>
    <m/>
    <m/>
    <m/>
    <m/>
    <m/>
    <m/>
    <m/>
    <m/>
    <m/>
    <m/>
    <m/>
    <m/>
    <m/>
    <m/>
    <m/>
    <m/>
    <m/>
    <m/>
    <n v="6"/>
    <n v="402882"/>
    <s v="MATTHEW"/>
    <s v="BOSCHEN"/>
    <x v="73"/>
    <x v="73"/>
    <s v="MEM"/>
    <x v="1"/>
    <n v="45"/>
    <n v="2"/>
    <x v="2"/>
    <x v="2"/>
    <s v="3.14.57"/>
    <m/>
    <m/>
    <m/>
    <m/>
  </r>
  <r>
    <n v="179"/>
    <x v="27"/>
    <x v="27"/>
    <x v="27"/>
    <x v="1"/>
    <x v="21"/>
    <x v="0"/>
    <s v="N/A"/>
    <x v="1"/>
    <n v="0"/>
    <x v="3"/>
    <s v=""/>
    <n v="11"/>
    <n v="20.295904471039805"/>
    <n v="19.754727511862797"/>
    <s v="Y"/>
    <s v="Check"/>
    <n v="96"/>
    <x v="1"/>
    <n v="13"/>
    <x v="1"/>
    <m/>
    <x v="1"/>
    <x v="11"/>
    <x v="0"/>
    <m/>
    <m/>
    <s v="TRR"/>
    <m/>
    <n v="7"/>
    <x v="13"/>
    <s v="TIM"/>
    <s v="KELLY"/>
    <x v="13"/>
    <x v="13"/>
    <x v="1"/>
    <x v="0"/>
    <x v="1"/>
    <n v="7"/>
    <n v="5"/>
    <x v="1239"/>
    <n v="20.295904471039805"/>
    <n v="11776"/>
    <m/>
    <m/>
    <n v="0"/>
    <m/>
    <n v="0.65694698910110894"/>
    <m/>
    <m/>
    <m/>
    <m/>
    <m/>
    <m/>
    <x v="26"/>
    <x v="26"/>
    <x v="2"/>
    <x v="2"/>
    <m/>
    <x v="0"/>
    <n v="0"/>
    <m/>
    <m/>
    <m/>
    <m/>
    <m/>
    <m/>
    <m/>
    <m/>
    <m/>
    <m/>
    <m/>
    <m/>
    <m/>
    <m/>
    <m/>
    <m/>
    <m/>
    <m/>
    <n v="7"/>
    <n v="1069159"/>
    <s v="TIM"/>
    <s v="KELLY"/>
    <x v="74"/>
    <x v="74"/>
    <s v="MEM"/>
    <x v="1"/>
    <n v="44"/>
    <n v="1"/>
    <x v="2"/>
    <x v="5"/>
    <s v="3.16.16"/>
    <m/>
    <m/>
    <m/>
    <m/>
  </r>
  <r>
    <n v="180"/>
    <x v="27"/>
    <x v="27"/>
    <x v="27"/>
    <x v="1"/>
    <x v="21"/>
    <x v="0"/>
    <s v="N/A"/>
    <x v="1"/>
    <n v="0"/>
    <x v="3"/>
    <s v=""/>
    <n v="7"/>
    <n v="20.633709946271104"/>
    <n v="20.396677025040731"/>
    <s v="Y"/>
    <s v="Check"/>
    <n v="95"/>
    <x v="1"/>
    <n v="9"/>
    <x v="1"/>
    <m/>
    <x v="1"/>
    <x v="7"/>
    <x v="0"/>
    <m/>
    <m/>
    <s v="TRR"/>
    <m/>
    <n v="8"/>
    <x v="8"/>
    <s v="DEAHNE"/>
    <s v="TURNBULL"/>
    <x v="8"/>
    <x v="8"/>
    <x v="1"/>
    <x v="1"/>
    <x v="1"/>
    <n v="1"/>
    <n v="6"/>
    <x v="1240"/>
    <n v="20.633709946271104"/>
    <n v="11972"/>
    <m/>
    <m/>
    <n v="0"/>
    <m/>
    <n v="0.73100442783238662"/>
    <m/>
    <m/>
    <m/>
    <m/>
    <m/>
    <m/>
    <x v="26"/>
    <x v="26"/>
    <x v="2"/>
    <x v="2"/>
    <m/>
    <x v="0"/>
    <n v="0"/>
    <m/>
    <m/>
    <m/>
    <m/>
    <m/>
    <m/>
    <m/>
    <m/>
    <m/>
    <m/>
    <m/>
    <m/>
    <m/>
    <m/>
    <m/>
    <m/>
    <m/>
    <m/>
    <n v="8"/>
    <n v="402768"/>
    <s v="DEAHNE"/>
    <s v="TURNBULL"/>
    <x v="2"/>
    <x v="2"/>
    <s v="MEM"/>
    <x v="2"/>
    <n v="43"/>
    <n v="2"/>
    <x v="2"/>
    <x v="2"/>
    <s v="3.19.32"/>
    <m/>
    <m/>
    <m/>
    <m/>
  </r>
  <r>
    <n v="181"/>
    <x v="27"/>
    <x v="27"/>
    <x v="27"/>
    <x v="1"/>
    <x v="21"/>
    <x v="0"/>
    <s v="N/A"/>
    <x v="1"/>
    <n v="0"/>
    <x v="3"/>
    <s v=""/>
    <n v="11"/>
    <n v="20.688861860594582"/>
    <n v="20.924874667603749"/>
    <s v="Y"/>
    <s v=""/>
    <n v="94"/>
    <x v="1"/>
    <n v="9"/>
    <x v="1"/>
    <m/>
    <x v="1"/>
    <x v="9"/>
    <x v="0"/>
    <m/>
    <m/>
    <s v="TRR"/>
    <m/>
    <n v="9"/>
    <x v="19"/>
    <s v="CAMERON"/>
    <s v="WALLIS"/>
    <x v="19"/>
    <x v="19"/>
    <x v="1"/>
    <x v="0"/>
    <x v="4"/>
    <n v="8"/>
    <n v="7"/>
    <x v="1241"/>
    <n v="20.688861860594582"/>
    <n v="12004"/>
    <m/>
    <m/>
    <n v="0"/>
    <m/>
    <n v="0.72986131870117466"/>
    <m/>
    <m/>
    <m/>
    <m/>
    <m/>
    <m/>
    <x v="26"/>
    <x v="26"/>
    <x v="2"/>
    <x v="2"/>
    <m/>
    <x v="0"/>
    <n v="0"/>
    <m/>
    <m/>
    <m/>
    <m/>
    <m/>
    <m/>
    <m/>
    <m/>
    <m/>
    <m/>
    <m/>
    <m/>
    <m/>
    <m/>
    <m/>
    <m/>
    <m/>
    <m/>
    <n v="9"/>
    <n v="402744"/>
    <s v="CAMERON"/>
    <s v="WALLIS"/>
    <x v="75"/>
    <x v="75"/>
    <s v="MEM"/>
    <x v="1"/>
    <n v="42"/>
    <n v="2"/>
    <x v="2"/>
    <x v="2"/>
    <s v="3.20.04"/>
    <m/>
    <m/>
    <m/>
    <m/>
  </r>
  <r>
    <n v="182"/>
    <x v="27"/>
    <x v="27"/>
    <x v="27"/>
    <x v="1"/>
    <x v="21"/>
    <x v="0"/>
    <s v="N/A"/>
    <x v="1"/>
    <n v="0"/>
    <x v="3"/>
    <s v=""/>
    <n v="11"/>
    <n v="20.907746020565888"/>
    <n v="21.496097211742356"/>
    <s v="Y"/>
    <s v=""/>
    <n v="93"/>
    <x v="1"/>
    <n v="6"/>
    <x v="1"/>
    <m/>
    <x v="1"/>
    <x v="16"/>
    <x v="0"/>
    <m/>
    <m/>
    <s v="TRR"/>
    <m/>
    <n v="10"/>
    <x v="27"/>
    <s v="DERRICK"/>
    <s v="EVANS"/>
    <x v="27"/>
    <x v="27"/>
    <x v="1"/>
    <x v="0"/>
    <x v="4"/>
    <n v="9"/>
    <n v="8"/>
    <x v="1242"/>
    <n v="20.907746020565888"/>
    <n v="12131"/>
    <m/>
    <m/>
    <n v="0"/>
    <m/>
    <n v="0.70548015962558441"/>
    <m/>
    <m/>
    <m/>
    <m/>
    <m/>
    <m/>
    <x v="26"/>
    <x v="26"/>
    <x v="2"/>
    <x v="2"/>
    <m/>
    <x v="0"/>
    <n v="0"/>
    <m/>
    <m/>
    <m/>
    <m/>
    <m/>
    <m/>
    <m/>
    <m/>
    <m/>
    <m/>
    <m/>
    <m/>
    <m/>
    <m/>
    <m/>
    <m/>
    <m/>
    <m/>
    <n v="10"/>
    <n v="265710"/>
    <s v="DERRICK"/>
    <s v="EVANS"/>
    <x v="24"/>
    <x v="24"/>
    <s v="MEM"/>
    <x v="1"/>
    <n v="41"/>
    <n v="3"/>
    <x v="2"/>
    <x v="3"/>
    <s v="3.22.11"/>
    <m/>
    <m/>
    <m/>
    <m/>
  </r>
  <r>
    <n v="183"/>
    <x v="27"/>
    <x v="27"/>
    <x v="27"/>
    <x v="1"/>
    <x v="21"/>
    <x v="0"/>
    <s v="N/A"/>
    <x v="1"/>
    <n v="0"/>
    <x v="3"/>
    <s v=""/>
    <n v="11"/>
    <n v="21.090436736762406"/>
    <n v="22.484522519457066"/>
    <s v="Y"/>
    <s v=""/>
    <n v="92"/>
    <x v="1"/>
    <n v="6"/>
    <x v="1"/>
    <m/>
    <x v="1"/>
    <x v="13"/>
    <x v="0"/>
    <m/>
    <m/>
    <s v="TRR"/>
    <m/>
    <n v="11"/>
    <x v="18"/>
    <s v="ERIN"/>
    <s v="STAFFORD"/>
    <x v="18"/>
    <x v="18"/>
    <x v="1"/>
    <x v="1"/>
    <x v="2"/>
    <n v="2"/>
    <n v="9"/>
    <x v="1243"/>
    <n v="21.090436736762406"/>
    <n v="12237"/>
    <m/>
    <m/>
    <n v="0"/>
    <m/>
    <n v="0.75152545193016873"/>
    <m/>
    <m/>
    <m/>
    <m/>
    <m/>
    <m/>
    <x v="26"/>
    <x v="26"/>
    <x v="2"/>
    <x v="2"/>
    <m/>
    <x v="0"/>
    <n v="0"/>
    <m/>
    <m/>
    <m/>
    <m/>
    <m/>
    <m/>
    <m/>
    <m/>
    <m/>
    <m/>
    <m/>
    <m/>
    <m/>
    <m/>
    <m/>
    <m/>
    <m/>
    <m/>
    <n v="11"/>
    <n v="403016"/>
    <s v="ERIN"/>
    <s v="STAFFORD"/>
    <x v="6"/>
    <x v="6"/>
    <s v="MEM"/>
    <x v="2"/>
    <n v="40"/>
    <n v="3"/>
    <x v="2"/>
    <x v="3"/>
    <s v="3.23.57"/>
    <m/>
    <m/>
    <m/>
    <m/>
  </r>
  <r>
    <n v="184"/>
    <x v="27"/>
    <x v="27"/>
    <x v="27"/>
    <x v="1"/>
    <x v="21"/>
    <x v="0"/>
    <s v="N/A"/>
    <x v="1"/>
    <n v="0"/>
    <x v="3"/>
    <s v=""/>
    <n v="8"/>
    <n v="21.138694661795448"/>
    <n v="22.159685468080514"/>
    <s v="Y"/>
    <s v=""/>
    <n v="91"/>
    <x v="1"/>
    <n v="7"/>
    <x v="1"/>
    <m/>
    <x v="1"/>
    <x v="7"/>
    <x v="0"/>
    <m/>
    <m/>
    <s v="TRR"/>
    <m/>
    <n v="12"/>
    <x v="155"/>
    <s v="STUART"/>
    <s v="ILLMAN"/>
    <x v="160"/>
    <x v="160"/>
    <x v="1"/>
    <x v="0"/>
    <x v="1"/>
    <n v="10"/>
    <n v="10"/>
    <x v="1244"/>
    <n v="21.138694661795448"/>
    <n v="12265"/>
    <m/>
    <m/>
    <n v="0"/>
    <m/>
    <n v="0.64415834962962248"/>
    <m/>
    <m/>
    <m/>
    <m/>
    <m/>
    <m/>
    <x v="26"/>
    <x v="26"/>
    <x v="2"/>
    <x v="2"/>
    <m/>
    <x v="0"/>
    <n v="0"/>
    <m/>
    <m/>
    <m/>
    <m/>
    <m/>
    <m/>
    <m/>
    <m/>
    <m/>
    <m/>
    <m/>
    <m/>
    <m/>
    <m/>
    <m/>
    <m/>
    <m/>
    <m/>
    <n v="12"/>
    <n v="402769"/>
    <s v="STUART"/>
    <s v="ILLMAN"/>
    <x v="76"/>
    <x v="76"/>
    <s v="MEM"/>
    <x v="1"/>
    <n v="39"/>
    <n v="1"/>
    <x v="2"/>
    <x v="5"/>
    <s v="3.24.25"/>
    <m/>
    <m/>
    <m/>
    <m/>
  </r>
  <r>
    <n v="185"/>
    <x v="27"/>
    <x v="27"/>
    <x v="27"/>
    <x v="1"/>
    <x v="21"/>
    <x v="0"/>
    <s v="N/A"/>
    <x v="1"/>
    <n v="0"/>
    <x v="3"/>
    <s v=""/>
    <n v="12"/>
    <n v="21.226593025248494"/>
    <n v="21.012972117886758"/>
    <s v="Y"/>
    <s v="Check"/>
    <n v="90"/>
    <x v="1"/>
    <n v="11"/>
    <x v="1"/>
    <m/>
    <x v="1"/>
    <x v="7"/>
    <x v="0"/>
    <m/>
    <m/>
    <s v="TRR"/>
    <m/>
    <n v="13"/>
    <x v="21"/>
    <s v="SONJA"/>
    <s v="SCHONFELDT-ROY"/>
    <x v="21"/>
    <x v="21"/>
    <x v="1"/>
    <x v="1"/>
    <x v="1"/>
    <n v="3"/>
    <n v="11"/>
    <x v="1245"/>
    <n v="21.226593025248494"/>
    <n v="12316"/>
    <m/>
    <m/>
    <n v="0"/>
    <m/>
    <n v="0.71058663608390149"/>
    <m/>
    <m/>
    <m/>
    <m/>
    <m/>
    <m/>
    <x v="26"/>
    <x v="26"/>
    <x v="2"/>
    <x v="2"/>
    <m/>
    <x v="0"/>
    <n v="0"/>
    <m/>
    <m/>
    <m/>
    <m/>
    <m/>
    <m/>
    <m/>
    <m/>
    <m/>
    <m/>
    <m/>
    <m/>
    <m/>
    <m/>
    <m/>
    <m/>
    <m/>
    <m/>
    <n v="13"/>
    <n v="402963"/>
    <s v="SONJA"/>
    <s v="SCHONFELDT-ROY"/>
    <x v="3"/>
    <x v="3"/>
    <s v="MEM"/>
    <x v="2"/>
    <n v="38"/>
    <n v="6"/>
    <x v="1"/>
    <x v="1"/>
    <s v="3.25.16"/>
    <m/>
    <m/>
    <m/>
    <m/>
  </r>
  <r>
    <n v="186"/>
    <x v="27"/>
    <x v="27"/>
    <x v="27"/>
    <x v="1"/>
    <x v="21"/>
    <x v="0"/>
    <s v="N/A"/>
    <x v="1"/>
    <n v="0"/>
    <x v="3"/>
    <s v=""/>
    <n v="7"/>
    <n v="21.457541666478054"/>
    <n v="21.926220721864297"/>
    <s v="Y"/>
    <s v=""/>
    <n v="89"/>
    <x v="1"/>
    <n v="8"/>
    <x v="1"/>
    <m/>
    <x v="1"/>
    <x v="2"/>
    <x v="0"/>
    <m/>
    <m/>
    <s v="TRR"/>
    <m/>
    <n v="14"/>
    <x v="131"/>
    <s v="NICHOLAS"/>
    <s v="KINBACHER"/>
    <x v="135"/>
    <x v="135"/>
    <x v="1"/>
    <x v="0"/>
    <x v="2"/>
    <n v="11"/>
    <n v="12"/>
    <x v="1246"/>
    <n v="21.457541666478054"/>
    <n v="12450"/>
    <m/>
    <m/>
    <n v="0"/>
    <m/>
    <n v="0.66254871539532367"/>
    <m/>
    <m/>
    <m/>
    <m/>
    <m/>
    <m/>
    <x v="26"/>
    <x v="26"/>
    <x v="2"/>
    <x v="2"/>
    <m/>
    <x v="0"/>
    <n v="0"/>
    <m/>
    <m/>
    <m/>
    <m/>
    <m/>
    <m/>
    <m/>
    <m/>
    <m/>
    <m/>
    <m/>
    <m/>
    <m/>
    <m/>
    <m/>
    <m/>
    <m/>
    <m/>
    <n v="14"/>
    <n v="1090286"/>
    <s v="NICHOLAS"/>
    <s v="KINBACHER"/>
    <x v="77"/>
    <x v="77"/>
    <s v="MEM"/>
    <x v="1"/>
    <n v="37"/>
    <n v="1"/>
    <x v="2"/>
    <x v="5"/>
    <s v="3.27.30"/>
    <m/>
    <m/>
    <m/>
    <m/>
  </r>
  <r>
    <n v="187"/>
    <x v="27"/>
    <x v="27"/>
    <x v="27"/>
    <x v="1"/>
    <x v="21"/>
    <x v="0"/>
    <s v="N/A"/>
    <x v="1"/>
    <n v="0"/>
    <x v="3"/>
    <s v=""/>
    <n v="9"/>
    <n v="21.664361345191097"/>
    <n v="21.432554924088134"/>
    <s v="Y"/>
    <s v="Check"/>
    <n v="88"/>
    <x v="1"/>
    <n v="12"/>
    <x v="1"/>
    <m/>
    <x v="1"/>
    <x v="14"/>
    <x v="0"/>
    <m/>
    <m/>
    <s v="TRR"/>
    <m/>
    <n v="15"/>
    <x v="23"/>
    <s v="HAILEY"/>
    <s v="PELUCHETTI"/>
    <x v="23"/>
    <x v="23"/>
    <x v="1"/>
    <x v="1"/>
    <x v="1"/>
    <n v="4"/>
    <n v="13"/>
    <x v="1247"/>
    <n v="21.664361345191097"/>
    <n v="12570"/>
    <m/>
    <m/>
    <n v="0"/>
    <m/>
    <n v="0.6862268603162246"/>
    <m/>
    <m/>
    <m/>
    <m/>
    <m/>
    <m/>
    <x v="26"/>
    <x v="26"/>
    <x v="2"/>
    <x v="2"/>
    <m/>
    <x v="0"/>
    <n v="0"/>
    <m/>
    <m/>
    <m/>
    <m/>
    <m/>
    <m/>
    <m/>
    <m/>
    <m/>
    <m/>
    <m/>
    <m/>
    <m/>
    <m/>
    <m/>
    <m/>
    <m/>
    <m/>
    <n v="15"/>
    <n v="402810"/>
    <s v="HAILEY"/>
    <s v="PELUCHETTI"/>
    <x v="37"/>
    <x v="37"/>
    <s v="MEM"/>
    <x v="2"/>
    <n v="36"/>
    <n v="2"/>
    <x v="2"/>
    <x v="2"/>
    <s v="3.29.30"/>
    <m/>
    <m/>
    <m/>
    <m/>
  </r>
  <r>
    <n v="188"/>
    <x v="27"/>
    <x v="27"/>
    <x v="27"/>
    <x v="1"/>
    <x v="21"/>
    <x v="0"/>
    <s v="N/A"/>
    <x v="1"/>
    <n v="0"/>
    <x v="3"/>
    <s v=""/>
    <n v="11"/>
    <n v="21.731577740772835"/>
    <n v="22.719160811418327"/>
    <s v="Y"/>
    <s v=""/>
    <n v="87"/>
    <x v="1"/>
    <n v="11"/>
    <x v="1"/>
    <m/>
    <x v="1"/>
    <x v="6"/>
    <x v="0"/>
    <m/>
    <m/>
    <s v="TRR"/>
    <m/>
    <n v="16"/>
    <x v="32"/>
    <s v="BILL"/>
    <s v="DOHERTY"/>
    <x v="32"/>
    <x v="32"/>
    <x v="1"/>
    <x v="0"/>
    <x v="4"/>
    <n v="12"/>
    <n v="14"/>
    <x v="1248"/>
    <n v="21.731577740772835"/>
    <n v="12609"/>
    <m/>
    <m/>
    <n v="0"/>
    <m/>
    <n v="0.70557846817375336"/>
    <m/>
    <m/>
    <m/>
    <m/>
    <m/>
    <m/>
    <x v="26"/>
    <x v="26"/>
    <x v="2"/>
    <x v="2"/>
    <m/>
    <x v="0"/>
    <n v="0"/>
    <m/>
    <m/>
    <m/>
    <m/>
    <m/>
    <m/>
    <m/>
    <m/>
    <m/>
    <m/>
    <m/>
    <m/>
    <m/>
    <m/>
    <m/>
    <m/>
    <m/>
    <m/>
    <n v="16"/>
    <n v="402950"/>
    <s v="BILL"/>
    <s v="DOHERTY"/>
    <x v="10"/>
    <x v="10"/>
    <s v="MEM"/>
    <x v="1"/>
    <n v="35"/>
    <n v="3"/>
    <x v="2"/>
    <x v="3"/>
    <s v="3.30.09"/>
    <m/>
    <m/>
    <m/>
    <m/>
  </r>
  <r>
    <n v="189"/>
    <x v="27"/>
    <x v="27"/>
    <x v="27"/>
    <x v="1"/>
    <x v="21"/>
    <x v="0"/>
    <s v="N/A"/>
    <x v="1"/>
    <n v="0"/>
    <x v="3"/>
    <s v=""/>
    <n v="8"/>
    <n v="21.917715451614569"/>
    <n v="22.351116863004822"/>
    <s v="Y"/>
    <s v=""/>
    <n v="86"/>
    <x v="1"/>
    <n v="11"/>
    <x v="1"/>
    <m/>
    <x v="1"/>
    <x v="1"/>
    <x v="0"/>
    <m/>
    <m/>
    <s v="TRR"/>
    <m/>
    <n v="17"/>
    <x v="43"/>
    <s v="JEFF"/>
    <s v="BENNETT"/>
    <x v="43"/>
    <x v="43"/>
    <x v="1"/>
    <x v="0"/>
    <x v="1"/>
    <n v="13"/>
    <n v="15"/>
    <x v="1249"/>
    <n v="21.917715451614569"/>
    <n v="12717"/>
    <m/>
    <m/>
    <n v="0"/>
    <m/>
    <n v="0.59921086950537383"/>
    <m/>
    <m/>
    <m/>
    <m/>
    <m/>
    <m/>
    <x v="26"/>
    <x v="26"/>
    <x v="2"/>
    <x v="2"/>
    <m/>
    <x v="0"/>
    <n v="0"/>
    <m/>
    <m/>
    <m/>
    <m/>
    <m/>
    <m/>
    <m/>
    <m/>
    <m/>
    <m/>
    <m/>
    <m/>
    <m/>
    <m/>
    <m/>
    <m/>
    <m/>
    <m/>
    <n v="17"/>
    <n v="1095044"/>
    <s v="JEFF"/>
    <s v="BENNETT"/>
    <x v="5"/>
    <x v="5"/>
    <s v="MEM"/>
    <x v="1"/>
    <n v="34"/>
    <n v="5"/>
    <x v="2"/>
    <x v="1"/>
    <s v="3.31.57"/>
    <m/>
    <m/>
    <m/>
    <m/>
  </r>
  <r>
    <n v="190"/>
    <x v="27"/>
    <x v="27"/>
    <x v="27"/>
    <x v="1"/>
    <x v="21"/>
    <x v="0"/>
    <s v="N/A"/>
    <x v="1"/>
    <n v="0"/>
    <x v="3"/>
    <s v=""/>
    <n v="12"/>
    <n v="21.959079387357178"/>
    <n v="23.456389180778984"/>
    <s v="Y"/>
    <s v=""/>
    <n v="85"/>
    <x v="1"/>
    <n v="6"/>
    <x v="1"/>
    <m/>
    <x v="1"/>
    <x v="9"/>
    <x v="0"/>
    <m/>
    <m/>
    <s v="TRR"/>
    <m/>
    <n v="18"/>
    <x v="25"/>
    <s v="BRENDAN"/>
    <s v="CARTER"/>
    <x v="25"/>
    <x v="25"/>
    <x v="1"/>
    <x v="0"/>
    <x v="4"/>
    <n v="14"/>
    <n v="16"/>
    <x v="1250"/>
    <n v="21.959079387357178"/>
    <n v="12741"/>
    <m/>
    <m/>
    <n v="0"/>
    <m/>
    <n v="0.68764267088053532"/>
    <m/>
    <m/>
    <m/>
    <m/>
    <m/>
    <m/>
    <x v="26"/>
    <x v="26"/>
    <x v="2"/>
    <x v="2"/>
    <m/>
    <x v="0"/>
    <n v="0"/>
    <m/>
    <m/>
    <m/>
    <m/>
    <m/>
    <m/>
    <m/>
    <m/>
    <m/>
    <m/>
    <m/>
    <m/>
    <m/>
    <m/>
    <m/>
    <m/>
    <m/>
    <m/>
    <n v="18"/>
    <n v="402728"/>
    <s v="BRENDAN"/>
    <s v="CARTER"/>
    <x v="43"/>
    <x v="43"/>
    <s v="MEM"/>
    <x v="1"/>
    <n v="33"/>
    <n v="1"/>
    <x v="2"/>
    <x v="2"/>
    <s v="3.32.21"/>
    <m/>
    <m/>
    <m/>
    <m/>
  </r>
  <r>
    <n v="191"/>
    <x v="27"/>
    <x v="27"/>
    <x v="27"/>
    <x v="1"/>
    <x v="21"/>
    <x v="0"/>
    <s v="N/A"/>
    <x v="1"/>
    <n v="0"/>
    <x v="3"/>
    <s v=""/>
    <n v="5"/>
    <n v="22.217603985748482"/>
    <n v="21.801312473126654"/>
    <s v="Y"/>
    <s v="Check"/>
    <n v="84"/>
    <x v="1"/>
    <n v="8"/>
    <x v="1"/>
    <m/>
    <x v="11"/>
    <x v="16"/>
    <x v="0"/>
    <m/>
    <m/>
    <s v="TRR"/>
    <m/>
    <n v="19"/>
    <x v="171"/>
    <s v="DAVID"/>
    <s v="CULLEN"/>
    <x v="175"/>
    <x v="175"/>
    <x v="1"/>
    <x v="0"/>
    <x v="4"/>
    <n v="15"/>
    <n v="17"/>
    <x v="1251"/>
    <n v="22.217603985748482"/>
    <n v="12891"/>
    <m/>
    <m/>
    <n v="0"/>
    <m/>
    <n v="0.66388796962361074"/>
    <m/>
    <m/>
    <m/>
    <m/>
    <m/>
    <m/>
    <x v="26"/>
    <x v="26"/>
    <x v="2"/>
    <x v="2"/>
    <m/>
    <x v="0"/>
    <n v="0"/>
    <m/>
    <m/>
    <m/>
    <m/>
    <m/>
    <m/>
    <m/>
    <m/>
    <m/>
    <m/>
    <m/>
    <m/>
    <m/>
    <m/>
    <m/>
    <m/>
    <m/>
    <m/>
    <n v="19"/>
    <n v="583257"/>
    <s v="DAVID"/>
    <s v="CULLEN"/>
    <x v="7"/>
    <x v="7"/>
    <s v="MEM"/>
    <x v="1"/>
    <n v="32"/>
    <n v="3"/>
    <x v="2"/>
    <x v="4"/>
    <s v="3.34.51"/>
    <m/>
    <m/>
    <m/>
    <m/>
  </r>
  <r>
    <n v="192"/>
    <x v="27"/>
    <x v="27"/>
    <x v="27"/>
    <x v="1"/>
    <x v="21"/>
    <x v="0"/>
    <s v="N/A"/>
    <x v="1"/>
    <n v="0"/>
    <x v="3"/>
    <s v=""/>
    <n v="12"/>
    <n v="22.243456445587611"/>
    <n v="23.387987663678729"/>
    <s v="Y"/>
    <s v=""/>
    <n v="83"/>
    <x v="1"/>
    <n v="11"/>
    <x v="1"/>
    <m/>
    <x v="1"/>
    <x v="13"/>
    <x v="0"/>
    <m/>
    <m/>
    <s v="TRR"/>
    <m/>
    <n v="20"/>
    <x v="54"/>
    <s v="DAWN"/>
    <s v="KINBACHER"/>
    <x v="54"/>
    <x v="54"/>
    <x v="1"/>
    <x v="1"/>
    <x v="2"/>
    <n v="5"/>
    <n v="18"/>
    <x v="1252"/>
    <n v="22.243456445587611"/>
    <n v="12906"/>
    <m/>
    <m/>
    <n v="0"/>
    <m/>
    <n v="0.71256911167437442"/>
    <m/>
    <m/>
    <m/>
    <m/>
    <m/>
    <m/>
    <x v="26"/>
    <x v="26"/>
    <x v="2"/>
    <x v="2"/>
    <m/>
    <x v="0"/>
    <n v="0"/>
    <m/>
    <m/>
    <m/>
    <m/>
    <m/>
    <m/>
    <m/>
    <m/>
    <m/>
    <m/>
    <m/>
    <m/>
    <m/>
    <m/>
    <m/>
    <m/>
    <m/>
    <m/>
    <n v="20"/>
    <n v="562013"/>
    <s v="DAWN"/>
    <s v="KINBACHER"/>
    <x v="78"/>
    <x v="78"/>
    <s v="MEM"/>
    <x v="2"/>
    <n v="31"/>
    <n v="2"/>
    <x v="2"/>
    <x v="2"/>
    <s v="3.35.06"/>
    <m/>
    <m/>
    <m/>
    <m/>
  </r>
  <r>
    <n v="193"/>
    <x v="27"/>
    <x v="27"/>
    <x v="27"/>
    <x v="1"/>
    <x v="21"/>
    <x v="0"/>
    <s v="N/A"/>
    <x v="1"/>
    <n v="0"/>
    <x v="3"/>
    <s v=""/>
    <n v="1"/>
    <n v="22.710524220014566"/>
    <n v="22.718563143340727"/>
    <s v="Y"/>
    <s v=""/>
    <n v="0"/>
    <x v="0"/>
    <s v="N/A"/>
    <x v="0"/>
    <m/>
    <x v="0"/>
    <x v="4"/>
    <x v="0"/>
    <m/>
    <m/>
    <s v="TRR"/>
    <m/>
    <n v="21"/>
    <x v="182"/>
    <s v="JUSTIN"/>
    <s v="HUMBER"/>
    <x v="282"/>
    <x v="282"/>
    <x v="0"/>
    <x v="0"/>
    <x v="0"/>
    <n v="16"/>
    <s v=""/>
    <x v="1253"/>
    <n v="22.710524220014566"/>
    <n v="13177"/>
    <m/>
    <m/>
    <n v="0"/>
    <m/>
    <m/>
    <m/>
    <m/>
    <m/>
    <m/>
    <m/>
    <m/>
    <x v="26"/>
    <x v="26"/>
    <x v="2"/>
    <x v="2"/>
    <m/>
    <x v="0"/>
    <n v="0"/>
    <m/>
    <m/>
    <m/>
    <m/>
    <m/>
    <m/>
    <m/>
    <m/>
    <m/>
    <m/>
    <m/>
    <m/>
    <m/>
    <m/>
    <m/>
    <m/>
    <m/>
    <m/>
    <n v="21"/>
    <s v="N012"/>
    <s v="JUSTIN"/>
    <s v="HUMBER"/>
    <x v="79"/>
    <x v="79"/>
    <s v="N-MEM"/>
    <x v="1"/>
    <n v="30"/>
    <n v="1"/>
    <x v="2"/>
    <x v="5"/>
    <s v="3.39.37"/>
    <m/>
    <m/>
    <m/>
    <m/>
  </r>
  <r>
    <n v="194"/>
    <x v="27"/>
    <x v="27"/>
    <x v="27"/>
    <x v="1"/>
    <x v="21"/>
    <x v="0"/>
    <s v="N/A"/>
    <x v="1"/>
    <n v="0"/>
    <x v="3"/>
    <s v=""/>
    <n v="4"/>
    <n v="23.332706753476298"/>
    <n v="22.483761820305499"/>
    <s v="Y"/>
    <s v="Check"/>
    <n v="0"/>
    <x v="0"/>
    <s v="N/A"/>
    <x v="0"/>
    <m/>
    <x v="0"/>
    <x v="4"/>
    <x v="0"/>
    <m/>
    <m/>
    <s v="TRR"/>
    <m/>
    <n v="22"/>
    <x v="158"/>
    <s v="ARNSTEIN"/>
    <s v="PRYTZ"/>
    <x v="207"/>
    <x v="207"/>
    <x v="0"/>
    <x v="0"/>
    <x v="0"/>
    <n v="17"/>
    <s v=""/>
    <x v="1254"/>
    <n v="23.332706753476298"/>
    <n v="13538"/>
    <m/>
    <m/>
    <n v="0"/>
    <m/>
    <m/>
    <m/>
    <m/>
    <m/>
    <m/>
    <m/>
    <m/>
    <x v="26"/>
    <x v="26"/>
    <x v="2"/>
    <x v="2"/>
    <m/>
    <x v="0"/>
    <n v="0"/>
    <m/>
    <m/>
    <m/>
    <m/>
    <m/>
    <m/>
    <m/>
    <m/>
    <m/>
    <m/>
    <m/>
    <m/>
    <m/>
    <m/>
    <m/>
    <m/>
    <m/>
    <m/>
    <n v="22"/>
    <s v="N024"/>
    <s v="ARNSTEIN"/>
    <s v="PRYTZ"/>
    <x v="80"/>
    <x v="80"/>
    <s v="N-MEM"/>
    <x v="1"/>
    <n v="29"/>
    <n v="1"/>
    <x v="2"/>
    <x v="5"/>
    <s v="3.45.38"/>
    <m/>
    <m/>
    <m/>
    <m/>
  </r>
  <r>
    <n v="195"/>
    <x v="27"/>
    <x v="27"/>
    <x v="27"/>
    <x v="1"/>
    <x v="21"/>
    <x v="0"/>
    <s v="N/A"/>
    <x v="1"/>
    <n v="0"/>
    <x v="3"/>
    <s v=""/>
    <n v="8"/>
    <n v="23.568825886673682"/>
    <n v="23.551208821377067"/>
    <s v="Y"/>
    <s v="Check"/>
    <n v="82"/>
    <x v="1"/>
    <n v="5"/>
    <x v="1"/>
    <m/>
    <x v="1"/>
    <x v="14"/>
    <x v="0"/>
    <m/>
    <m/>
    <s v="TRR"/>
    <m/>
    <n v="23"/>
    <x v="48"/>
    <s v="BRIANNA"/>
    <s v="HUTCHINGS"/>
    <x v="48"/>
    <x v="48"/>
    <x v="1"/>
    <x v="1"/>
    <x v="1"/>
    <n v="6"/>
    <n v="19"/>
    <x v="1255"/>
    <n v="23.568825886673682"/>
    <n v="13675"/>
    <m/>
    <m/>
    <n v="0"/>
    <m/>
    <n v="0.63077671913527933"/>
    <m/>
    <m/>
    <m/>
    <m/>
    <m/>
    <m/>
    <x v="26"/>
    <x v="26"/>
    <x v="2"/>
    <x v="2"/>
    <m/>
    <x v="0"/>
    <n v="0"/>
    <m/>
    <m/>
    <m/>
    <m/>
    <m/>
    <m/>
    <m/>
    <m/>
    <m/>
    <m/>
    <m/>
    <m/>
    <m/>
    <m/>
    <m/>
    <m/>
    <m/>
    <m/>
    <n v="23"/>
    <n v="1064085"/>
    <s v="BRIANNA"/>
    <s v="HUTCHINGS"/>
    <x v="81"/>
    <x v="81"/>
    <s v="MEM"/>
    <x v="2"/>
    <n v="28"/>
    <n v="1"/>
    <x v="2"/>
    <x v="5"/>
    <s v="3.47.55"/>
    <m/>
    <m/>
    <m/>
    <m/>
  </r>
  <r>
    <n v="196"/>
    <x v="27"/>
    <x v="27"/>
    <x v="27"/>
    <x v="1"/>
    <x v="21"/>
    <x v="0"/>
    <s v="N/A"/>
    <x v="1"/>
    <n v="0"/>
    <x v="3"/>
    <s v=""/>
    <n v="8"/>
    <n v="23.611913319738903"/>
    <n v="23.215538697027021"/>
    <s v="Y"/>
    <s v="Check"/>
    <n v="81"/>
    <x v="1"/>
    <n v="6"/>
    <x v="1"/>
    <m/>
    <x v="1"/>
    <x v="46"/>
    <x v="0"/>
    <m/>
    <m/>
    <s v="TRR"/>
    <m/>
    <n v="24"/>
    <x v="184"/>
    <s v="JOHN"/>
    <s v="NUTTALL"/>
    <x v="188"/>
    <x v="188"/>
    <x v="1"/>
    <x v="0"/>
    <x v="8"/>
    <n v="18"/>
    <n v="20"/>
    <x v="1256"/>
    <n v="23.611913319738903"/>
    <n v="13700"/>
    <m/>
    <m/>
    <n v="0"/>
    <m/>
    <n v="0.71785796307452443"/>
    <m/>
    <m/>
    <m/>
    <m/>
    <m/>
    <m/>
    <x v="26"/>
    <x v="26"/>
    <x v="2"/>
    <x v="2"/>
    <m/>
    <x v="0"/>
    <n v="0"/>
    <m/>
    <m/>
    <m/>
    <m/>
    <m/>
    <m/>
    <m/>
    <m/>
    <m/>
    <m/>
    <m/>
    <m/>
    <m/>
    <m/>
    <m/>
    <m/>
    <m/>
    <m/>
    <n v="24"/>
    <n v="402838"/>
    <s v="JOHN"/>
    <s v="NUTTALL"/>
    <x v="25"/>
    <x v="25"/>
    <s v="MEM"/>
    <x v="1"/>
    <n v="27"/>
    <n v="3"/>
    <x v="2"/>
    <x v="4"/>
    <s v="3.48.20"/>
    <m/>
    <m/>
    <m/>
    <m/>
  </r>
  <r>
    <n v="197"/>
    <x v="27"/>
    <x v="27"/>
    <x v="27"/>
    <x v="1"/>
    <x v="21"/>
    <x v="0"/>
    <s v="N/A"/>
    <x v="1"/>
    <n v="0"/>
    <x v="3"/>
    <s v=""/>
    <n v="13"/>
    <n v="23.722217148385859"/>
    <n v="23.125863377449132"/>
    <s v="Y"/>
    <s v="Check"/>
    <n v="80"/>
    <x v="1"/>
    <n v="9"/>
    <x v="1"/>
    <m/>
    <x v="1"/>
    <x v="20"/>
    <x v="0"/>
    <m/>
    <m/>
    <s v="TRR"/>
    <m/>
    <n v="25"/>
    <x v="37"/>
    <s v="VIV"/>
    <s v="SCANDLYN"/>
    <x v="37"/>
    <x v="37"/>
    <x v="1"/>
    <x v="1"/>
    <x v="5"/>
    <n v="7"/>
    <n v="21"/>
    <x v="1257"/>
    <n v="23.722217148385859"/>
    <n v="13764"/>
    <m/>
    <m/>
    <n v="0"/>
    <m/>
    <n v="0.79110087178101796"/>
    <m/>
    <m/>
    <m/>
    <m/>
    <m/>
    <m/>
    <x v="26"/>
    <x v="26"/>
    <x v="2"/>
    <x v="2"/>
    <m/>
    <x v="0"/>
    <n v="0"/>
    <m/>
    <m/>
    <m/>
    <m/>
    <m/>
    <m/>
    <m/>
    <m/>
    <m/>
    <m/>
    <m/>
    <m/>
    <m/>
    <m/>
    <m/>
    <m/>
    <m/>
    <m/>
    <n v="25"/>
    <n v="509646"/>
    <s v="VIV"/>
    <s v="SCANDLYN"/>
    <x v="27"/>
    <x v="27"/>
    <s v="MEM"/>
    <x v="2"/>
    <n v="26"/>
    <n v="3"/>
    <x v="2"/>
    <x v="4"/>
    <s v="3.49.24"/>
    <m/>
    <m/>
    <m/>
    <m/>
  </r>
  <r>
    <n v="198"/>
    <x v="27"/>
    <x v="27"/>
    <x v="27"/>
    <x v="1"/>
    <x v="21"/>
    <x v="0"/>
    <s v="N/A"/>
    <x v="1"/>
    <n v="0"/>
    <x v="3"/>
    <s v=""/>
    <n v="6"/>
    <n v="24.680481659756282"/>
    <n v="24.204676031172358"/>
    <s v="Y"/>
    <s v="Check"/>
    <n v="79"/>
    <x v="1"/>
    <n v="6"/>
    <x v="1"/>
    <m/>
    <x v="6"/>
    <x v="10"/>
    <x v="0"/>
    <m/>
    <m/>
    <s v="TRR"/>
    <m/>
    <n v="26"/>
    <x v="39"/>
    <s v="PATRICK"/>
    <s v="PEACOCK"/>
    <x v="39"/>
    <x v="39"/>
    <x v="1"/>
    <x v="0"/>
    <x v="1"/>
    <n v="19"/>
    <n v="22"/>
    <x v="1258"/>
    <n v="24.680481659756282"/>
    <n v="14320"/>
    <m/>
    <m/>
    <n v="0"/>
    <m/>
    <n v="0.52875791404343564"/>
    <m/>
    <m/>
    <m/>
    <m/>
    <m/>
    <m/>
    <x v="26"/>
    <x v="26"/>
    <x v="2"/>
    <x v="2"/>
    <m/>
    <x v="0"/>
    <n v="0"/>
    <m/>
    <m/>
    <m/>
    <m/>
    <m/>
    <m/>
    <m/>
    <m/>
    <m/>
    <m/>
    <m/>
    <m/>
    <m/>
    <m/>
    <m/>
    <m/>
    <m/>
    <m/>
    <n v="26"/>
    <n v="511960"/>
    <s v="PATRICK"/>
    <s v="PEACOCK"/>
    <x v="12"/>
    <x v="12"/>
    <s v="MEM"/>
    <x v="1"/>
    <n v="25"/>
    <n v="4"/>
    <x v="2"/>
    <x v="3"/>
    <s v="3.58.40"/>
    <m/>
    <m/>
    <m/>
    <m/>
  </r>
  <r>
    <n v="199"/>
    <x v="27"/>
    <x v="27"/>
    <x v="27"/>
    <x v="1"/>
    <x v="21"/>
    <x v="0"/>
    <s v="N/A"/>
    <x v="1"/>
    <n v="0"/>
    <x v="3"/>
    <s v=""/>
    <n v="10"/>
    <n v="25.328516653057147"/>
    <n v="24.037354905257168"/>
    <s v="Y"/>
    <s v="Check"/>
    <n v="78"/>
    <x v="1"/>
    <n v="9"/>
    <x v="1"/>
    <m/>
    <x v="1"/>
    <x v="23"/>
    <x v="0"/>
    <m/>
    <m/>
    <s v="TRR"/>
    <m/>
    <n v="27"/>
    <x v="44"/>
    <s v="DAN"/>
    <s v="REYNOLDS"/>
    <x v="44"/>
    <x v="44"/>
    <x v="1"/>
    <x v="0"/>
    <x v="4"/>
    <n v="20"/>
    <n v="23"/>
    <x v="1259"/>
    <n v="25.328516653057147"/>
    <n v="14696"/>
    <m/>
    <m/>
    <n v="0"/>
    <m/>
    <n v="0.60077212081150511"/>
    <m/>
    <m/>
    <m/>
    <m/>
    <m/>
    <m/>
    <x v="26"/>
    <x v="26"/>
    <x v="2"/>
    <x v="2"/>
    <m/>
    <x v="0"/>
    <n v="0"/>
    <m/>
    <m/>
    <m/>
    <m/>
    <m/>
    <m/>
    <m/>
    <m/>
    <m/>
    <m/>
    <m/>
    <m/>
    <m/>
    <m/>
    <m/>
    <m/>
    <m/>
    <m/>
    <n v="27"/>
    <n v="402757"/>
    <s v="DAN"/>
    <s v="REYNOLDS"/>
    <x v="52"/>
    <x v="52"/>
    <s v="MEM"/>
    <x v="1"/>
    <n v="24"/>
    <n v="1"/>
    <x v="2"/>
    <x v="2"/>
    <s v="4.04.56"/>
    <m/>
    <m/>
    <m/>
    <m/>
  </r>
  <r>
    <n v="200"/>
    <x v="27"/>
    <x v="27"/>
    <x v="27"/>
    <x v="1"/>
    <x v="21"/>
    <x v="0"/>
    <s v="N/A"/>
    <x v="1"/>
    <n v="0"/>
    <x v="3"/>
    <s v=""/>
    <n v="1"/>
    <n v="25.624958192545844"/>
    <n v="24.84219838565987"/>
    <s v="Y"/>
    <s v="Check"/>
    <n v="0"/>
    <x v="0"/>
    <s v="N/A"/>
    <x v="0"/>
    <m/>
    <x v="0"/>
    <x v="4"/>
    <x v="0"/>
    <m/>
    <m/>
    <s v="TRR"/>
    <m/>
    <n v="28"/>
    <x v="156"/>
    <s v="ALEC"/>
    <s v="STEVENSON"/>
    <x v="284"/>
    <x v="284"/>
    <x v="0"/>
    <x v="0"/>
    <x v="0"/>
    <n v="21"/>
    <s v=""/>
    <x v="1260"/>
    <n v="25.624958192545844"/>
    <n v="14868"/>
    <m/>
    <m/>
    <n v="0"/>
    <m/>
    <m/>
    <m/>
    <m/>
    <m/>
    <m/>
    <m/>
    <m/>
    <x v="26"/>
    <x v="26"/>
    <x v="2"/>
    <x v="2"/>
    <m/>
    <x v="0"/>
    <n v="0"/>
    <m/>
    <m/>
    <m/>
    <m/>
    <m/>
    <m/>
    <m/>
    <m/>
    <m/>
    <m/>
    <m/>
    <m/>
    <m/>
    <m/>
    <m/>
    <m/>
    <m/>
    <m/>
    <n v="28"/>
    <s v="N003"/>
    <s v="ALEC"/>
    <s v="STEVENSON"/>
    <x v="82"/>
    <x v="82"/>
    <s v="N-MEM"/>
    <x v="1"/>
    <n v="23"/>
    <n v="1"/>
    <x v="2"/>
    <x v="5"/>
    <s v="4.07.48"/>
    <m/>
    <m/>
    <m/>
    <m/>
  </r>
  <r>
    <n v="201"/>
    <x v="27"/>
    <x v="27"/>
    <x v="27"/>
    <x v="1"/>
    <x v="21"/>
    <x v="0"/>
    <s v="N/A"/>
    <x v="1"/>
    <n v="0"/>
    <x v="3"/>
    <s v=""/>
    <n v="6"/>
    <n v="26.057556020520618"/>
    <n v="27.161872164895499"/>
    <s v="Y"/>
    <s v=""/>
    <n v="0"/>
    <x v="0"/>
    <s v="N/A"/>
    <x v="0"/>
    <m/>
    <x v="0"/>
    <x v="4"/>
    <x v="0"/>
    <m/>
    <m/>
    <s v="TRR"/>
    <m/>
    <n v="29"/>
    <x v="103"/>
    <s v="EAMON"/>
    <s v="KENNY"/>
    <x v="166"/>
    <x v="166"/>
    <x v="0"/>
    <x v="0"/>
    <x v="0"/>
    <n v="22"/>
    <s v=""/>
    <x v="1261"/>
    <n v="26.057556020520618"/>
    <n v="15119"/>
    <m/>
    <m/>
    <n v="0"/>
    <m/>
    <m/>
    <m/>
    <m/>
    <m/>
    <m/>
    <m/>
    <m/>
    <x v="26"/>
    <x v="26"/>
    <x v="2"/>
    <x v="2"/>
    <m/>
    <x v="0"/>
    <n v="0"/>
    <m/>
    <m/>
    <m/>
    <m/>
    <m/>
    <m/>
    <m/>
    <m/>
    <m/>
    <m/>
    <m/>
    <m/>
    <m/>
    <m/>
    <m/>
    <m/>
    <m/>
    <m/>
    <n v="29"/>
    <s v="N014"/>
    <s v="EAMON"/>
    <s v="KENNY"/>
    <x v="83"/>
    <x v="83"/>
    <s v="N-MEM"/>
    <x v="1"/>
    <n v="22"/>
    <n v="1"/>
    <x v="2"/>
    <x v="5"/>
    <s v="4.11.59"/>
    <m/>
    <m/>
    <m/>
    <m/>
  </r>
  <r>
    <n v="202"/>
    <x v="27"/>
    <x v="27"/>
    <x v="27"/>
    <x v="1"/>
    <x v="21"/>
    <x v="0"/>
    <s v="N/A"/>
    <x v="1"/>
    <n v="0"/>
    <x v="3"/>
    <s v=""/>
    <n v="1"/>
    <n v="26.919304681824958"/>
    <n v="26.047036339465429"/>
    <s v="Y"/>
    <s v="Check"/>
    <n v="0"/>
    <x v="0"/>
    <s v="N/A"/>
    <x v="0"/>
    <m/>
    <x v="0"/>
    <x v="4"/>
    <x v="0"/>
    <m/>
    <m/>
    <s v="TRR"/>
    <m/>
    <n v="30"/>
    <x v="0"/>
    <s v="JODIE"/>
    <s v="HAYWARD"/>
    <x v="287"/>
    <x v="287"/>
    <x v="0"/>
    <x v="1"/>
    <x v="0"/>
    <n v="8"/>
    <s v=""/>
    <x v="1262"/>
    <n v="26.919304681824958"/>
    <n v="15619"/>
    <m/>
    <m/>
    <n v="0"/>
    <m/>
    <m/>
    <m/>
    <m/>
    <m/>
    <m/>
    <m/>
    <m/>
    <x v="26"/>
    <x v="26"/>
    <x v="2"/>
    <x v="2"/>
    <m/>
    <x v="0"/>
    <n v="0"/>
    <m/>
    <m/>
    <m/>
    <m/>
    <m/>
    <m/>
    <m/>
    <m/>
    <m/>
    <m/>
    <m/>
    <m/>
    <m/>
    <m/>
    <m/>
    <m/>
    <m/>
    <m/>
    <n v="30"/>
    <s v="N001"/>
    <s v="JODIE"/>
    <s v="HAYWARD"/>
    <x v="84"/>
    <x v="84"/>
    <s v="N-MEM"/>
    <x v="2"/>
    <n v="21"/>
    <n v="1"/>
    <x v="2"/>
    <x v="5"/>
    <s v="4.20.19"/>
    <m/>
    <m/>
    <m/>
    <m/>
  </r>
  <r>
    <n v="203"/>
    <x v="27"/>
    <x v="27"/>
    <x v="27"/>
    <x v="1"/>
    <x v="21"/>
    <x v="0"/>
    <s v="N/A"/>
    <x v="1"/>
    <n v="0"/>
    <x v="3"/>
    <s v=""/>
    <n v="3"/>
    <n v="26.986521077406696"/>
    <n v="25.881042968422786"/>
    <s v="Y"/>
    <s v="Check"/>
    <n v="77"/>
    <x v="1"/>
    <n v="6"/>
    <x v="1"/>
    <m/>
    <x v="6"/>
    <x v="20"/>
    <x v="0"/>
    <m/>
    <m/>
    <s v="TRR"/>
    <m/>
    <n v="31"/>
    <x v="157"/>
    <s v="GEOFF"/>
    <s v="STANTON"/>
    <x v="162"/>
    <x v="162"/>
    <x v="1"/>
    <x v="0"/>
    <x v="5"/>
    <n v="23"/>
    <n v="24"/>
    <x v="1263"/>
    <n v="26.986521077406696"/>
    <n v="15658"/>
    <m/>
    <m/>
    <n v="0"/>
    <m/>
    <n v="0.59659412763207298"/>
    <m/>
    <m/>
    <m/>
    <m/>
    <m/>
    <m/>
    <x v="26"/>
    <x v="26"/>
    <x v="2"/>
    <x v="2"/>
    <m/>
    <x v="0"/>
    <n v="0"/>
    <m/>
    <m/>
    <m/>
    <m/>
    <m/>
    <m/>
    <m/>
    <m/>
    <m/>
    <m/>
    <m/>
    <m/>
    <m/>
    <m/>
    <m/>
    <m/>
    <m/>
    <m/>
    <n v="31"/>
    <n v="402803"/>
    <s v="GEOFF"/>
    <s v="STANTON"/>
    <x v="14"/>
    <x v="14"/>
    <s v="MEM"/>
    <x v="1"/>
    <n v="20"/>
    <n v="4"/>
    <x v="2"/>
    <x v="3"/>
    <s v="4.20.58"/>
    <m/>
    <m/>
    <m/>
    <m/>
  </r>
  <r>
    <n v="204"/>
    <x v="27"/>
    <x v="27"/>
    <x v="27"/>
    <x v="1"/>
    <x v="21"/>
    <x v="0"/>
    <s v="N/A"/>
    <x v="1"/>
    <n v="0"/>
    <x v="3"/>
    <s v=""/>
    <n v="6"/>
    <n v="27.582851151029303"/>
    <n v="28.836518750711665"/>
    <s v="Y"/>
    <s v=""/>
    <n v="0"/>
    <x v="0"/>
    <s v="N/A"/>
    <x v="0"/>
    <m/>
    <x v="0"/>
    <x v="4"/>
    <x v="0"/>
    <m/>
    <m/>
    <s v="TRR"/>
    <m/>
    <n v="32"/>
    <x v="153"/>
    <s v="ZONIKA"/>
    <s v="KENNY (SMITH)"/>
    <x v="169"/>
    <x v="169"/>
    <x v="0"/>
    <x v="1"/>
    <x v="0"/>
    <n v="9"/>
    <s v=""/>
    <x v="1264"/>
    <n v="27.582851151029303"/>
    <n v="16004"/>
    <m/>
    <m/>
    <n v="0"/>
    <m/>
    <m/>
    <m/>
    <m/>
    <m/>
    <m/>
    <m/>
    <m/>
    <x v="26"/>
    <x v="26"/>
    <x v="2"/>
    <x v="2"/>
    <m/>
    <x v="0"/>
    <n v="0"/>
    <m/>
    <m/>
    <m/>
    <m/>
    <m/>
    <m/>
    <m/>
    <m/>
    <m/>
    <m/>
    <m/>
    <m/>
    <m/>
    <m/>
    <m/>
    <m/>
    <m/>
    <m/>
    <n v="32"/>
    <s v="N015"/>
    <s v="ZONIKA"/>
    <s v="KENNY (SMITH)"/>
    <x v="85"/>
    <x v="85"/>
    <s v="N-MEM"/>
    <x v="2"/>
    <n v="19"/>
    <n v="1"/>
    <x v="2"/>
    <x v="5"/>
    <s v="4.26.44"/>
    <m/>
    <m/>
    <m/>
    <m/>
  </r>
  <r>
    <n v="205"/>
    <x v="27"/>
    <x v="27"/>
    <x v="27"/>
    <x v="1"/>
    <x v="21"/>
    <x v="0"/>
    <s v="N/A"/>
    <x v="1"/>
    <n v="0"/>
    <x v="3"/>
    <s v=""/>
    <n v="2"/>
    <n v="28.375659919429285"/>
    <n v="26.127306586562735"/>
    <s v="Y"/>
    <s v="Check"/>
    <n v="0"/>
    <x v="0"/>
    <s v="N/A"/>
    <x v="0"/>
    <m/>
    <x v="0"/>
    <x v="4"/>
    <x v="0"/>
    <m/>
    <m/>
    <s v="TRR"/>
    <m/>
    <n v="33"/>
    <x v="180"/>
    <s v="BRANDI"/>
    <s v="WATSON"/>
    <x v="283"/>
    <x v="283"/>
    <x v="0"/>
    <x v="1"/>
    <x v="0"/>
    <n v="10"/>
    <s v=""/>
    <x v="1265"/>
    <n v="28.375659919429285"/>
    <n v="16464"/>
    <m/>
    <m/>
    <n v="0"/>
    <m/>
    <m/>
    <m/>
    <m/>
    <m/>
    <m/>
    <m/>
    <m/>
    <x v="26"/>
    <x v="26"/>
    <x v="2"/>
    <x v="2"/>
    <m/>
    <x v="0"/>
    <n v="0"/>
    <m/>
    <m/>
    <m/>
    <m/>
    <m/>
    <m/>
    <m/>
    <m/>
    <m/>
    <m/>
    <m/>
    <m/>
    <m/>
    <m/>
    <m/>
    <m/>
    <m/>
    <m/>
    <n v="33"/>
    <s v="N013"/>
    <s v="BRANDI"/>
    <s v="WATSON"/>
    <x v="86"/>
    <x v="86"/>
    <s v="N-MEM"/>
    <x v="2"/>
    <n v="18"/>
    <n v="1"/>
    <x v="2"/>
    <x v="5"/>
    <s v="4.34.24"/>
    <m/>
    <m/>
    <m/>
    <m/>
  </r>
  <r>
    <n v="206"/>
    <x v="27"/>
    <x v="27"/>
    <x v="27"/>
    <x v="1"/>
    <x v="21"/>
    <x v="0"/>
    <s v="N/A"/>
    <x v="1"/>
    <n v="0"/>
    <x v="3"/>
    <s v=""/>
    <n v="11"/>
    <n v="28.579032603497119"/>
    <n v="27.720695533460869"/>
    <s v="Y"/>
    <s v="Check"/>
    <n v="76"/>
    <x v="1"/>
    <n v="5"/>
    <x v="1"/>
    <m/>
    <x v="1"/>
    <x v="32"/>
    <x v="0"/>
    <m/>
    <m/>
    <s v="TRR"/>
    <m/>
    <n v="34"/>
    <x v="68"/>
    <s v="ROSEMARIE"/>
    <s v="LABUSCHAGNE"/>
    <x v="68"/>
    <x v="68"/>
    <x v="1"/>
    <x v="1"/>
    <x v="5"/>
    <n v="11"/>
    <n v="25"/>
    <x v="1266"/>
    <n v="28.579032603497119"/>
    <n v="16582"/>
    <m/>
    <m/>
    <n v="0"/>
    <m/>
    <n v="0.6484940757254839"/>
    <m/>
    <m/>
    <m/>
    <m/>
    <m/>
    <m/>
    <x v="26"/>
    <x v="26"/>
    <x v="2"/>
    <x v="2"/>
    <m/>
    <x v="0"/>
    <n v="0"/>
    <m/>
    <m/>
    <m/>
    <m/>
    <m/>
    <m/>
    <m/>
    <m/>
    <m/>
    <m/>
    <m/>
    <m/>
    <m/>
    <m/>
    <m/>
    <m/>
    <m/>
    <m/>
    <n v="34"/>
    <n v="685718"/>
    <s v="ROSEMARIE"/>
    <s v="LABUSCHAGNE"/>
    <x v="61"/>
    <x v="61"/>
    <s v="MEM"/>
    <x v="2"/>
    <n v="17"/>
    <n v="2"/>
    <x v="2"/>
    <x v="4"/>
    <s v="4.36.22"/>
    <m/>
    <m/>
    <m/>
    <m/>
  </r>
  <r>
    <n v="207"/>
    <x v="27"/>
    <x v="27"/>
    <x v="27"/>
    <x v="1"/>
    <x v="21"/>
    <x v="0"/>
    <s v="N/A"/>
    <x v="1"/>
    <n v="0"/>
    <x v="3"/>
    <s v=""/>
    <n v="6"/>
    <n v="29.201215136958847"/>
    <n v="29.89431234526678"/>
    <s v="Y"/>
    <s v=""/>
    <n v="0"/>
    <x v="0"/>
    <s v="N/A"/>
    <x v="0"/>
    <m/>
    <x v="0"/>
    <x v="4"/>
    <x v="0"/>
    <m/>
    <m/>
    <s v="TRR"/>
    <m/>
    <n v="35"/>
    <x v="165"/>
    <s v="MEG"/>
    <s v="SENSE"/>
    <x v="186"/>
    <x v="186"/>
    <x v="0"/>
    <x v="1"/>
    <x v="0"/>
    <n v="12"/>
    <s v=""/>
    <x v="1267"/>
    <n v="29.201215136958847"/>
    <n v="16943"/>
    <m/>
    <m/>
    <n v="0"/>
    <m/>
    <m/>
    <m/>
    <m/>
    <m/>
    <m/>
    <m/>
    <m/>
    <x v="26"/>
    <x v="26"/>
    <x v="2"/>
    <x v="2"/>
    <m/>
    <x v="0"/>
    <n v="0"/>
    <m/>
    <m/>
    <m/>
    <m/>
    <m/>
    <m/>
    <m/>
    <m/>
    <m/>
    <m/>
    <m/>
    <m/>
    <m/>
    <m/>
    <m/>
    <m/>
    <m/>
    <m/>
    <n v="35"/>
    <s v="N007"/>
    <s v="MEG"/>
    <s v="SENSE"/>
    <x v="87"/>
    <x v="87"/>
    <s v="N-MEM"/>
    <x v="2"/>
    <n v="16"/>
    <n v="1"/>
    <x v="2"/>
    <x v="5"/>
    <s v="4.42.23"/>
    <m/>
    <m/>
    <m/>
    <m/>
  </r>
  <r>
    <n v="208"/>
    <x v="27"/>
    <x v="27"/>
    <x v="27"/>
    <x v="1"/>
    <x v="21"/>
    <x v="0"/>
    <s v="N/A"/>
    <x v="1"/>
    <n v="0"/>
    <x v="3"/>
    <s v=""/>
    <n v="1"/>
    <n v="29.313242462928407"/>
    <n v="28.716749215523784"/>
    <s v="Y"/>
    <s v="Check"/>
    <n v="0"/>
    <x v="0"/>
    <s v="N/A"/>
    <x v="0"/>
    <m/>
    <x v="0"/>
    <x v="4"/>
    <x v="0"/>
    <m/>
    <m/>
    <s v="TRR"/>
    <m/>
    <n v="36"/>
    <x v="181"/>
    <s v="KIM"/>
    <s v="CHASE"/>
    <x v="234"/>
    <x v="234"/>
    <x v="0"/>
    <x v="1"/>
    <x v="0"/>
    <n v="13"/>
    <s v=""/>
    <x v="1268"/>
    <n v="29.313242462928407"/>
    <n v="17008"/>
    <m/>
    <m/>
    <n v="0"/>
    <m/>
    <m/>
    <m/>
    <m/>
    <m/>
    <m/>
    <m/>
    <m/>
    <x v="26"/>
    <x v="26"/>
    <x v="2"/>
    <x v="2"/>
    <m/>
    <x v="0"/>
    <n v="0"/>
    <m/>
    <m/>
    <m/>
    <m/>
    <m/>
    <m/>
    <m/>
    <m/>
    <m/>
    <m/>
    <m/>
    <m/>
    <m/>
    <m/>
    <m/>
    <m/>
    <m/>
    <m/>
    <n v="36"/>
    <s v="N019"/>
    <s v="KIM"/>
    <s v="CHASE"/>
    <x v="88"/>
    <x v="88"/>
    <s v="N-MEM"/>
    <x v="2"/>
    <n v="15"/>
    <n v="1"/>
    <x v="2"/>
    <x v="5"/>
    <s v="4.43.28"/>
    <m/>
    <m/>
    <m/>
    <m/>
  </r>
  <r>
    <n v="209"/>
    <x v="27"/>
    <x v="27"/>
    <x v="27"/>
    <x v="1"/>
    <x v="21"/>
    <x v="0"/>
    <s v="N/A"/>
    <x v="1"/>
    <n v="0"/>
    <x v="3"/>
    <s v=""/>
    <n v="2"/>
    <n v="30.056069808972754"/>
    <n v="27.546890209867037"/>
    <s v="Y"/>
    <s v="Check"/>
    <n v="0"/>
    <x v="0"/>
    <s v="N/A"/>
    <x v="0"/>
    <m/>
    <x v="0"/>
    <x v="4"/>
    <x v="0"/>
    <m/>
    <m/>
    <s v="TRR"/>
    <m/>
    <n v="37"/>
    <x v="4"/>
    <s v="ARTHUR"/>
    <s v="GILBOY"/>
    <x v="278"/>
    <x v="278"/>
    <x v="0"/>
    <x v="0"/>
    <x v="0"/>
    <n v="24"/>
    <s v=""/>
    <x v="1269"/>
    <n v="30.056069808972754"/>
    <n v="17439"/>
    <m/>
    <m/>
    <n v="0"/>
    <m/>
    <m/>
    <m/>
    <m/>
    <m/>
    <m/>
    <m/>
    <m/>
    <x v="26"/>
    <x v="26"/>
    <x v="2"/>
    <x v="2"/>
    <m/>
    <x v="0"/>
    <n v="0"/>
    <m/>
    <m/>
    <m/>
    <m/>
    <m/>
    <m/>
    <m/>
    <m/>
    <m/>
    <m/>
    <m/>
    <m/>
    <m/>
    <m/>
    <m/>
    <m/>
    <m/>
    <m/>
    <n v="37"/>
    <s v="N006"/>
    <s v="ARTHUR"/>
    <s v="GILBOY"/>
    <x v="89"/>
    <x v="89"/>
    <s v="N-MEM"/>
    <x v="1"/>
    <n v="14"/>
    <n v="1"/>
    <x v="2"/>
    <x v="5"/>
    <s v="4.50.39"/>
    <m/>
    <m/>
    <m/>
    <m/>
  </r>
  <r>
    <n v="210"/>
    <x v="27"/>
    <x v="27"/>
    <x v="27"/>
    <x v="1"/>
    <x v="21"/>
    <x v="0"/>
    <s v="N/A"/>
    <x v="1"/>
    <n v="0"/>
    <x v="3"/>
    <s v=""/>
    <n v="1"/>
    <n v="30.824749614856223"/>
    <n v="29.514195918761992"/>
    <s v="Y"/>
    <s v="Check"/>
    <n v="0"/>
    <x v="0"/>
    <s v="N/A"/>
    <x v="0"/>
    <m/>
    <x v="0"/>
    <x v="4"/>
    <x v="0"/>
    <m/>
    <m/>
    <s v="TRR"/>
    <m/>
    <n v="38"/>
    <x v="196"/>
    <s v="TANYA"/>
    <s v="LAPURTE"/>
    <x v="288"/>
    <x v="288"/>
    <x v="0"/>
    <x v="1"/>
    <x v="0"/>
    <n v="14"/>
    <s v=""/>
    <x v="1270"/>
    <n v="30.824749614856223"/>
    <n v="17885"/>
    <m/>
    <m/>
    <n v="0"/>
    <m/>
    <m/>
    <m/>
    <m/>
    <m/>
    <m/>
    <m/>
    <m/>
    <x v="26"/>
    <x v="26"/>
    <x v="2"/>
    <x v="2"/>
    <m/>
    <x v="0"/>
    <n v="0"/>
    <m/>
    <m/>
    <m/>
    <m/>
    <m/>
    <m/>
    <m/>
    <m/>
    <m/>
    <m/>
    <m/>
    <m/>
    <m/>
    <m/>
    <m/>
    <m/>
    <m/>
    <m/>
    <n v="38"/>
    <s v="N022"/>
    <s v="TANYA"/>
    <s v="LAPURTE"/>
    <x v="90"/>
    <x v="90"/>
    <s v="N-MEM"/>
    <x v="2"/>
    <n v="13"/>
    <n v="1"/>
    <x v="2"/>
    <x v="5"/>
    <s v="4.58.05"/>
    <m/>
    <m/>
    <m/>
    <m/>
  </r>
  <r>
    <n v="211"/>
    <x v="27"/>
    <x v="27"/>
    <x v="27"/>
    <x v="1"/>
    <x v="21"/>
    <x v="0"/>
    <s v="N/A"/>
    <x v="1"/>
    <n v="0"/>
    <x v="3"/>
    <s v=""/>
    <n v="2"/>
    <n v="30.935053443503175"/>
    <n v="31.299385892813156"/>
    <s v="Y"/>
    <s v=""/>
    <n v="0"/>
    <x v="0"/>
    <s v="N/A"/>
    <x v="0"/>
    <m/>
    <x v="0"/>
    <x v="4"/>
    <x v="0"/>
    <m/>
    <m/>
    <s v="TRR"/>
    <m/>
    <n v="39"/>
    <x v="179"/>
    <s v="LIZ"/>
    <s v="PEVINSKY"/>
    <x v="216"/>
    <x v="216"/>
    <x v="0"/>
    <x v="1"/>
    <x v="0"/>
    <n v="15"/>
    <s v=""/>
    <x v="1271"/>
    <n v="30.935053443503175"/>
    <n v="17949"/>
    <m/>
    <m/>
    <n v="0"/>
    <m/>
    <m/>
    <m/>
    <m/>
    <m/>
    <m/>
    <m/>
    <m/>
    <x v="26"/>
    <x v="26"/>
    <x v="2"/>
    <x v="2"/>
    <m/>
    <x v="0"/>
    <n v="0"/>
    <m/>
    <m/>
    <m/>
    <m/>
    <m/>
    <m/>
    <m/>
    <m/>
    <m/>
    <m/>
    <m/>
    <m/>
    <m/>
    <m/>
    <m/>
    <m/>
    <m/>
    <m/>
    <n v="39"/>
    <s v="N020"/>
    <s v="LIZ"/>
    <s v="PEVINSKY"/>
    <x v="91"/>
    <x v="91"/>
    <s v="N-MEM"/>
    <x v="2"/>
    <n v="12"/>
    <n v="1"/>
    <x v="2"/>
    <x v="5"/>
    <s v="4.59.09"/>
    <m/>
    <m/>
    <m/>
    <m/>
  </r>
  <r>
    <n v="212"/>
    <x v="27"/>
    <x v="27"/>
    <x v="27"/>
    <x v="1"/>
    <x v="21"/>
    <x v="0"/>
    <s v="N/A"/>
    <x v="1"/>
    <n v="0"/>
    <x v="3"/>
    <s v=""/>
    <n v="10"/>
    <n v="31.481402094770129"/>
    <n v="31.160110730481058"/>
    <s v="Y"/>
    <s v="Check"/>
    <n v="75"/>
    <x v="1"/>
    <n v="2"/>
    <x v="1"/>
    <m/>
    <x v="1"/>
    <x v="6"/>
    <x v="0"/>
    <m/>
    <m/>
    <s v="TRR"/>
    <m/>
    <n v="40"/>
    <x v="97"/>
    <s v="SUSAN"/>
    <s v="DOHERTY"/>
    <x v="98"/>
    <x v="98"/>
    <x v="1"/>
    <x v="1"/>
    <x v="4"/>
    <n v="16"/>
    <n v="26"/>
    <x v="1272"/>
    <n v="31.481402094770129"/>
    <n v="18266"/>
    <m/>
    <m/>
    <n v="0"/>
    <m/>
    <n v="0.55482492851131082"/>
    <m/>
    <m/>
    <m/>
    <m/>
    <m/>
    <m/>
    <x v="26"/>
    <x v="26"/>
    <x v="2"/>
    <x v="2"/>
    <m/>
    <x v="0"/>
    <n v="0"/>
    <m/>
    <m/>
    <m/>
    <m/>
    <m/>
    <m/>
    <m/>
    <m/>
    <m/>
    <m/>
    <m/>
    <m/>
    <m/>
    <m/>
    <m/>
    <m/>
    <m/>
    <m/>
    <n v="40"/>
    <n v="403055"/>
    <s v="SUSAN"/>
    <s v="DOHERTY"/>
    <x v="92"/>
    <x v="92"/>
    <s v="MEM"/>
    <x v="2"/>
    <n v="11"/>
    <n v="1"/>
    <x v="2"/>
    <x v="5"/>
    <s v="5.04.26"/>
    <m/>
    <m/>
    <m/>
    <m/>
  </r>
  <r>
    <n v="125"/>
    <x v="28"/>
    <x v="28"/>
    <x v="28"/>
    <x v="1"/>
    <x v="22"/>
    <x v="0"/>
    <n v="5"/>
    <x v="1"/>
    <n v="0"/>
    <x v="0"/>
    <n v="11"/>
    <n v="12"/>
    <n v="18.843657364768216"/>
    <n v="17.79786557468519"/>
    <m/>
    <s v="Check"/>
    <n v="100"/>
    <x v="1"/>
    <n v="1"/>
    <x v="1"/>
    <m/>
    <x v="1"/>
    <x v="1"/>
    <x v="0"/>
    <m/>
    <m/>
    <s v="TRR"/>
    <m/>
    <n v="1"/>
    <x v="1"/>
    <s v="TONY"/>
    <s v="GORDON"/>
    <x v="1"/>
    <x v="1"/>
    <x v="1"/>
    <x v="0"/>
    <x v="1"/>
    <n v="1"/>
    <n v="1"/>
    <x v="1273"/>
    <n v="18.843657364768216"/>
    <n v="3767"/>
    <s v="62.47"/>
    <s v="3.59"/>
    <n v="0"/>
    <m/>
    <n v="0.69696307246005151"/>
    <n v="1"/>
    <s v=""/>
    <n v="1"/>
    <n v="1084514"/>
    <s v="LEO"/>
    <s v="FAIRLEY"/>
    <x v="58"/>
    <x v="58"/>
    <x v="1"/>
    <x v="0"/>
    <s v="X"/>
    <x v="1"/>
    <n v="0"/>
    <m/>
    <m/>
    <n v="1"/>
    <s v="17.44"/>
    <m/>
    <m/>
    <m/>
    <m/>
    <m/>
    <m/>
    <m/>
    <m/>
    <m/>
    <m/>
    <m/>
    <m/>
    <m/>
    <m/>
    <m/>
    <m/>
    <m/>
    <m/>
    <x v="0"/>
    <x v="0"/>
    <m/>
    <x v="0"/>
    <m/>
    <m/>
    <x v="0"/>
    <x v="0"/>
    <m/>
    <m/>
    <m/>
    <m/>
    <m/>
  </r>
  <r>
    <n v="126"/>
    <x v="28"/>
    <x v="28"/>
    <x v="28"/>
    <x v="1"/>
    <x v="22"/>
    <x v="0"/>
    <n v="5"/>
    <x v="1"/>
    <n v="0"/>
    <x v="0"/>
    <n v="4"/>
    <n v="7"/>
    <n v="18.913689539736822"/>
    <n v="19.142148897941485"/>
    <m/>
    <s v=""/>
    <n v="0"/>
    <x v="0"/>
    <s v="N/A"/>
    <x v="0"/>
    <m/>
    <x v="0"/>
    <x v="4"/>
    <x v="0"/>
    <m/>
    <m/>
    <s v="TRR"/>
    <m/>
    <n v="2"/>
    <x v="183"/>
    <s v="JUDAH"/>
    <s v="MORRIS"/>
    <x v="14"/>
    <x v="14"/>
    <x v="0"/>
    <x v="0"/>
    <x v="0"/>
    <s v="N/A"/>
    <s v=""/>
    <x v="1274"/>
    <n v="18.913689539736822"/>
    <n v="3781"/>
    <s v="63.01"/>
    <s v="4.00"/>
    <n v="0"/>
    <m/>
    <m/>
    <n v="2"/>
    <n v="1"/>
    <s v=""/>
    <n v="509212"/>
    <s v="TERRY"/>
    <s v="HIETTE"/>
    <x v="98"/>
    <x v="98"/>
    <x v="1"/>
    <x v="0"/>
    <s v=""/>
    <x v="2"/>
    <n v="50"/>
    <m/>
    <m/>
    <n v="1"/>
    <s v="22.27"/>
    <m/>
    <m/>
    <m/>
    <m/>
    <m/>
    <m/>
    <m/>
    <m/>
    <m/>
    <m/>
    <m/>
    <m/>
    <m/>
    <m/>
    <m/>
    <m/>
    <m/>
    <m/>
    <x v="0"/>
    <x v="0"/>
    <m/>
    <x v="0"/>
    <m/>
    <m/>
    <x v="0"/>
    <x v="0"/>
    <m/>
    <m/>
    <m/>
    <m/>
    <m/>
  </r>
  <r>
    <n v="127"/>
    <x v="28"/>
    <x v="28"/>
    <x v="28"/>
    <x v="1"/>
    <x v="22"/>
    <x v="0"/>
    <n v="5"/>
    <x v="1"/>
    <n v="0"/>
    <x v="0"/>
    <n v="3"/>
    <n v="10"/>
    <n v="18.978719416493387"/>
    <n v="19.26711310749895"/>
    <m/>
    <s v=""/>
    <n v="99"/>
    <x v="1"/>
    <n v="4"/>
    <x v="1"/>
    <m/>
    <x v="1"/>
    <x v="6"/>
    <x v="0"/>
    <m/>
    <m/>
    <s v="TRR"/>
    <m/>
    <n v="3"/>
    <x v="6"/>
    <s v="MARK"/>
    <s v="BUCHHOLZ"/>
    <x v="6"/>
    <x v="6"/>
    <x v="1"/>
    <x v="0"/>
    <x v="4"/>
    <n v="1"/>
    <n v="2"/>
    <x v="1275"/>
    <n v="18.978719416493387"/>
    <n v="3794"/>
    <s v="63.14"/>
    <s v="4.01"/>
    <n v="0"/>
    <m/>
    <n v="0.80792244180647699"/>
    <n v="3"/>
    <n v="2"/>
    <s v=""/>
    <n v="402993"/>
    <s v="DAVE"/>
    <s v="HAMPTON"/>
    <x v="81"/>
    <x v="81"/>
    <x v="1"/>
    <x v="0"/>
    <s v=""/>
    <x v="2"/>
    <n v="49"/>
    <m/>
    <m/>
    <n v="1"/>
    <s v="27.24"/>
    <m/>
    <m/>
    <m/>
    <m/>
    <m/>
    <m/>
    <m/>
    <m/>
    <m/>
    <m/>
    <m/>
    <m/>
    <m/>
    <m/>
    <m/>
    <m/>
    <m/>
    <m/>
    <x v="0"/>
    <x v="0"/>
    <m/>
    <x v="0"/>
    <m/>
    <m/>
    <x v="0"/>
    <x v="0"/>
    <m/>
    <m/>
    <m/>
    <m/>
    <m/>
  </r>
  <r>
    <n v="128"/>
    <x v="28"/>
    <x v="28"/>
    <x v="28"/>
    <x v="1"/>
    <x v="22"/>
    <x v="0"/>
    <n v="5"/>
    <x v="1"/>
    <n v="0"/>
    <x v="0"/>
    <n v="1"/>
    <n v="3"/>
    <n v="19.128788362854699"/>
    <n v="19.3580857961059"/>
    <m/>
    <s v=""/>
    <n v="0"/>
    <x v="0"/>
    <s v="N/A"/>
    <x v="0"/>
    <m/>
    <x v="0"/>
    <x v="4"/>
    <x v="0"/>
    <m/>
    <m/>
    <s v="TRR"/>
    <m/>
    <n v="4"/>
    <x v="163"/>
    <s v="SAM"/>
    <s v="HEAMES"/>
    <x v="7"/>
    <x v="7"/>
    <x v="0"/>
    <x v="0"/>
    <x v="0"/>
    <s v="N/A"/>
    <s v=""/>
    <x v="1276"/>
    <n v="19.128788362854699"/>
    <n v="3824"/>
    <s v="63.44"/>
    <s v="4.03"/>
    <n v="0"/>
    <m/>
    <m/>
    <n v="4"/>
    <n v="3"/>
    <s v=""/>
    <n v="402985"/>
    <s v="TILLEY"/>
    <s v="PAIN"/>
    <x v="78"/>
    <x v="78"/>
    <x v="1"/>
    <x v="1"/>
    <s v=""/>
    <x v="2"/>
    <n v="48"/>
    <m/>
    <m/>
    <n v="1"/>
    <s v="28.21"/>
    <m/>
    <m/>
    <m/>
    <m/>
    <m/>
    <m/>
    <m/>
    <m/>
    <m/>
    <m/>
    <m/>
    <m/>
    <m/>
    <m/>
    <m/>
    <m/>
    <m/>
    <m/>
    <x v="0"/>
    <x v="0"/>
    <m/>
    <x v="0"/>
    <m/>
    <m/>
    <x v="0"/>
    <x v="0"/>
    <m/>
    <m/>
    <m/>
    <m/>
    <m/>
  </r>
  <r>
    <n v="129"/>
    <x v="28"/>
    <x v="28"/>
    <x v="28"/>
    <x v="1"/>
    <x v="22"/>
    <x v="0"/>
    <n v="5"/>
    <x v="1"/>
    <n v="0"/>
    <x v="0"/>
    <n v="5"/>
    <n v="9"/>
    <n v="19.183813643187175"/>
    <n v="19.21232340753312"/>
    <m/>
    <s v=""/>
    <n v="98"/>
    <x v="1"/>
    <n v="14"/>
    <x v="1"/>
    <m/>
    <x v="1"/>
    <x v="3"/>
    <x v="0"/>
    <m/>
    <m/>
    <s v="TRR"/>
    <m/>
    <n v="5"/>
    <x v="3"/>
    <s v="MARCEL"/>
    <s v="ZEVENBERGEN"/>
    <x v="3"/>
    <x v="3"/>
    <x v="1"/>
    <x v="0"/>
    <x v="2"/>
    <n v="1"/>
    <n v="3"/>
    <x v="1277"/>
    <n v="19.183813643187175"/>
    <n v="3835"/>
    <s v="63.55"/>
    <s v="4.04"/>
    <n v="0"/>
    <m/>
    <n v="0.73499462944415073"/>
    <n v="5"/>
    <n v="4"/>
    <s v=""/>
    <n v="827187"/>
    <s v="ANNE"/>
    <s v="MILLER"/>
    <x v="89"/>
    <x v="89"/>
    <x v="1"/>
    <x v="1"/>
    <s v=""/>
    <x v="2"/>
    <n v="47"/>
    <m/>
    <m/>
    <n v="1"/>
    <s v="28.51"/>
    <m/>
    <m/>
    <m/>
    <m/>
    <m/>
    <m/>
    <m/>
    <m/>
    <m/>
    <m/>
    <m/>
    <m/>
    <m/>
    <m/>
    <m/>
    <m/>
    <m/>
    <m/>
    <x v="0"/>
    <x v="0"/>
    <m/>
    <x v="0"/>
    <m/>
    <m/>
    <x v="0"/>
    <x v="0"/>
    <m/>
    <m/>
    <m/>
    <m/>
    <m/>
  </r>
  <r>
    <n v="130"/>
    <x v="28"/>
    <x v="28"/>
    <x v="28"/>
    <x v="1"/>
    <x v="22"/>
    <x v="0"/>
    <n v="5"/>
    <x v="1"/>
    <n v="0"/>
    <x v="0"/>
    <n v="3"/>
    <n v="11"/>
    <n v="19.238838923519658"/>
    <n v="19.754727511862797"/>
    <m/>
    <s v=""/>
    <n v="97"/>
    <x v="1"/>
    <n v="7"/>
    <x v="1"/>
    <m/>
    <x v="1"/>
    <x v="11"/>
    <x v="0"/>
    <m/>
    <m/>
    <s v="TRR"/>
    <m/>
    <n v="6"/>
    <x v="13"/>
    <s v="TIM"/>
    <s v="KELLY"/>
    <x v="13"/>
    <x v="13"/>
    <x v="1"/>
    <x v="0"/>
    <x v="1"/>
    <n v="2"/>
    <n v="4"/>
    <x v="1183"/>
    <n v="19.238838923519658"/>
    <n v="3846"/>
    <s v="64.06"/>
    <s v="4.04"/>
    <n v="0"/>
    <m/>
    <n v="0.6930425160446253"/>
    <n v="6"/>
    <n v="5"/>
    <s v=""/>
    <n v="491347"/>
    <s v="ANDREW"/>
    <s v="HANNAY"/>
    <x v="85"/>
    <x v="85"/>
    <x v="1"/>
    <x v="0"/>
    <s v=""/>
    <x v="2"/>
    <n v="46"/>
    <m/>
    <m/>
    <n v="1"/>
    <s v="28.51"/>
    <m/>
    <m/>
    <m/>
    <m/>
    <m/>
    <m/>
    <m/>
    <m/>
    <m/>
    <m/>
    <m/>
    <m/>
    <m/>
    <m/>
    <m/>
    <m/>
    <m/>
    <m/>
    <x v="0"/>
    <x v="0"/>
    <m/>
    <x v="0"/>
    <m/>
    <m/>
    <x v="0"/>
    <x v="0"/>
    <m/>
    <m/>
    <m/>
    <m/>
    <m/>
  </r>
  <r>
    <n v="131"/>
    <x v="28"/>
    <x v="28"/>
    <x v="28"/>
    <x v="1"/>
    <x v="22"/>
    <x v="0"/>
    <n v="5"/>
    <x v="1"/>
    <n v="0"/>
    <x v="0"/>
    <n v="5"/>
    <n v="6"/>
    <n v="19.709054955451755"/>
    <n v="19.230264384074324"/>
    <m/>
    <s v="Check"/>
    <n v="96"/>
    <x v="1"/>
    <n v="7"/>
    <x v="1"/>
    <m/>
    <x v="2"/>
    <x v="2"/>
    <x v="0"/>
    <m/>
    <m/>
    <s v="TRR"/>
    <m/>
    <n v="7"/>
    <x v="2"/>
    <s v="SIMON"/>
    <s v="O'REGAN"/>
    <x v="2"/>
    <x v="2"/>
    <x v="1"/>
    <x v="0"/>
    <x v="2"/>
    <n v="2"/>
    <n v="5"/>
    <x v="1278"/>
    <n v="19.709054955451755"/>
    <n v="3940"/>
    <s v="65.40"/>
    <s v="4.10"/>
    <n v="0"/>
    <m/>
    <n v="0.72132665410901242"/>
    <n v="7"/>
    <n v="6"/>
    <s v=""/>
    <n v="403055"/>
    <s v="SUSAN"/>
    <s v="DOHERTY"/>
    <x v="99"/>
    <x v="99"/>
    <x v="1"/>
    <x v="1"/>
    <s v=""/>
    <x v="2"/>
    <n v="45"/>
    <m/>
    <m/>
    <n v="1"/>
    <s v="29.26"/>
    <m/>
    <m/>
    <m/>
    <m/>
    <m/>
    <m/>
    <m/>
    <m/>
    <m/>
    <m/>
    <m/>
    <m/>
    <m/>
    <m/>
    <m/>
    <m/>
    <m/>
    <m/>
    <x v="0"/>
    <x v="0"/>
    <m/>
    <x v="0"/>
    <m/>
    <m/>
    <x v="0"/>
    <x v="0"/>
    <m/>
    <m/>
    <m/>
    <m/>
    <m/>
  </r>
  <r>
    <n v="132"/>
    <x v="28"/>
    <x v="28"/>
    <x v="28"/>
    <x v="1"/>
    <x v="22"/>
    <x v="0"/>
    <n v="5"/>
    <x v="1"/>
    <n v="0"/>
    <x v="0"/>
    <n v="7"/>
    <n v="13"/>
    <n v="19.77408483220832"/>
    <n v="19.715127170357054"/>
    <m/>
    <s v="Check"/>
    <n v="95"/>
    <x v="1"/>
    <n v="22"/>
    <x v="0"/>
    <m/>
    <x v="1"/>
    <x v="1"/>
    <x v="0"/>
    <m/>
    <m/>
    <s v="TRR"/>
    <m/>
    <n v="8"/>
    <x v="10"/>
    <s v="DEON"/>
    <s v="STRIPP"/>
    <x v="10"/>
    <x v="10"/>
    <x v="1"/>
    <x v="0"/>
    <x v="1"/>
    <n v="3"/>
    <n v="6"/>
    <x v="1279"/>
    <n v="19.77408483220832"/>
    <n v="3953"/>
    <s v="65.53"/>
    <s v="4.11"/>
    <n v="0"/>
    <m/>
    <n v="0.66416895875462034"/>
    <n v="8"/>
    <n v="7"/>
    <s v=""/>
    <n v="403000"/>
    <s v="WILLIAM"/>
    <s v="SUE YEK"/>
    <x v="100"/>
    <x v="100"/>
    <x v="1"/>
    <x v="0"/>
    <s v=""/>
    <x v="2"/>
    <n v="44"/>
    <m/>
    <m/>
    <n v="1"/>
    <s v="29.27"/>
    <m/>
    <m/>
    <m/>
    <m/>
    <m/>
    <m/>
    <m/>
    <m/>
    <m/>
    <m/>
    <m/>
    <m/>
    <m/>
    <m/>
    <m/>
    <m/>
    <m/>
    <m/>
    <x v="0"/>
    <x v="0"/>
    <m/>
    <x v="0"/>
    <m/>
    <m/>
    <x v="0"/>
    <x v="0"/>
    <m/>
    <m/>
    <m/>
    <m/>
    <m/>
  </r>
  <r>
    <n v="133"/>
    <x v="28"/>
    <x v="28"/>
    <x v="28"/>
    <x v="1"/>
    <x v="22"/>
    <x v="0"/>
    <n v="5"/>
    <x v="1"/>
    <n v="0"/>
    <x v="0"/>
    <n v="3"/>
    <n v="13"/>
    <n v="20.089229619567071"/>
    <n v="21.35117080288742"/>
    <m/>
    <s v=""/>
    <n v="94"/>
    <x v="1"/>
    <n v="17"/>
    <x v="0"/>
    <m/>
    <x v="1"/>
    <x v="9"/>
    <x v="0"/>
    <m/>
    <m/>
    <s v="TRR"/>
    <m/>
    <n v="9"/>
    <x v="16"/>
    <s v="MICHAEL"/>
    <s v="FITZSIMMONS"/>
    <x v="16"/>
    <x v="16"/>
    <x v="1"/>
    <x v="0"/>
    <x v="4"/>
    <n v="2"/>
    <n v="7"/>
    <x v="1280"/>
    <n v="20.089229619567071"/>
    <n v="4016"/>
    <s v="66.56"/>
    <s v="4.15"/>
    <n v="0"/>
    <m/>
    <n v="0.75164654324486779"/>
    <n v="9"/>
    <n v="8"/>
    <s v=""/>
    <n v="402714"/>
    <s v="ANNALIESE"/>
    <s v="OTTO"/>
    <x v="70"/>
    <x v="70"/>
    <x v="1"/>
    <x v="1"/>
    <s v=""/>
    <x v="2"/>
    <n v="43"/>
    <m/>
    <m/>
    <n v="1"/>
    <s v="35.07"/>
    <m/>
    <m/>
    <m/>
    <m/>
    <m/>
    <m/>
    <m/>
    <m/>
    <m/>
    <m/>
    <m/>
    <m/>
    <m/>
    <m/>
    <m/>
    <m/>
    <m/>
    <m/>
    <x v="0"/>
    <x v="0"/>
    <m/>
    <x v="0"/>
    <m/>
    <m/>
    <x v="0"/>
    <x v="0"/>
    <m/>
    <m/>
    <m/>
    <m/>
    <m/>
  </r>
  <r>
    <n v="134"/>
    <x v="28"/>
    <x v="28"/>
    <x v="28"/>
    <x v="1"/>
    <x v="22"/>
    <x v="0"/>
    <n v="5"/>
    <x v="1"/>
    <n v="0"/>
    <x v="0"/>
    <n v="1"/>
    <n v="8"/>
    <n v="20.289321548048807"/>
    <n v="22.159685468080514"/>
    <m/>
    <s v=""/>
    <n v="93"/>
    <x v="1"/>
    <n v="4"/>
    <x v="1"/>
    <m/>
    <x v="1"/>
    <x v="7"/>
    <x v="1"/>
    <m/>
    <m/>
    <s v="TRR"/>
    <m/>
    <n v="10"/>
    <x v="155"/>
    <s v="STUART"/>
    <s v="ILLMAN"/>
    <x v="160"/>
    <x v="160"/>
    <x v="1"/>
    <x v="0"/>
    <x v="1"/>
    <n v="4"/>
    <n v="8"/>
    <x v="1281"/>
    <n v="20.289321548048807"/>
    <n v="4056"/>
    <s v="67.36"/>
    <s v="4.18"/>
    <n v="0"/>
    <m/>
    <n v="0.67112479017200855"/>
    <n v="10"/>
    <n v="9"/>
    <s v=""/>
    <n v="860755"/>
    <s v="CHERYL"/>
    <s v="OATS"/>
    <x v="101"/>
    <x v="101"/>
    <x v="1"/>
    <x v="1"/>
    <s v=""/>
    <x v="2"/>
    <n v="42"/>
    <m/>
    <m/>
    <n v="1"/>
    <s v="35.08"/>
    <m/>
    <m/>
    <m/>
    <m/>
    <m/>
    <m/>
    <m/>
    <m/>
    <m/>
    <m/>
    <m/>
    <m/>
    <m/>
    <m/>
    <m/>
    <m/>
    <m/>
    <m/>
    <x v="0"/>
    <x v="0"/>
    <m/>
    <x v="0"/>
    <m/>
    <m/>
    <x v="0"/>
    <x v="0"/>
    <m/>
    <m/>
    <m/>
    <m/>
    <m/>
  </r>
  <r>
    <n v="135"/>
    <x v="28"/>
    <x v="28"/>
    <x v="28"/>
    <x v="1"/>
    <x v="22"/>
    <x v="0"/>
    <n v="5"/>
    <x v="1"/>
    <n v="0"/>
    <x v="0"/>
    <n v="6"/>
    <n v="11"/>
    <n v="20.309330740896989"/>
    <n v="20.362222392422705"/>
    <m/>
    <s v=""/>
    <n v="92"/>
    <x v="1"/>
    <n v="8"/>
    <x v="1"/>
    <m/>
    <x v="6"/>
    <x v="12"/>
    <x v="0"/>
    <m/>
    <m/>
    <s v="TRR"/>
    <m/>
    <n v="11"/>
    <x v="17"/>
    <s v="BRIDGET"/>
    <s v="WEBBER"/>
    <x v="17"/>
    <x v="17"/>
    <x v="1"/>
    <x v="1"/>
    <x v="2"/>
    <n v="1"/>
    <n v="9"/>
    <x v="1282"/>
    <n v="20.309330740896989"/>
    <n v="4060"/>
    <s v="67.40"/>
    <s v="4.18"/>
    <n v="0"/>
    <m/>
    <n v="0.74678318356032691"/>
    <n v="11"/>
    <n v="10"/>
    <s v=""/>
    <n v="513282"/>
    <s v="KAREN"/>
    <s v="ERNEST"/>
    <x v="35"/>
    <x v="35"/>
    <x v="1"/>
    <x v="1"/>
    <s v=""/>
    <x v="2"/>
    <n v="41"/>
    <m/>
    <m/>
    <n v="1"/>
    <s v="36.27"/>
    <m/>
    <m/>
    <m/>
    <m/>
    <m/>
    <m/>
    <m/>
    <m/>
    <m/>
    <m/>
    <m/>
    <m/>
    <m/>
    <m/>
    <m/>
    <m/>
    <m/>
    <m/>
    <x v="0"/>
    <x v="0"/>
    <m/>
    <x v="0"/>
    <m/>
    <m/>
    <x v="0"/>
    <x v="0"/>
    <m/>
    <m/>
    <m/>
    <m/>
    <m/>
  </r>
  <r>
    <n v="136"/>
    <x v="28"/>
    <x v="28"/>
    <x v="28"/>
    <x v="1"/>
    <x v="22"/>
    <x v="0"/>
    <n v="5"/>
    <x v="1"/>
    <n v="0"/>
    <x v="0"/>
    <n v="1"/>
    <n v="1"/>
    <n v="20.534434160438948"/>
    <n v="20.534434160438948"/>
    <m/>
    <s v=""/>
    <n v="0"/>
    <x v="0"/>
    <s v="N/A"/>
    <x v="0"/>
    <m/>
    <x v="0"/>
    <x v="4"/>
    <x v="0"/>
    <m/>
    <m/>
    <s v="TRR"/>
    <m/>
    <n v="12"/>
    <x v="156"/>
    <s v="PAT"/>
    <s v="NEWMAN"/>
    <x v="292"/>
    <x v="292"/>
    <x v="0"/>
    <x v="0"/>
    <x v="0"/>
    <s v="N/A"/>
    <s v=""/>
    <x v="1283"/>
    <n v="20.534434160438948"/>
    <n v="4105"/>
    <s v="68.25"/>
    <s v="4.21"/>
    <n v="0"/>
    <m/>
    <m/>
    <n v="12"/>
    <n v="11"/>
    <s v=""/>
    <n v="868058"/>
    <s v="CHRISTINA"/>
    <s v="ZEVENBERGEN"/>
    <x v="34"/>
    <x v="34"/>
    <x v="1"/>
    <x v="1"/>
    <s v=""/>
    <x v="2"/>
    <n v="40"/>
    <m/>
    <m/>
    <n v="1"/>
    <s v="37.28"/>
    <m/>
    <m/>
    <m/>
    <m/>
    <m/>
    <m/>
    <m/>
    <m/>
    <m/>
    <m/>
    <m/>
    <m/>
    <m/>
    <m/>
    <m/>
    <m/>
    <m/>
    <m/>
    <x v="0"/>
    <x v="0"/>
    <m/>
    <x v="0"/>
    <m/>
    <m/>
    <x v="0"/>
    <x v="0"/>
    <m/>
    <m/>
    <m/>
    <m/>
    <m/>
  </r>
  <r>
    <n v="137"/>
    <x v="28"/>
    <x v="28"/>
    <x v="28"/>
    <x v="1"/>
    <x v="22"/>
    <x v="0"/>
    <n v="5"/>
    <x v="1"/>
    <n v="0"/>
    <x v="0"/>
    <n v="6"/>
    <n v="11"/>
    <n v="20.624475528255733"/>
    <n v="20.924874667603749"/>
    <m/>
    <s v=""/>
    <n v="91"/>
    <x v="1"/>
    <n v="18"/>
    <x v="0"/>
    <m/>
    <x v="1"/>
    <x v="9"/>
    <x v="0"/>
    <m/>
    <m/>
    <s v="TRR"/>
    <m/>
    <n v="13"/>
    <x v="19"/>
    <s v="CAMERON"/>
    <s v="WALLIS"/>
    <x v="19"/>
    <x v="19"/>
    <x v="1"/>
    <x v="0"/>
    <x v="4"/>
    <n v="3"/>
    <n v="10"/>
    <x v="1284"/>
    <n v="20.624475528255733"/>
    <n v="4123"/>
    <s v="68.43"/>
    <s v="4.22"/>
    <n v="0"/>
    <m/>
    <n v="0.73213982965592761"/>
    <n v="13"/>
    <n v="12"/>
    <s v=""/>
    <n v="402895"/>
    <s v="CHERYL"/>
    <s v="HOBSON"/>
    <x v="17"/>
    <x v="17"/>
    <x v="1"/>
    <x v="1"/>
    <s v=""/>
    <x v="2"/>
    <n v="39"/>
    <m/>
    <m/>
    <n v="1"/>
    <s v="37.29"/>
    <m/>
    <m/>
    <m/>
    <m/>
    <m/>
    <m/>
    <m/>
    <m/>
    <m/>
    <m/>
    <m/>
    <m/>
    <m/>
    <m/>
    <m/>
    <m/>
    <m/>
    <m/>
    <x v="0"/>
    <x v="0"/>
    <m/>
    <x v="0"/>
    <m/>
    <m/>
    <x v="0"/>
    <x v="0"/>
    <m/>
    <m/>
    <m/>
    <m/>
    <m/>
  </r>
  <r>
    <n v="138"/>
    <x v="28"/>
    <x v="28"/>
    <x v="28"/>
    <x v="1"/>
    <x v="22"/>
    <x v="0"/>
    <n v="5"/>
    <x v="1"/>
    <n v="0"/>
    <x v="0"/>
    <n v="8"/>
    <n v="10"/>
    <n v="20.624475528255733"/>
    <n v="20.344391255986704"/>
    <m/>
    <s v="Check"/>
    <n v="90"/>
    <x v="1"/>
    <n v="19"/>
    <x v="0"/>
    <m/>
    <x v="1"/>
    <x v="10"/>
    <x v="0"/>
    <m/>
    <m/>
    <s v="TRR"/>
    <m/>
    <n v="14"/>
    <x v="12"/>
    <s v="JAMES"/>
    <s v="DUNSTAN"/>
    <x v="12"/>
    <x v="12"/>
    <x v="1"/>
    <x v="0"/>
    <x v="1"/>
    <n v="5"/>
    <n v="11"/>
    <x v="1284"/>
    <n v="20.624475528255733"/>
    <n v="4123"/>
    <s v="68.43"/>
    <s v="4.22"/>
    <n v="0"/>
    <m/>
    <n v="0.63274336271588449"/>
    <n v="14"/>
    <n v="13"/>
    <s v=""/>
    <n v="402992"/>
    <s v="TOM"/>
    <s v="RYAN"/>
    <x v="46"/>
    <x v="46"/>
    <x v="1"/>
    <x v="0"/>
    <s v=""/>
    <x v="2"/>
    <n v="38"/>
    <m/>
    <m/>
    <n v="1"/>
    <s v="39.55"/>
    <m/>
    <m/>
    <m/>
    <m/>
    <m/>
    <m/>
    <m/>
    <m/>
    <m/>
    <m/>
    <m/>
    <m/>
    <m/>
    <m/>
    <m/>
    <m/>
    <m/>
    <m/>
    <x v="0"/>
    <x v="0"/>
    <m/>
    <x v="0"/>
    <m/>
    <m/>
    <x v="0"/>
    <x v="0"/>
    <m/>
    <m/>
    <m/>
    <m/>
    <m/>
  </r>
  <r>
    <n v="139"/>
    <x v="28"/>
    <x v="28"/>
    <x v="28"/>
    <x v="1"/>
    <x v="22"/>
    <x v="0"/>
    <n v="5"/>
    <x v="1"/>
    <n v="0"/>
    <x v="0"/>
    <n v="5"/>
    <n v="12"/>
    <n v="20.824567456737476"/>
    <n v="21.012972117886758"/>
    <m/>
    <s v=""/>
    <n v="89"/>
    <x v="1"/>
    <n v="13"/>
    <x v="1"/>
    <m/>
    <x v="1"/>
    <x v="7"/>
    <x v="0"/>
    <m/>
    <m/>
    <s v="TRR"/>
    <m/>
    <n v="15"/>
    <x v="21"/>
    <s v="SONJA"/>
    <s v="SCHONFELDT-ROY"/>
    <x v="21"/>
    <x v="21"/>
    <x v="1"/>
    <x v="1"/>
    <x v="1"/>
    <n v="1"/>
    <n v="12"/>
    <x v="1285"/>
    <n v="20.824567456737476"/>
    <n v="4163"/>
    <s v="69.23"/>
    <s v="4.25"/>
    <n v="0"/>
    <m/>
    <n v="0.72430475997489918"/>
    <n v="15"/>
    <n v="14"/>
    <s v=""/>
    <n v="402708"/>
    <s v="DAVID"/>
    <s v="BROOKE-TAYLOR"/>
    <x v="50"/>
    <x v="50"/>
    <x v="1"/>
    <x v="0"/>
    <s v=""/>
    <x v="2"/>
    <n v="37"/>
    <m/>
    <m/>
    <n v="1"/>
    <s v="40.53"/>
    <m/>
    <m/>
    <m/>
    <m/>
    <m/>
    <m/>
    <m/>
    <m/>
    <m/>
    <m/>
    <m/>
    <m/>
    <m/>
    <m/>
    <m/>
    <m/>
    <m/>
    <m/>
    <x v="0"/>
    <x v="0"/>
    <m/>
    <x v="0"/>
    <m/>
    <m/>
    <x v="0"/>
    <x v="0"/>
    <m/>
    <m/>
    <m/>
    <m/>
    <m/>
  </r>
  <r>
    <n v="140"/>
    <x v="28"/>
    <x v="28"/>
    <x v="28"/>
    <x v="1"/>
    <x v="22"/>
    <x v="0"/>
    <n v="5"/>
    <x v="1"/>
    <n v="0"/>
    <x v="0"/>
    <n v="2"/>
    <n v="11"/>
    <n v="20.879592737069956"/>
    <n v="21.496097211742356"/>
    <m/>
    <s v=""/>
    <n v="88"/>
    <x v="1"/>
    <n v="13"/>
    <x v="1"/>
    <m/>
    <x v="1"/>
    <x v="16"/>
    <x v="0"/>
    <m/>
    <m/>
    <s v="TRR"/>
    <m/>
    <n v="16"/>
    <x v="27"/>
    <s v="DERRICK"/>
    <s v="EVANS"/>
    <x v="27"/>
    <x v="27"/>
    <x v="1"/>
    <x v="0"/>
    <x v="4"/>
    <n v="4"/>
    <n v="13"/>
    <x v="1286"/>
    <n v="20.879592737069956"/>
    <n v="4174"/>
    <s v="69.34"/>
    <s v="4.25"/>
    <n v="0"/>
    <m/>
    <n v="0.70643140341586352"/>
    <n v="16"/>
    <n v="15"/>
    <s v=""/>
    <n v="402726"/>
    <s v="BOB"/>
    <s v="JAMES"/>
    <x v="51"/>
    <x v="51"/>
    <x v="1"/>
    <x v="0"/>
    <s v=""/>
    <x v="2"/>
    <n v="36"/>
    <m/>
    <m/>
    <n v="1"/>
    <s v="40.54"/>
    <m/>
    <m/>
    <m/>
    <m/>
    <m/>
    <m/>
    <m/>
    <m/>
    <m/>
    <m/>
    <m/>
    <m/>
    <m/>
    <m/>
    <m/>
    <m/>
    <m/>
    <m/>
    <x v="0"/>
    <x v="0"/>
    <m/>
    <x v="0"/>
    <m/>
    <m/>
    <x v="0"/>
    <x v="0"/>
    <m/>
    <m/>
    <m/>
    <m/>
    <m/>
  </r>
  <r>
    <n v="141"/>
    <x v="28"/>
    <x v="28"/>
    <x v="28"/>
    <x v="1"/>
    <x v="22"/>
    <x v="0"/>
    <n v="5"/>
    <x v="1"/>
    <n v="0"/>
    <x v="0"/>
    <n v="1"/>
    <n v="1"/>
    <n v="21.039666279855346"/>
    <n v="21.039666279855346"/>
    <m/>
    <s v=""/>
    <n v="0"/>
    <x v="0"/>
    <s v="N/A"/>
    <x v="0"/>
    <m/>
    <x v="0"/>
    <x v="4"/>
    <x v="0"/>
    <m/>
    <m/>
    <s v="TRR"/>
    <m/>
    <n v="17"/>
    <x v="124"/>
    <s v="ANGELA"/>
    <s v="LECK"/>
    <x v="291"/>
    <x v="291"/>
    <x v="0"/>
    <x v="1"/>
    <x v="0"/>
    <s v="N/A"/>
    <s v=""/>
    <x v="1287"/>
    <n v="21.039666279855346"/>
    <n v="4206"/>
    <s v="70.06"/>
    <s v="4.27"/>
    <n v="0"/>
    <m/>
    <m/>
    <n v="17"/>
    <n v="16"/>
    <s v=""/>
    <n v="513275"/>
    <s v="AMANDA"/>
    <s v="FIELD"/>
    <x v="55"/>
    <x v="55"/>
    <x v="1"/>
    <x v="1"/>
    <s v=""/>
    <x v="2"/>
    <n v="35"/>
    <m/>
    <m/>
    <n v="1"/>
    <s v="41.14"/>
    <m/>
    <m/>
    <m/>
    <m/>
    <m/>
    <m/>
    <m/>
    <m/>
    <m/>
    <m/>
    <m/>
    <m/>
    <m/>
    <m/>
    <m/>
    <m/>
    <m/>
    <m/>
    <x v="0"/>
    <x v="0"/>
    <m/>
    <x v="0"/>
    <m/>
    <m/>
    <x v="0"/>
    <x v="0"/>
    <m/>
    <m/>
    <m/>
    <m/>
    <m/>
  </r>
  <r>
    <n v="142"/>
    <x v="28"/>
    <x v="28"/>
    <x v="28"/>
    <x v="1"/>
    <x v="22"/>
    <x v="0"/>
    <n v="5"/>
    <x v="1"/>
    <n v="0"/>
    <x v="0"/>
    <n v="7"/>
    <n v="11"/>
    <n v="21.684962749208974"/>
    <n v="22.484522519457066"/>
    <m/>
    <s v=""/>
    <n v="87"/>
    <x v="1"/>
    <n v="18"/>
    <x v="0"/>
    <m/>
    <x v="1"/>
    <x v="13"/>
    <x v="0"/>
    <m/>
    <m/>
    <s v="TRR"/>
    <m/>
    <n v="18"/>
    <x v="18"/>
    <s v="ERIN"/>
    <s v="STAFFORD"/>
    <x v="18"/>
    <x v="18"/>
    <x v="1"/>
    <x v="1"/>
    <x v="2"/>
    <n v="2"/>
    <n v="14"/>
    <x v="1288"/>
    <n v="21.684962749208974"/>
    <n v="4335"/>
    <s v="72.15"/>
    <s v="4.36"/>
    <n v="0"/>
    <m/>
    <n v="0.73092124636359712"/>
    <n v="18"/>
    <n v="17"/>
    <s v=""/>
    <n v="402996"/>
    <s v="WARREN"/>
    <s v="MCDONALD"/>
    <x v="33"/>
    <x v="33"/>
    <x v="1"/>
    <x v="0"/>
    <s v=""/>
    <x v="2"/>
    <n v="34"/>
    <m/>
    <m/>
    <n v="1"/>
    <s v="46.24"/>
    <m/>
    <m/>
    <m/>
    <m/>
    <m/>
    <m/>
    <m/>
    <m/>
    <m/>
    <m/>
    <m/>
    <m/>
    <m/>
    <m/>
    <m/>
    <m/>
    <m/>
    <m/>
    <x v="0"/>
    <x v="0"/>
    <m/>
    <x v="0"/>
    <m/>
    <m/>
    <x v="0"/>
    <x v="0"/>
    <m/>
    <m/>
    <m/>
    <m/>
    <m/>
  </r>
  <r>
    <n v="143"/>
    <x v="28"/>
    <x v="28"/>
    <x v="28"/>
    <x v="1"/>
    <x v="22"/>
    <x v="0"/>
    <n v="5"/>
    <x v="1"/>
    <n v="0"/>
    <x v="0"/>
    <n v="7"/>
    <n v="9"/>
    <n v="21.790011011661889"/>
    <n v="21.432554924088134"/>
    <m/>
    <s v="Check"/>
    <n v="86"/>
    <x v="1"/>
    <n v="14"/>
    <x v="1"/>
    <m/>
    <x v="1"/>
    <x v="14"/>
    <x v="0"/>
    <m/>
    <m/>
    <s v="TRR"/>
    <m/>
    <n v="19"/>
    <x v="23"/>
    <s v="HAILEY"/>
    <s v="PELUCHETTI"/>
    <x v="23"/>
    <x v="23"/>
    <x v="1"/>
    <x v="1"/>
    <x v="1"/>
    <n v="2"/>
    <n v="15"/>
    <x v="1289"/>
    <n v="21.790011011661889"/>
    <n v="4356"/>
    <s v="72.36"/>
    <s v="4.37"/>
    <n v="0"/>
    <m/>
    <n v="0.6822698097174027"/>
    <n v="19"/>
    <n v="18"/>
    <s v=""/>
    <s v="N006"/>
    <s v="JIM"/>
    <s v="IVES"/>
    <x v="102"/>
    <x v="102"/>
    <x v="0"/>
    <x v="0"/>
    <s v="N/A"/>
    <x v="2"/>
    <n v="0"/>
    <m/>
    <m/>
    <n v="1"/>
    <s v="46.34"/>
    <m/>
    <m/>
    <m/>
    <m/>
    <m/>
    <m/>
    <m/>
    <m/>
    <m/>
    <m/>
    <m/>
    <m/>
    <m/>
    <m/>
    <m/>
    <m/>
    <m/>
    <m/>
    <x v="0"/>
    <x v="0"/>
    <m/>
    <x v="0"/>
    <m/>
    <m/>
    <x v="0"/>
    <x v="0"/>
    <m/>
    <m/>
    <m/>
    <m/>
    <m/>
  </r>
  <r>
    <n v="144"/>
    <x v="28"/>
    <x v="28"/>
    <x v="28"/>
    <x v="1"/>
    <x v="22"/>
    <x v="0"/>
    <n v="5"/>
    <x v="1"/>
    <n v="0"/>
    <x v="0"/>
    <n v="3"/>
    <n v="7"/>
    <n v="21.940079958023198"/>
    <n v="21.926220721864297"/>
    <m/>
    <s v="Check"/>
    <n v="85"/>
    <x v="1"/>
    <n v="12"/>
    <x v="1"/>
    <m/>
    <x v="1"/>
    <x v="2"/>
    <x v="0"/>
    <m/>
    <m/>
    <s v="TRR"/>
    <m/>
    <n v="20"/>
    <x v="131"/>
    <s v="NICHOLAS"/>
    <s v="KINBACHER"/>
    <x v="135"/>
    <x v="135"/>
    <x v="1"/>
    <x v="0"/>
    <x v="2"/>
    <n v="3"/>
    <n v="16"/>
    <x v="1290"/>
    <n v="21.940079958023198"/>
    <n v="4386"/>
    <s v="73.06"/>
    <s v="4.39"/>
    <n v="0"/>
    <m/>
    <n v="0.64797697610339933"/>
    <n v="20"/>
    <n v="19"/>
    <s v=""/>
    <n v="866395"/>
    <s v="PETER"/>
    <s v="DANIEL"/>
    <x v="56"/>
    <x v="56"/>
    <x v="1"/>
    <x v="0"/>
    <s v=""/>
    <x v="2"/>
    <n v="33"/>
    <m/>
    <m/>
    <n v="1"/>
    <s v="1.09.56"/>
    <m/>
    <m/>
    <m/>
    <m/>
    <m/>
    <m/>
    <m/>
    <m/>
    <m/>
    <m/>
    <m/>
    <m/>
    <m/>
    <m/>
    <m/>
    <m/>
    <m/>
    <m/>
    <x v="0"/>
    <x v="0"/>
    <m/>
    <x v="0"/>
    <m/>
    <m/>
    <x v="0"/>
    <x v="0"/>
    <m/>
    <m/>
    <m/>
    <m/>
    <m/>
  </r>
  <r>
    <n v="145"/>
    <x v="28"/>
    <x v="28"/>
    <x v="28"/>
    <x v="1"/>
    <x v="22"/>
    <x v="0"/>
    <n v="5"/>
    <x v="1"/>
    <n v="0"/>
    <x v="0"/>
    <n v="3"/>
    <n v="7"/>
    <n v="22.095151202596551"/>
    <n v="22.270163152764958"/>
    <m/>
    <s v=""/>
    <n v="0"/>
    <x v="0"/>
    <s v="N/A"/>
    <x v="0"/>
    <m/>
    <x v="0"/>
    <x v="4"/>
    <x v="0"/>
    <m/>
    <m/>
    <s v="TRR"/>
    <m/>
    <n v="21"/>
    <x v="152"/>
    <s v="JOSEPH"/>
    <s v="KEMEI"/>
    <x v="156"/>
    <x v="156"/>
    <x v="0"/>
    <x v="0"/>
    <x v="0"/>
    <s v="N/A"/>
    <s v=""/>
    <x v="1291"/>
    <n v="22.095151202596551"/>
    <n v="4417"/>
    <s v="73.37"/>
    <s v="4.41"/>
    <n v="0"/>
    <m/>
    <m/>
    <n v="21"/>
    <n v="20"/>
    <s v=""/>
    <n v="402849"/>
    <s v="JUDY"/>
    <s v="DAVIES"/>
    <x v="63"/>
    <x v="63"/>
    <x v="1"/>
    <x v="1"/>
    <s v=""/>
    <x v="2"/>
    <n v="32"/>
    <m/>
    <m/>
    <n v="1"/>
    <s v="1.09.56"/>
    <m/>
    <m/>
    <m/>
    <m/>
    <m/>
    <m/>
    <m/>
    <m/>
    <m/>
    <m/>
    <m/>
    <m/>
    <m/>
    <m/>
    <m/>
    <m/>
    <m/>
    <m/>
    <x v="0"/>
    <x v="0"/>
    <m/>
    <x v="0"/>
    <m/>
    <m/>
    <x v="0"/>
    <x v="0"/>
    <m/>
    <m/>
    <m/>
    <m/>
    <m/>
  </r>
  <r>
    <n v="146"/>
    <x v="28"/>
    <x v="28"/>
    <x v="28"/>
    <x v="1"/>
    <x v="22"/>
    <x v="0"/>
    <n v="5"/>
    <x v="1"/>
    <n v="0"/>
    <x v="0"/>
    <n v="1"/>
    <n v="7"/>
    <n v="22.100153500808595"/>
    <n v="22.692335992483823"/>
    <m/>
    <s v=""/>
    <n v="84"/>
    <x v="1"/>
    <n v="9"/>
    <x v="1"/>
    <m/>
    <x v="1"/>
    <x v="19"/>
    <x v="1"/>
    <m/>
    <m/>
    <s v="TRR"/>
    <m/>
    <n v="22"/>
    <x v="36"/>
    <s v="GERARD"/>
    <s v="SCHICK"/>
    <x v="36"/>
    <x v="36"/>
    <x v="1"/>
    <x v="0"/>
    <x v="2"/>
    <n v="4"/>
    <n v="17"/>
    <x v="1292"/>
    <n v="22.100153500808595"/>
    <n v="4418"/>
    <s v="73.38"/>
    <s v="4.41"/>
    <n v="0"/>
    <m/>
    <n v="0.65761232530812919"/>
    <m/>
    <m/>
    <m/>
    <m/>
    <m/>
    <m/>
    <x v="26"/>
    <x v="26"/>
    <x v="2"/>
    <x v="2"/>
    <m/>
    <x v="0"/>
    <n v="0"/>
    <m/>
    <m/>
    <m/>
    <m/>
    <m/>
    <m/>
    <m/>
    <m/>
    <m/>
    <m/>
    <m/>
    <m/>
    <m/>
    <m/>
    <m/>
    <m/>
    <m/>
    <m/>
    <m/>
    <m/>
    <m/>
    <m/>
    <x v="0"/>
    <x v="0"/>
    <m/>
    <x v="0"/>
    <m/>
    <m/>
    <x v="0"/>
    <x v="0"/>
    <m/>
    <m/>
    <m/>
    <m/>
    <m/>
  </r>
  <r>
    <n v="147"/>
    <x v="28"/>
    <x v="28"/>
    <x v="28"/>
    <x v="1"/>
    <x v="22"/>
    <x v="0"/>
    <n v="5"/>
    <x v="1"/>
    <n v="0"/>
    <x v="0"/>
    <n v="6"/>
    <n v="7"/>
    <n v="22.165183377565157"/>
    <n v="21.717892183878195"/>
    <m/>
    <s v="Check"/>
    <n v="83"/>
    <x v="1"/>
    <n v="9"/>
    <x v="1"/>
    <m/>
    <x v="15"/>
    <x v="23"/>
    <x v="0"/>
    <m/>
    <m/>
    <s v="TRR"/>
    <m/>
    <n v="23"/>
    <x v="129"/>
    <s v="GERRY"/>
    <s v="MAGUIRE"/>
    <x v="131"/>
    <x v="131"/>
    <x v="1"/>
    <x v="0"/>
    <x v="4"/>
    <n v="5"/>
    <n v="18"/>
    <x v="1293"/>
    <n v="22.165183377565157"/>
    <n v="4431"/>
    <s v="73.51"/>
    <s v="4.42"/>
    <n v="0"/>
    <m/>
    <n v="0.68651210357539638"/>
    <m/>
    <m/>
    <m/>
    <m/>
    <m/>
    <m/>
    <x v="26"/>
    <x v="26"/>
    <x v="2"/>
    <x v="2"/>
    <m/>
    <x v="0"/>
    <n v="0"/>
    <m/>
    <m/>
    <m/>
    <m/>
    <m/>
    <m/>
    <m/>
    <m/>
    <m/>
    <m/>
    <m/>
    <m/>
    <m/>
    <m/>
    <m/>
    <m/>
    <m/>
    <m/>
    <m/>
    <m/>
    <m/>
    <m/>
    <x v="0"/>
    <x v="0"/>
    <m/>
    <x v="0"/>
    <m/>
    <m/>
    <x v="0"/>
    <x v="0"/>
    <m/>
    <m/>
    <m/>
    <m/>
    <m/>
  </r>
  <r>
    <n v="148"/>
    <x v="28"/>
    <x v="28"/>
    <x v="28"/>
    <x v="1"/>
    <x v="22"/>
    <x v="0"/>
    <n v="5"/>
    <x v="1"/>
    <n v="0"/>
    <x v="0"/>
    <n v="2"/>
    <n v="3"/>
    <n v="22.170185675777198"/>
    <n v="22.223324724125224"/>
    <m/>
    <s v=""/>
    <n v="0"/>
    <x v="0"/>
    <s v="N/A"/>
    <x v="0"/>
    <m/>
    <x v="0"/>
    <x v="4"/>
    <x v="0"/>
    <m/>
    <m/>
    <s v="TRR"/>
    <m/>
    <n v="24"/>
    <x v="111"/>
    <s v="JANE"/>
    <s v="WILKINSON"/>
    <x v="271"/>
    <x v="271"/>
    <x v="0"/>
    <x v="1"/>
    <x v="0"/>
    <s v="N/A"/>
    <s v=""/>
    <x v="1294"/>
    <n v="22.170185675777198"/>
    <n v="4432"/>
    <s v="73.52"/>
    <s v="4.42"/>
    <n v="0"/>
    <m/>
    <m/>
    <m/>
    <m/>
    <m/>
    <m/>
    <m/>
    <m/>
    <x v="26"/>
    <x v="26"/>
    <x v="2"/>
    <x v="2"/>
    <m/>
    <x v="0"/>
    <n v="0"/>
    <m/>
    <m/>
    <m/>
    <m/>
    <m/>
    <m/>
    <m/>
    <m/>
    <m/>
    <m/>
    <m/>
    <m/>
    <m/>
    <m/>
    <m/>
    <m/>
    <m/>
    <m/>
    <m/>
    <m/>
    <m/>
    <m/>
    <x v="0"/>
    <x v="0"/>
    <m/>
    <x v="0"/>
    <m/>
    <m/>
    <x v="0"/>
    <x v="0"/>
    <m/>
    <m/>
    <m/>
    <m/>
    <m/>
  </r>
  <r>
    <n v="149"/>
    <x v="28"/>
    <x v="28"/>
    <x v="28"/>
    <x v="1"/>
    <x v="22"/>
    <x v="0"/>
    <n v="5"/>
    <x v="1"/>
    <n v="0"/>
    <x v="0"/>
    <n v="5"/>
    <n v="5"/>
    <n v="22.350268411410774"/>
    <n v="21.801312473126654"/>
    <m/>
    <s v="Check"/>
    <n v="82"/>
    <x v="1"/>
    <n v="10"/>
    <x v="1"/>
    <m/>
    <x v="11"/>
    <x v="16"/>
    <x v="0"/>
    <m/>
    <m/>
    <s v="TRR"/>
    <m/>
    <n v="25"/>
    <x v="171"/>
    <s v="DAVID"/>
    <s v="CULLEN"/>
    <x v="175"/>
    <x v="175"/>
    <x v="1"/>
    <x v="0"/>
    <x v="4"/>
    <n v="6"/>
    <n v="19"/>
    <x v="1295"/>
    <n v="22.350268411410774"/>
    <n v="4468"/>
    <s v="74.28"/>
    <s v="4.44"/>
    <n v="0"/>
    <m/>
    <n v="0.65994733166020902"/>
    <m/>
    <m/>
    <m/>
    <m/>
    <m/>
    <m/>
    <x v="26"/>
    <x v="26"/>
    <x v="2"/>
    <x v="2"/>
    <m/>
    <x v="0"/>
    <n v="0"/>
    <m/>
    <m/>
    <m/>
    <m/>
    <m/>
    <m/>
    <m/>
    <m/>
    <m/>
    <m/>
    <m/>
    <m/>
    <m/>
    <m/>
    <m/>
    <m/>
    <m/>
    <m/>
    <m/>
    <m/>
    <m/>
    <m/>
    <x v="0"/>
    <x v="0"/>
    <m/>
    <x v="0"/>
    <m/>
    <m/>
    <x v="0"/>
    <x v="0"/>
    <m/>
    <m/>
    <m/>
    <m/>
    <m/>
  </r>
  <r>
    <n v="150"/>
    <x v="28"/>
    <x v="28"/>
    <x v="28"/>
    <x v="1"/>
    <x v="22"/>
    <x v="0"/>
    <n v="5"/>
    <x v="1"/>
    <n v="0"/>
    <x v="0"/>
    <n v="7"/>
    <n v="7"/>
    <n v="22.435307481015514"/>
    <n v="20.396677025040731"/>
    <m/>
    <s v="Check"/>
    <n v="81"/>
    <x v="1"/>
    <n v="17"/>
    <x v="0"/>
    <m/>
    <x v="1"/>
    <x v="7"/>
    <x v="0"/>
    <m/>
    <m/>
    <s v="TRR"/>
    <m/>
    <n v="26"/>
    <x v="8"/>
    <s v="DEAHNE"/>
    <s v="TURNBULL"/>
    <x v="8"/>
    <x v="8"/>
    <x v="1"/>
    <x v="1"/>
    <x v="1"/>
    <n v="3"/>
    <n v="20"/>
    <x v="1296"/>
    <n v="22.435307481015514"/>
    <n v="4485"/>
    <s v="74.45"/>
    <s v="4.45"/>
    <n v="0"/>
    <m/>
    <n v="0.67230339259208582"/>
    <m/>
    <m/>
    <m/>
    <m/>
    <m/>
    <m/>
    <x v="26"/>
    <x v="26"/>
    <x v="2"/>
    <x v="2"/>
    <m/>
    <x v="0"/>
    <n v="0"/>
    <m/>
    <m/>
    <m/>
    <m/>
    <m/>
    <m/>
    <m/>
    <m/>
    <m/>
    <m/>
    <m/>
    <m/>
    <m/>
    <m/>
    <m/>
    <m/>
    <m/>
    <m/>
    <m/>
    <m/>
    <m/>
    <m/>
    <x v="0"/>
    <x v="0"/>
    <m/>
    <x v="0"/>
    <m/>
    <m/>
    <x v="0"/>
    <x v="0"/>
    <m/>
    <m/>
    <m/>
    <m/>
    <m/>
  </r>
  <r>
    <n v="151"/>
    <x v="28"/>
    <x v="28"/>
    <x v="28"/>
    <x v="1"/>
    <x v="22"/>
    <x v="0"/>
    <n v="5"/>
    <x v="1"/>
    <n v="0"/>
    <x v="0"/>
    <n v="7"/>
    <n v="12"/>
    <n v="22.520346550620253"/>
    <n v="23.387987663678729"/>
    <m/>
    <s v=""/>
    <n v="80"/>
    <x v="1"/>
    <n v="14"/>
    <x v="1"/>
    <m/>
    <x v="1"/>
    <x v="13"/>
    <x v="0"/>
    <m/>
    <m/>
    <s v="TRR"/>
    <m/>
    <n v="27"/>
    <x v="54"/>
    <s v="DAWN"/>
    <s v="KINBACHER"/>
    <x v="54"/>
    <x v="54"/>
    <x v="1"/>
    <x v="1"/>
    <x v="2"/>
    <n v="3"/>
    <n v="21"/>
    <x v="1297"/>
    <n v="22.520346550620253"/>
    <n v="4502"/>
    <s v="75.02"/>
    <s v="4.46"/>
    <n v="0"/>
    <m/>
    <n v="0.70380799710932784"/>
    <m/>
    <m/>
    <m/>
    <m/>
    <m/>
    <m/>
    <x v="26"/>
    <x v="26"/>
    <x v="2"/>
    <x v="2"/>
    <m/>
    <x v="0"/>
    <n v="0"/>
    <m/>
    <m/>
    <m/>
    <m/>
    <m/>
    <m/>
    <m/>
    <m/>
    <m/>
    <m/>
    <m/>
    <m/>
    <m/>
    <m/>
    <m/>
    <m/>
    <m/>
    <m/>
    <m/>
    <m/>
    <m/>
    <m/>
    <x v="0"/>
    <x v="0"/>
    <m/>
    <x v="0"/>
    <m/>
    <m/>
    <x v="0"/>
    <x v="0"/>
    <m/>
    <m/>
    <m/>
    <m/>
    <m/>
  </r>
  <r>
    <n v="152"/>
    <x v="28"/>
    <x v="28"/>
    <x v="28"/>
    <x v="1"/>
    <x v="22"/>
    <x v="0"/>
    <n v="5"/>
    <x v="1"/>
    <n v="0"/>
    <x v="0"/>
    <n v="6"/>
    <n v="11"/>
    <n v="22.615390216649082"/>
    <n v="22.719160811418327"/>
    <m/>
    <s v=""/>
    <n v="79"/>
    <x v="1"/>
    <n v="20"/>
    <x v="0"/>
    <m/>
    <x v="1"/>
    <x v="6"/>
    <x v="0"/>
    <m/>
    <m/>
    <s v="TRR"/>
    <m/>
    <n v="28"/>
    <x v="32"/>
    <s v="BILL"/>
    <s v="DOHERTY"/>
    <x v="32"/>
    <x v="32"/>
    <x v="1"/>
    <x v="0"/>
    <x v="4"/>
    <n v="7"/>
    <n v="22"/>
    <x v="1298"/>
    <n v="22.615390216649082"/>
    <n v="4521"/>
    <s v="75.21"/>
    <s v="4.47"/>
    <n v="0"/>
    <m/>
    <n v="0.67800436722268809"/>
    <m/>
    <m/>
    <m/>
    <m/>
    <m/>
    <m/>
    <x v="26"/>
    <x v="26"/>
    <x v="2"/>
    <x v="2"/>
    <m/>
    <x v="0"/>
    <n v="0"/>
    <m/>
    <m/>
    <m/>
    <m/>
    <m/>
    <m/>
    <m/>
    <m/>
    <m/>
    <m/>
    <m/>
    <m/>
    <m/>
    <m/>
    <m/>
    <m/>
    <m/>
    <m/>
    <m/>
    <m/>
    <m/>
    <m/>
    <x v="0"/>
    <x v="0"/>
    <m/>
    <x v="0"/>
    <m/>
    <m/>
    <x v="0"/>
    <x v="0"/>
    <m/>
    <m/>
    <m/>
    <m/>
    <m/>
  </r>
  <r>
    <n v="153"/>
    <x v="28"/>
    <x v="28"/>
    <x v="28"/>
    <x v="1"/>
    <x v="22"/>
    <x v="0"/>
    <n v="5"/>
    <x v="1"/>
    <n v="0"/>
    <x v="0"/>
    <n v="5"/>
    <n v="13"/>
    <n v="22.870507425463305"/>
    <n v="23.125863377449132"/>
    <m/>
    <s v=""/>
    <n v="78"/>
    <x v="1"/>
    <n v="12"/>
    <x v="1"/>
    <m/>
    <x v="1"/>
    <x v="20"/>
    <x v="0"/>
    <m/>
    <m/>
    <s v="TRR"/>
    <m/>
    <n v="29"/>
    <x v="37"/>
    <s v="VIV"/>
    <s v="SCANDLYN"/>
    <x v="37"/>
    <x v="37"/>
    <x v="1"/>
    <x v="1"/>
    <x v="5"/>
    <n v="1"/>
    <n v="23"/>
    <x v="1299"/>
    <n v="22.870507425463305"/>
    <n v="4572"/>
    <s v="76.12"/>
    <s v="4.51"/>
    <n v="0"/>
    <m/>
    <n v="0.82056188424452925"/>
    <m/>
    <m/>
    <m/>
    <m/>
    <m/>
    <m/>
    <x v="26"/>
    <x v="26"/>
    <x v="2"/>
    <x v="2"/>
    <m/>
    <x v="0"/>
    <n v="0"/>
    <m/>
    <m/>
    <m/>
    <m/>
    <m/>
    <m/>
    <m/>
    <m/>
    <m/>
    <m/>
    <m/>
    <m/>
    <m/>
    <m/>
    <m/>
    <m/>
    <m/>
    <m/>
    <m/>
    <m/>
    <m/>
    <m/>
    <x v="0"/>
    <x v="0"/>
    <m/>
    <x v="0"/>
    <m/>
    <m/>
    <x v="0"/>
    <x v="0"/>
    <m/>
    <m/>
    <m/>
    <m/>
    <m/>
  </r>
  <r>
    <n v="154"/>
    <x v="28"/>
    <x v="28"/>
    <x v="28"/>
    <x v="1"/>
    <x v="22"/>
    <x v="0"/>
    <n v="5"/>
    <x v="1"/>
    <n v="0"/>
    <x v="0"/>
    <n v="4"/>
    <n v="4"/>
    <n v="23.050590161096874"/>
    <n v="22.483761820305499"/>
    <m/>
    <s v="Check"/>
    <n v="0"/>
    <x v="0"/>
    <s v="N/A"/>
    <x v="0"/>
    <m/>
    <x v="0"/>
    <x v="4"/>
    <x v="0"/>
    <m/>
    <m/>
    <s v="TRR"/>
    <m/>
    <n v="30"/>
    <x v="0"/>
    <s v="ARNSTEIN"/>
    <s v="PRYTZ"/>
    <x v="207"/>
    <x v="207"/>
    <x v="0"/>
    <x v="0"/>
    <x v="0"/>
    <s v="N/A"/>
    <s v=""/>
    <x v="1300"/>
    <n v="23.050590161096874"/>
    <n v="4608"/>
    <s v="76.48"/>
    <s v="4.53"/>
    <n v="0"/>
    <m/>
    <m/>
    <m/>
    <m/>
    <m/>
    <m/>
    <m/>
    <m/>
    <x v="26"/>
    <x v="26"/>
    <x v="2"/>
    <x v="2"/>
    <m/>
    <x v="0"/>
    <n v="0"/>
    <m/>
    <m/>
    <m/>
    <m/>
    <m/>
    <m/>
    <m/>
    <m/>
    <m/>
    <m/>
    <m/>
    <m/>
    <m/>
    <m/>
    <m/>
    <m/>
    <m/>
    <m/>
    <m/>
    <m/>
    <m/>
    <m/>
    <x v="0"/>
    <x v="0"/>
    <m/>
    <x v="0"/>
    <m/>
    <m/>
    <x v="0"/>
    <x v="0"/>
    <m/>
    <m/>
    <m/>
    <m/>
    <m/>
  </r>
  <r>
    <n v="155"/>
    <x v="28"/>
    <x v="28"/>
    <x v="28"/>
    <x v="1"/>
    <x v="22"/>
    <x v="0"/>
    <n v="5"/>
    <x v="1"/>
    <n v="0"/>
    <x v="0"/>
    <n v="1"/>
    <n v="1"/>
    <n v="23.890976260720198"/>
    <n v="23.890976260720198"/>
    <m/>
    <s v=""/>
    <n v="0"/>
    <x v="0"/>
    <s v="N/A"/>
    <x v="0"/>
    <m/>
    <x v="0"/>
    <x v="4"/>
    <x v="0"/>
    <m/>
    <m/>
    <s v="TRR"/>
    <m/>
    <n v="31"/>
    <x v="167"/>
    <s v="SHANNEEN"/>
    <s v="MARGOU"/>
    <x v="299"/>
    <x v="299"/>
    <x v="0"/>
    <x v="1"/>
    <x v="0"/>
    <s v="N/A"/>
    <s v=""/>
    <x v="1301"/>
    <n v="23.890976260720198"/>
    <n v="4776"/>
    <s v="79.36"/>
    <s v="5.04"/>
    <n v="0"/>
    <m/>
    <m/>
    <m/>
    <m/>
    <m/>
    <m/>
    <m/>
    <m/>
    <x v="26"/>
    <x v="26"/>
    <x v="2"/>
    <x v="2"/>
    <m/>
    <x v="0"/>
    <n v="0"/>
    <m/>
    <m/>
    <m/>
    <m/>
    <m/>
    <m/>
    <m/>
    <m/>
    <m/>
    <m/>
    <m/>
    <m/>
    <m/>
    <m/>
    <m/>
    <m/>
    <m/>
    <m/>
    <m/>
    <m/>
    <m/>
    <m/>
    <x v="0"/>
    <x v="0"/>
    <m/>
    <x v="0"/>
    <m/>
    <m/>
    <x v="0"/>
    <x v="0"/>
    <m/>
    <m/>
    <m/>
    <m/>
    <m/>
  </r>
  <r>
    <n v="156"/>
    <x v="28"/>
    <x v="28"/>
    <x v="28"/>
    <x v="1"/>
    <x v="22"/>
    <x v="0"/>
    <n v="5"/>
    <x v="1"/>
    <n v="0"/>
    <x v="0"/>
    <n v="1"/>
    <n v="1"/>
    <n v="23.895978558932239"/>
    <n v="23.895978558932239"/>
    <m/>
    <s v=""/>
    <n v="77"/>
    <x v="1"/>
    <n v="2"/>
    <x v="1"/>
    <m/>
    <x v="8"/>
    <x v="14"/>
    <x v="0"/>
    <m/>
    <m/>
    <s v="TRR"/>
    <m/>
    <n v="32"/>
    <x v="234"/>
    <s v="KIRSTEN"/>
    <s v="TOMREN"/>
    <x v="300"/>
    <x v="300"/>
    <x v="1"/>
    <x v="1"/>
    <x v="1"/>
    <n v="4"/>
    <n v="24"/>
    <x v="1302"/>
    <n v="23.895978558932239"/>
    <n v="4777"/>
    <s v="79.37"/>
    <s v="5.04"/>
    <n v="0"/>
    <m/>
    <n v="0.62214094434352241"/>
    <m/>
    <m/>
    <m/>
    <m/>
    <m/>
    <m/>
    <x v="26"/>
    <x v="26"/>
    <x v="2"/>
    <x v="2"/>
    <m/>
    <x v="0"/>
    <n v="0"/>
    <m/>
    <m/>
    <m/>
    <m/>
    <m/>
    <m/>
    <m/>
    <m/>
    <m/>
    <m/>
    <m/>
    <m/>
    <m/>
    <m/>
    <m/>
    <m/>
    <m/>
    <m/>
    <m/>
    <m/>
    <m/>
    <m/>
    <x v="0"/>
    <x v="0"/>
    <m/>
    <x v="0"/>
    <m/>
    <m/>
    <x v="0"/>
    <x v="0"/>
    <m/>
    <m/>
    <m/>
    <m/>
    <m/>
  </r>
  <r>
    <n v="157"/>
    <x v="28"/>
    <x v="28"/>
    <x v="28"/>
    <x v="1"/>
    <x v="22"/>
    <x v="0"/>
    <n v="5"/>
    <x v="1"/>
    <n v="0"/>
    <x v="0"/>
    <n v="7"/>
    <n v="7"/>
    <n v="23.895978558932239"/>
    <n v="22.563948503981603"/>
    <m/>
    <s v="Check"/>
    <n v="76"/>
    <x v="1"/>
    <n v="11"/>
    <x v="1"/>
    <m/>
    <x v="6"/>
    <x v="29"/>
    <x v="0"/>
    <m/>
    <m/>
    <s v="TRR"/>
    <m/>
    <n v="33"/>
    <x v="173"/>
    <s v="KEITH"/>
    <s v="SCANDLYN"/>
    <x v="178"/>
    <x v="178"/>
    <x v="1"/>
    <x v="0"/>
    <x v="5"/>
    <n v="1"/>
    <n v="25"/>
    <x v="1302"/>
    <n v="23.895978558932239"/>
    <n v="4777"/>
    <s v="79.37"/>
    <s v="5.04"/>
    <n v="0"/>
    <m/>
    <n v="0.6911902195565367"/>
    <m/>
    <m/>
    <m/>
    <m/>
    <m/>
    <m/>
    <x v="26"/>
    <x v="26"/>
    <x v="2"/>
    <x v="2"/>
    <m/>
    <x v="0"/>
    <n v="0"/>
    <m/>
    <m/>
    <m/>
    <m/>
    <m/>
    <m/>
    <m/>
    <m/>
    <m/>
    <m/>
    <m/>
    <m/>
    <m/>
    <m/>
    <m/>
    <m/>
    <m/>
    <m/>
    <m/>
    <m/>
    <m/>
    <m/>
    <x v="0"/>
    <x v="0"/>
    <m/>
    <x v="0"/>
    <m/>
    <m/>
    <x v="0"/>
    <x v="0"/>
    <m/>
    <m/>
    <m/>
    <m/>
    <m/>
  </r>
  <r>
    <n v="158"/>
    <x v="28"/>
    <x v="28"/>
    <x v="28"/>
    <x v="1"/>
    <x v="22"/>
    <x v="0"/>
    <n v="5"/>
    <x v="1"/>
    <n v="0"/>
    <x v="0"/>
    <n v="7"/>
    <n v="10"/>
    <n v="24.201118749866904"/>
    <n v="24.037354905257168"/>
    <m/>
    <s v="Check"/>
    <n v="75"/>
    <x v="1"/>
    <n v="15"/>
    <x v="1"/>
    <m/>
    <x v="1"/>
    <x v="23"/>
    <x v="0"/>
    <m/>
    <m/>
    <s v="TRR"/>
    <m/>
    <n v="34"/>
    <x v="44"/>
    <s v="DAN"/>
    <s v="REYNOLDS"/>
    <x v="44"/>
    <x v="44"/>
    <x v="1"/>
    <x v="0"/>
    <x v="4"/>
    <n v="8"/>
    <n v="26"/>
    <x v="1303"/>
    <n v="24.201118749866904"/>
    <n v="4838"/>
    <s v="80.38"/>
    <s v="5.08"/>
    <n v="0"/>
    <m/>
    <n v="0.62875881168718084"/>
    <m/>
    <m/>
    <m/>
    <m/>
    <m/>
    <m/>
    <x v="26"/>
    <x v="26"/>
    <x v="2"/>
    <x v="2"/>
    <m/>
    <x v="0"/>
    <n v="0"/>
    <m/>
    <m/>
    <m/>
    <m/>
    <m/>
    <m/>
    <m/>
    <m/>
    <m/>
    <m/>
    <m/>
    <m/>
    <m/>
    <m/>
    <m/>
    <m/>
    <m/>
    <m/>
    <m/>
    <m/>
    <m/>
    <m/>
    <x v="0"/>
    <x v="0"/>
    <m/>
    <x v="0"/>
    <m/>
    <m/>
    <x v="0"/>
    <x v="0"/>
    <m/>
    <m/>
    <m/>
    <m/>
    <m/>
  </r>
  <r>
    <n v="159"/>
    <x v="28"/>
    <x v="28"/>
    <x v="28"/>
    <x v="1"/>
    <x v="22"/>
    <x v="0"/>
    <n v="5"/>
    <x v="1"/>
    <n v="0"/>
    <x v="0"/>
    <n v="9"/>
    <n v="9"/>
    <n v="24.691343974647172"/>
    <n v="22.602605390401397"/>
    <m/>
    <s v="Check"/>
    <n v="74"/>
    <x v="1"/>
    <n v="19"/>
    <x v="0"/>
    <m/>
    <x v="1"/>
    <x v="8"/>
    <x v="0"/>
    <m/>
    <m/>
    <s v="TRR"/>
    <m/>
    <n v="35"/>
    <x v="29"/>
    <s v="GAVIN"/>
    <s v="WERBELOFF"/>
    <x v="29"/>
    <x v="29"/>
    <x v="1"/>
    <x v="0"/>
    <x v="2"/>
    <n v="5"/>
    <n v="27"/>
    <x v="1304"/>
    <n v="24.691343974647172"/>
    <n v="4936"/>
    <s v="82.16"/>
    <s v="5.14"/>
    <n v="0"/>
    <m/>
    <n v="0.59265033723391869"/>
    <m/>
    <m/>
    <m/>
    <m/>
    <m/>
    <m/>
    <x v="26"/>
    <x v="26"/>
    <x v="2"/>
    <x v="2"/>
    <m/>
    <x v="0"/>
    <n v="0"/>
    <m/>
    <m/>
    <m/>
    <m/>
    <m/>
    <m/>
    <m/>
    <m/>
    <m/>
    <m/>
    <m/>
    <m/>
    <m/>
    <m/>
    <m/>
    <m/>
    <m/>
    <m/>
    <m/>
    <m/>
    <m/>
    <m/>
    <x v="0"/>
    <x v="0"/>
    <m/>
    <x v="0"/>
    <m/>
    <m/>
    <x v="0"/>
    <x v="0"/>
    <m/>
    <m/>
    <m/>
    <m/>
    <m/>
  </r>
  <r>
    <n v="160"/>
    <x v="28"/>
    <x v="28"/>
    <x v="28"/>
    <x v="1"/>
    <x v="22"/>
    <x v="0"/>
    <n v="5"/>
    <x v="1"/>
    <n v="0"/>
    <x v="0"/>
    <n v="7"/>
    <n v="8"/>
    <n v="24.696346272859216"/>
    <n v="23.045147873692326"/>
    <m/>
    <s v="Check"/>
    <n v="73"/>
    <x v="1"/>
    <n v="10"/>
    <x v="1"/>
    <m/>
    <x v="6"/>
    <x v="33"/>
    <x v="0"/>
    <m/>
    <m/>
    <s v="TRR"/>
    <m/>
    <n v="36"/>
    <x v="133"/>
    <s v="ANDRE"/>
    <s v="MENTOR"/>
    <x v="137"/>
    <x v="137"/>
    <x v="1"/>
    <x v="0"/>
    <x v="2"/>
    <n v="6"/>
    <n v="28"/>
    <x v="1305"/>
    <n v="24.696346272859216"/>
    <n v="4937"/>
    <s v="82.17"/>
    <s v="5.14"/>
    <n v="0"/>
    <m/>
    <n v="0.56688547549990076"/>
    <m/>
    <m/>
    <m/>
    <m/>
    <m/>
    <m/>
    <x v="26"/>
    <x v="26"/>
    <x v="2"/>
    <x v="2"/>
    <m/>
    <x v="0"/>
    <n v="0"/>
    <m/>
    <m/>
    <m/>
    <m/>
    <m/>
    <m/>
    <m/>
    <m/>
    <m/>
    <m/>
    <m/>
    <m/>
    <m/>
    <m/>
    <m/>
    <m/>
    <m/>
    <m/>
    <m/>
    <m/>
    <m/>
    <m/>
    <x v="0"/>
    <x v="0"/>
    <m/>
    <x v="0"/>
    <m/>
    <m/>
    <x v="0"/>
    <x v="0"/>
    <m/>
    <m/>
    <m/>
    <m/>
    <m/>
  </r>
  <r>
    <n v="161"/>
    <x v="28"/>
    <x v="28"/>
    <x v="28"/>
    <x v="1"/>
    <x v="22"/>
    <x v="0"/>
    <n v="5"/>
    <x v="1"/>
    <n v="0"/>
    <x v="0"/>
    <n v="10"/>
    <n v="11"/>
    <n v="25.226589883335841"/>
    <n v="23.236761553042911"/>
    <m/>
    <s v="Check"/>
    <n v="72"/>
    <x v="1"/>
    <n v="22"/>
    <x v="0"/>
    <m/>
    <x v="1"/>
    <x v="13"/>
    <x v="0"/>
    <m/>
    <m/>
    <s v="TRR"/>
    <m/>
    <n v="37"/>
    <x v="28"/>
    <s v="SCOTT"/>
    <s v="VOLLMERHAUSE"/>
    <x v="28"/>
    <x v="28"/>
    <x v="1"/>
    <x v="0"/>
    <x v="2"/>
    <n v="7"/>
    <n v="29"/>
    <x v="1306"/>
    <n v="25.226589883335841"/>
    <n v="5043"/>
    <s v="84.03"/>
    <s v="5.21"/>
    <n v="0"/>
    <m/>
    <n v="0.56752286903922589"/>
    <m/>
    <m/>
    <m/>
    <m/>
    <m/>
    <m/>
    <x v="26"/>
    <x v="26"/>
    <x v="2"/>
    <x v="2"/>
    <m/>
    <x v="0"/>
    <n v="0"/>
    <m/>
    <m/>
    <m/>
    <m/>
    <m/>
    <m/>
    <m/>
    <m/>
    <m/>
    <m/>
    <m/>
    <m/>
    <m/>
    <m/>
    <m/>
    <m/>
    <m/>
    <m/>
    <m/>
    <m/>
    <m/>
    <m/>
    <x v="0"/>
    <x v="0"/>
    <m/>
    <x v="0"/>
    <m/>
    <m/>
    <x v="0"/>
    <x v="0"/>
    <m/>
    <m/>
    <m/>
    <m/>
    <m/>
  </r>
  <r>
    <n v="162"/>
    <x v="28"/>
    <x v="28"/>
    <x v="28"/>
    <x v="1"/>
    <x v="22"/>
    <x v="0"/>
    <n v="5"/>
    <x v="1"/>
    <n v="0"/>
    <x v="0"/>
    <n v="1"/>
    <n v="3"/>
    <n v="25.391665724333272"/>
    <n v="26.04473940095615"/>
    <m/>
    <s v=""/>
    <n v="0"/>
    <x v="0"/>
    <s v="N/A"/>
    <x v="0"/>
    <m/>
    <x v="0"/>
    <x v="4"/>
    <x v="0"/>
    <m/>
    <m/>
    <s v="TRR"/>
    <m/>
    <n v="38"/>
    <x v="113"/>
    <s v="BELLA"/>
    <s v="GANKO"/>
    <x v="260"/>
    <x v="260"/>
    <x v="0"/>
    <x v="1"/>
    <x v="0"/>
    <s v="N/A"/>
    <s v=""/>
    <x v="1307"/>
    <n v="25.391665724333272"/>
    <n v="5076"/>
    <s v="84.36"/>
    <s v="5.23"/>
    <n v="0"/>
    <m/>
    <m/>
    <m/>
    <m/>
    <m/>
    <m/>
    <m/>
    <m/>
    <x v="26"/>
    <x v="26"/>
    <x v="2"/>
    <x v="2"/>
    <m/>
    <x v="0"/>
    <n v="0"/>
    <m/>
    <m/>
    <m/>
    <m/>
    <m/>
    <m/>
    <m/>
    <m/>
    <m/>
    <m/>
    <m/>
    <m/>
    <m/>
    <m/>
    <m/>
    <m/>
    <m/>
    <m/>
    <m/>
    <m/>
    <m/>
    <m/>
    <x v="0"/>
    <x v="0"/>
    <m/>
    <x v="0"/>
    <m/>
    <m/>
    <x v="0"/>
    <x v="0"/>
    <m/>
    <m/>
    <m/>
    <m/>
    <m/>
  </r>
  <r>
    <n v="163"/>
    <x v="28"/>
    <x v="28"/>
    <x v="28"/>
    <x v="1"/>
    <x v="22"/>
    <x v="0"/>
    <n v="5"/>
    <x v="1"/>
    <n v="0"/>
    <x v="0"/>
    <n v="7"/>
    <n v="7"/>
    <n v="25.721817406328153"/>
    <n v="24.370565677957284"/>
    <m/>
    <s v="Check"/>
    <n v="71"/>
    <x v="1"/>
    <n v="11"/>
    <x v="1"/>
    <m/>
    <x v="1"/>
    <x v="24"/>
    <x v="0"/>
    <m/>
    <m/>
    <s v="TRR"/>
    <m/>
    <n v="39"/>
    <x v="46"/>
    <s v="FRASER"/>
    <s v="BRADLEY"/>
    <x v="46"/>
    <x v="46"/>
    <x v="1"/>
    <x v="0"/>
    <x v="2"/>
    <n v="8"/>
    <n v="30"/>
    <x v="1308"/>
    <n v="25.721817406328153"/>
    <n v="5142"/>
    <s v="85.42"/>
    <s v="5.27"/>
    <n v="0"/>
    <m/>
    <n v="0.54039727366155255"/>
    <m/>
    <m/>
    <m/>
    <m/>
    <m/>
    <m/>
    <x v="26"/>
    <x v="26"/>
    <x v="2"/>
    <x v="2"/>
    <m/>
    <x v="0"/>
    <n v="0"/>
    <m/>
    <m/>
    <m/>
    <m/>
    <m/>
    <m/>
    <m/>
    <m/>
    <m/>
    <m/>
    <m/>
    <m/>
    <m/>
    <m/>
    <m/>
    <m/>
    <m/>
    <m/>
    <m/>
    <m/>
    <m/>
    <m/>
    <x v="0"/>
    <x v="0"/>
    <m/>
    <x v="0"/>
    <m/>
    <m/>
    <x v="0"/>
    <x v="0"/>
    <m/>
    <m/>
    <m/>
    <m/>
    <m/>
  </r>
  <r>
    <n v="164"/>
    <x v="28"/>
    <x v="28"/>
    <x v="28"/>
    <x v="1"/>
    <x v="22"/>
    <x v="0"/>
    <n v="5"/>
    <x v="1"/>
    <n v="0"/>
    <x v="0"/>
    <n v="10"/>
    <n v="11"/>
    <n v="26.187031140048205"/>
    <n v="25.628737803123418"/>
    <m/>
    <s v="Check"/>
    <n v="70"/>
    <x v="1"/>
    <n v="12"/>
    <x v="1"/>
    <m/>
    <x v="1"/>
    <x v="41"/>
    <x v="0"/>
    <m/>
    <m/>
    <s v="TRR"/>
    <m/>
    <n v="40"/>
    <x v="137"/>
    <s v="DAVID"/>
    <s v="WHARTON"/>
    <x v="141"/>
    <x v="141"/>
    <x v="1"/>
    <x v="0"/>
    <x v="8"/>
    <n v="1"/>
    <n v="31"/>
    <x v="1309"/>
    <n v="26.187031140048205"/>
    <n v="5235"/>
    <s v="87.15"/>
    <s v="5.33"/>
    <n v="0"/>
    <m/>
    <n v="0.64153893238808257"/>
    <m/>
    <m/>
    <m/>
    <m/>
    <m/>
    <m/>
    <x v="26"/>
    <x v="26"/>
    <x v="2"/>
    <x v="2"/>
    <m/>
    <x v="0"/>
    <n v="0"/>
    <m/>
    <m/>
    <m/>
    <m/>
    <m/>
    <m/>
    <m/>
    <m/>
    <m/>
    <m/>
    <m/>
    <m/>
    <m/>
    <m/>
    <m/>
    <m/>
    <m/>
    <m/>
    <m/>
    <m/>
    <m/>
    <m/>
    <x v="0"/>
    <x v="0"/>
    <m/>
    <x v="0"/>
    <m/>
    <m/>
    <x v="0"/>
    <x v="0"/>
    <m/>
    <m/>
    <m/>
    <m/>
    <m/>
  </r>
  <r>
    <n v="165"/>
    <x v="28"/>
    <x v="28"/>
    <x v="28"/>
    <x v="1"/>
    <x v="22"/>
    <x v="0"/>
    <n v="5"/>
    <x v="1"/>
    <n v="0"/>
    <x v="0"/>
    <n v="3"/>
    <n v="4"/>
    <n v="26.327095489985432"/>
    <n v="26.236990724239405"/>
    <m/>
    <s v="Check"/>
    <n v="69"/>
    <x v="1"/>
    <n v="6"/>
    <x v="1"/>
    <m/>
    <x v="2"/>
    <x v="9"/>
    <x v="0"/>
    <m/>
    <m/>
    <s v="TRR"/>
    <m/>
    <n v="41"/>
    <x v="174"/>
    <s v="NICOLE"/>
    <s v="DESAILLY"/>
    <x v="179"/>
    <x v="179"/>
    <x v="1"/>
    <x v="1"/>
    <x v="4"/>
    <n v="1"/>
    <n v="32"/>
    <x v="1310"/>
    <n v="26.327095489985432"/>
    <n v="5263"/>
    <s v="87.43"/>
    <s v="5.35"/>
    <n v="0"/>
    <m/>
    <n v="0.64888788586008905"/>
    <m/>
    <m/>
    <m/>
    <m/>
    <m/>
    <m/>
    <x v="26"/>
    <x v="26"/>
    <x v="2"/>
    <x v="2"/>
    <m/>
    <x v="0"/>
    <n v="0"/>
    <m/>
    <m/>
    <m/>
    <m/>
    <m/>
    <m/>
    <m/>
    <m/>
    <m/>
    <m/>
    <m/>
    <m/>
    <m/>
    <m/>
    <m/>
    <m/>
    <m/>
    <m/>
    <m/>
    <m/>
    <m/>
    <m/>
    <x v="0"/>
    <x v="0"/>
    <m/>
    <x v="0"/>
    <m/>
    <m/>
    <x v="0"/>
    <x v="0"/>
    <m/>
    <m/>
    <m/>
    <m/>
    <m/>
  </r>
  <r>
    <n v="166"/>
    <x v="28"/>
    <x v="28"/>
    <x v="28"/>
    <x v="1"/>
    <x v="22"/>
    <x v="0"/>
    <n v="5"/>
    <x v="1"/>
    <n v="0"/>
    <x v="0"/>
    <n v="1"/>
    <n v="3"/>
    <n v="26.60722418985987"/>
    <n v="27.382698020129641"/>
    <m/>
    <s v=""/>
    <n v="68"/>
    <x v="1"/>
    <n v="4"/>
    <x v="1"/>
    <m/>
    <x v="9"/>
    <x v="6"/>
    <x v="1"/>
    <m/>
    <m/>
    <s v="TRR"/>
    <m/>
    <n v="42"/>
    <x v="65"/>
    <s v="SUSAN"/>
    <s v="MAYHEW"/>
    <x v="65"/>
    <x v="65"/>
    <x v="1"/>
    <x v="1"/>
    <x v="4"/>
    <n v="2"/>
    <n v="33"/>
    <x v="1311"/>
    <n v="26.60722418985987"/>
    <n v="5319"/>
    <s v="88.39"/>
    <s v="5.38"/>
    <n v="0"/>
    <m/>
    <n v="0.65646331770765065"/>
    <m/>
    <m/>
    <m/>
    <m/>
    <m/>
    <m/>
    <x v="26"/>
    <x v="26"/>
    <x v="2"/>
    <x v="2"/>
    <m/>
    <x v="0"/>
    <n v="0"/>
    <m/>
    <m/>
    <m/>
    <m/>
    <m/>
    <m/>
    <m/>
    <m/>
    <m/>
    <m/>
    <m/>
    <m/>
    <m/>
    <m/>
    <m/>
    <m/>
    <m/>
    <m/>
    <m/>
    <m/>
    <m/>
    <m/>
    <x v="0"/>
    <x v="0"/>
    <m/>
    <x v="0"/>
    <m/>
    <m/>
    <x v="0"/>
    <x v="0"/>
    <m/>
    <m/>
    <m/>
    <m/>
    <m/>
  </r>
  <r>
    <n v="167"/>
    <x v="28"/>
    <x v="28"/>
    <x v="28"/>
    <x v="1"/>
    <x v="22"/>
    <x v="0"/>
    <n v="5"/>
    <x v="1"/>
    <n v="0"/>
    <x v="0"/>
    <n v="12"/>
    <n v="12"/>
    <n v="26.612226488071911"/>
    <n v="23.456389180778984"/>
    <m/>
    <s v="Check"/>
    <n v="67"/>
    <x v="1"/>
    <n v="21"/>
    <x v="0"/>
    <m/>
    <x v="1"/>
    <x v="9"/>
    <x v="0"/>
    <m/>
    <m/>
    <s v="TRR"/>
    <m/>
    <n v="43"/>
    <x v="25"/>
    <s v="BRENDAN"/>
    <s v="CARTER"/>
    <x v="25"/>
    <x v="25"/>
    <x v="1"/>
    <x v="0"/>
    <x v="4"/>
    <n v="9"/>
    <n v="34"/>
    <x v="1312"/>
    <n v="26.612226488071911"/>
    <n v="5320"/>
    <s v="88.40"/>
    <s v="5.38"/>
    <n v="0"/>
    <m/>
    <n v="0.56740836798334393"/>
    <m/>
    <m/>
    <m/>
    <m/>
    <m/>
    <m/>
    <x v="26"/>
    <x v="26"/>
    <x v="2"/>
    <x v="2"/>
    <m/>
    <x v="0"/>
    <n v="0"/>
    <m/>
    <m/>
    <m/>
    <m/>
    <m/>
    <m/>
    <m/>
    <m/>
    <m/>
    <m/>
    <m/>
    <m/>
    <m/>
    <m/>
    <m/>
    <m/>
    <m/>
    <m/>
    <m/>
    <m/>
    <m/>
    <m/>
    <x v="0"/>
    <x v="0"/>
    <m/>
    <x v="0"/>
    <m/>
    <m/>
    <x v="0"/>
    <x v="0"/>
    <m/>
    <m/>
    <m/>
    <m/>
    <m/>
  </r>
  <r>
    <n v="168"/>
    <x v="28"/>
    <x v="28"/>
    <x v="28"/>
    <x v="1"/>
    <x v="22"/>
    <x v="0"/>
    <n v="5"/>
    <x v="1"/>
    <n v="0"/>
    <x v="0"/>
    <n v="2"/>
    <n v="2"/>
    <n v="27.897817128567116"/>
    <n v="26.127306586562735"/>
    <m/>
    <s v="Check"/>
    <n v="0"/>
    <x v="0"/>
    <s v="N/A"/>
    <x v="0"/>
    <m/>
    <x v="0"/>
    <x v="4"/>
    <x v="0"/>
    <m/>
    <m/>
    <s v="TRR"/>
    <m/>
    <n v="44"/>
    <x v="182"/>
    <s v="BRANDI"/>
    <s v="WATSON"/>
    <x v="283"/>
    <x v="283"/>
    <x v="0"/>
    <x v="1"/>
    <x v="0"/>
    <s v="N/A"/>
    <s v=""/>
    <x v="1313"/>
    <n v="27.897817128567116"/>
    <n v="5577"/>
    <s v="92.57"/>
    <s v="5.55"/>
    <n v="0"/>
    <m/>
    <m/>
    <m/>
    <m/>
    <m/>
    <m/>
    <m/>
    <m/>
    <x v="26"/>
    <x v="26"/>
    <x v="2"/>
    <x v="2"/>
    <m/>
    <x v="0"/>
    <n v="0"/>
    <m/>
    <m/>
    <m/>
    <m/>
    <m/>
    <m/>
    <m/>
    <m/>
    <m/>
    <m/>
    <m/>
    <m/>
    <m/>
    <m/>
    <m/>
    <m/>
    <m/>
    <m/>
    <m/>
    <m/>
    <m/>
    <m/>
    <x v="0"/>
    <x v="0"/>
    <m/>
    <x v="0"/>
    <m/>
    <m/>
    <x v="0"/>
    <x v="0"/>
    <m/>
    <m/>
    <m/>
    <m/>
    <m/>
  </r>
  <r>
    <n v="169"/>
    <x v="28"/>
    <x v="28"/>
    <x v="28"/>
    <x v="1"/>
    <x v="22"/>
    <x v="0"/>
    <n v="5"/>
    <x v="1"/>
    <n v="0"/>
    <x v="0"/>
    <n v="8"/>
    <n v="11"/>
    <n v="28.358028564075131"/>
    <n v="27.720695533460869"/>
    <m/>
    <s v="Check"/>
    <n v="66"/>
    <x v="1"/>
    <n v="14"/>
    <x v="1"/>
    <m/>
    <x v="1"/>
    <x v="32"/>
    <x v="0"/>
    <m/>
    <m/>
    <s v="TRR"/>
    <m/>
    <n v="45"/>
    <x v="68"/>
    <s v="ROSEMARIE"/>
    <s v="LABUSCHAGNE"/>
    <x v="68"/>
    <x v="68"/>
    <x v="1"/>
    <x v="1"/>
    <x v="5"/>
    <n v="2"/>
    <n v="35"/>
    <x v="1314"/>
    <n v="28.358028564075131"/>
    <n v="5669"/>
    <s v="94.29"/>
    <s v="6.01"/>
    <n v="0"/>
    <m/>
    <n v="0.65354801697364684"/>
    <m/>
    <m/>
    <m/>
    <m/>
    <m/>
    <m/>
    <x v="26"/>
    <x v="26"/>
    <x v="2"/>
    <x v="2"/>
    <m/>
    <x v="0"/>
    <n v="0"/>
    <m/>
    <m/>
    <m/>
    <m/>
    <m/>
    <m/>
    <m/>
    <m/>
    <m/>
    <m/>
    <m/>
    <m/>
    <m/>
    <m/>
    <m/>
    <m/>
    <m/>
    <m/>
    <m/>
    <m/>
    <m/>
    <m/>
    <x v="0"/>
    <x v="0"/>
    <m/>
    <x v="0"/>
    <m/>
    <m/>
    <x v="0"/>
    <x v="0"/>
    <m/>
    <m/>
    <m/>
    <m/>
    <m/>
  </r>
  <r>
    <n v="170"/>
    <x v="28"/>
    <x v="28"/>
    <x v="28"/>
    <x v="1"/>
    <x v="22"/>
    <x v="0"/>
    <n v="5"/>
    <x v="1"/>
    <n v="0"/>
    <x v="0"/>
    <n v="5"/>
    <n v="10"/>
    <n v="28.363030862287168"/>
    <n v="28.996682509556699"/>
    <m/>
    <s v=""/>
    <n v="65"/>
    <x v="1"/>
    <n v="12"/>
    <x v="1"/>
    <m/>
    <x v="1"/>
    <x v="1"/>
    <x v="0"/>
    <m/>
    <m/>
    <s v="TRR"/>
    <m/>
    <n v="46"/>
    <x v="80"/>
    <s v="CELESTE"/>
    <s v="LABUSCHAGNE"/>
    <x v="81"/>
    <x v="81"/>
    <x v="1"/>
    <x v="1"/>
    <x v="1"/>
    <n v="5"/>
    <n v="36"/>
    <x v="1315"/>
    <n v="28.363030862287168"/>
    <n v="5670"/>
    <s v="94.30"/>
    <s v="6.01"/>
    <n v="0"/>
    <m/>
    <n v="0.52180601120731362"/>
    <m/>
    <m/>
    <m/>
    <m/>
    <m/>
    <m/>
    <x v="26"/>
    <x v="26"/>
    <x v="2"/>
    <x v="2"/>
    <m/>
    <x v="0"/>
    <n v="0"/>
    <m/>
    <m/>
    <m/>
    <m/>
    <m/>
    <m/>
    <m/>
    <m/>
    <m/>
    <m/>
    <m/>
    <m/>
    <m/>
    <m/>
    <m/>
    <m/>
    <m/>
    <m/>
    <m/>
    <m/>
    <m/>
    <m/>
    <x v="0"/>
    <x v="0"/>
    <m/>
    <x v="0"/>
    <m/>
    <m/>
    <x v="0"/>
    <x v="0"/>
    <m/>
    <m/>
    <m/>
    <m/>
    <m/>
  </r>
  <r>
    <n v="171"/>
    <x v="28"/>
    <x v="28"/>
    <x v="28"/>
    <x v="1"/>
    <x v="22"/>
    <x v="0"/>
    <n v="5"/>
    <x v="1"/>
    <n v="0"/>
    <x v="0"/>
    <n v="1"/>
    <n v="1"/>
    <n v="34.615903627341659"/>
    <n v="34.615903627341659"/>
    <m/>
    <s v=""/>
    <n v="0"/>
    <x v="0"/>
    <s v="N/A"/>
    <x v="0"/>
    <m/>
    <x v="0"/>
    <x v="4"/>
    <x v="0"/>
    <m/>
    <m/>
    <s v="TRR"/>
    <m/>
    <n v="47"/>
    <x v="165"/>
    <s v="ANGELINA"/>
    <s v="CASPANI"/>
    <x v="301"/>
    <x v="301"/>
    <x v="0"/>
    <x v="1"/>
    <x v="0"/>
    <s v="N/A"/>
    <s v=""/>
    <x v="1316"/>
    <n v="34.615903627341659"/>
    <n v="6920"/>
    <s v="115.20"/>
    <s v="7.20"/>
    <n v="0"/>
    <m/>
    <m/>
    <m/>
    <m/>
    <m/>
    <m/>
    <m/>
    <m/>
    <x v="26"/>
    <x v="26"/>
    <x v="2"/>
    <x v="2"/>
    <m/>
    <x v="0"/>
    <n v="0"/>
    <m/>
    <m/>
    <m/>
    <m/>
    <m/>
    <m/>
    <m/>
    <m/>
    <m/>
    <m/>
    <m/>
    <m/>
    <m/>
    <m/>
    <m/>
    <m/>
    <m/>
    <m/>
    <m/>
    <m/>
    <m/>
    <m/>
    <x v="0"/>
    <x v="0"/>
    <m/>
    <x v="0"/>
    <m/>
    <m/>
    <x v="0"/>
    <x v="0"/>
    <m/>
    <m/>
    <m/>
    <m/>
    <m/>
  </r>
  <r>
    <n v="172"/>
    <x v="28"/>
    <x v="28"/>
    <x v="28"/>
    <x v="1"/>
    <x v="22"/>
    <x v="0"/>
    <n v="5"/>
    <x v="1"/>
    <n v="0"/>
    <x v="0"/>
    <n v="4"/>
    <n v="4"/>
    <n v="34.836004748671577"/>
    <n v="32.776130012499145"/>
    <m/>
    <s v="Check"/>
    <n v="64"/>
    <x v="1"/>
    <n v="2"/>
    <x v="1"/>
    <m/>
    <x v="13"/>
    <x v="12"/>
    <x v="0"/>
    <m/>
    <m/>
    <s v="TRR"/>
    <m/>
    <n v="48"/>
    <x v="90"/>
    <s v="JODI"/>
    <s v="TAMBLYN"/>
    <x v="91"/>
    <x v="91"/>
    <x v="1"/>
    <x v="1"/>
    <x v="2"/>
    <n v="4"/>
    <n v="37"/>
    <x v="1317"/>
    <n v="34.836004748671577"/>
    <n v="6964"/>
    <s v="116.04"/>
    <s v="7.23"/>
    <n v="0"/>
    <m/>
    <n v="0.43537330919800804"/>
    <m/>
    <m/>
    <m/>
    <m/>
    <m/>
    <m/>
    <x v="26"/>
    <x v="26"/>
    <x v="2"/>
    <x v="2"/>
    <m/>
    <x v="0"/>
    <n v="0"/>
    <m/>
    <m/>
    <m/>
    <m/>
    <m/>
    <m/>
    <m/>
    <m/>
    <m/>
    <m/>
    <m/>
    <m/>
    <m/>
    <m/>
    <m/>
    <m/>
    <m/>
    <m/>
    <m/>
    <m/>
    <m/>
    <m/>
    <x v="0"/>
    <x v="0"/>
    <m/>
    <x v="0"/>
    <m/>
    <m/>
    <x v="0"/>
    <x v="0"/>
    <m/>
    <m/>
    <m/>
    <m/>
    <m/>
  </r>
  <r>
    <n v="56"/>
    <x v="29"/>
    <x v="29"/>
    <x v="29"/>
    <x v="1"/>
    <x v="8"/>
    <x v="1"/>
    <n v="5"/>
    <x v="0"/>
    <n v="5"/>
    <x v="0"/>
    <n v="3"/>
    <n v="12"/>
    <n v="16.932911800259998"/>
    <n v="17.79786557468519"/>
    <m/>
    <s v=""/>
    <n v="100"/>
    <x v="1"/>
    <n v="1"/>
    <x v="1"/>
    <m/>
    <x v="1"/>
    <x v="1"/>
    <x v="0"/>
    <m/>
    <m/>
    <s v="TRR"/>
    <m/>
    <n v="1"/>
    <x v="1"/>
    <s v="TONY"/>
    <s v="GORDON"/>
    <x v="1"/>
    <x v="1"/>
    <x v="1"/>
    <x v="0"/>
    <x v="1"/>
    <n v="1"/>
    <n v="1"/>
    <x v="213"/>
    <n v="16.932911800259998"/>
    <n v="2108"/>
    <s v="35.08"/>
    <s v="3.30"/>
    <n v="100"/>
    <m/>
    <n v="0.77560985896895041"/>
    <n v="1"/>
    <n v="1"/>
    <s v=""/>
    <n v="850617"/>
    <s v="GERRY"/>
    <s v="MAGUIRE"/>
    <x v="71"/>
    <x v="71"/>
    <x v="1"/>
    <x v="0"/>
    <m/>
    <x v="2"/>
    <n v="50"/>
    <m/>
    <m/>
    <n v="1"/>
    <s v="18.57"/>
    <m/>
    <m/>
    <m/>
    <m/>
    <m/>
    <m/>
    <m/>
    <m/>
    <m/>
    <m/>
    <m/>
    <m/>
    <m/>
    <m/>
    <m/>
    <m/>
    <m/>
    <m/>
    <x v="0"/>
    <x v="0"/>
    <m/>
    <x v="0"/>
    <m/>
    <m/>
    <x v="0"/>
    <x v="0"/>
    <m/>
    <m/>
    <m/>
    <m/>
    <m/>
  </r>
  <r>
    <n v="57"/>
    <x v="29"/>
    <x v="29"/>
    <x v="29"/>
    <x v="1"/>
    <x v="8"/>
    <x v="1"/>
    <n v="5"/>
    <x v="0"/>
    <n v="5"/>
    <x v="0"/>
    <n v="1"/>
    <n v="6"/>
    <n v="17.54339628641738"/>
    <n v="19.230264384074324"/>
    <m/>
    <s v=""/>
    <n v="99"/>
    <x v="1"/>
    <n v="1"/>
    <x v="1"/>
    <m/>
    <x v="2"/>
    <x v="2"/>
    <x v="1"/>
    <m/>
    <m/>
    <s v="TRR"/>
    <m/>
    <n v="2"/>
    <x v="2"/>
    <s v="SIMON"/>
    <s v="O'REGAN"/>
    <x v="2"/>
    <x v="2"/>
    <x v="1"/>
    <x v="0"/>
    <x v="2"/>
    <n v="1"/>
    <n v="2"/>
    <x v="1318"/>
    <n v="17.54339628641738"/>
    <n v="2184"/>
    <s v="36.24"/>
    <s v="3.38"/>
    <n v="99"/>
    <m/>
    <n v="0.81037140326549151"/>
    <n v="2"/>
    <n v="2"/>
    <s v=""/>
    <s v="N007"/>
    <s v="JANE"/>
    <s v="WILKINSON"/>
    <x v="103"/>
    <x v="103"/>
    <x v="0"/>
    <x v="1"/>
    <m/>
    <x v="2"/>
    <n v="0"/>
    <m/>
    <m/>
    <n v="1"/>
    <s v="20.59"/>
    <m/>
    <m/>
    <m/>
    <m/>
    <m/>
    <m/>
    <m/>
    <m/>
    <m/>
    <m/>
    <m/>
    <m/>
    <m/>
    <m/>
    <m/>
    <m/>
    <m/>
    <m/>
    <x v="0"/>
    <x v="0"/>
    <m/>
    <x v="0"/>
    <m/>
    <m/>
    <x v="0"/>
    <x v="0"/>
    <m/>
    <m/>
    <m/>
    <m/>
    <m/>
  </r>
  <r>
    <n v="58"/>
    <x v="29"/>
    <x v="29"/>
    <x v="29"/>
    <x v="1"/>
    <x v="8"/>
    <x v="1"/>
    <n v="5"/>
    <x v="0"/>
    <n v="5"/>
    <x v="0"/>
    <n v="1"/>
    <n v="7"/>
    <n v="18.370763418972778"/>
    <n v="19.142148897941485"/>
    <m/>
    <s v=""/>
    <n v="0"/>
    <x v="0"/>
    <s v="N/A"/>
    <x v="0"/>
    <m/>
    <x v="0"/>
    <x v="4"/>
    <x v="0"/>
    <m/>
    <m/>
    <s v="TRR"/>
    <m/>
    <n v="3"/>
    <x v="196"/>
    <s v="JUDAH"/>
    <s v="MORRIS"/>
    <x v="14"/>
    <x v="14"/>
    <x v="0"/>
    <x v="0"/>
    <x v="0"/>
    <s v="N/A"/>
    <s v=""/>
    <x v="1319"/>
    <n v="18.370763418972778"/>
    <n v="2287"/>
    <s v="38.07"/>
    <s v="3.48"/>
    <n v="98"/>
    <m/>
    <m/>
    <n v="3"/>
    <s v=""/>
    <n v="1"/>
    <s v="J_017"/>
    <s v="WILLIAM"/>
    <s v="SARGENT"/>
    <x v="4"/>
    <x v="4"/>
    <x v="0"/>
    <x v="0"/>
    <s v="N/A"/>
    <x v="1"/>
    <n v="0"/>
    <m/>
    <m/>
    <n v="1"/>
    <s v="24.24"/>
    <m/>
    <m/>
    <m/>
    <m/>
    <m/>
    <m/>
    <m/>
    <m/>
    <m/>
    <m/>
    <m/>
    <m/>
    <m/>
    <m/>
    <m/>
    <m/>
    <m/>
    <m/>
    <x v="0"/>
    <x v="0"/>
    <m/>
    <x v="0"/>
    <m/>
    <m/>
    <x v="0"/>
    <x v="0"/>
    <m/>
    <m/>
    <m/>
    <m/>
    <m/>
  </r>
  <r>
    <n v="59"/>
    <x v="29"/>
    <x v="29"/>
    <x v="29"/>
    <x v="1"/>
    <x v="8"/>
    <x v="1"/>
    <n v="5"/>
    <x v="0"/>
    <n v="5"/>
    <x v="0"/>
    <n v="2"/>
    <n v="9"/>
    <n v="18.65190759022947"/>
    <n v="19.21232340753312"/>
    <m/>
    <s v=""/>
    <n v="98"/>
    <x v="1"/>
    <n v="14"/>
    <x v="1"/>
    <m/>
    <x v="1"/>
    <x v="3"/>
    <x v="0"/>
    <m/>
    <m/>
    <s v="TRR"/>
    <m/>
    <n v="4"/>
    <x v="3"/>
    <s v="MARCEL"/>
    <s v="ZEVENBERGEN"/>
    <x v="3"/>
    <x v="3"/>
    <x v="1"/>
    <x v="0"/>
    <x v="2"/>
    <n v="2"/>
    <n v="3"/>
    <x v="1320"/>
    <n v="18.65190759022947"/>
    <n v="2322"/>
    <s v="38.42"/>
    <s v="3.52"/>
    <n v="97"/>
    <m/>
    <n v="0.75595484975413885"/>
    <n v="4"/>
    <s v=""/>
    <n v="2"/>
    <n v="1077516"/>
    <s v="ASHLEY"/>
    <s v="ONSLOW"/>
    <x v="3"/>
    <x v="3"/>
    <x v="1"/>
    <x v="0"/>
    <s v="1 - to 11 years"/>
    <x v="1"/>
    <n v="0"/>
    <m/>
    <m/>
    <n v="1"/>
    <s v="24.58"/>
    <m/>
    <m/>
    <m/>
    <m/>
    <m/>
    <m/>
    <m/>
    <m/>
    <m/>
    <m/>
    <m/>
    <m/>
    <m/>
    <m/>
    <m/>
    <m/>
    <m/>
    <m/>
    <x v="0"/>
    <x v="0"/>
    <m/>
    <x v="0"/>
    <m/>
    <m/>
    <x v="0"/>
    <x v="0"/>
    <m/>
    <m/>
    <m/>
    <m/>
    <m/>
  </r>
  <r>
    <n v="60"/>
    <x v="29"/>
    <x v="29"/>
    <x v="29"/>
    <x v="1"/>
    <x v="8"/>
    <x v="1"/>
    <n v="5"/>
    <x v="0"/>
    <n v="5"/>
    <x v="0"/>
    <n v="1"/>
    <n v="1"/>
    <n v="18.724201805695476"/>
    <n v="18.724201805695476"/>
    <m/>
    <s v=""/>
    <n v="0"/>
    <x v="0"/>
    <s v="N/A"/>
    <x v="0"/>
    <m/>
    <x v="0"/>
    <x v="4"/>
    <x v="0"/>
    <m/>
    <m/>
    <s v="TRR"/>
    <m/>
    <n v="5"/>
    <x v="167"/>
    <s v="MATT"/>
    <s v="LADBROOKE"/>
    <x v="302"/>
    <x v="302"/>
    <x v="0"/>
    <x v="0"/>
    <x v="0"/>
    <s v="N/A"/>
    <s v=""/>
    <x v="606"/>
    <n v="18.724201805695476"/>
    <n v="2331"/>
    <s v="38.51"/>
    <s v="3.53"/>
    <n v="96"/>
    <m/>
    <m/>
    <n v="5"/>
    <n v="3"/>
    <s v=""/>
    <s v="N013"/>
    <s v="STEPHEN"/>
    <s v="ONSLOW"/>
    <x v="6"/>
    <x v="6"/>
    <x v="0"/>
    <x v="0"/>
    <s v="N/A"/>
    <x v="2"/>
    <n v="0"/>
    <m/>
    <m/>
    <n v="1"/>
    <s v="27.35"/>
    <m/>
    <m/>
    <m/>
    <m/>
    <m/>
    <m/>
    <m/>
    <m/>
    <m/>
    <m/>
    <m/>
    <m/>
    <m/>
    <m/>
    <m/>
    <m/>
    <m/>
    <m/>
    <x v="0"/>
    <x v="0"/>
    <m/>
    <x v="0"/>
    <m/>
    <m/>
    <x v="0"/>
    <x v="0"/>
    <m/>
    <m/>
    <m/>
    <m/>
    <m/>
  </r>
  <r>
    <n v="61"/>
    <x v="29"/>
    <x v="29"/>
    <x v="29"/>
    <x v="1"/>
    <x v="8"/>
    <x v="1"/>
    <n v="5"/>
    <x v="0"/>
    <n v="5"/>
    <x v="0"/>
    <n v="2"/>
    <n v="10"/>
    <n v="18.900920999056819"/>
    <n v="19.26711310749895"/>
    <m/>
    <s v=""/>
    <n v="97"/>
    <x v="1"/>
    <n v="14"/>
    <x v="1"/>
    <m/>
    <x v="1"/>
    <x v="6"/>
    <x v="0"/>
    <m/>
    <m/>
    <s v="TRR"/>
    <m/>
    <n v="6"/>
    <x v="6"/>
    <s v="MARK"/>
    <s v="BUCHHOLZ"/>
    <x v="6"/>
    <x v="6"/>
    <x v="1"/>
    <x v="0"/>
    <x v="4"/>
    <n v="1"/>
    <n v="4"/>
    <x v="196"/>
    <n v="18.900920999056819"/>
    <n v="2353"/>
    <s v="39.13"/>
    <s v="3.55"/>
    <n v="95"/>
    <m/>
    <n v="0.81124794575346293"/>
    <n v="6"/>
    <n v="4"/>
    <s v=""/>
    <n v="403000"/>
    <s v="WILLIAM"/>
    <s v="SUE YEK"/>
    <x v="100"/>
    <x v="100"/>
    <x v="1"/>
    <x v="0"/>
    <m/>
    <x v="2"/>
    <n v="49"/>
    <m/>
    <m/>
    <n v="1"/>
    <s v="29.38"/>
    <m/>
    <m/>
    <m/>
    <m/>
    <m/>
    <m/>
    <m/>
    <m/>
    <m/>
    <m/>
    <m/>
    <m/>
    <m/>
    <m/>
    <m/>
    <m/>
    <m/>
    <m/>
    <x v="0"/>
    <x v="0"/>
    <m/>
    <x v="0"/>
    <m/>
    <m/>
    <x v="0"/>
    <x v="0"/>
    <m/>
    <m/>
    <m/>
    <m/>
    <m/>
  </r>
  <r>
    <n v="62"/>
    <x v="29"/>
    <x v="29"/>
    <x v="29"/>
    <x v="1"/>
    <x v="8"/>
    <x v="1"/>
    <n v="5"/>
    <x v="0"/>
    <n v="5"/>
    <x v="0"/>
    <n v="1"/>
    <n v="11"/>
    <n v="19.760418894041553"/>
    <n v="20.362222392422705"/>
    <m/>
    <s v=""/>
    <n v="96"/>
    <x v="1"/>
    <n v="3"/>
    <x v="1"/>
    <m/>
    <x v="6"/>
    <x v="12"/>
    <x v="1"/>
    <m/>
    <m/>
    <s v="TRR"/>
    <m/>
    <n v="7"/>
    <x v="17"/>
    <s v="BRIDGET"/>
    <s v="WEBBER"/>
    <x v="17"/>
    <x v="17"/>
    <x v="1"/>
    <x v="1"/>
    <x v="2"/>
    <n v="1"/>
    <n v="5"/>
    <x v="307"/>
    <n v="19.760418894041553"/>
    <n v="2460"/>
    <s v="41.00"/>
    <s v="4.06"/>
    <n v="94"/>
    <m/>
    <n v="0.76752758876179183"/>
    <n v="7"/>
    <n v="5"/>
    <s v=""/>
    <n v="402754"/>
    <s v="CONNY"/>
    <s v="MUHLENBERG"/>
    <x v="84"/>
    <x v="84"/>
    <x v="1"/>
    <x v="1"/>
    <m/>
    <x v="2"/>
    <n v="48"/>
    <m/>
    <m/>
    <n v="1"/>
    <s v="30.40"/>
    <m/>
    <m/>
    <m/>
    <m/>
    <m/>
    <m/>
    <m/>
    <m/>
    <m/>
    <m/>
    <m/>
    <m/>
    <m/>
    <m/>
    <m/>
    <m/>
    <m/>
    <m/>
    <x v="0"/>
    <x v="0"/>
    <m/>
    <x v="0"/>
    <m/>
    <m/>
    <x v="0"/>
    <x v="0"/>
    <m/>
    <m/>
    <m/>
    <m/>
    <m/>
  </r>
  <r>
    <n v="63"/>
    <x v="29"/>
    <x v="29"/>
    <x v="29"/>
    <x v="1"/>
    <x v="8"/>
    <x v="1"/>
    <n v="5"/>
    <x v="0"/>
    <n v="5"/>
    <x v="0"/>
    <n v="1"/>
    <n v="2"/>
    <n v="20.041563065298241"/>
    <n v="20.23703251808929"/>
    <m/>
    <s v=""/>
    <n v="0"/>
    <x v="0"/>
    <s v="N/A"/>
    <x v="0"/>
    <m/>
    <x v="0"/>
    <x v="4"/>
    <x v="0"/>
    <m/>
    <m/>
    <s v="TRR"/>
    <m/>
    <n v="8"/>
    <x v="4"/>
    <s v="RHYS"/>
    <s v="HARTNEY"/>
    <x v="269"/>
    <x v="269"/>
    <x v="0"/>
    <x v="0"/>
    <x v="0"/>
    <s v="N/A"/>
    <s v=""/>
    <x v="1096"/>
    <n v="20.041563065298241"/>
    <n v="2495"/>
    <s v="41.35"/>
    <s v="4.09"/>
    <n v="93"/>
    <m/>
    <m/>
    <n v="8"/>
    <s v=""/>
    <n v="3"/>
    <n v="868061"/>
    <s v="MYLES"/>
    <s v="ZEVENBERGEN"/>
    <x v="16"/>
    <x v="16"/>
    <x v="1"/>
    <x v="0"/>
    <m/>
    <x v="1"/>
    <n v="0"/>
    <m/>
    <m/>
    <n v="1"/>
    <s v="39.24"/>
    <m/>
    <m/>
    <m/>
    <m/>
    <m/>
    <m/>
    <m/>
    <m/>
    <m/>
    <m/>
    <m/>
    <m/>
    <m/>
    <m/>
    <m/>
    <m/>
    <m/>
    <m/>
    <x v="0"/>
    <x v="0"/>
    <m/>
    <x v="0"/>
    <m/>
    <m/>
    <x v="0"/>
    <x v="0"/>
    <m/>
    <m/>
    <m/>
    <m/>
    <m/>
  </r>
  <r>
    <n v="64"/>
    <x v="29"/>
    <x v="29"/>
    <x v="29"/>
    <x v="1"/>
    <x v="8"/>
    <x v="1"/>
    <n v="5"/>
    <x v="0"/>
    <n v="5"/>
    <x v="0"/>
    <n v="1"/>
    <n v="11"/>
    <n v="20.314674545947593"/>
    <n v="21.496097211742356"/>
    <m/>
    <s v=""/>
    <n v="95"/>
    <x v="1"/>
    <n v="2"/>
    <x v="1"/>
    <m/>
    <x v="1"/>
    <x v="16"/>
    <x v="1"/>
    <m/>
    <m/>
    <s v="TRR"/>
    <m/>
    <n v="9"/>
    <x v="27"/>
    <s v="DERRICK"/>
    <s v="EVANS"/>
    <x v="27"/>
    <x v="27"/>
    <x v="1"/>
    <x v="0"/>
    <x v="4"/>
    <n v="2"/>
    <n v="6"/>
    <x v="1321"/>
    <n v="20.314674545947593"/>
    <n v="2529"/>
    <s v="42.09"/>
    <s v="4.12"/>
    <n v="92"/>
    <m/>
    <n v="0.72607611638761671"/>
    <n v="9"/>
    <n v="6"/>
    <s v=""/>
    <n v="868058"/>
    <s v="CHRISTINA"/>
    <s v="ZEVENBERGEN"/>
    <x v="34"/>
    <x v="34"/>
    <x v="1"/>
    <x v="1"/>
    <m/>
    <x v="2"/>
    <n v="47"/>
    <m/>
    <m/>
    <n v="1"/>
    <s v="39.31"/>
    <m/>
    <m/>
    <m/>
    <m/>
    <m/>
    <m/>
    <m/>
    <m/>
    <m/>
    <m/>
    <m/>
    <m/>
    <m/>
    <m/>
    <m/>
    <m/>
    <m/>
    <m/>
    <x v="0"/>
    <x v="0"/>
    <m/>
    <x v="0"/>
    <m/>
    <m/>
    <x v="0"/>
    <x v="0"/>
    <m/>
    <m/>
    <m/>
    <m/>
    <m/>
  </r>
  <r>
    <n v="65"/>
    <x v="29"/>
    <x v="29"/>
    <x v="29"/>
    <x v="1"/>
    <x v="8"/>
    <x v="1"/>
    <n v="5"/>
    <x v="0"/>
    <n v="5"/>
    <x v="0"/>
    <n v="1"/>
    <n v="5"/>
    <n v="20.603851407811621"/>
    <n v="24.331799359650727"/>
    <m/>
    <s v=""/>
    <n v="94"/>
    <x v="1"/>
    <n v="2"/>
    <x v="1"/>
    <m/>
    <x v="2"/>
    <x v="18"/>
    <x v="1"/>
    <m/>
    <m/>
    <s v="TRR"/>
    <m/>
    <n v="10"/>
    <x v="34"/>
    <s v="ANDREW"/>
    <s v="KINBACHER"/>
    <x v="34"/>
    <x v="34"/>
    <x v="1"/>
    <x v="0"/>
    <x v="4"/>
    <n v="3"/>
    <n v="7"/>
    <x v="677"/>
    <n v="20.603851407811621"/>
    <n v="2565"/>
    <s v="42.45"/>
    <s v="4.16"/>
    <n v="91"/>
    <m/>
    <n v="0.72154794617816975"/>
    <n v="10"/>
    <n v="7"/>
    <s v=""/>
    <n v="1069302"/>
    <s v="MIKE"/>
    <s v="RUBENACH"/>
    <x v="40"/>
    <x v="40"/>
    <x v="1"/>
    <x v="0"/>
    <m/>
    <x v="2"/>
    <n v="46"/>
    <m/>
    <m/>
    <n v="1"/>
    <s v="42.04"/>
    <m/>
    <m/>
    <m/>
    <m/>
    <m/>
    <m/>
    <m/>
    <m/>
    <m/>
    <m/>
    <m/>
    <m/>
    <m/>
    <m/>
    <m/>
    <m/>
    <m/>
    <m/>
    <x v="0"/>
    <x v="0"/>
    <m/>
    <x v="0"/>
    <m/>
    <m/>
    <x v="0"/>
    <x v="0"/>
    <m/>
    <m/>
    <m/>
    <m/>
    <m/>
  </r>
  <r>
    <n v="66"/>
    <x v="29"/>
    <x v="29"/>
    <x v="29"/>
    <x v="1"/>
    <x v="8"/>
    <x v="1"/>
    <n v="5"/>
    <x v="0"/>
    <n v="5"/>
    <x v="0"/>
    <n v="1"/>
    <n v="1"/>
    <n v="20.780570601172968"/>
    <n v="20.780570601172968"/>
    <m/>
    <s v=""/>
    <n v="0"/>
    <x v="0"/>
    <s v="N/A"/>
    <x v="0"/>
    <m/>
    <x v="0"/>
    <x v="4"/>
    <x v="0"/>
    <m/>
    <m/>
    <s v="TRR"/>
    <m/>
    <n v="11"/>
    <x v="113"/>
    <s v="JASON"/>
    <s v="SELMAN"/>
    <x v="303"/>
    <x v="303"/>
    <x v="0"/>
    <x v="0"/>
    <x v="0"/>
    <s v="N/A"/>
    <s v=""/>
    <x v="1040"/>
    <n v="20.780570601172968"/>
    <n v="2587"/>
    <s v="43.07"/>
    <s v="4.18"/>
    <n v="90"/>
    <m/>
    <m/>
    <n v="11"/>
    <n v="8"/>
    <s v=""/>
    <n v="402943"/>
    <s v="BOB"/>
    <s v="DOWN"/>
    <x v="24"/>
    <x v="24"/>
    <x v="1"/>
    <x v="0"/>
    <m/>
    <x v="2"/>
    <n v="45"/>
    <m/>
    <m/>
    <n v="1"/>
    <s v="46.29"/>
    <m/>
    <m/>
    <m/>
    <m/>
    <m/>
    <m/>
    <m/>
    <m/>
    <m/>
    <m/>
    <m/>
    <m/>
    <m/>
    <m/>
    <m/>
    <m/>
    <m/>
    <m/>
    <x v="0"/>
    <x v="0"/>
    <m/>
    <x v="0"/>
    <m/>
    <m/>
    <x v="0"/>
    <x v="0"/>
    <m/>
    <m/>
    <m/>
    <m/>
    <m/>
  </r>
  <r>
    <n v="67"/>
    <x v="29"/>
    <x v="29"/>
    <x v="29"/>
    <x v="1"/>
    <x v="8"/>
    <x v="1"/>
    <n v="5"/>
    <x v="0"/>
    <n v="5"/>
    <x v="0"/>
    <n v="4"/>
    <n v="12"/>
    <n v="20.796635982387635"/>
    <n v="21.012972117886758"/>
    <m/>
    <s v=""/>
    <n v="93"/>
    <x v="1"/>
    <n v="7"/>
    <x v="1"/>
    <m/>
    <x v="1"/>
    <x v="7"/>
    <x v="0"/>
    <m/>
    <m/>
    <s v="TRR"/>
    <m/>
    <n v="12"/>
    <x v="21"/>
    <s v="SONJA"/>
    <s v="SCHONFELDT-ROY"/>
    <x v="21"/>
    <x v="21"/>
    <x v="1"/>
    <x v="1"/>
    <x v="1"/>
    <n v="1"/>
    <n v="8"/>
    <x v="1322"/>
    <n v="20.796635982387635"/>
    <n v="2589"/>
    <s v="43.09"/>
    <s v="4.18"/>
    <n v="89"/>
    <m/>
    <n v="0.72527755672153826"/>
    <m/>
    <m/>
    <m/>
    <m/>
    <m/>
    <m/>
    <x v="26"/>
    <x v="26"/>
    <x v="2"/>
    <x v="2"/>
    <m/>
    <x v="0"/>
    <n v="0"/>
    <m/>
    <m/>
    <m/>
    <m/>
    <m/>
    <m/>
    <m/>
    <m/>
    <m/>
    <m/>
    <m/>
    <m/>
    <m/>
    <m/>
    <m/>
    <m/>
    <m/>
    <m/>
    <m/>
    <m/>
    <m/>
    <m/>
    <x v="0"/>
    <x v="0"/>
    <m/>
    <x v="0"/>
    <m/>
    <m/>
    <x v="0"/>
    <x v="0"/>
    <m/>
    <m/>
    <m/>
    <m/>
    <m/>
  </r>
  <r>
    <n v="68"/>
    <x v="29"/>
    <x v="29"/>
    <x v="29"/>
    <x v="1"/>
    <x v="8"/>
    <x v="1"/>
    <n v="5"/>
    <x v="0"/>
    <n v="5"/>
    <x v="0"/>
    <n v="1"/>
    <n v="8"/>
    <n v="20.957289794534312"/>
    <n v="22.351116863004822"/>
    <m/>
    <s v=""/>
    <n v="92"/>
    <x v="1"/>
    <n v="5"/>
    <x v="1"/>
    <m/>
    <x v="1"/>
    <x v="1"/>
    <x v="0"/>
    <m/>
    <m/>
    <s v="TRR"/>
    <m/>
    <n v="13"/>
    <x v="43"/>
    <s v="JEFF"/>
    <s v="BENNETT"/>
    <x v="43"/>
    <x v="43"/>
    <x v="1"/>
    <x v="0"/>
    <x v="1"/>
    <n v="2"/>
    <n v="9"/>
    <x v="1323"/>
    <n v="20.957289794534312"/>
    <n v="2609"/>
    <s v="43.29"/>
    <s v="4.20"/>
    <n v="88"/>
    <m/>
    <n v="0.62667136171197679"/>
    <m/>
    <m/>
    <m/>
    <m/>
    <m/>
    <m/>
    <x v="26"/>
    <x v="26"/>
    <x v="2"/>
    <x v="2"/>
    <m/>
    <x v="0"/>
    <n v="0"/>
    <m/>
    <m/>
    <m/>
    <m/>
    <m/>
    <m/>
    <m/>
    <m/>
    <m/>
    <m/>
    <m/>
    <m/>
    <m/>
    <m/>
    <m/>
    <m/>
    <m/>
    <m/>
    <m/>
    <m/>
    <m/>
    <m/>
    <x v="0"/>
    <x v="0"/>
    <m/>
    <x v="0"/>
    <m/>
    <m/>
    <x v="0"/>
    <x v="0"/>
    <m/>
    <m/>
    <m/>
    <m/>
    <m/>
  </r>
  <r>
    <n v="69"/>
    <x v="29"/>
    <x v="29"/>
    <x v="29"/>
    <x v="1"/>
    <x v="8"/>
    <x v="1"/>
    <n v="5"/>
    <x v="0"/>
    <n v="5"/>
    <x v="0"/>
    <n v="1"/>
    <n v="7"/>
    <n v="20.957289794534312"/>
    <n v="21.926220721864297"/>
    <m/>
    <s v=""/>
    <n v="91"/>
    <x v="1"/>
    <n v="4"/>
    <x v="1"/>
    <m/>
    <x v="1"/>
    <x v="2"/>
    <x v="0"/>
    <m/>
    <m/>
    <s v="TRR"/>
    <m/>
    <n v="14"/>
    <x v="131"/>
    <s v="NICHOLAS"/>
    <s v="KINBACHER"/>
    <x v="135"/>
    <x v="135"/>
    <x v="1"/>
    <x v="0"/>
    <x v="2"/>
    <n v="3"/>
    <n v="10"/>
    <x v="1323"/>
    <n v="20.957289794534312"/>
    <n v="2609"/>
    <s v="43.29"/>
    <s v="4.20"/>
    <n v="87"/>
    <m/>
    <n v="0.67836379637095967"/>
    <m/>
    <m/>
    <m/>
    <m/>
    <m/>
    <m/>
    <x v="26"/>
    <x v="26"/>
    <x v="2"/>
    <x v="2"/>
    <m/>
    <x v="0"/>
    <n v="0"/>
    <m/>
    <m/>
    <m/>
    <m/>
    <m/>
    <m/>
    <m/>
    <m/>
    <m/>
    <m/>
    <m/>
    <m/>
    <m/>
    <m/>
    <m/>
    <m/>
    <m/>
    <m/>
    <m/>
    <m/>
    <m/>
    <m/>
    <x v="0"/>
    <x v="0"/>
    <m/>
    <x v="0"/>
    <m/>
    <m/>
    <x v="0"/>
    <x v="0"/>
    <m/>
    <m/>
    <m/>
    <m/>
    <m/>
  </r>
  <r>
    <n v="70"/>
    <x v="29"/>
    <x v="29"/>
    <x v="29"/>
    <x v="1"/>
    <x v="8"/>
    <x v="1"/>
    <n v="5"/>
    <x v="0"/>
    <n v="5"/>
    <x v="0"/>
    <n v="3"/>
    <n v="9"/>
    <n v="21.06974746303699"/>
    <n v="21.432554924088134"/>
    <m/>
    <s v=""/>
    <n v="90"/>
    <x v="1"/>
    <n v="9"/>
    <x v="1"/>
    <m/>
    <x v="1"/>
    <x v="14"/>
    <x v="0"/>
    <m/>
    <m/>
    <s v="TRR"/>
    <m/>
    <n v="15"/>
    <x v="23"/>
    <s v="HAILEY"/>
    <s v="PELUCHETTI"/>
    <x v="23"/>
    <x v="23"/>
    <x v="1"/>
    <x v="1"/>
    <x v="1"/>
    <n v="2"/>
    <n v="11"/>
    <x v="1324"/>
    <n v="21.06974746303699"/>
    <n v="2623"/>
    <s v="43.43"/>
    <s v="4.22"/>
    <n v="86"/>
    <m/>
    <n v="0.7055930163732389"/>
    <m/>
    <m/>
    <m/>
    <m/>
    <m/>
    <m/>
    <x v="26"/>
    <x v="26"/>
    <x v="2"/>
    <x v="2"/>
    <m/>
    <x v="0"/>
    <n v="0"/>
    <m/>
    <m/>
    <m/>
    <m/>
    <m/>
    <m/>
    <m/>
    <m/>
    <m/>
    <m/>
    <m/>
    <m/>
    <m/>
    <m/>
    <m/>
    <m/>
    <m/>
    <m/>
    <m/>
    <m/>
    <m/>
    <m/>
    <x v="0"/>
    <x v="0"/>
    <m/>
    <x v="0"/>
    <m/>
    <m/>
    <x v="0"/>
    <x v="0"/>
    <m/>
    <m/>
    <m/>
    <m/>
    <m/>
  </r>
  <r>
    <n v="71"/>
    <x v="29"/>
    <x v="29"/>
    <x v="29"/>
    <x v="1"/>
    <x v="8"/>
    <x v="1"/>
    <n v="5"/>
    <x v="0"/>
    <n v="5"/>
    <x v="0"/>
    <n v="1"/>
    <n v="12"/>
    <n v="21.06974746303699"/>
    <n v="23.456389180778984"/>
    <m/>
    <s v=""/>
    <n v="89"/>
    <x v="1"/>
    <n v="3"/>
    <x v="1"/>
    <m/>
    <x v="1"/>
    <x v="9"/>
    <x v="0"/>
    <m/>
    <m/>
    <s v="TRR"/>
    <m/>
    <n v="16"/>
    <x v="25"/>
    <s v="BRENDAN"/>
    <s v="CARTER"/>
    <x v="25"/>
    <x v="25"/>
    <x v="1"/>
    <x v="0"/>
    <x v="4"/>
    <n v="4"/>
    <n v="12"/>
    <x v="1324"/>
    <n v="21.06974746303699"/>
    <n v="2623"/>
    <s v="43.43"/>
    <s v="4.22"/>
    <n v="85"/>
    <m/>
    <n v="0.71666734622663053"/>
    <m/>
    <m/>
    <m/>
    <m/>
    <m/>
    <m/>
    <x v="26"/>
    <x v="26"/>
    <x v="2"/>
    <x v="2"/>
    <m/>
    <x v="0"/>
    <n v="0"/>
    <m/>
    <m/>
    <m/>
    <m/>
    <m/>
    <m/>
    <m/>
    <m/>
    <m/>
    <m/>
    <m/>
    <m/>
    <m/>
    <m/>
    <m/>
    <m/>
    <m/>
    <m/>
    <m/>
    <m/>
    <m/>
    <m/>
    <x v="0"/>
    <x v="0"/>
    <m/>
    <x v="0"/>
    <m/>
    <m/>
    <x v="0"/>
    <x v="0"/>
    <m/>
    <m/>
    <m/>
    <m/>
    <m/>
  </r>
  <r>
    <n v="72"/>
    <x v="29"/>
    <x v="29"/>
    <x v="29"/>
    <x v="1"/>
    <x v="8"/>
    <x v="1"/>
    <n v="5"/>
    <x v="0"/>
    <n v="5"/>
    <x v="0"/>
    <n v="1"/>
    <n v="5"/>
    <n v="21.190237822147001"/>
    <n v="21.801312473126654"/>
    <m/>
    <s v=""/>
    <n v="88"/>
    <x v="1"/>
    <n v="7"/>
    <x v="1"/>
    <m/>
    <x v="11"/>
    <x v="16"/>
    <x v="0"/>
    <m/>
    <m/>
    <s v="TRR"/>
    <m/>
    <n v="17"/>
    <x v="171"/>
    <s v="DAVID"/>
    <s v="CULLEN"/>
    <x v="175"/>
    <x v="175"/>
    <x v="1"/>
    <x v="0"/>
    <x v="4"/>
    <n v="5"/>
    <n v="13"/>
    <x v="1325"/>
    <n v="21.190237822147001"/>
    <n v="2638"/>
    <s v="43.58"/>
    <s v="4.23"/>
    <n v="84"/>
    <m/>
    <n v="0.69607524577114577"/>
    <m/>
    <m/>
    <m/>
    <m/>
    <m/>
    <m/>
    <x v="26"/>
    <x v="26"/>
    <x v="2"/>
    <x v="2"/>
    <m/>
    <x v="0"/>
    <n v="0"/>
    <m/>
    <m/>
    <m/>
    <m/>
    <m/>
    <m/>
    <m/>
    <m/>
    <m/>
    <m/>
    <m/>
    <m/>
    <m/>
    <m/>
    <m/>
    <m/>
    <m/>
    <m/>
    <m/>
    <m/>
    <m/>
    <m/>
    <x v="0"/>
    <x v="0"/>
    <m/>
    <x v="0"/>
    <m/>
    <m/>
    <x v="0"/>
    <x v="0"/>
    <m/>
    <m/>
    <m/>
    <m/>
    <m/>
  </r>
  <r>
    <n v="73"/>
    <x v="29"/>
    <x v="29"/>
    <x v="29"/>
    <x v="1"/>
    <x v="8"/>
    <x v="1"/>
    <n v="5"/>
    <x v="0"/>
    <n v="5"/>
    <x v="0"/>
    <n v="1"/>
    <n v="11"/>
    <n v="21.262532037613006"/>
    <n v="22.719160811418327"/>
    <m/>
    <s v=""/>
    <n v="87"/>
    <x v="1"/>
    <n v="11"/>
    <x v="1"/>
    <m/>
    <x v="1"/>
    <x v="6"/>
    <x v="0"/>
    <m/>
    <m/>
    <s v="TRR"/>
    <m/>
    <n v="18"/>
    <x v="32"/>
    <s v="BILL"/>
    <s v="DOHERTY"/>
    <x v="32"/>
    <x v="32"/>
    <x v="1"/>
    <x v="0"/>
    <x v="4"/>
    <n v="6"/>
    <n v="14"/>
    <x v="419"/>
    <n v="21.262532037613006"/>
    <n v="2647"/>
    <s v="44.07"/>
    <s v="4.24"/>
    <n v="83"/>
    <m/>
    <n v="0.72114333825383381"/>
    <m/>
    <m/>
    <m/>
    <m/>
    <m/>
    <m/>
    <x v="26"/>
    <x v="26"/>
    <x v="2"/>
    <x v="2"/>
    <m/>
    <x v="0"/>
    <n v="0"/>
    <m/>
    <m/>
    <m/>
    <m/>
    <m/>
    <m/>
    <m/>
    <m/>
    <m/>
    <m/>
    <m/>
    <m/>
    <m/>
    <m/>
    <m/>
    <m/>
    <m/>
    <m/>
    <m/>
    <m/>
    <m/>
    <m/>
    <x v="0"/>
    <x v="0"/>
    <m/>
    <x v="0"/>
    <m/>
    <m/>
    <x v="0"/>
    <x v="0"/>
    <m/>
    <m/>
    <m/>
    <m/>
    <m/>
  </r>
  <r>
    <n v="74"/>
    <x v="29"/>
    <x v="29"/>
    <x v="29"/>
    <x v="1"/>
    <x v="8"/>
    <x v="1"/>
    <n v="5"/>
    <x v="0"/>
    <n v="5"/>
    <x v="0"/>
    <n v="1"/>
    <n v="3"/>
    <n v="21.318760871864342"/>
    <n v="22.980055058636101"/>
    <m/>
    <s v=""/>
    <n v="86"/>
    <x v="1"/>
    <n v="4"/>
    <x v="1"/>
    <m/>
    <x v="9"/>
    <x v="20"/>
    <x v="1"/>
    <m/>
    <m/>
    <s v="TRR"/>
    <m/>
    <n v="19"/>
    <x v="193"/>
    <s v="PETER"/>
    <s v="NEIMANIS"/>
    <x v="199"/>
    <x v="199"/>
    <x v="1"/>
    <x v="0"/>
    <x v="5"/>
    <n v="1"/>
    <n v="15"/>
    <x v="1326"/>
    <n v="21.318760871864342"/>
    <n v="2654"/>
    <s v="44.14"/>
    <s v="4.25"/>
    <n v="82"/>
    <m/>
    <n v="0.75520336743624461"/>
    <m/>
    <m/>
    <m/>
    <m/>
    <m/>
    <m/>
    <x v="26"/>
    <x v="26"/>
    <x v="2"/>
    <x v="2"/>
    <m/>
    <x v="0"/>
    <n v="0"/>
    <m/>
    <m/>
    <m/>
    <m/>
    <m/>
    <m/>
    <m/>
    <m/>
    <m/>
    <m/>
    <m/>
    <m/>
    <m/>
    <m/>
    <m/>
    <m/>
    <m/>
    <m/>
    <m/>
    <m/>
    <m/>
    <m/>
    <x v="0"/>
    <x v="0"/>
    <m/>
    <x v="0"/>
    <m/>
    <m/>
    <x v="0"/>
    <x v="0"/>
    <m/>
    <m/>
    <m/>
    <m/>
    <m/>
  </r>
  <r>
    <n v="75"/>
    <x v="29"/>
    <x v="29"/>
    <x v="29"/>
    <x v="1"/>
    <x v="8"/>
    <x v="1"/>
    <n v="5"/>
    <x v="0"/>
    <n v="5"/>
    <x v="0"/>
    <n v="1"/>
    <n v="9"/>
    <n v="21.39908777793768"/>
    <n v="22.602605390401397"/>
    <m/>
    <s v=""/>
    <n v="85"/>
    <x v="1"/>
    <n v="7"/>
    <x v="1"/>
    <m/>
    <x v="1"/>
    <x v="8"/>
    <x v="0"/>
    <m/>
    <m/>
    <s v="TRR"/>
    <m/>
    <n v="20"/>
    <x v="29"/>
    <s v="GAVIN"/>
    <s v="WERBELOFF"/>
    <x v="29"/>
    <x v="29"/>
    <x v="1"/>
    <x v="0"/>
    <x v="2"/>
    <n v="4"/>
    <n v="16"/>
    <x v="83"/>
    <n v="21.39908777793768"/>
    <n v="2664"/>
    <s v="44.24"/>
    <s v="4.26"/>
    <n v="81"/>
    <m/>
    <n v="0.68382977280088564"/>
    <m/>
    <m/>
    <m/>
    <m/>
    <m/>
    <m/>
    <x v="26"/>
    <x v="26"/>
    <x v="2"/>
    <x v="2"/>
    <m/>
    <x v="0"/>
    <n v="0"/>
    <m/>
    <m/>
    <m/>
    <m/>
    <m/>
    <m/>
    <m/>
    <m/>
    <m/>
    <m/>
    <m/>
    <m/>
    <m/>
    <m/>
    <m/>
    <m/>
    <m/>
    <m/>
    <m/>
    <m/>
    <m/>
    <m/>
    <x v="0"/>
    <x v="0"/>
    <m/>
    <x v="0"/>
    <m/>
    <m/>
    <x v="0"/>
    <x v="0"/>
    <m/>
    <m/>
    <m/>
    <m/>
    <m/>
  </r>
  <r>
    <n v="76"/>
    <x v="29"/>
    <x v="29"/>
    <x v="29"/>
    <x v="1"/>
    <x v="8"/>
    <x v="1"/>
    <n v="5"/>
    <x v="0"/>
    <n v="5"/>
    <x v="0"/>
    <n v="1"/>
    <n v="2"/>
    <n v="21.591872352513693"/>
    <n v="22.820874015435791"/>
    <m/>
    <s v=""/>
    <n v="0"/>
    <x v="0"/>
    <s v="N/A"/>
    <x v="0"/>
    <m/>
    <x v="0"/>
    <x v="4"/>
    <x v="0"/>
    <m/>
    <m/>
    <s v="TRR"/>
    <m/>
    <n v="21"/>
    <x v="103"/>
    <s v="TIM"/>
    <s v="CONNOR"/>
    <x v="248"/>
    <x v="248"/>
    <x v="0"/>
    <x v="0"/>
    <x v="0"/>
    <s v="N/A"/>
    <s v=""/>
    <x v="1327"/>
    <n v="21.591872352513693"/>
    <n v="2688"/>
    <s v="44.48"/>
    <s v="4.28"/>
    <n v="80"/>
    <m/>
    <m/>
    <m/>
    <m/>
    <m/>
    <m/>
    <m/>
    <m/>
    <x v="26"/>
    <x v="26"/>
    <x v="2"/>
    <x v="2"/>
    <m/>
    <x v="0"/>
    <n v="0"/>
    <m/>
    <m/>
    <m/>
    <m/>
    <m/>
    <m/>
    <m/>
    <m/>
    <m/>
    <m/>
    <m/>
    <m/>
    <m/>
    <m/>
    <m/>
    <m/>
    <m/>
    <m/>
    <m/>
    <m/>
    <m/>
    <m/>
    <x v="0"/>
    <x v="0"/>
    <m/>
    <x v="0"/>
    <m/>
    <m/>
    <x v="0"/>
    <x v="0"/>
    <m/>
    <m/>
    <m/>
    <m/>
    <m/>
  </r>
  <r>
    <n v="77"/>
    <x v="29"/>
    <x v="29"/>
    <x v="29"/>
    <x v="1"/>
    <x v="8"/>
    <x v="1"/>
    <n v="5"/>
    <x v="0"/>
    <n v="5"/>
    <x v="0"/>
    <n v="1"/>
    <n v="7"/>
    <n v="21.59990504312103"/>
    <n v="22.563948503981603"/>
    <m/>
    <s v=""/>
    <n v="84"/>
    <x v="1"/>
    <n v="4"/>
    <x v="1"/>
    <m/>
    <x v="6"/>
    <x v="29"/>
    <x v="1"/>
    <m/>
    <m/>
    <s v="TRR"/>
    <m/>
    <n v="22"/>
    <x v="173"/>
    <s v="KEITH"/>
    <s v="SCANDLYN"/>
    <x v="178"/>
    <x v="178"/>
    <x v="1"/>
    <x v="0"/>
    <x v="5"/>
    <n v="2"/>
    <n v="17"/>
    <x v="1042"/>
    <n v="21.59990504312103"/>
    <n v="2689"/>
    <s v="44.49"/>
    <s v="4.28"/>
    <n v="79"/>
    <m/>
    <n v="0.76466385540554804"/>
    <m/>
    <m/>
    <m/>
    <m/>
    <m/>
    <m/>
    <x v="26"/>
    <x v="26"/>
    <x v="2"/>
    <x v="2"/>
    <m/>
    <x v="0"/>
    <n v="0"/>
    <m/>
    <m/>
    <m/>
    <m/>
    <m/>
    <m/>
    <m/>
    <m/>
    <m/>
    <m/>
    <m/>
    <m/>
    <m/>
    <m/>
    <m/>
    <m/>
    <m/>
    <m/>
    <m/>
    <m/>
    <m/>
    <m/>
    <x v="0"/>
    <x v="0"/>
    <m/>
    <x v="0"/>
    <m/>
    <m/>
    <x v="0"/>
    <x v="0"/>
    <m/>
    <m/>
    <m/>
    <m/>
    <m/>
  </r>
  <r>
    <n v="78"/>
    <x v="29"/>
    <x v="29"/>
    <x v="29"/>
    <x v="1"/>
    <x v="8"/>
    <x v="1"/>
    <n v="5"/>
    <x v="0"/>
    <n v="5"/>
    <x v="0"/>
    <n v="1"/>
    <n v="7"/>
    <n v="21.624003114943033"/>
    <n v="22.270163152764958"/>
    <m/>
    <s v=""/>
    <n v="0"/>
    <x v="0"/>
    <s v="N/A"/>
    <x v="0"/>
    <m/>
    <x v="0"/>
    <x v="4"/>
    <x v="0"/>
    <m/>
    <m/>
    <s v="TRR"/>
    <m/>
    <n v="23"/>
    <x v="183"/>
    <s v="JOSEPH"/>
    <s v="KEMEI"/>
    <x v="156"/>
    <x v="156"/>
    <x v="0"/>
    <x v="0"/>
    <x v="0"/>
    <s v="N/A"/>
    <s v=""/>
    <x v="323"/>
    <n v="21.624003114943033"/>
    <n v="2692"/>
    <s v="44.52"/>
    <s v="4.29"/>
    <n v="78"/>
    <m/>
    <m/>
    <m/>
    <m/>
    <m/>
    <m/>
    <m/>
    <m/>
    <x v="26"/>
    <x v="26"/>
    <x v="2"/>
    <x v="2"/>
    <m/>
    <x v="0"/>
    <n v="0"/>
    <m/>
    <m/>
    <m/>
    <m/>
    <m/>
    <m/>
    <m/>
    <m/>
    <m/>
    <m/>
    <m/>
    <m/>
    <m/>
    <m/>
    <m/>
    <m/>
    <m/>
    <m/>
    <m/>
    <m/>
    <m/>
    <m/>
    <x v="0"/>
    <x v="0"/>
    <m/>
    <x v="0"/>
    <m/>
    <m/>
    <x v="0"/>
    <x v="0"/>
    <m/>
    <m/>
    <m/>
    <m/>
    <m/>
  </r>
  <r>
    <n v="79"/>
    <x v="29"/>
    <x v="29"/>
    <x v="29"/>
    <x v="1"/>
    <x v="8"/>
    <x v="1"/>
    <n v="5"/>
    <x v="0"/>
    <n v="5"/>
    <x v="0"/>
    <n v="1"/>
    <n v="12"/>
    <n v="21.632035805550366"/>
    <n v="23.387987663678729"/>
    <m/>
    <s v=""/>
    <n v="83"/>
    <x v="1"/>
    <n v="11"/>
    <x v="1"/>
    <m/>
    <x v="1"/>
    <x v="13"/>
    <x v="0"/>
    <m/>
    <m/>
    <s v="TRR"/>
    <m/>
    <n v="24"/>
    <x v="54"/>
    <s v="DAWN"/>
    <s v="KINBACHER"/>
    <x v="54"/>
    <x v="54"/>
    <x v="1"/>
    <x v="1"/>
    <x v="2"/>
    <n v="2"/>
    <n v="18"/>
    <x v="1328"/>
    <n v="21.632035805550366"/>
    <n v="2693"/>
    <s v="44.53"/>
    <s v="4.29"/>
    <n v="77"/>
    <m/>
    <n v="0.73270958602672032"/>
    <m/>
    <m/>
    <m/>
    <m/>
    <m/>
    <m/>
    <x v="26"/>
    <x v="26"/>
    <x v="2"/>
    <x v="2"/>
    <m/>
    <x v="0"/>
    <n v="0"/>
    <m/>
    <m/>
    <m/>
    <m/>
    <m/>
    <m/>
    <m/>
    <m/>
    <m/>
    <m/>
    <m/>
    <m/>
    <m/>
    <m/>
    <m/>
    <m/>
    <m/>
    <m/>
    <m/>
    <m/>
    <m/>
    <m/>
    <x v="0"/>
    <x v="0"/>
    <m/>
    <x v="0"/>
    <m/>
    <m/>
    <x v="0"/>
    <x v="0"/>
    <m/>
    <m/>
    <m/>
    <m/>
    <m/>
  </r>
  <r>
    <n v="80"/>
    <x v="29"/>
    <x v="29"/>
    <x v="29"/>
    <x v="1"/>
    <x v="8"/>
    <x v="1"/>
    <n v="5"/>
    <x v="0"/>
    <n v="5"/>
    <x v="0"/>
    <n v="1"/>
    <n v="2"/>
    <n v="21.672199258587039"/>
    <n v="21.834779270623319"/>
    <m/>
    <s v=""/>
    <n v="82"/>
    <x v="1"/>
    <n v="7"/>
    <x v="1"/>
    <m/>
    <x v="9"/>
    <x v="45"/>
    <x v="0"/>
    <m/>
    <m/>
    <s v="TRR"/>
    <m/>
    <n v="25"/>
    <x v="216"/>
    <s v="BEN"/>
    <s v="CHOI"/>
    <x v="237"/>
    <x v="237"/>
    <x v="1"/>
    <x v="0"/>
    <x v="1"/>
    <n v="3"/>
    <n v="19"/>
    <x v="536"/>
    <n v="21.672199258587039"/>
    <n v="2698"/>
    <s v="44.58"/>
    <s v="4.29"/>
    <n v="76"/>
    <m/>
    <n v="0.60061586327050565"/>
    <m/>
    <m/>
    <m/>
    <m/>
    <m/>
    <m/>
    <x v="26"/>
    <x v="26"/>
    <x v="2"/>
    <x v="2"/>
    <m/>
    <x v="0"/>
    <n v="0"/>
    <m/>
    <m/>
    <m/>
    <m/>
    <m/>
    <m/>
    <m/>
    <m/>
    <m/>
    <m/>
    <m/>
    <m/>
    <m/>
    <m/>
    <m/>
    <m/>
    <m/>
    <m/>
    <m/>
    <m/>
    <m/>
    <m/>
    <x v="0"/>
    <x v="0"/>
    <m/>
    <x v="0"/>
    <m/>
    <m/>
    <x v="0"/>
    <x v="0"/>
    <m/>
    <m/>
    <m/>
    <m/>
    <m/>
  </r>
  <r>
    <n v="81"/>
    <x v="29"/>
    <x v="29"/>
    <x v="29"/>
    <x v="1"/>
    <x v="8"/>
    <x v="1"/>
    <n v="5"/>
    <x v="0"/>
    <n v="5"/>
    <x v="0"/>
    <n v="1"/>
    <n v="13"/>
    <n v="21.832853070733716"/>
    <n v="23.125863377449132"/>
    <m/>
    <s v=""/>
    <n v="81"/>
    <x v="1"/>
    <n v="7"/>
    <x v="1"/>
    <m/>
    <x v="1"/>
    <x v="20"/>
    <x v="1"/>
    <m/>
    <m/>
    <s v="TRR"/>
    <m/>
    <n v="26"/>
    <x v="37"/>
    <s v="VIV"/>
    <s v="SCANDLYN"/>
    <x v="37"/>
    <x v="37"/>
    <x v="1"/>
    <x v="1"/>
    <x v="5"/>
    <n v="1"/>
    <n v="20"/>
    <x v="244"/>
    <n v="21.832853070733716"/>
    <n v="2718"/>
    <s v="45.18"/>
    <s v="4.31"/>
    <n v="75"/>
    <m/>
    <n v="0.85956089228772492"/>
    <m/>
    <m/>
    <m/>
    <m/>
    <m/>
    <m/>
    <x v="26"/>
    <x v="26"/>
    <x v="2"/>
    <x v="2"/>
    <m/>
    <x v="0"/>
    <n v="0"/>
    <m/>
    <m/>
    <m/>
    <m/>
    <m/>
    <m/>
    <m/>
    <m/>
    <m/>
    <m/>
    <m/>
    <m/>
    <m/>
    <m/>
    <m/>
    <m/>
    <m/>
    <m/>
    <m/>
    <m/>
    <m/>
    <m/>
    <x v="0"/>
    <x v="0"/>
    <m/>
    <x v="0"/>
    <m/>
    <m/>
    <x v="0"/>
    <x v="0"/>
    <m/>
    <m/>
    <m/>
    <m/>
    <m/>
  </r>
  <r>
    <n v="82"/>
    <x v="29"/>
    <x v="29"/>
    <x v="29"/>
    <x v="1"/>
    <x v="8"/>
    <x v="1"/>
    <n v="5"/>
    <x v="0"/>
    <n v="5"/>
    <x v="0"/>
    <n v="1"/>
    <n v="7"/>
    <n v="21.897114595592384"/>
    <n v="22.841329596131079"/>
    <m/>
    <s v=""/>
    <n v="80"/>
    <x v="1"/>
    <n v="12"/>
    <x v="1"/>
    <m/>
    <x v="1"/>
    <x v="53"/>
    <x v="1"/>
    <m/>
    <m/>
    <s v="TRR"/>
    <m/>
    <n v="27"/>
    <x v="195"/>
    <s v="LILY"/>
    <s v="BURROW"/>
    <x v="202"/>
    <x v="202"/>
    <x v="1"/>
    <x v="1"/>
    <x v="6"/>
    <n v="1"/>
    <n v="21"/>
    <x v="328"/>
    <n v="21.897114595592384"/>
    <n v="2726"/>
    <s v="45.26"/>
    <s v="4.32"/>
    <n v="74"/>
    <m/>
    <n v="0.6743658668909287"/>
    <m/>
    <m/>
    <m/>
    <m/>
    <m/>
    <m/>
    <x v="26"/>
    <x v="26"/>
    <x v="2"/>
    <x v="2"/>
    <m/>
    <x v="0"/>
    <n v="0"/>
    <m/>
    <m/>
    <m/>
    <m/>
    <m/>
    <m/>
    <m/>
    <m/>
    <m/>
    <m/>
    <m/>
    <m/>
    <m/>
    <m/>
    <m/>
    <m/>
    <m/>
    <m/>
    <m/>
    <m/>
    <m/>
    <m/>
    <x v="0"/>
    <x v="0"/>
    <m/>
    <x v="0"/>
    <m/>
    <m/>
    <x v="0"/>
    <x v="0"/>
    <m/>
    <m/>
    <m/>
    <m/>
    <m/>
  </r>
  <r>
    <n v="83"/>
    <x v="29"/>
    <x v="29"/>
    <x v="29"/>
    <x v="1"/>
    <x v="8"/>
    <x v="1"/>
    <n v="5"/>
    <x v="0"/>
    <n v="5"/>
    <x v="0"/>
    <n v="1"/>
    <n v="4"/>
    <n v="22.170226076241743"/>
    <n v="23.362198738879723"/>
    <m/>
    <s v=""/>
    <n v="79"/>
    <x v="1"/>
    <n v="3"/>
    <x v="1"/>
    <m/>
    <x v="9"/>
    <x v="45"/>
    <x v="1"/>
    <m/>
    <m/>
    <s v="TRR"/>
    <m/>
    <n v="28"/>
    <x v="134"/>
    <s v="MICHAEL"/>
    <s v="MARTINI"/>
    <x v="138"/>
    <x v="138"/>
    <x v="1"/>
    <x v="0"/>
    <x v="1"/>
    <n v="4"/>
    <n v="22"/>
    <x v="1329"/>
    <n v="22.170226076241743"/>
    <n v="2760"/>
    <s v="46.00"/>
    <s v="4.36"/>
    <n v="73"/>
    <m/>
    <n v="0.58712376779124076"/>
    <m/>
    <m/>
    <m/>
    <m/>
    <m/>
    <m/>
    <x v="26"/>
    <x v="26"/>
    <x v="2"/>
    <x v="2"/>
    <m/>
    <x v="0"/>
    <n v="0"/>
    <m/>
    <m/>
    <m/>
    <m/>
    <m/>
    <m/>
    <m/>
    <m/>
    <m/>
    <m/>
    <m/>
    <m/>
    <m/>
    <m/>
    <m/>
    <m/>
    <m/>
    <m/>
    <m/>
    <m/>
    <m/>
    <m/>
    <x v="0"/>
    <x v="0"/>
    <m/>
    <x v="0"/>
    <m/>
    <m/>
    <x v="0"/>
    <x v="0"/>
    <m/>
    <m/>
    <m/>
    <m/>
    <m/>
  </r>
  <r>
    <n v="84"/>
    <x v="29"/>
    <x v="29"/>
    <x v="29"/>
    <x v="1"/>
    <x v="8"/>
    <x v="1"/>
    <n v="5"/>
    <x v="0"/>
    <n v="5"/>
    <x v="0"/>
    <n v="1"/>
    <n v="1"/>
    <n v="22.202356838671083"/>
    <n v="22.202356838671083"/>
    <m/>
    <s v=""/>
    <n v="0"/>
    <x v="0"/>
    <s v="N/A"/>
    <x v="0"/>
    <m/>
    <x v="0"/>
    <x v="4"/>
    <x v="0"/>
    <m/>
    <m/>
    <s v="TRR"/>
    <m/>
    <n v="29"/>
    <x v="156"/>
    <s v="PAUL"/>
    <s v="BRENTON"/>
    <x v="304"/>
    <x v="304"/>
    <x v="0"/>
    <x v="0"/>
    <x v="0"/>
    <s v="N/A"/>
    <s v=""/>
    <x v="996"/>
    <n v="22.202356838671083"/>
    <n v="2764"/>
    <s v="46.04"/>
    <s v="4.36"/>
    <n v="72"/>
    <m/>
    <m/>
    <m/>
    <m/>
    <m/>
    <m/>
    <m/>
    <m/>
    <x v="26"/>
    <x v="26"/>
    <x v="2"/>
    <x v="2"/>
    <m/>
    <x v="0"/>
    <n v="0"/>
    <m/>
    <m/>
    <m/>
    <m/>
    <m/>
    <m/>
    <m/>
    <m/>
    <m/>
    <m/>
    <m/>
    <m/>
    <m/>
    <m/>
    <m/>
    <m/>
    <m/>
    <m/>
    <m/>
    <m/>
    <m/>
    <m/>
    <x v="0"/>
    <x v="0"/>
    <m/>
    <x v="0"/>
    <m/>
    <m/>
    <x v="0"/>
    <x v="0"/>
    <m/>
    <m/>
    <m/>
    <m/>
    <m/>
  </r>
  <r>
    <n v="85"/>
    <x v="29"/>
    <x v="29"/>
    <x v="29"/>
    <x v="1"/>
    <x v="8"/>
    <x v="1"/>
    <n v="5"/>
    <x v="0"/>
    <n v="5"/>
    <x v="0"/>
    <n v="1"/>
    <n v="6"/>
    <n v="22.210389529278416"/>
    <n v="24.204676031172358"/>
    <m/>
    <s v=""/>
    <n v="78"/>
    <x v="1"/>
    <n v="7"/>
    <x v="1"/>
    <m/>
    <x v="6"/>
    <x v="10"/>
    <x v="1"/>
    <m/>
    <m/>
    <s v="TRR"/>
    <m/>
    <n v="30"/>
    <x v="39"/>
    <s v="PATRICK"/>
    <s v="PEACOCK"/>
    <x v="39"/>
    <x v="39"/>
    <x v="1"/>
    <x v="0"/>
    <x v="1"/>
    <n v="5"/>
    <n v="23"/>
    <x v="91"/>
    <n v="22.210389529278416"/>
    <n v="2765"/>
    <s v="46.05"/>
    <s v="4.36"/>
    <n v="71"/>
    <m/>
    <n v="0.58756286029099536"/>
    <m/>
    <m/>
    <m/>
    <m/>
    <m/>
    <m/>
    <x v="26"/>
    <x v="26"/>
    <x v="2"/>
    <x v="2"/>
    <m/>
    <x v="0"/>
    <n v="0"/>
    <m/>
    <m/>
    <m/>
    <m/>
    <m/>
    <m/>
    <m/>
    <m/>
    <m/>
    <m/>
    <m/>
    <m/>
    <m/>
    <m/>
    <m/>
    <m/>
    <m/>
    <m/>
    <m/>
    <m/>
    <m/>
    <m/>
    <x v="0"/>
    <x v="0"/>
    <m/>
    <x v="0"/>
    <m/>
    <m/>
    <x v="0"/>
    <x v="0"/>
    <m/>
    <m/>
    <m/>
    <m/>
    <m/>
  </r>
  <r>
    <n v="86"/>
    <x v="29"/>
    <x v="29"/>
    <x v="29"/>
    <x v="1"/>
    <x v="8"/>
    <x v="1"/>
    <n v="5"/>
    <x v="0"/>
    <n v="5"/>
    <x v="0"/>
    <n v="1"/>
    <n v="3"/>
    <n v="22.539729844179107"/>
    <n v="23.868576364255716"/>
    <m/>
    <s v=""/>
    <n v="0"/>
    <x v="0"/>
    <s v="N/A"/>
    <x v="0"/>
    <m/>
    <x v="0"/>
    <x v="4"/>
    <x v="0"/>
    <m/>
    <m/>
    <s v="TRR"/>
    <m/>
    <n v="31"/>
    <x v="73"/>
    <s v="KAYA"/>
    <s v="LAIRD"/>
    <x v="45"/>
    <x v="45"/>
    <x v="0"/>
    <x v="1"/>
    <x v="0"/>
    <s v="N/A"/>
    <s v=""/>
    <x v="1330"/>
    <n v="22.539729844179107"/>
    <n v="2806"/>
    <s v="46.46"/>
    <s v="4.40"/>
    <n v="70"/>
    <m/>
    <m/>
    <m/>
    <m/>
    <m/>
    <m/>
    <m/>
    <m/>
    <x v="26"/>
    <x v="26"/>
    <x v="2"/>
    <x v="2"/>
    <m/>
    <x v="0"/>
    <n v="0"/>
    <m/>
    <m/>
    <m/>
    <m/>
    <m/>
    <m/>
    <m/>
    <m/>
    <m/>
    <m/>
    <m/>
    <m/>
    <m/>
    <m/>
    <m/>
    <m/>
    <m/>
    <m/>
    <m/>
    <m/>
    <m/>
    <m/>
    <x v="0"/>
    <x v="0"/>
    <m/>
    <x v="0"/>
    <m/>
    <m/>
    <x v="0"/>
    <x v="0"/>
    <m/>
    <m/>
    <m/>
    <m/>
    <m/>
  </r>
  <r>
    <n v="87"/>
    <x v="29"/>
    <x v="29"/>
    <x v="29"/>
    <x v="1"/>
    <x v="8"/>
    <x v="1"/>
    <n v="5"/>
    <x v="0"/>
    <n v="5"/>
    <x v="0"/>
    <n v="1"/>
    <n v="10"/>
    <n v="22.748579799969789"/>
    <n v="24.037354905257168"/>
    <m/>
    <s v=""/>
    <n v="77"/>
    <x v="1"/>
    <n v="12"/>
    <x v="1"/>
    <m/>
    <x v="1"/>
    <x v="23"/>
    <x v="1"/>
    <m/>
    <m/>
    <s v="TRR"/>
    <m/>
    <n v="32"/>
    <x v="44"/>
    <s v="DAN"/>
    <s v="REYNOLDS"/>
    <x v="44"/>
    <x v="44"/>
    <x v="1"/>
    <x v="0"/>
    <x v="4"/>
    <n v="7"/>
    <n v="24"/>
    <x v="548"/>
    <n v="22.748579799969789"/>
    <n v="2832"/>
    <s v="47.12"/>
    <s v="4.43"/>
    <n v="69"/>
    <m/>
    <n v="0.66890622625535834"/>
    <m/>
    <m/>
    <m/>
    <m/>
    <m/>
    <m/>
    <x v="26"/>
    <x v="26"/>
    <x v="2"/>
    <x v="2"/>
    <m/>
    <x v="0"/>
    <n v="0"/>
    <m/>
    <m/>
    <m/>
    <m/>
    <m/>
    <m/>
    <m/>
    <m/>
    <m/>
    <m/>
    <m/>
    <m/>
    <m/>
    <m/>
    <m/>
    <m/>
    <m/>
    <m/>
    <m/>
    <m/>
    <m/>
    <m/>
    <x v="0"/>
    <x v="0"/>
    <m/>
    <x v="0"/>
    <m/>
    <m/>
    <x v="0"/>
    <x v="0"/>
    <m/>
    <m/>
    <m/>
    <m/>
    <m/>
  </r>
  <r>
    <n v="88"/>
    <x v="29"/>
    <x v="29"/>
    <x v="29"/>
    <x v="1"/>
    <x v="8"/>
    <x v="1"/>
    <n v="5"/>
    <x v="0"/>
    <n v="5"/>
    <x v="0"/>
    <n v="1"/>
    <n v="1"/>
    <n v="22.804808634221128"/>
    <n v="22.804808634221128"/>
    <m/>
    <s v=""/>
    <n v="0"/>
    <x v="0"/>
    <s v="N/A"/>
    <x v="0"/>
    <m/>
    <x v="0"/>
    <x v="4"/>
    <x v="0"/>
    <m/>
    <m/>
    <s v="TRR"/>
    <m/>
    <n v="33"/>
    <x v="111"/>
    <s v="GRAHAM"/>
    <s v="CRAWFORD"/>
    <x v="305"/>
    <x v="305"/>
    <x v="0"/>
    <x v="0"/>
    <x v="0"/>
    <s v="N/A"/>
    <s v=""/>
    <x v="1331"/>
    <n v="22.804808634221128"/>
    <n v="2839"/>
    <s v="47.19"/>
    <s v="4.43"/>
    <n v="68"/>
    <m/>
    <m/>
    <m/>
    <m/>
    <m/>
    <m/>
    <m/>
    <m/>
    <x v="26"/>
    <x v="26"/>
    <x v="2"/>
    <x v="2"/>
    <m/>
    <x v="0"/>
    <n v="0"/>
    <m/>
    <m/>
    <m/>
    <m/>
    <m/>
    <m/>
    <m/>
    <m/>
    <m/>
    <m/>
    <m/>
    <m/>
    <m/>
    <m/>
    <m/>
    <m/>
    <m/>
    <m/>
    <m/>
    <m/>
    <m/>
    <m/>
    <x v="0"/>
    <x v="0"/>
    <m/>
    <x v="0"/>
    <m/>
    <m/>
    <x v="0"/>
    <x v="0"/>
    <m/>
    <m/>
    <m/>
    <m/>
    <m/>
  </r>
  <r>
    <n v="89"/>
    <x v="29"/>
    <x v="29"/>
    <x v="29"/>
    <x v="1"/>
    <x v="8"/>
    <x v="1"/>
    <n v="5"/>
    <x v="0"/>
    <n v="5"/>
    <x v="0"/>
    <n v="1"/>
    <n v="7"/>
    <n v="22.836939396650465"/>
    <n v="24.370565677957284"/>
    <m/>
    <s v=""/>
    <n v="76"/>
    <x v="1"/>
    <n v="5"/>
    <x v="1"/>
    <m/>
    <x v="1"/>
    <x v="24"/>
    <x v="0"/>
    <m/>
    <m/>
    <s v="TRR"/>
    <m/>
    <n v="34"/>
    <x v="46"/>
    <s v="FRASER"/>
    <s v="BRADLEY"/>
    <x v="46"/>
    <x v="46"/>
    <x v="1"/>
    <x v="0"/>
    <x v="2"/>
    <n v="5"/>
    <n v="25"/>
    <x v="1000"/>
    <n v="22.836939396650465"/>
    <n v="2843"/>
    <s v="47.23"/>
    <s v="4.44"/>
    <n v="67"/>
    <m/>
    <n v="0.60866299807402113"/>
    <m/>
    <m/>
    <m/>
    <m/>
    <m/>
    <m/>
    <x v="26"/>
    <x v="26"/>
    <x v="2"/>
    <x v="2"/>
    <m/>
    <x v="0"/>
    <n v="0"/>
    <m/>
    <m/>
    <m/>
    <m/>
    <m/>
    <m/>
    <m/>
    <m/>
    <m/>
    <m/>
    <m/>
    <m/>
    <m/>
    <m/>
    <m/>
    <m/>
    <m/>
    <m/>
    <m/>
    <m/>
    <m/>
    <m/>
    <x v="0"/>
    <x v="0"/>
    <m/>
    <x v="0"/>
    <m/>
    <m/>
    <x v="0"/>
    <x v="0"/>
    <m/>
    <m/>
    <m/>
    <m/>
    <m/>
  </r>
  <r>
    <n v="90"/>
    <x v="29"/>
    <x v="29"/>
    <x v="29"/>
    <x v="1"/>
    <x v="8"/>
    <x v="1"/>
    <n v="5"/>
    <x v="0"/>
    <n v="5"/>
    <x v="0"/>
    <n v="1"/>
    <n v="1"/>
    <n v="23.2948027612685"/>
    <n v="23.2948027612685"/>
    <m/>
    <s v=""/>
    <n v="0"/>
    <x v="0"/>
    <s v="N/A"/>
    <x v="0"/>
    <m/>
    <x v="0"/>
    <x v="4"/>
    <x v="0"/>
    <m/>
    <m/>
    <s v="TRR"/>
    <m/>
    <n v="35"/>
    <x v="181"/>
    <s v="CLAYTON"/>
    <s v="SMALES"/>
    <x v="306"/>
    <x v="306"/>
    <x v="0"/>
    <x v="0"/>
    <x v="0"/>
    <s v="N/A"/>
    <s v=""/>
    <x v="1332"/>
    <n v="23.2948027612685"/>
    <n v="2900"/>
    <s v="48.20"/>
    <s v="4.50"/>
    <n v="66"/>
    <m/>
    <m/>
    <m/>
    <m/>
    <m/>
    <m/>
    <m/>
    <m/>
    <x v="26"/>
    <x v="26"/>
    <x v="2"/>
    <x v="2"/>
    <m/>
    <x v="0"/>
    <n v="0"/>
    <m/>
    <m/>
    <m/>
    <m/>
    <m/>
    <m/>
    <m/>
    <m/>
    <m/>
    <m/>
    <m/>
    <m/>
    <m/>
    <m/>
    <m/>
    <m/>
    <m/>
    <m/>
    <m/>
    <m/>
    <m/>
    <m/>
    <x v="0"/>
    <x v="0"/>
    <m/>
    <x v="0"/>
    <m/>
    <m/>
    <x v="0"/>
    <x v="0"/>
    <m/>
    <m/>
    <m/>
    <m/>
    <m/>
  </r>
  <r>
    <n v="91"/>
    <x v="29"/>
    <x v="29"/>
    <x v="29"/>
    <x v="1"/>
    <x v="8"/>
    <x v="1"/>
    <n v="5"/>
    <x v="0"/>
    <n v="5"/>
    <x v="0"/>
    <n v="1"/>
    <n v="5"/>
    <n v="23.688404601027862"/>
    <n v="24.969880729477815"/>
    <m/>
    <s v=""/>
    <n v="75"/>
    <x v="1"/>
    <n v="4"/>
    <x v="1"/>
    <m/>
    <x v="15"/>
    <x v="15"/>
    <x v="1"/>
    <m/>
    <m/>
    <s v="TRR"/>
    <m/>
    <n v="36"/>
    <x v="138"/>
    <s v="BILLY"/>
    <s v="GUY"/>
    <x v="142"/>
    <x v="142"/>
    <x v="1"/>
    <x v="0"/>
    <x v="2"/>
    <n v="6"/>
    <n v="26"/>
    <x v="97"/>
    <n v="23.688404601027862"/>
    <n v="2949"/>
    <s v="49.09"/>
    <s v="4.54"/>
    <n v="65"/>
    <m/>
    <n v="0.60859593161631131"/>
    <m/>
    <m/>
    <m/>
    <m/>
    <m/>
    <m/>
    <x v="26"/>
    <x v="26"/>
    <x v="2"/>
    <x v="2"/>
    <m/>
    <x v="0"/>
    <n v="0"/>
    <m/>
    <m/>
    <m/>
    <m/>
    <m/>
    <m/>
    <m/>
    <m/>
    <m/>
    <m/>
    <m/>
    <m/>
    <m/>
    <m/>
    <m/>
    <m/>
    <m/>
    <m/>
    <m/>
    <m/>
    <m/>
    <m/>
    <x v="0"/>
    <x v="0"/>
    <m/>
    <x v="0"/>
    <m/>
    <m/>
    <x v="0"/>
    <x v="0"/>
    <m/>
    <m/>
    <m/>
    <m/>
    <m/>
  </r>
  <r>
    <n v="92"/>
    <x v="29"/>
    <x v="29"/>
    <x v="29"/>
    <x v="1"/>
    <x v="8"/>
    <x v="1"/>
    <n v="5"/>
    <x v="0"/>
    <n v="5"/>
    <x v="0"/>
    <n v="1"/>
    <n v="1"/>
    <n v="23.889221866211212"/>
    <n v="23.889221866211212"/>
    <m/>
    <s v=""/>
    <n v="0"/>
    <x v="0"/>
    <s v="N/A"/>
    <x v="0"/>
    <m/>
    <x v="0"/>
    <x v="4"/>
    <x v="0"/>
    <m/>
    <m/>
    <s v="TRR"/>
    <m/>
    <n v="37"/>
    <x v="163"/>
    <s v="GREG"/>
    <s v="WILSON"/>
    <x v="307"/>
    <x v="307"/>
    <x v="0"/>
    <x v="0"/>
    <x v="0"/>
    <s v="N/A"/>
    <s v=""/>
    <x v="1333"/>
    <n v="23.889221866211212"/>
    <n v="2974"/>
    <s v="49.34"/>
    <s v="4.57"/>
    <n v="64"/>
    <m/>
    <m/>
    <m/>
    <m/>
    <m/>
    <m/>
    <m/>
    <m/>
    <x v="26"/>
    <x v="26"/>
    <x v="2"/>
    <x v="2"/>
    <m/>
    <x v="0"/>
    <n v="0"/>
    <m/>
    <m/>
    <m/>
    <m/>
    <m/>
    <m/>
    <m/>
    <m/>
    <m/>
    <m/>
    <m/>
    <m/>
    <m/>
    <m/>
    <m/>
    <m/>
    <m/>
    <m/>
    <m/>
    <m/>
    <m/>
    <m/>
    <x v="0"/>
    <x v="0"/>
    <m/>
    <x v="0"/>
    <m/>
    <m/>
    <x v="0"/>
    <x v="0"/>
    <m/>
    <m/>
    <m/>
    <m/>
    <m/>
  </r>
  <r>
    <n v="93"/>
    <x v="29"/>
    <x v="29"/>
    <x v="29"/>
    <x v="1"/>
    <x v="8"/>
    <x v="1"/>
    <n v="5"/>
    <x v="0"/>
    <n v="5"/>
    <x v="0"/>
    <n v="1"/>
    <n v="2"/>
    <n v="24.242660252933906"/>
    <n v="24.886602281586626"/>
    <m/>
    <s v=""/>
    <n v="0"/>
    <x v="0"/>
    <s v="N/A"/>
    <x v="0"/>
    <m/>
    <x v="0"/>
    <x v="4"/>
    <x v="0"/>
    <m/>
    <m/>
    <s v="TRR"/>
    <m/>
    <n v="38"/>
    <x v="170"/>
    <s v="DAVE"/>
    <s v="KELLY"/>
    <x v="273"/>
    <x v="273"/>
    <x v="0"/>
    <x v="0"/>
    <x v="0"/>
    <s v="N/A"/>
    <s v=""/>
    <x v="1334"/>
    <n v="24.242660252933906"/>
    <n v="3018"/>
    <s v="50.18"/>
    <s v="5.01"/>
    <n v="63"/>
    <m/>
    <m/>
    <m/>
    <m/>
    <m/>
    <m/>
    <m/>
    <m/>
    <x v="26"/>
    <x v="26"/>
    <x v="2"/>
    <x v="2"/>
    <m/>
    <x v="0"/>
    <n v="0"/>
    <m/>
    <m/>
    <m/>
    <m/>
    <m/>
    <m/>
    <m/>
    <m/>
    <m/>
    <m/>
    <m/>
    <m/>
    <m/>
    <m/>
    <m/>
    <m/>
    <m/>
    <m/>
    <m/>
    <m/>
    <m/>
    <m/>
    <x v="0"/>
    <x v="0"/>
    <m/>
    <x v="0"/>
    <m/>
    <m/>
    <x v="0"/>
    <x v="0"/>
    <m/>
    <m/>
    <m/>
    <m/>
    <m/>
  </r>
  <r>
    <n v="94"/>
    <x v="29"/>
    <x v="29"/>
    <x v="29"/>
    <x v="1"/>
    <x v="8"/>
    <x v="1"/>
    <n v="5"/>
    <x v="0"/>
    <n v="5"/>
    <x v="0"/>
    <n v="2"/>
    <n v="11"/>
    <n v="24.55593518661993"/>
    <n v="25.628737803123418"/>
    <m/>
    <s v=""/>
    <n v="74"/>
    <x v="1"/>
    <n v="10"/>
    <x v="1"/>
    <m/>
    <x v="1"/>
    <x v="41"/>
    <x v="0"/>
    <m/>
    <m/>
    <s v="TRR"/>
    <m/>
    <n v="39"/>
    <x v="137"/>
    <s v="DAVID"/>
    <s v="WHARTON"/>
    <x v="141"/>
    <x v="141"/>
    <x v="1"/>
    <x v="0"/>
    <x v="8"/>
    <n v="1"/>
    <n v="27"/>
    <x v="1335"/>
    <n v="24.55593518661993"/>
    <n v="3057"/>
    <s v="50.57"/>
    <s v="5.05"/>
    <n v="62"/>
    <m/>
    <n v="0.68415231887214001"/>
    <m/>
    <m/>
    <m/>
    <m/>
    <m/>
    <m/>
    <x v="26"/>
    <x v="26"/>
    <x v="2"/>
    <x v="2"/>
    <m/>
    <x v="0"/>
    <n v="0"/>
    <m/>
    <m/>
    <m/>
    <m/>
    <m/>
    <m/>
    <m/>
    <m/>
    <m/>
    <m/>
    <m/>
    <m/>
    <m/>
    <m/>
    <m/>
    <m/>
    <m/>
    <m/>
    <m/>
    <m/>
    <m/>
    <m/>
    <x v="0"/>
    <x v="0"/>
    <m/>
    <x v="0"/>
    <m/>
    <m/>
    <x v="0"/>
    <x v="0"/>
    <m/>
    <m/>
    <m/>
    <m/>
    <m/>
  </r>
  <r>
    <n v="95"/>
    <x v="29"/>
    <x v="29"/>
    <x v="29"/>
    <x v="1"/>
    <x v="8"/>
    <x v="1"/>
    <n v="5"/>
    <x v="0"/>
    <n v="5"/>
    <x v="0"/>
    <n v="6"/>
    <n v="6"/>
    <n v="24.700523617551944"/>
    <n v="22.038524377964908"/>
    <m/>
    <s v="Check"/>
    <n v="73"/>
    <x v="1"/>
    <n v="13"/>
    <x v="1"/>
    <m/>
    <x v="6"/>
    <x v="7"/>
    <x v="0"/>
    <m/>
    <m/>
    <s v="TRR"/>
    <m/>
    <n v="40"/>
    <x v="20"/>
    <s v="JULIE"/>
    <s v="BRUNKER"/>
    <x v="20"/>
    <x v="20"/>
    <x v="1"/>
    <x v="1"/>
    <x v="1"/>
    <n v="3"/>
    <n v="28"/>
    <x v="1336"/>
    <n v="24.700523617551944"/>
    <n v="3075"/>
    <s v="51.15"/>
    <s v="5.07"/>
    <n v="61"/>
    <m/>
    <n v="0.61064832336652441"/>
    <m/>
    <m/>
    <m/>
    <m/>
    <m/>
    <m/>
    <x v="26"/>
    <x v="26"/>
    <x v="2"/>
    <x v="2"/>
    <m/>
    <x v="0"/>
    <n v="0"/>
    <m/>
    <m/>
    <m/>
    <m/>
    <m/>
    <m/>
    <m/>
    <m/>
    <m/>
    <m/>
    <m/>
    <m/>
    <m/>
    <m/>
    <m/>
    <m/>
    <m/>
    <m/>
    <m/>
    <m/>
    <m/>
    <m/>
    <x v="0"/>
    <x v="0"/>
    <m/>
    <x v="0"/>
    <m/>
    <m/>
    <x v="0"/>
    <x v="0"/>
    <m/>
    <m/>
    <m/>
    <m/>
    <m/>
  </r>
  <r>
    <n v="96"/>
    <x v="29"/>
    <x v="29"/>
    <x v="29"/>
    <x v="1"/>
    <x v="8"/>
    <x v="1"/>
    <n v="5"/>
    <x v="0"/>
    <n v="5"/>
    <x v="0"/>
    <n v="2"/>
    <n v="11"/>
    <n v="24.821013976661948"/>
    <n v="26.976659770515798"/>
    <m/>
    <s v=""/>
    <n v="72"/>
    <x v="1"/>
    <n v="8"/>
    <x v="1"/>
    <m/>
    <x v="1"/>
    <x v="12"/>
    <x v="0"/>
    <m/>
    <m/>
    <s v="TRR"/>
    <m/>
    <n v="41"/>
    <x v="70"/>
    <s v="KATE"/>
    <s v="SARGENT"/>
    <x v="71"/>
    <x v="71"/>
    <x v="1"/>
    <x v="1"/>
    <x v="2"/>
    <n v="3"/>
    <n v="29"/>
    <x v="1337"/>
    <n v="24.821013976661948"/>
    <n v="3090"/>
    <s v="51.30"/>
    <s v="5.09"/>
    <n v="60"/>
    <m/>
    <n v="0.61104138134433916"/>
    <m/>
    <m/>
    <m/>
    <m/>
    <m/>
    <m/>
    <x v="26"/>
    <x v="26"/>
    <x v="2"/>
    <x v="2"/>
    <m/>
    <x v="0"/>
    <n v="0"/>
    <m/>
    <m/>
    <m/>
    <m/>
    <m/>
    <m/>
    <m/>
    <m/>
    <m/>
    <m/>
    <m/>
    <m/>
    <m/>
    <m/>
    <m/>
    <m/>
    <m/>
    <m/>
    <m/>
    <m/>
    <m/>
    <m/>
    <x v="0"/>
    <x v="0"/>
    <m/>
    <x v="0"/>
    <m/>
    <m/>
    <x v="0"/>
    <x v="0"/>
    <m/>
    <m/>
    <m/>
    <m/>
    <m/>
  </r>
  <r>
    <n v="97"/>
    <x v="29"/>
    <x v="29"/>
    <x v="29"/>
    <x v="1"/>
    <x v="8"/>
    <x v="1"/>
    <n v="5"/>
    <x v="0"/>
    <n v="5"/>
    <x v="0"/>
    <n v="1"/>
    <n v="2"/>
    <n v="24.845112048483951"/>
    <n v="26.534187314956714"/>
    <m/>
    <s v=""/>
    <n v="0"/>
    <x v="0"/>
    <s v="N/A"/>
    <x v="0"/>
    <m/>
    <x v="0"/>
    <x v="4"/>
    <x v="0"/>
    <m/>
    <m/>
    <s v="TRR"/>
    <m/>
    <n v="42"/>
    <x v="152"/>
    <s v="MICHAEL"/>
    <s v="ARCHER"/>
    <x v="261"/>
    <x v="261"/>
    <x v="0"/>
    <x v="0"/>
    <x v="0"/>
    <s v="N/A"/>
    <s v=""/>
    <x v="1338"/>
    <n v="24.845112048483951"/>
    <n v="3093"/>
    <s v="51.33"/>
    <s v="5.09"/>
    <n v="59"/>
    <m/>
    <m/>
    <m/>
    <m/>
    <m/>
    <m/>
    <m/>
    <m/>
    <x v="26"/>
    <x v="26"/>
    <x v="2"/>
    <x v="2"/>
    <m/>
    <x v="0"/>
    <n v="0"/>
    <m/>
    <m/>
    <m/>
    <m/>
    <m/>
    <m/>
    <m/>
    <m/>
    <m/>
    <m/>
    <m/>
    <m/>
    <m/>
    <m/>
    <m/>
    <m/>
    <m/>
    <m/>
    <m/>
    <m/>
    <m/>
    <m/>
    <x v="0"/>
    <x v="0"/>
    <m/>
    <x v="0"/>
    <m/>
    <m/>
    <x v="0"/>
    <x v="0"/>
    <m/>
    <m/>
    <m/>
    <m/>
    <m/>
  </r>
  <r>
    <n v="98"/>
    <x v="29"/>
    <x v="29"/>
    <x v="29"/>
    <x v="1"/>
    <x v="8"/>
    <x v="1"/>
    <n v="5"/>
    <x v="0"/>
    <n v="5"/>
    <x v="0"/>
    <n v="9"/>
    <n v="11"/>
    <n v="24.861177429698621"/>
    <n v="23.236761553042911"/>
    <m/>
    <s v="Check"/>
    <n v="71"/>
    <x v="1"/>
    <n v="24"/>
    <x v="0"/>
    <m/>
    <x v="1"/>
    <x v="13"/>
    <x v="0"/>
    <m/>
    <m/>
    <s v="TRR"/>
    <m/>
    <n v="43"/>
    <x v="28"/>
    <s v="SCOTT"/>
    <s v="VOLLMERHAUSE"/>
    <x v="28"/>
    <x v="28"/>
    <x v="1"/>
    <x v="0"/>
    <x v="2"/>
    <n v="7"/>
    <n v="30"/>
    <x v="1339"/>
    <n v="24.861177429698621"/>
    <n v="3095"/>
    <s v="51.35"/>
    <s v="5.09"/>
    <n v="58"/>
    <m/>
    <n v="0.57586438563301057"/>
    <m/>
    <m/>
    <m/>
    <m/>
    <m/>
    <m/>
    <x v="26"/>
    <x v="26"/>
    <x v="2"/>
    <x v="2"/>
    <m/>
    <x v="0"/>
    <n v="0"/>
    <m/>
    <m/>
    <m/>
    <m/>
    <m/>
    <m/>
    <m/>
    <m/>
    <m/>
    <m/>
    <m/>
    <m/>
    <m/>
    <m/>
    <m/>
    <m/>
    <m/>
    <m/>
    <m/>
    <m/>
    <m/>
    <m/>
    <x v="0"/>
    <x v="0"/>
    <m/>
    <x v="0"/>
    <m/>
    <m/>
    <x v="0"/>
    <x v="0"/>
    <m/>
    <m/>
    <m/>
    <m/>
    <m/>
  </r>
  <r>
    <n v="99"/>
    <x v="29"/>
    <x v="29"/>
    <x v="29"/>
    <x v="1"/>
    <x v="8"/>
    <x v="1"/>
    <n v="5"/>
    <x v="0"/>
    <n v="5"/>
    <x v="0"/>
    <n v="1"/>
    <n v="1"/>
    <n v="25.383302319175328"/>
    <n v="25.383302319175328"/>
    <m/>
    <s v=""/>
    <n v="0"/>
    <x v="0"/>
    <s v="N/A"/>
    <x v="0"/>
    <m/>
    <x v="0"/>
    <x v="4"/>
    <x v="0"/>
    <m/>
    <m/>
    <s v="TRR"/>
    <m/>
    <n v="44"/>
    <x v="194"/>
    <s v="CHRIS"/>
    <s v="PRETORIUS"/>
    <x v="308"/>
    <x v="308"/>
    <x v="0"/>
    <x v="0"/>
    <x v="0"/>
    <s v="N/A"/>
    <s v=""/>
    <x v="1340"/>
    <n v="25.383302319175328"/>
    <n v="3160"/>
    <s v="52.40"/>
    <s v="5.16"/>
    <n v="57"/>
    <m/>
    <m/>
    <m/>
    <m/>
    <m/>
    <m/>
    <m/>
    <m/>
    <x v="26"/>
    <x v="26"/>
    <x v="2"/>
    <x v="2"/>
    <m/>
    <x v="0"/>
    <n v="0"/>
    <m/>
    <m/>
    <m/>
    <m/>
    <m/>
    <m/>
    <m/>
    <m/>
    <m/>
    <m/>
    <m/>
    <m/>
    <m/>
    <m/>
    <m/>
    <m/>
    <m/>
    <m/>
    <m/>
    <m/>
    <m/>
    <m/>
    <x v="0"/>
    <x v="0"/>
    <m/>
    <x v="0"/>
    <m/>
    <m/>
    <x v="0"/>
    <x v="0"/>
    <m/>
    <m/>
    <m/>
    <m/>
    <m/>
  </r>
  <r>
    <n v="100"/>
    <x v="29"/>
    <x v="29"/>
    <x v="29"/>
    <x v="1"/>
    <x v="8"/>
    <x v="1"/>
    <n v="5"/>
    <x v="0"/>
    <n v="5"/>
    <x v="0"/>
    <n v="1"/>
    <n v="4"/>
    <n v="26.299029048411402"/>
    <n v="27.116536613180109"/>
    <m/>
    <s v=""/>
    <n v="70"/>
    <x v="1"/>
    <n v="4"/>
    <x v="1"/>
    <m/>
    <x v="9"/>
    <x v="2"/>
    <x v="1"/>
    <m/>
    <m/>
    <s v="TRR"/>
    <m/>
    <n v="45"/>
    <x v="213"/>
    <s v="EDWINA"/>
    <s v="SERGEANT"/>
    <x v="231"/>
    <x v="231"/>
    <x v="1"/>
    <x v="1"/>
    <x v="2"/>
    <n v="4"/>
    <n v="31"/>
    <x v="501"/>
    <n v="26.299029048411402"/>
    <n v="3274"/>
    <s v="54.34"/>
    <s v="5.27"/>
    <n v="56"/>
    <m/>
    <n v="0.59761395136433881"/>
    <m/>
    <m/>
    <m/>
    <m/>
    <m/>
    <m/>
    <x v="26"/>
    <x v="26"/>
    <x v="2"/>
    <x v="2"/>
    <m/>
    <x v="0"/>
    <n v="0"/>
    <m/>
    <m/>
    <m/>
    <m/>
    <m/>
    <m/>
    <m/>
    <m/>
    <m/>
    <m/>
    <m/>
    <m/>
    <m/>
    <m/>
    <m/>
    <m/>
    <m/>
    <m/>
    <m/>
    <m/>
    <m/>
    <m/>
    <x v="0"/>
    <x v="0"/>
    <m/>
    <x v="0"/>
    <m/>
    <m/>
    <x v="0"/>
    <x v="0"/>
    <m/>
    <m/>
    <m/>
    <m/>
    <m/>
  </r>
  <r>
    <n v="101"/>
    <x v="29"/>
    <x v="29"/>
    <x v="29"/>
    <x v="1"/>
    <x v="8"/>
    <x v="1"/>
    <n v="5"/>
    <x v="0"/>
    <n v="5"/>
    <x v="0"/>
    <n v="1"/>
    <n v="4"/>
    <n v="26.299029048411402"/>
    <n v="27.356585411539342"/>
    <m/>
    <s v=""/>
    <n v="69"/>
    <x v="1"/>
    <n v="5"/>
    <x v="1"/>
    <m/>
    <x v="9"/>
    <x v="13"/>
    <x v="1"/>
    <m/>
    <m/>
    <s v="TRR"/>
    <m/>
    <n v="46"/>
    <x v="214"/>
    <s v="STEPHEN"/>
    <s v="SERGEANT"/>
    <x v="232"/>
    <x v="232"/>
    <x v="1"/>
    <x v="0"/>
    <x v="2"/>
    <n v="8"/>
    <n v="32"/>
    <x v="501"/>
    <n v="26.299029048411402"/>
    <n v="3274"/>
    <s v="54.34"/>
    <s v="5.27"/>
    <n v="55"/>
    <m/>
    <n v="0.54438004689498098"/>
    <m/>
    <m/>
    <m/>
    <m/>
    <m/>
    <m/>
    <x v="26"/>
    <x v="26"/>
    <x v="2"/>
    <x v="2"/>
    <m/>
    <x v="0"/>
    <n v="0"/>
    <m/>
    <m/>
    <m/>
    <m/>
    <m/>
    <m/>
    <m/>
    <m/>
    <m/>
    <m/>
    <m/>
    <m/>
    <m/>
    <m/>
    <m/>
    <m/>
    <m/>
    <m/>
    <m/>
    <m/>
    <m/>
    <m/>
    <x v="0"/>
    <x v="0"/>
    <m/>
    <x v="0"/>
    <m/>
    <m/>
    <x v="0"/>
    <x v="0"/>
    <m/>
    <m/>
    <m/>
    <m/>
    <m/>
  </r>
  <r>
    <n v="102"/>
    <x v="29"/>
    <x v="29"/>
    <x v="29"/>
    <x v="1"/>
    <x v="8"/>
    <x v="1"/>
    <n v="5"/>
    <x v="0"/>
    <n v="5"/>
    <x v="0"/>
    <n v="1"/>
    <n v="1"/>
    <n v="26.716728959992764"/>
    <n v="26.716728959992764"/>
    <m/>
    <s v=""/>
    <n v="0"/>
    <x v="0"/>
    <s v="N/A"/>
    <x v="0"/>
    <m/>
    <x v="0"/>
    <x v="4"/>
    <x v="0"/>
    <m/>
    <m/>
    <s v="TRR"/>
    <m/>
    <n v="47"/>
    <x v="175"/>
    <s v="LEE"/>
    <s v="DOWEL"/>
    <x v="197"/>
    <x v="197"/>
    <x v="0"/>
    <x v="1"/>
    <x v="0"/>
    <s v="N/A"/>
    <s v=""/>
    <x v="569"/>
    <n v="26.716728959992764"/>
    <n v="3326"/>
    <s v="55.26"/>
    <s v="5.32"/>
    <n v="54"/>
    <m/>
    <m/>
    <m/>
    <m/>
    <m/>
    <m/>
    <m/>
    <m/>
    <x v="26"/>
    <x v="26"/>
    <x v="2"/>
    <x v="2"/>
    <m/>
    <x v="0"/>
    <n v="0"/>
    <m/>
    <m/>
    <m/>
    <m/>
    <m/>
    <m/>
    <m/>
    <m/>
    <m/>
    <m/>
    <m/>
    <m/>
    <m/>
    <m/>
    <m/>
    <m/>
    <m/>
    <m/>
    <m/>
    <m/>
    <m/>
    <m/>
    <x v="0"/>
    <x v="0"/>
    <m/>
    <x v="0"/>
    <m/>
    <m/>
    <x v="0"/>
    <x v="0"/>
    <m/>
    <m/>
    <m/>
    <m/>
    <m/>
  </r>
  <r>
    <n v="103"/>
    <x v="29"/>
    <x v="29"/>
    <x v="29"/>
    <x v="1"/>
    <x v="8"/>
    <x v="1"/>
    <n v="5"/>
    <x v="0"/>
    <n v="5"/>
    <x v="0"/>
    <n v="8"/>
    <n v="8"/>
    <n v="26.724761650600101"/>
    <n v="23.215538697027021"/>
    <m/>
    <s v="Check"/>
    <n v="68"/>
    <x v="1"/>
    <n v="17"/>
    <x v="0"/>
    <m/>
    <x v="1"/>
    <x v="46"/>
    <x v="0"/>
    <m/>
    <m/>
    <s v="TRR"/>
    <m/>
    <n v="48"/>
    <x v="184"/>
    <s v="JOHN"/>
    <s v="NUTTALL"/>
    <x v="188"/>
    <x v="188"/>
    <x v="1"/>
    <x v="0"/>
    <x v="8"/>
    <n v="2"/>
    <n v="33"/>
    <x v="1341"/>
    <n v="26.724761650600101"/>
    <n v="3327"/>
    <s v="55.27"/>
    <s v="5.32"/>
    <n v="53"/>
    <m/>
    <n v="0.63424326179610246"/>
    <m/>
    <m/>
    <m/>
    <m/>
    <m/>
    <m/>
    <x v="26"/>
    <x v="26"/>
    <x v="2"/>
    <x v="2"/>
    <m/>
    <x v="0"/>
    <n v="0"/>
    <m/>
    <m/>
    <m/>
    <m/>
    <m/>
    <m/>
    <m/>
    <m/>
    <m/>
    <m/>
    <m/>
    <m/>
    <m/>
    <m/>
    <m/>
    <m/>
    <m/>
    <m/>
    <m/>
    <m/>
    <m/>
    <m/>
    <x v="0"/>
    <x v="0"/>
    <m/>
    <x v="0"/>
    <m/>
    <m/>
    <x v="0"/>
    <x v="0"/>
    <m/>
    <m/>
    <m/>
    <m/>
    <m/>
  </r>
  <r>
    <n v="104"/>
    <x v="29"/>
    <x v="29"/>
    <x v="29"/>
    <x v="1"/>
    <x v="8"/>
    <x v="1"/>
    <n v="5"/>
    <x v="0"/>
    <n v="5"/>
    <x v="0"/>
    <n v="1"/>
    <n v="1"/>
    <n v="26.98180775003479"/>
    <n v="26.98180775003479"/>
    <m/>
    <s v=""/>
    <n v="0"/>
    <x v="0"/>
    <s v="N/A"/>
    <x v="0"/>
    <m/>
    <x v="0"/>
    <x v="4"/>
    <x v="0"/>
    <m/>
    <m/>
    <s v="TRR"/>
    <m/>
    <n v="49"/>
    <x v="0"/>
    <s v="GRETA"/>
    <s v="NEIMANIS"/>
    <x v="309"/>
    <x v="309"/>
    <x v="0"/>
    <x v="1"/>
    <x v="0"/>
    <s v="N/A"/>
    <s v=""/>
    <x v="1342"/>
    <n v="26.98180775003479"/>
    <n v="3359"/>
    <s v="55.59"/>
    <s v="5.35"/>
    <n v="52"/>
    <m/>
    <m/>
    <m/>
    <m/>
    <m/>
    <m/>
    <m/>
    <m/>
    <x v="26"/>
    <x v="26"/>
    <x v="2"/>
    <x v="2"/>
    <m/>
    <x v="0"/>
    <n v="0"/>
    <m/>
    <m/>
    <m/>
    <m/>
    <m/>
    <m/>
    <m/>
    <m/>
    <m/>
    <m/>
    <m/>
    <m/>
    <m/>
    <m/>
    <m/>
    <m/>
    <m/>
    <m/>
    <m/>
    <m/>
    <m/>
    <m/>
    <x v="0"/>
    <x v="0"/>
    <m/>
    <x v="0"/>
    <m/>
    <m/>
    <x v="0"/>
    <x v="0"/>
    <m/>
    <m/>
    <m/>
    <m/>
    <m/>
  </r>
  <r>
    <n v="105"/>
    <x v="29"/>
    <x v="29"/>
    <x v="29"/>
    <x v="1"/>
    <x v="8"/>
    <x v="1"/>
    <n v="5"/>
    <x v="0"/>
    <n v="5"/>
    <x v="0"/>
    <n v="3"/>
    <n v="10"/>
    <n v="27.351311517972153"/>
    <n v="28.996682509556699"/>
    <m/>
    <s v=""/>
    <n v="67"/>
    <x v="1"/>
    <n v="10"/>
    <x v="1"/>
    <m/>
    <x v="1"/>
    <x v="1"/>
    <x v="0"/>
    <m/>
    <m/>
    <s v="TRR"/>
    <m/>
    <n v="50"/>
    <x v="80"/>
    <s v="CELESTE"/>
    <s v="LABUSCHAGNE"/>
    <x v="81"/>
    <x v="81"/>
    <x v="1"/>
    <x v="1"/>
    <x v="1"/>
    <n v="4"/>
    <n v="34"/>
    <x v="1115"/>
    <n v="27.351311517972153"/>
    <n v="3405"/>
    <s v="56.45"/>
    <s v="5.40"/>
    <n v="51"/>
    <m/>
    <n v="0.54110750741422886"/>
    <m/>
    <m/>
    <m/>
    <m/>
    <m/>
    <m/>
    <x v="26"/>
    <x v="26"/>
    <x v="2"/>
    <x v="2"/>
    <m/>
    <x v="0"/>
    <n v="0"/>
    <m/>
    <m/>
    <m/>
    <m/>
    <m/>
    <m/>
    <m/>
    <m/>
    <m/>
    <m/>
    <m/>
    <m/>
    <m/>
    <m/>
    <m/>
    <m/>
    <m/>
    <m/>
    <m/>
    <m/>
    <m/>
    <m/>
    <x v="0"/>
    <x v="0"/>
    <m/>
    <x v="0"/>
    <m/>
    <m/>
    <x v="0"/>
    <x v="0"/>
    <m/>
    <m/>
    <m/>
    <m/>
    <m/>
  </r>
  <r>
    <n v="106"/>
    <x v="29"/>
    <x v="29"/>
    <x v="29"/>
    <x v="1"/>
    <x v="8"/>
    <x v="1"/>
    <n v="5"/>
    <x v="0"/>
    <n v="5"/>
    <x v="0"/>
    <n v="6"/>
    <n v="11"/>
    <n v="27.359344208579483"/>
    <n v="27.720695533460869"/>
    <m/>
    <s v=""/>
    <n v="66"/>
    <x v="1"/>
    <n v="14"/>
    <x v="1"/>
    <m/>
    <x v="1"/>
    <x v="32"/>
    <x v="0"/>
    <m/>
    <m/>
    <s v="TRR"/>
    <m/>
    <n v="51"/>
    <x v="68"/>
    <s v="ROSEMARIE"/>
    <s v="LABUSCHAGNE"/>
    <x v="68"/>
    <x v="68"/>
    <x v="1"/>
    <x v="1"/>
    <x v="5"/>
    <n v="2"/>
    <n v="35"/>
    <x v="1343"/>
    <n v="27.359344208579483"/>
    <n v="3406"/>
    <s v="56.46"/>
    <s v="5.40"/>
    <n v="50"/>
    <m/>
    <n v="0.67740415091972694"/>
    <m/>
    <m/>
    <m/>
    <m/>
    <m/>
    <m/>
    <x v="26"/>
    <x v="26"/>
    <x v="2"/>
    <x v="2"/>
    <m/>
    <x v="0"/>
    <n v="0"/>
    <m/>
    <m/>
    <m/>
    <m/>
    <m/>
    <m/>
    <m/>
    <m/>
    <m/>
    <m/>
    <m/>
    <m/>
    <m/>
    <m/>
    <m/>
    <m/>
    <m/>
    <m/>
    <m/>
    <m/>
    <m/>
    <m/>
    <x v="0"/>
    <x v="0"/>
    <m/>
    <x v="0"/>
    <m/>
    <m/>
    <x v="0"/>
    <x v="0"/>
    <m/>
    <m/>
    <m/>
    <m/>
    <m/>
  </r>
  <r>
    <n v="107"/>
    <x v="29"/>
    <x v="29"/>
    <x v="29"/>
    <x v="1"/>
    <x v="8"/>
    <x v="1"/>
    <n v="5"/>
    <x v="0"/>
    <n v="5"/>
    <x v="0"/>
    <n v="1"/>
    <n v="7"/>
    <n v="27.391474971008819"/>
    <n v="28.918194476951463"/>
    <m/>
    <s v=""/>
    <n v="65"/>
    <x v="1"/>
    <n v="3"/>
    <x v="1"/>
    <m/>
    <x v="7"/>
    <x v="44"/>
    <x v="1"/>
    <m/>
    <m/>
    <s v="TRR"/>
    <m/>
    <n v="52"/>
    <x v="139"/>
    <s v="CHRIS"/>
    <s v="ISEPY"/>
    <x v="143"/>
    <x v="143"/>
    <x v="1"/>
    <x v="0"/>
    <x v="2"/>
    <n v="9"/>
    <n v="36"/>
    <x v="1344"/>
    <n v="27.391474971008819"/>
    <n v="3410"/>
    <s v="56.50"/>
    <s v="5.41"/>
    <n v="49"/>
    <m/>
    <n v="0.50380638554900536"/>
    <m/>
    <m/>
    <m/>
    <m/>
    <m/>
    <m/>
    <x v="26"/>
    <x v="26"/>
    <x v="2"/>
    <x v="2"/>
    <m/>
    <x v="0"/>
    <n v="0"/>
    <m/>
    <m/>
    <m/>
    <m/>
    <m/>
    <m/>
    <m/>
    <m/>
    <m/>
    <m/>
    <m/>
    <m/>
    <m/>
    <m/>
    <m/>
    <m/>
    <m/>
    <m/>
    <m/>
    <m/>
    <m/>
    <m/>
    <x v="0"/>
    <x v="0"/>
    <m/>
    <x v="0"/>
    <m/>
    <m/>
    <x v="0"/>
    <x v="0"/>
    <m/>
    <m/>
    <m/>
    <m/>
    <m/>
  </r>
  <r>
    <n v="108"/>
    <x v="29"/>
    <x v="29"/>
    <x v="29"/>
    <x v="1"/>
    <x v="8"/>
    <x v="1"/>
    <n v="5"/>
    <x v="0"/>
    <n v="5"/>
    <x v="0"/>
    <n v="1"/>
    <n v="3"/>
    <n v="27.49589994890416"/>
    <n v="29.926411094079167"/>
    <m/>
    <s v=""/>
    <n v="64"/>
    <x v="1"/>
    <n v="3"/>
    <x v="1"/>
    <m/>
    <x v="13"/>
    <x v="11"/>
    <x v="0"/>
    <m/>
    <m/>
    <s v="TRR"/>
    <m/>
    <n v="53"/>
    <x v="142"/>
    <s v="NANCY"/>
    <s v="NORTON"/>
    <x v="146"/>
    <x v="146"/>
    <x v="1"/>
    <x v="1"/>
    <x v="1"/>
    <n v="5"/>
    <n v="37"/>
    <x v="1345"/>
    <n v="27.49589994890416"/>
    <n v="3423"/>
    <s v="57.03"/>
    <s v="5.42"/>
    <n v="48"/>
    <m/>
    <n v="0.54189897503587015"/>
    <m/>
    <m/>
    <m/>
    <m/>
    <m/>
    <m/>
    <x v="26"/>
    <x v="26"/>
    <x v="2"/>
    <x v="2"/>
    <m/>
    <x v="0"/>
    <n v="0"/>
    <m/>
    <m/>
    <m/>
    <m/>
    <m/>
    <m/>
    <m/>
    <m/>
    <m/>
    <m/>
    <m/>
    <m/>
    <m/>
    <m/>
    <m/>
    <m/>
    <m/>
    <m/>
    <m/>
    <m/>
    <m/>
    <m/>
    <x v="0"/>
    <x v="0"/>
    <m/>
    <x v="0"/>
    <m/>
    <m/>
    <x v="0"/>
    <x v="0"/>
    <m/>
    <m/>
    <m/>
    <m/>
    <m/>
  </r>
  <r>
    <n v="109"/>
    <x v="29"/>
    <x v="29"/>
    <x v="29"/>
    <x v="1"/>
    <x v="8"/>
    <x v="1"/>
    <n v="5"/>
    <x v="0"/>
    <n v="5"/>
    <x v="0"/>
    <n v="1"/>
    <n v="6"/>
    <n v="28.114417125668879"/>
    <n v="29.89431234526678"/>
    <m/>
    <s v=""/>
    <n v="0"/>
    <x v="0"/>
    <s v="N/A"/>
    <x v="0"/>
    <m/>
    <x v="0"/>
    <x v="4"/>
    <x v="0"/>
    <m/>
    <m/>
    <s v="TRR"/>
    <m/>
    <n v="54"/>
    <x v="182"/>
    <s v="MEG"/>
    <s v="SENSE"/>
    <x v="186"/>
    <x v="186"/>
    <x v="0"/>
    <x v="1"/>
    <x v="0"/>
    <s v="N/A"/>
    <s v=""/>
    <x v="779"/>
    <n v="28.114417125668879"/>
    <n v="3500"/>
    <s v="58.20"/>
    <s v="5.50"/>
    <n v="47"/>
    <m/>
    <m/>
    <m/>
    <m/>
    <m/>
    <m/>
    <m/>
    <m/>
    <x v="26"/>
    <x v="26"/>
    <x v="2"/>
    <x v="2"/>
    <m/>
    <x v="0"/>
    <n v="0"/>
    <m/>
    <m/>
    <m/>
    <m/>
    <m/>
    <m/>
    <m/>
    <m/>
    <m/>
    <m/>
    <m/>
    <m/>
    <m/>
    <m/>
    <m/>
    <m/>
    <m/>
    <m/>
    <m/>
    <m/>
    <m/>
    <m/>
    <x v="0"/>
    <x v="0"/>
    <m/>
    <x v="0"/>
    <m/>
    <m/>
    <x v="0"/>
    <x v="0"/>
    <m/>
    <m/>
    <m/>
    <m/>
    <m/>
  </r>
  <r>
    <n v="110"/>
    <x v="29"/>
    <x v="29"/>
    <x v="29"/>
    <x v="1"/>
    <x v="8"/>
    <x v="1"/>
    <n v="5"/>
    <x v="0"/>
    <n v="5"/>
    <x v="0"/>
    <n v="3"/>
    <n v="3"/>
    <n v="28.4276920593549"/>
    <n v="26.675897353118302"/>
    <m/>
    <s v="Check"/>
    <n v="63"/>
    <x v="1"/>
    <n v="8"/>
    <x v="1"/>
    <m/>
    <x v="2"/>
    <x v="47"/>
    <x v="0"/>
    <m/>
    <m/>
    <s v="TRR"/>
    <m/>
    <n v="55"/>
    <x v="185"/>
    <s v="JUSTIN"/>
    <s v="SMITH"/>
    <x v="189"/>
    <x v="189"/>
    <x v="1"/>
    <x v="0"/>
    <x v="1"/>
    <n v="6"/>
    <n v="38"/>
    <x v="1346"/>
    <n v="28.4276920593549"/>
    <n v="3539"/>
    <s v="58.59"/>
    <s v="5.53"/>
    <n v="46"/>
    <m/>
    <n v="0.46023199160931916"/>
    <m/>
    <m/>
    <m/>
    <m/>
    <m/>
    <m/>
    <x v="26"/>
    <x v="26"/>
    <x v="2"/>
    <x v="2"/>
    <m/>
    <x v="0"/>
    <n v="0"/>
    <m/>
    <m/>
    <m/>
    <m/>
    <m/>
    <m/>
    <m/>
    <m/>
    <m/>
    <m/>
    <m/>
    <m/>
    <m/>
    <m/>
    <m/>
    <m/>
    <m/>
    <m/>
    <m/>
    <m/>
    <m/>
    <m/>
    <x v="0"/>
    <x v="0"/>
    <m/>
    <x v="0"/>
    <m/>
    <m/>
    <x v="0"/>
    <x v="0"/>
    <m/>
    <m/>
    <m/>
    <m/>
    <m/>
  </r>
  <r>
    <n v="111"/>
    <x v="29"/>
    <x v="29"/>
    <x v="29"/>
    <x v="1"/>
    <x v="8"/>
    <x v="1"/>
    <n v="5"/>
    <x v="0"/>
    <n v="5"/>
    <x v="0"/>
    <n v="1"/>
    <n v="3"/>
    <n v="28.877522733365602"/>
    <n v="30.243119563682274"/>
    <m/>
    <s v=""/>
    <n v="62"/>
    <x v="1"/>
    <n v="1"/>
    <x v="1"/>
    <m/>
    <x v="10"/>
    <x v="26"/>
    <x v="1"/>
    <m/>
    <m/>
    <s v="TRR"/>
    <m/>
    <n v="56"/>
    <x v="210"/>
    <s v="TILLEY"/>
    <s v="PAIN"/>
    <x v="225"/>
    <x v="225"/>
    <x v="1"/>
    <x v="1"/>
    <x v="4"/>
    <n v="1"/>
    <n v="39"/>
    <x v="1347"/>
    <n v="28.877522733365602"/>
    <n v="3595"/>
    <s v="59.55"/>
    <s v="5.59"/>
    <n v="45"/>
    <m/>
    <n v="0.61928211427466429"/>
    <m/>
    <m/>
    <m/>
    <m/>
    <m/>
    <m/>
    <x v="26"/>
    <x v="26"/>
    <x v="2"/>
    <x v="2"/>
    <m/>
    <x v="0"/>
    <n v="0"/>
    <m/>
    <m/>
    <m/>
    <m/>
    <m/>
    <m/>
    <m/>
    <m/>
    <m/>
    <m/>
    <m/>
    <m/>
    <m/>
    <m/>
    <m/>
    <m/>
    <m/>
    <m/>
    <m/>
    <m/>
    <m/>
    <m/>
    <x v="0"/>
    <x v="0"/>
    <m/>
    <x v="0"/>
    <m/>
    <m/>
    <x v="0"/>
    <x v="0"/>
    <m/>
    <m/>
    <m/>
    <m/>
    <m/>
  </r>
  <r>
    <n v="112"/>
    <x v="29"/>
    <x v="29"/>
    <x v="29"/>
    <x v="1"/>
    <x v="8"/>
    <x v="1"/>
    <n v="5"/>
    <x v="0"/>
    <n v="5"/>
    <x v="0"/>
    <n v="1"/>
    <n v="10"/>
    <n v="29.343418788590974"/>
    <n v="31.160110730481058"/>
    <m/>
    <s v=""/>
    <n v="61"/>
    <x v="1"/>
    <n v="11"/>
    <x v="1"/>
    <m/>
    <x v="1"/>
    <x v="6"/>
    <x v="1"/>
    <m/>
    <m/>
    <s v="TRR"/>
    <m/>
    <n v="57"/>
    <x v="97"/>
    <s v="SUSAN"/>
    <s v="DOHERTY"/>
    <x v="98"/>
    <x v="98"/>
    <x v="1"/>
    <x v="1"/>
    <x v="4"/>
    <n v="2"/>
    <n v="40"/>
    <x v="1348"/>
    <n v="29.343418788590974"/>
    <n v="3653"/>
    <s v="60.53"/>
    <s v="6.05"/>
    <n v="44"/>
    <m/>
    <n v="0.59524988524710987"/>
    <m/>
    <m/>
    <m/>
    <m/>
    <m/>
    <m/>
    <x v="26"/>
    <x v="26"/>
    <x v="2"/>
    <x v="2"/>
    <m/>
    <x v="0"/>
    <n v="0"/>
    <m/>
    <m/>
    <m/>
    <m/>
    <m/>
    <m/>
    <m/>
    <m/>
    <m/>
    <m/>
    <m/>
    <m/>
    <m/>
    <m/>
    <m/>
    <m/>
    <m/>
    <m/>
    <m/>
    <m/>
    <m/>
    <m/>
    <x v="0"/>
    <x v="0"/>
    <m/>
    <x v="0"/>
    <m/>
    <m/>
    <x v="0"/>
    <x v="0"/>
    <m/>
    <m/>
    <m/>
    <m/>
    <m/>
  </r>
  <r>
    <n v="113"/>
    <x v="29"/>
    <x v="29"/>
    <x v="29"/>
    <x v="1"/>
    <x v="8"/>
    <x v="1"/>
    <n v="5"/>
    <x v="0"/>
    <n v="5"/>
    <x v="0"/>
    <n v="1"/>
    <n v="1"/>
    <n v="29.463909147700985"/>
    <n v="29.463909147700985"/>
    <m/>
    <s v=""/>
    <n v="0"/>
    <x v="0"/>
    <s v="N/A"/>
    <x v="0"/>
    <m/>
    <x v="0"/>
    <x v="4"/>
    <x v="0"/>
    <m/>
    <m/>
    <s v="TRR"/>
    <m/>
    <n v="58"/>
    <x v="124"/>
    <s v="JILL"/>
    <s v="STEPHENSON"/>
    <x v="310"/>
    <x v="310"/>
    <x v="0"/>
    <x v="1"/>
    <x v="0"/>
    <s v="N/A"/>
    <s v=""/>
    <x v="700"/>
    <n v="29.463909147700985"/>
    <n v="3668"/>
    <s v="61.08"/>
    <s v="6.06"/>
    <n v="43"/>
    <m/>
    <m/>
    <m/>
    <m/>
    <m/>
    <m/>
    <m/>
    <m/>
    <x v="26"/>
    <x v="26"/>
    <x v="2"/>
    <x v="2"/>
    <m/>
    <x v="0"/>
    <n v="0"/>
    <m/>
    <m/>
    <m/>
    <m/>
    <m/>
    <m/>
    <m/>
    <m/>
    <m/>
    <m/>
    <m/>
    <m/>
    <m/>
    <m/>
    <m/>
    <m/>
    <m/>
    <m/>
    <m/>
    <m/>
    <m/>
    <m/>
    <x v="0"/>
    <x v="0"/>
    <m/>
    <x v="0"/>
    <m/>
    <m/>
    <x v="0"/>
    <x v="0"/>
    <m/>
    <m/>
    <m/>
    <m/>
    <m/>
  </r>
  <r>
    <n v="114"/>
    <x v="29"/>
    <x v="29"/>
    <x v="29"/>
    <x v="1"/>
    <x v="8"/>
    <x v="1"/>
    <n v="5"/>
    <x v="0"/>
    <n v="5"/>
    <x v="0"/>
    <n v="2"/>
    <n v="12"/>
    <n v="30.074393633858364"/>
    <n v="31.400632729413616"/>
    <m/>
    <s v=""/>
    <n v="60"/>
    <x v="1"/>
    <n v="11"/>
    <x v="1"/>
    <m/>
    <x v="1"/>
    <x v="35"/>
    <x v="0"/>
    <m/>
    <m/>
    <s v="TRR"/>
    <m/>
    <n v="59"/>
    <x v="93"/>
    <s v="MARY"/>
    <s v="DONOGHUE"/>
    <x v="94"/>
    <x v="94"/>
    <x v="1"/>
    <x v="1"/>
    <x v="8"/>
    <n v="1"/>
    <n v="41"/>
    <x v="1349"/>
    <n v="30.074393633858364"/>
    <n v="3744"/>
    <s v="62.24"/>
    <s v="6.14"/>
    <n v="42"/>
    <m/>
    <n v="0.65615066337088657"/>
    <m/>
    <m/>
    <m/>
    <m/>
    <m/>
    <m/>
    <x v="26"/>
    <x v="26"/>
    <x v="2"/>
    <x v="2"/>
    <m/>
    <x v="0"/>
    <n v="0"/>
    <m/>
    <m/>
    <m/>
    <m/>
    <m/>
    <m/>
    <m/>
    <m/>
    <m/>
    <m/>
    <m/>
    <m/>
    <m/>
    <m/>
    <m/>
    <m/>
    <m/>
    <m/>
    <m/>
    <m/>
    <m/>
    <m/>
    <x v="0"/>
    <x v="0"/>
    <m/>
    <x v="0"/>
    <m/>
    <m/>
    <x v="0"/>
    <x v="0"/>
    <m/>
    <m/>
    <m/>
    <m/>
    <m/>
  </r>
  <r>
    <n v="115"/>
    <x v="29"/>
    <x v="29"/>
    <x v="29"/>
    <x v="1"/>
    <x v="8"/>
    <x v="1"/>
    <n v="5"/>
    <x v="0"/>
    <n v="5"/>
    <x v="0"/>
    <n v="11"/>
    <n v="11"/>
    <n v="30.09045901507303"/>
    <n v="22.484522519457066"/>
    <m/>
    <s v="Check"/>
    <n v="59"/>
    <x v="1"/>
    <n v="26"/>
    <x v="0"/>
    <m/>
    <x v="1"/>
    <x v="13"/>
    <x v="0"/>
    <m/>
    <m/>
    <s v="TRR"/>
    <m/>
    <n v="60"/>
    <x v="18"/>
    <s v="ERIN"/>
    <s v="STAFFORD"/>
    <x v="18"/>
    <x v="18"/>
    <x v="1"/>
    <x v="1"/>
    <x v="2"/>
    <n v="5"/>
    <n v="42"/>
    <x v="758"/>
    <n v="30.09045901507303"/>
    <n v="3746"/>
    <s v="62.26"/>
    <s v="6.14"/>
    <n v="41"/>
    <m/>
    <n v="0.52674503875332557"/>
    <m/>
    <m/>
    <m/>
    <m/>
    <m/>
    <m/>
    <x v="26"/>
    <x v="26"/>
    <x v="2"/>
    <x v="2"/>
    <m/>
    <x v="0"/>
    <n v="0"/>
    <m/>
    <m/>
    <m/>
    <m/>
    <m/>
    <m/>
    <m/>
    <m/>
    <m/>
    <m/>
    <m/>
    <m/>
    <m/>
    <m/>
    <m/>
    <m/>
    <m/>
    <m/>
    <m/>
    <m/>
    <m/>
    <m/>
    <x v="0"/>
    <x v="0"/>
    <m/>
    <x v="0"/>
    <m/>
    <m/>
    <x v="0"/>
    <x v="0"/>
    <m/>
    <m/>
    <m/>
    <m/>
    <m/>
  </r>
  <r>
    <n v="116"/>
    <x v="29"/>
    <x v="29"/>
    <x v="29"/>
    <x v="1"/>
    <x v="8"/>
    <x v="1"/>
    <n v="5"/>
    <x v="0"/>
    <n v="5"/>
    <x v="0"/>
    <n v="13"/>
    <n v="13"/>
    <n v="30.098491705680367"/>
    <n v="21.35117080288742"/>
    <m/>
    <s v="Check"/>
    <n v="58"/>
    <x v="1"/>
    <n v="30"/>
    <x v="0"/>
    <m/>
    <x v="1"/>
    <x v="9"/>
    <x v="0"/>
    <m/>
    <m/>
    <s v="TRR"/>
    <m/>
    <n v="61"/>
    <x v="16"/>
    <s v="MICHAEL"/>
    <s v="FITZSIMMONS"/>
    <x v="16"/>
    <x v="16"/>
    <x v="1"/>
    <x v="0"/>
    <x v="4"/>
    <n v="8"/>
    <n v="43"/>
    <x v="1350"/>
    <n v="30.098491705680367"/>
    <n v="3747"/>
    <s v="62.27"/>
    <s v="6.14"/>
    <n v="40"/>
    <m/>
    <n v="0.50168626878901834"/>
    <m/>
    <m/>
    <m/>
    <m/>
    <m/>
    <m/>
    <x v="26"/>
    <x v="26"/>
    <x v="2"/>
    <x v="2"/>
    <m/>
    <x v="0"/>
    <n v="0"/>
    <m/>
    <m/>
    <m/>
    <m/>
    <m/>
    <m/>
    <m/>
    <m/>
    <m/>
    <m/>
    <m/>
    <m/>
    <m/>
    <m/>
    <m/>
    <m/>
    <m/>
    <m/>
    <m/>
    <m/>
    <m/>
    <m/>
    <x v="0"/>
    <x v="0"/>
    <m/>
    <x v="0"/>
    <m/>
    <m/>
    <x v="0"/>
    <x v="0"/>
    <m/>
    <m/>
    <m/>
    <m/>
    <m/>
  </r>
  <r>
    <n v="117"/>
    <x v="29"/>
    <x v="29"/>
    <x v="29"/>
    <x v="1"/>
    <x v="8"/>
    <x v="1"/>
    <n v="5"/>
    <x v="0"/>
    <n v="5"/>
    <x v="0"/>
    <n v="1"/>
    <n v="1"/>
    <n v="30.805368479125754"/>
    <n v="30.805368479125754"/>
    <m/>
    <s v=""/>
    <n v="0"/>
    <x v="0"/>
    <s v="N/A"/>
    <x v="0"/>
    <m/>
    <x v="0"/>
    <x v="4"/>
    <x v="0"/>
    <m/>
    <m/>
    <s v="TRR"/>
    <m/>
    <n v="62"/>
    <x v="169"/>
    <s v="WENDY"/>
    <s v="PASCOE"/>
    <x v="311"/>
    <x v="311"/>
    <x v="0"/>
    <x v="1"/>
    <x v="0"/>
    <s v="N/A"/>
    <s v=""/>
    <x v="1277"/>
    <n v="30.805368479125754"/>
    <n v="3835"/>
    <s v="63.55"/>
    <s v="6.23"/>
    <n v="39"/>
    <m/>
    <m/>
    <m/>
    <m/>
    <m/>
    <m/>
    <m/>
    <m/>
    <x v="26"/>
    <x v="26"/>
    <x v="2"/>
    <x v="2"/>
    <m/>
    <x v="0"/>
    <n v="0"/>
    <m/>
    <m/>
    <m/>
    <m/>
    <m/>
    <m/>
    <m/>
    <m/>
    <m/>
    <m/>
    <m/>
    <m/>
    <m/>
    <m/>
    <m/>
    <m/>
    <m/>
    <m/>
    <m/>
    <m/>
    <m/>
    <m/>
    <x v="0"/>
    <x v="0"/>
    <m/>
    <x v="0"/>
    <m/>
    <m/>
    <x v="0"/>
    <x v="0"/>
    <m/>
    <m/>
    <m/>
    <m/>
    <m/>
  </r>
  <r>
    <n v="118"/>
    <x v="29"/>
    <x v="29"/>
    <x v="29"/>
    <x v="1"/>
    <x v="8"/>
    <x v="1"/>
    <n v="5"/>
    <x v="0"/>
    <n v="5"/>
    <x v="0"/>
    <n v="3"/>
    <n v="7"/>
    <n v="31.729127898969161"/>
    <n v="31.991699270728841"/>
    <m/>
    <s v=""/>
    <n v="57"/>
    <x v="1"/>
    <n v="8"/>
    <x v="1"/>
    <m/>
    <x v="1"/>
    <x v="37"/>
    <x v="0"/>
    <m/>
    <m/>
    <s v="TRR"/>
    <m/>
    <n v="63"/>
    <x v="141"/>
    <s v="JENNY"/>
    <s v="BROWN"/>
    <x v="145"/>
    <x v="145"/>
    <x v="1"/>
    <x v="1"/>
    <x v="8"/>
    <n v="2"/>
    <n v="44"/>
    <x v="361"/>
    <n v="31.729127898969161"/>
    <n v="3950"/>
    <s v="65.50"/>
    <s v="6.35"/>
    <n v="38"/>
    <m/>
    <n v="0.64714458584285373"/>
    <m/>
    <m/>
    <m/>
    <m/>
    <m/>
    <m/>
    <x v="26"/>
    <x v="26"/>
    <x v="2"/>
    <x v="2"/>
    <m/>
    <x v="0"/>
    <n v="0"/>
    <m/>
    <m/>
    <m/>
    <m/>
    <m/>
    <m/>
    <m/>
    <m/>
    <m/>
    <m/>
    <m/>
    <m/>
    <m/>
    <m/>
    <m/>
    <m/>
    <m/>
    <m/>
    <m/>
    <m/>
    <m/>
    <m/>
    <x v="0"/>
    <x v="0"/>
    <m/>
    <x v="0"/>
    <m/>
    <m/>
    <x v="0"/>
    <x v="0"/>
    <m/>
    <m/>
    <m/>
    <m/>
    <m/>
  </r>
  <r>
    <n v="119"/>
    <x v="29"/>
    <x v="29"/>
    <x v="29"/>
    <x v="1"/>
    <x v="8"/>
    <x v="1"/>
    <n v="5"/>
    <x v="0"/>
    <n v="5"/>
    <x v="0"/>
    <n v="1"/>
    <n v="1"/>
    <n v="32.114697048121194"/>
    <n v="32.114697048121194"/>
    <m/>
    <s v=""/>
    <n v="0"/>
    <x v="0"/>
    <s v="N/A"/>
    <x v="0"/>
    <m/>
    <x v="0"/>
    <x v="4"/>
    <x v="0"/>
    <m/>
    <m/>
    <s v="TRR"/>
    <m/>
    <n v="64"/>
    <x v="179"/>
    <s v="BRON"/>
    <s v="REGUSON"/>
    <x v="312"/>
    <x v="312"/>
    <x v="0"/>
    <x v="1"/>
    <x v="0"/>
    <s v="N/A"/>
    <s v=""/>
    <x v="1351"/>
    <n v="32.114697048121194"/>
    <n v="3998"/>
    <s v="66.38"/>
    <s v="6.39"/>
    <n v="37"/>
    <m/>
    <m/>
    <m/>
    <m/>
    <m/>
    <m/>
    <m/>
    <m/>
    <x v="26"/>
    <x v="26"/>
    <x v="2"/>
    <x v="2"/>
    <m/>
    <x v="0"/>
    <n v="0"/>
    <m/>
    <m/>
    <m/>
    <m/>
    <m/>
    <m/>
    <m/>
    <m/>
    <m/>
    <m/>
    <m/>
    <m/>
    <m/>
    <m/>
    <m/>
    <m/>
    <m/>
    <m/>
    <m/>
    <m/>
    <m/>
    <m/>
    <x v="0"/>
    <x v="0"/>
    <m/>
    <x v="0"/>
    <m/>
    <m/>
    <x v="0"/>
    <x v="0"/>
    <m/>
    <m/>
    <m/>
    <m/>
    <m/>
  </r>
  <r>
    <n v="120"/>
    <x v="29"/>
    <x v="29"/>
    <x v="29"/>
    <x v="1"/>
    <x v="8"/>
    <x v="1"/>
    <n v="5"/>
    <x v="0"/>
    <n v="5"/>
    <x v="0"/>
    <n v="6"/>
    <n v="6"/>
    <n v="32.500266197273227"/>
    <n v="30.027500857948866"/>
    <m/>
    <s v="Check"/>
    <n v="56"/>
    <x v="1"/>
    <n v="9"/>
    <x v="1"/>
    <m/>
    <x v="1"/>
    <x v="36"/>
    <x v="0"/>
    <m/>
    <m/>
    <s v="TRR"/>
    <m/>
    <n v="65"/>
    <x v="86"/>
    <s v="ANDREW"/>
    <s v="HANNAY"/>
    <x v="87"/>
    <x v="87"/>
    <x v="1"/>
    <x v="0"/>
    <x v="1"/>
    <n v="7"/>
    <n v="45"/>
    <x v="1352"/>
    <n v="32.500266197273227"/>
    <n v="4046"/>
    <s v="67.26"/>
    <s v="6.44"/>
    <n v="36"/>
    <m/>
    <n v="0.41281713156528932"/>
    <m/>
    <m/>
    <m/>
    <m/>
    <m/>
    <m/>
    <x v="26"/>
    <x v="26"/>
    <x v="2"/>
    <x v="2"/>
    <m/>
    <x v="0"/>
    <n v="0"/>
    <m/>
    <m/>
    <m/>
    <m/>
    <m/>
    <m/>
    <m/>
    <m/>
    <m/>
    <m/>
    <m/>
    <m/>
    <m/>
    <m/>
    <m/>
    <m/>
    <m/>
    <m/>
    <m/>
    <m/>
    <m/>
    <m/>
    <x v="0"/>
    <x v="0"/>
    <m/>
    <x v="0"/>
    <m/>
    <m/>
    <x v="0"/>
    <x v="0"/>
    <m/>
    <m/>
    <m/>
    <m/>
    <m/>
  </r>
  <r>
    <n v="121"/>
    <x v="29"/>
    <x v="29"/>
    <x v="29"/>
    <x v="1"/>
    <x v="8"/>
    <x v="1"/>
    <n v="5"/>
    <x v="0"/>
    <n v="5"/>
    <x v="0"/>
    <n v="1"/>
    <n v="7"/>
    <n v="34.548602302143379"/>
    <n v="36.954067677688741"/>
    <m/>
    <s v=""/>
    <n v="55"/>
    <x v="1"/>
    <n v="2"/>
    <x v="1"/>
    <m/>
    <x v="9"/>
    <x v="39"/>
    <x v="1"/>
    <m/>
    <m/>
    <s v="TRR"/>
    <m/>
    <n v="66"/>
    <x v="116"/>
    <s v="JAAP"/>
    <s v="DE JONG"/>
    <x v="118"/>
    <x v="118"/>
    <x v="1"/>
    <x v="0"/>
    <x v="9"/>
    <n v="1"/>
    <s v=""/>
    <x v="1029"/>
    <n v="34.548602302143379"/>
    <n v="4301"/>
    <s v="71.41"/>
    <s v="7.10"/>
    <n v="35"/>
    <m/>
    <n v="0.55236194988268494"/>
    <m/>
    <m/>
    <m/>
    <m/>
    <m/>
    <m/>
    <x v="26"/>
    <x v="26"/>
    <x v="2"/>
    <x v="2"/>
    <m/>
    <x v="0"/>
    <n v="0"/>
    <m/>
    <m/>
    <m/>
    <m/>
    <m/>
    <m/>
    <m/>
    <m/>
    <m/>
    <m/>
    <m/>
    <m/>
    <m/>
    <m/>
    <m/>
    <m/>
    <m/>
    <m/>
    <m/>
    <m/>
    <m/>
    <m/>
    <x v="0"/>
    <x v="0"/>
    <m/>
    <x v="0"/>
    <m/>
    <m/>
    <x v="0"/>
    <x v="0"/>
    <m/>
    <m/>
    <m/>
    <m/>
    <m/>
  </r>
  <r>
    <n v="122"/>
    <x v="29"/>
    <x v="29"/>
    <x v="29"/>
    <x v="1"/>
    <x v="8"/>
    <x v="1"/>
    <n v="5"/>
    <x v="0"/>
    <n v="5"/>
    <x v="0"/>
    <n v="3"/>
    <n v="7"/>
    <n v="34.90204068886608"/>
    <n v="36.224071917850587"/>
    <m/>
    <s v=""/>
    <n v="54"/>
    <x v="1"/>
    <n v="6"/>
    <x v="1"/>
    <m/>
    <x v="6"/>
    <x v="38"/>
    <x v="0"/>
    <m/>
    <m/>
    <s v="TRR"/>
    <m/>
    <n v="67"/>
    <x v="166"/>
    <s v="CHERYL"/>
    <s v="OATS"/>
    <x v="172"/>
    <x v="172"/>
    <x v="1"/>
    <x v="1"/>
    <x v="4"/>
    <n v="3"/>
    <n v="46"/>
    <x v="1353"/>
    <n v="34.90204068886608"/>
    <n v="4345"/>
    <s v="72.25"/>
    <s v="7.14"/>
    <n v="34"/>
    <m/>
    <n v="0.51859431834809555"/>
    <m/>
    <m/>
    <m/>
    <m/>
    <m/>
    <m/>
    <x v="26"/>
    <x v="26"/>
    <x v="2"/>
    <x v="2"/>
    <m/>
    <x v="0"/>
    <n v="0"/>
    <m/>
    <m/>
    <m/>
    <m/>
    <m/>
    <m/>
    <m/>
    <m/>
    <m/>
    <m/>
    <m/>
    <m/>
    <m/>
    <m/>
    <m/>
    <m/>
    <m/>
    <m/>
    <m/>
    <m/>
    <m/>
    <m/>
    <x v="0"/>
    <x v="0"/>
    <m/>
    <x v="0"/>
    <m/>
    <m/>
    <x v="0"/>
    <x v="0"/>
    <m/>
    <m/>
    <m/>
    <m/>
    <m/>
  </r>
  <r>
    <n v="123"/>
    <x v="29"/>
    <x v="29"/>
    <x v="29"/>
    <x v="1"/>
    <x v="8"/>
    <x v="1"/>
    <n v="5"/>
    <x v="0"/>
    <n v="5"/>
    <x v="0"/>
    <n v="5"/>
    <n v="6"/>
    <n v="39.175432091967743"/>
    <n v="38.233707881208865"/>
    <m/>
    <s v="Check"/>
    <n v="53"/>
    <x v="1"/>
    <n v="5"/>
    <x v="1"/>
    <m/>
    <x v="15"/>
    <x v="31"/>
    <x v="0"/>
    <m/>
    <m/>
    <s v="TRR"/>
    <m/>
    <n v="68"/>
    <x v="115"/>
    <s v="JUDY"/>
    <s v="DAVIES"/>
    <x v="117"/>
    <x v="117"/>
    <x v="1"/>
    <x v="1"/>
    <x v="7"/>
    <n v="1"/>
    <n v="47"/>
    <x v="1214"/>
    <n v="39.175432091967743"/>
    <n v="4877"/>
    <s v="81.17"/>
    <s v="8.07"/>
    <n v="33"/>
    <m/>
    <n v="0.53902830266411483"/>
    <m/>
    <m/>
    <m/>
    <m/>
    <m/>
    <m/>
    <x v="26"/>
    <x v="26"/>
    <x v="2"/>
    <x v="2"/>
    <m/>
    <x v="0"/>
    <n v="0"/>
    <m/>
    <m/>
    <m/>
    <m/>
    <m/>
    <m/>
    <m/>
    <m/>
    <m/>
    <m/>
    <m/>
    <m/>
    <m/>
    <m/>
    <m/>
    <m/>
    <m/>
    <m/>
    <m/>
    <m/>
    <m/>
    <m/>
    <x v="0"/>
    <x v="0"/>
    <m/>
    <x v="0"/>
    <m/>
    <m/>
    <x v="0"/>
    <x v="0"/>
    <m/>
    <m/>
    <m/>
    <m/>
    <m/>
  </r>
  <r>
    <n v="124"/>
    <x v="29"/>
    <x v="29"/>
    <x v="29"/>
    <x v="1"/>
    <x v="8"/>
    <x v="1"/>
    <n v="5"/>
    <x v="0"/>
    <n v="5"/>
    <x v="0"/>
    <n v="3"/>
    <n v="3"/>
    <n v="46.445017091604981"/>
    <n v="40.897675699426401"/>
    <m/>
    <s v="Check"/>
    <n v="52"/>
    <x v="1"/>
    <n v="2"/>
    <x v="1"/>
    <m/>
    <x v="3"/>
    <x v="40"/>
    <x v="0"/>
    <m/>
    <m/>
    <s v="TRR"/>
    <m/>
    <n v="69"/>
    <x v="105"/>
    <s v="TOM"/>
    <s v="RYAN"/>
    <x v="106"/>
    <x v="106"/>
    <x v="1"/>
    <x v="0"/>
    <x v="9"/>
    <n v="2"/>
    <n v="48"/>
    <x v="1354"/>
    <n v="46.445017091604981"/>
    <n v="5782"/>
    <s v="96.22"/>
    <s v="9.38"/>
    <n v="32"/>
    <m/>
    <n v="0.43635825618696783"/>
    <m/>
    <m/>
    <m/>
    <m/>
    <m/>
    <m/>
    <x v="26"/>
    <x v="26"/>
    <x v="2"/>
    <x v="2"/>
    <m/>
    <x v="0"/>
    <n v="0"/>
    <m/>
    <m/>
    <m/>
    <m/>
    <m/>
    <m/>
    <m/>
    <m/>
    <m/>
    <m/>
    <m/>
    <m/>
    <m/>
    <m/>
    <m/>
    <m/>
    <m/>
    <m/>
    <m/>
    <m/>
    <m/>
    <m/>
    <x v="0"/>
    <x v="0"/>
    <m/>
    <x v="0"/>
    <m/>
    <m/>
    <x v="0"/>
    <x v="0"/>
    <m/>
    <m/>
    <m/>
    <m/>
    <m/>
  </r>
  <r>
    <n v="3"/>
    <x v="30"/>
    <x v="30"/>
    <x v="30"/>
    <x v="1"/>
    <x v="3"/>
    <x v="0"/>
    <n v="4"/>
    <x v="1"/>
    <n v="0"/>
    <x v="0"/>
    <s v=""/>
    <n v="12"/>
    <n v="19.217150698700202"/>
    <n v="17.79786557468519"/>
    <s v="Y"/>
    <s v="Check"/>
    <n v="100"/>
    <x v="1"/>
    <n v="1"/>
    <x v="1"/>
    <m/>
    <x v="1"/>
    <x v="1"/>
    <x v="0"/>
    <m/>
    <m/>
    <s v="TRR"/>
    <m/>
    <n v="1"/>
    <x v="1"/>
    <s v="TONY"/>
    <s v="GORDON"/>
    <x v="1"/>
    <x v="1"/>
    <x v="1"/>
    <x v="0"/>
    <x v="1"/>
    <n v="1"/>
    <n v="1"/>
    <x v="1355"/>
    <n v="19.217150698700202"/>
    <n v="1893"/>
    <s v="31.33"/>
    <s v="3.56"/>
    <n v="0"/>
    <m/>
    <n v="0.6834173046382801"/>
    <n v="1"/>
    <s v=""/>
    <n v="1"/>
    <n v="1076359"/>
    <s v="MAX"/>
    <s v="SCHICK"/>
    <x v="2"/>
    <x v="2"/>
    <x v="1"/>
    <x v="0"/>
    <s v="X"/>
    <x v="1"/>
    <n v="0"/>
    <m/>
    <m/>
    <n v="1"/>
    <s v="22.07"/>
    <m/>
    <m/>
    <m/>
    <m/>
    <m/>
    <m/>
    <m/>
    <m/>
    <m/>
    <m/>
    <m/>
    <m/>
    <m/>
    <m/>
    <m/>
    <m/>
    <m/>
    <m/>
    <x v="0"/>
    <x v="0"/>
    <m/>
    <x v="0"/>
    <m/>
    <m/>
    <x v="0"/>
    <x v="0"/>
    <m/>
    <m/>
    <m/>
    <m/>
    <m/>
  </r>
  <r>
    <n v="4"/>
    <x v="30"/>
    <x v="30"/>
    <x v="30"/>
    <x v="1"/>
    <x v="3"/>
    <x v="0"/>
    <n v="4"/>
    <x v="1"/>
    <n v="0"/>
    <x v="0"/>
    <s v=""/>
    <n v="1"/>
    <n v="19.278060843545529"/>
    <n v="17.783333333333335"/>
    <s v="Y"/>
    <s v="Check"/>
    <n v="99"/>
    <x v="1"/>
    <n v="1"/>
    <x v="1"/>
    <m/>
    <x v="14"/>
    <x v="50"/>
    <x v="0"/>
    <m/>
    <m/>
    <s v="TRR"/>
    <m/>
    <n v="2"/>
    <x v="168"/>
    <s v="LEO"/>
    <s v="FAIRLEY"/>
    <x v="173"/>
    <x v="173"/>
    <x v="1"/>
    <x v="0"/>
    <x v="12"/>
    <n v="1"/>
    <n v="2"/>
    <x v="182"/>
    <n v="19.278060843545529"/>
    <n v="1899"/>
    <s v="31.39"/>
    <s v="3.57"/>
    <n v="0"/>
    <m/>
    <n v="0.69768428002981342"/>
    <n v="2"/>
    <n v="1"/>
    <s v=""/>
    <n v="1062687"/>
    <s v="SALLY"/>
    <s v="MEADE"/>
    <x v="104"/>
    <x v="104"/>
    <x v="1"/>
    <x v="1"/>
    <s v=""/>
    <x v="2"/>
    <n v="50"/>
    <m/>
    <m/>
    <n v="1"/>
    <s v="24.55"/>
    <m/>
    <m/>
    <m/>
    <m/>
    <m/>
    <m/>
    <m/>
    <m/>
    <m/>
    <m/>
    <m/>
    <m/>
    <m/>
    <m/>
    <m/>
    <m/>
    <m/>
    <m/>
    <x v="0"/>
    <x v="0"/>
    <m/>
    <x v="0"/>
    <m/>
    <m/>
    <x v="0"/>
    <x v="0"/>
    <m/>
    <m/>
    <m/>
    <m/>
    <m/>
  </r>
  <r>
    <n v="5"/>
    <x v="30"/>
    <x v="30"/>
    <x v="30"/>
    <x v="1"/>
    <x v="3"/>
    <x v="0"/>
    <n v="4"/>
    <x v="1"/>
    <n v="0"/>
    <x v="0"/>
    <s v=""/>
    <n v="13"/>
    <n v="19.714583548270362"/>
    <n v="19.715127170357054"/>
    <s v="Y"/>
    <s v=""/>
    <n v="98"/>
    <x v="1"/>
    <n v="7"/>
    <x v="1"/>
    <m/>
    <x v="1"/>
    <x v="1"/>
    <x v="0"/>
    <m/>
    <m/>
    <s v="TRR"/>
    <m/>
    <n v="3"/>
    <x v="10"/>
    <s v="DEON"/>
    <s v="STRIPP"/>
    <x v="10"/>
    <x v="10"/>
    <x v="1"/>
    <x v="0"/>
    <x v="1"/>
    <n v="2"/>
    <n v="3"/>
    <x v="1356"/>
    <n v="19.714583548270362"/>
    <n v="1942"/>
    <s v="32.22"/>
    <s v="4.02"/>
    <n v="0"/>
    <m/>
    <n v="0.66617351064895169"/>
    <n v="3"/>
    <n v="2"/>
    <s v=""/>
    <n v="402841"/>
    <s v="JOSEPH"/>
    <s v="SCOTT"/>
    <x v="44"/>
    <x v="44"/>
    <x v="1"/>
    <x v="0"/>
    <s v=""/>
    <x v="2"/>
    <n v="49"/>
    <m/>
    <m/>
    <n v="1"/>
    <s v="27.26"/>
    <m/>
    <m/>
    <m/>
    <m/>
    <m/>
    <m/>
    <m/>
    <m/>
    <m/>
    <m/>
    <m/>
    <m/>
    <m/>
    <m/>
    <m/>
    <m/>
    <m/>
    <m/>
    <x v="0"/>
    <x v="0"/>
    <m/>
    <x v="0"/>
    <m/>
    <m/>
    <x v="0"/>
    <x v="0"/>
    <m/>
    <m/>
    <m/>
    <m/>
    <m/>
  </r>
  <r>
    <n v="6"/>
    <x v="30"/>
    <x v="30"/>
    <x v="30"/>
    <x v="1"/>
    <x v="3"/>
    <x v="0"/>
    <n v="4"/>
    <x v="1"/>
    <n v="0"/>
    <x v="0"/>
    <s v=""/>
    <n v="10"/>
    <n v="19.734886929885469"/>
    <n v="19.26711310749895"/>
    <s v="Y"/>
    <s v="Check"/>
    <n v="97"/>
    <x v="1"/>
    <n v="14"/>
    <x v="0"/>
    <s v="OT15"/>
    <x v="1"/>
    <x v="6"/>
    <x v="0"/>
    <m/>
    <m/>
    <s v="TRR"/>
    <m/>
    <n v="4"/>
    <x v="6"/>
    <s v="MARK"/>
    <s v="BUCHHOLZ"/>
    <x v="6"/>
    <x v="6"/>
    <x v="1"/>
    <x v="0"/>
    <x v="4"/>
    <n v="1"/>
    <n v="4"/>
    <x v="1357"/>
    <n v="19.734886929885469"/>
    <n v="1944"/>
    <s v="32.24"/>
    <s v="4.03"/>
    <n v="0"/>
    <m/>
    <n v="0.77696585685086161"/>
    <n v="4"/>
    <n v="3"/>
    <s v=""/>
    <n v="402708"/>
    <s v="DAVID"/>
    <s v="BROOKE-TAYLOR"/>
    <x v="50"/>
    <x v="50"/>
    <x v="1"/>
    <x v="0"/>
    <s v=""/>
    <x v="2"/>
    <n v="48"/>
    <m/>
    <m/>
    <n v="1"/>
    <s v="36.37"/>
    <m/>
    <m/>
    <m/>
    <m/>
    <m/>
    <m/>
    <m/>
    <m/>
    <m/>
    <m/>
    <m/>
    <m/>
    <m/>
    <m/>
    <m/>
    <m/>
    <m/>
    <m/>
    <x v="0"/>
    <x v="0"/>
    <m/>
    <x v="0"/>
    <m/>
    <m/>
    <x v="0"/>
    <x v="0"/>
    <m/>
    <m/>
    <m/>
    <m/>
    <m/>
  </r>
  <r>
    <n v="7"/>
    <x v="30"/>
    <x v="30"/>
    <x v="30"/>
    <x v="1"/>
    <x v="3"/>
    <x v="0"/>
    <n v="4"/>
    <x v="1"/>
    <n v="0"/>
    <x v="0"/>
    <s v=""/>
    <n v="11"/>
    <n v="20.82111784629377"/>
    <n v="19.754727511862797"/>
    <s v="Y"/>
    <s v="Check"/>
    <n v="96"/>
    <x v="1"/>
    <n v="13"/>
    <x v="1"/>
    <m/>
    <x v="1"/>
    <x v="11"/>
    <x v="0"/>
    <m/>
    <m/>
    <s v="TRR"/>
    <m/>
    <n v="5"/>
    <x v="13"/>
    <s v="TIM"/>
    <s v="KELLY"/>
    <x v="13"/>
    <x v="13"/>
    <x v="1"/>
    <x v="0"/>
    <x v="1"/>
    <n v="3"/>
    <n v="5"/>
    <x v="284"/>
    <n v="20.82111784629377"/>
    <n v="2051"/>
    <s v="34.11"/>
    <s v="4.16"/>
    <n v="0"/>
    <m/>
    <n v="0.64037547992202115"/>
    <n v="5"/>
    <n v="4"/>
    <s v=""/>
    <n v="513275"/>
    <s v="AMANDA"/>
    <s v="FIELD"/>
    <x v="55"/>
    <x v="55"/>
    <x v="1"/>
    <x v="1"/>
    <s v=""/>
    <x v="2"/>
    <n v="47"/>
    <m/>
    <m/>
    <n v="1"/>
    <s v="37.59"/>
    <m/>
    <m/>
    <m/>
    <m/>
    <m/>
    <m/>
    <m/>
    <m/>
    <m/>
    <m/>
    <m/>
    <m/>
    <m/>
    <m/>
    <m/>
    <m/>
    <m/>
    <m/>
    <x v="0"/>
    <x v="0"/>
    <m/>
    <x v="0"/>
    <m/>
    <m/>
    <x v="0"/>
    <x v="0"/>
    <m/>
    <m/>
    <m/>
    <m/>
    <m/>
  </r>
  <r>
    <n v="8"/>
    <x v="30"/>
    <x v="30"/>
    <x v="30"/>
    <x v="1"/>
    <x v="3"/>
    <x v="0"/>
    <n v="4"/>
    <x v="1"/>
    <n v="0"/>
    <x v="0"/>
    <s v=""/>
    <n v="8"/>
    <n v="21.074910116482631"/>
    <n v="22.159685468080514"/>
    <s v="Y"/>
    <s v=""/>
    <n v="95"/>
    <x v="1"/>
    <n v="3"/>
    <x v="1"/>
    <m/>
    <x v="1"/>
    <x v="7"/>
    <x v="0"/>
    <m/>
    <m/>
    <s v="TRR"/>
    <m/>
    <n v="6"/>
    <x v="155"/>
    <s v="STUART"/>
    <s v="ILLMAN"/>
    <x v="160"/>
    <x v="160"/>
    <x v="1"/>
    <x v="0"/>
    <x v="1"/>
    <n v="4"/>
    <n v="6"/>
    <x v="956"/>
    <n v="21.074910116482631"/>
    <n v="2076"/>
    <s v="34.36"/>
    <s v="4.19"/>
    <n v="0"/>
    <m/>
    <n v="0.6461079355217324"/>
    <n v="6"/>
    <n v="5"/>
    <s v=""/>
    <n v="513282"/>
    <s v="KAREN"/>
    <s v="ERNEST"/>
    <x v="35"/>
    <x v="35"/>
    <x v="1"/>
    <x v="1"/>
    <s v=""/>
    <x v="2"/>
    <n v="46"/>
    <m/>
    <m/>
    <n v="1"/>
    <s v="38.00"/>
    <m/>
    <m/>
    <m/>
    <m/>
    <m/>
    <m/>
    <m/>
    <m/>
    <m/>
    <m/>
    <m/>
    <m/>
    <m/>
    <m/>
    <m/>
    <m/>
    <m/>
    <m/>
    <x v="0"/>
    <x v="0"/>
    <m/>
    <x v="0"/>
    <m/>
    <m/>
    <x v="0"/>
    <x v="0"/>
    <m/>
    <m/>
    <m/>
    <m/>
    <m/>
  </r>
  <r>
    <n v="9"/>
    <x v="30"/>
    <x v="30"/>
    <x v="30"/>
    <x v="1"/>
    <x v="3"/>
    <x v="0"/>
    <n v="4"/>
    <x v="1"/>
    <n v="0"/>
    <x v="0"/>
    <s v=""/>
    <n v="11"/>
    <n v="21.186578715365727"/>
    <n v="20.362222392422705"/>
    <s v="Y"/>
    <s v="Check"/>
    <n v="94"/>
    <x v="1"/>
    <n v="5"/>
    <x v="1"/>
    <m/>
    <x v="6"/>
    <x v="12"/>
    <x v="0"/>
    <m/>
    <m/>
    <s v="TRR"/>
    <m/>
    <n v="7"/>
    <x v="17"/>
    <s v="BRIDGET"/>
    <s v="WEBBER"/>
    <x v="17"/>
    <x v="17"/>
    <x v="1"/>
    <x v="1"/>
    <x v="2"/>
    <n v="1"/>
    <n v="7"/>
    <x v="1358"/>
    <n v="21.186578715365727"/>
    <n v="2087"/>
    <s v="34.47"/>
    <s v="4.20"/>
    <n v="0"/>
    <m/>
    <n v="0.71586200256424259"/>
    <n v="7"/>
    <n v="6"/>
    <s v=""/>
    <n v="402943"/>
    <s v="BOB"/>
    <s v="DOWN"/>
    <x v="24"/>
    <x v="24"/>
    <x v="1"/>
    <x v="0"/>
    <s v=""/>
    <x v="2"/>
    <n v="45"/>
    <m/>
    <m/>
    <n v="1"/>
    <s v="41.29"/>
    <m/>
    <m/>
    <m/>
    <m/>
    <m/>
    <m/>
    <m/>
    <m/>
    <m/>
    <m/>
    <m/>
    <m/>
    <m/>
    <m/>
    <m/>
    <m/>
    <m/>
    <m/>
    <x v="0"/>
    <x v="0"/>
    <m/>
    <x v="0"/>
    <m/>
    <m/>
    <x v="0"/>
    <x v="0"/>
    <m/>
    <m/>
    <m/>
    <m/>
    <m/>
  </r>
  <r>
    <n v="10"/>
    <x v="30"/>
    <x v="30"/>
    <x v="30"/>
    <x v="1"/>
    <x v="3"/>
    <x v="0"/>
    <n v="4"/>
    <x v="1"/>
    <n v="0"/>
    <x v="0"/>
    <s v=""/>
    <n v="13"/>
    <n v="21.217033787788395"/>
    <n v="21.35117080288742"/>
    <s v="Y"/>
    <s v=""/>
    <n v="93"/>
    <x v="1"/>
    <n v="19"/>
    <x v="0"/>
    <m/>
    <x v="1"/>
    <x v="9"/>
    <x v="0"/>
    <m/>
    <m/>
    <s v="TRR"/>
    <m/>
    <n v="8"/>
    <x v="16"/>
    <s v="MICHAEL"/>
    <s v="FITZSIMMONS"/>
    <x v="16"/>
    <x v="16"/>
    <x v="1"/>
    <x v="0"/>
    <x v="4"/>
    <n v="2"/>
    <n v="8"/>
    <x v="1359"/>
    <n v="21.217033787788395"/>
    <n v="2090"/>
    <s v="34.50"/>
    <s v="4.21"/>
    <n v="0"/>
    <m/>
    <n v="0.7116923200023797"/>
    <n v="8"/>
    <n v="7"/>
    <s v=""/>
    <n v="402726"/>
    <s v="BOB"/>
    <s v="JAMES"/>
    <x v="51"/>
    <x v="51"/>
    <x v="1"/>
    <x v="0"/>
    <s v=""/>
    <x v="2"/>
    <n v="44"/>
    <m/>
    <m/>
    <n v="1"/>
    <s v="41.30"/>
    <m/>
    <m/>
    <m/>
    <m/>
    <m/>
    <m/>
    <m/>
    <m/>
    <m/>
    <m/>
    <m/>
    <m/>
    <m/>
    <m/>
    <m/>
    <m/>
    <m/>
    <m/>
    <x v="0"/>
    <x v="0"/>
    <m/>
    <x v="0"/>
    <m/>
    <m/>
    <x v="0"/>
    <x v="0"/>
    <m/>
    <m/>
    <m/>
    <m/>
    <m/>
  </r>
  <r>
    <n v="11"/>
    <x v="30"/>
    <x v="30"/>
    <x v="30"/>
    <x v="1"/>
    <x v="3"/>
    <x v="0"/>
    <n v="4"/>
    <x v="1"/>
    <n v="0"/>
    <x v="0"/>
    <s v=""/>
    <n v="5"/>
    <n v="21.338854077479038"/>
    <n v="21.801312473126654"/>
    <s v="Y"/>
    <s v=""/>
    <n v="92"/>
    <x v="1"/>
    <n v="5"/>
    <x v="1"/>
    <m/>
    <x v="11"/>
    <x v="16"/>
    <x v="0"/>
    <m/>
    <m/>
    <s v="TRR"/>
    <m/>
    <n v="9"/>
    <x v="171"/>
    <s v="DAVID"/>
    <s v="CULLEN"/>
    <x v="175"/>
    <x v="175"/>
    <x v="1"/>
    <x v="0"/>
    <x v="4"/>
    <n v="3"/>
    <n v="9"/>
    <x v="1360"/>
    <n v="21.338854077479038"/>
    <n v="2102"/>
    <s v="35.02"/>
    <s v="4.22"/>
    <n v="0"/>
    <m/>
    <n v="0.69122737080652819"/>
    <m/>
    <m/>
    <m/>
    <m/>
    <m/>
    <m/>
    <x v="26"/>
    <x v="26"/>
    <x v="2"/>
    <x v="2"/>
    <m/>
    <x v="0"/>
    <n v="0"/>
    <m/>
    <m/>
    <m/>
    <m/>
    <m/>
    <m/>
    <m/>
    <m/>
    <m/>
    <m/>
    <m/>
    <m/>
    <m/>
    <m/>
    <m/>
    <m/>
    <m/>
    <m/>
    <m/>
    <m/>
    <m/>
    <m/>
    <x v="0"/>
    <x v="0"/>
    <m/>
    <x v="0"/>
    <m/>
    <m/>
    <x v="0"/>
    <x v="0"/>
    <m/>
    <m/>
    <m/>
    <m/>
    <m/>
  </r>
  <r>
    <n v="12"/>
    <x v="30"/>
    <x v="30"/>
    <x v="30"/>
    <x v="1"/>
    <x v="3"/>
    <x v="0"/>
    <n v="4"/>
    <x v="1"/>
    <n v="0"/>
    <x v="0"/>
    <s v=""/>
    <n v="10"/>
    <n v="21.420067603939472"/>
    <n v="20.344391255986704"/>
    <s v="Y"/>
    <s v="Check"/>
    <n v="91"/>
    <x v="1"/>
    <n v="16"/>
    <x v="0"/>
    <m/>
    <x v="1"/>
    <x v="10"/>
    <x v="0"/>
    <m/>
    <m/>
    <s v="TRR"/>
    <m/>
    <n v="10"/>
    <x v="12"/>
    <s v="JAMES"/>
    <s v="DUNSTAN"/>
    <x v="12"/>
    <x v="12"/>
    <x v="1"/>
    <x v="0"/>
    <x v="1"/>
    <n v="5"/>
    <n v="10"/>
    <x v="1361"/>
    <n v="21.420067603939472"/>
    <n v="2110"/>
    <s v="35.10"/>
    <s v="4.23"/>
    <n v="0"/>
    <m/>
    <n v="0.60924177464313456"/>
    <m/>
    <m/>
    <m/>
    <m/>
    <m/>
    <m/>
    <x v="26"/>
    <x v="26"/>
    <x v="2"/>
    <x v="2"/>
    <m/>
    <x v="0"/>
    <n v="0"/>
    <m/>
    <m/>
    <m/>
    <m/>
    <m/>
    <m/>
    <m/>
    <m/>
    <m/>
    <m/>
    <m/>
    <m/>
    <m/>
    <m/>
    <m/>
    <m/>
    <m/>
    <m/>
    <m/>
    <m/>
    <m/>
    <m/>
    <x v="0"/>
    <x v="0"/>
    <m/>
    <x v="0"/>
    <m/>
    <m/>
    <x v="0"/>
    <x v="0"/>
    <m/>
    <m/>
    <m/>
    <m/>
    <m/>
  </r>
  <r>
    <n v="13"/>
    <x v="30"/>
    <x v="30"/>
    <x v="30"/>
    <x v="1"/>
    <x v="3"/>
    <x v="0"/>
    <n v="4"/>
    <x v="1"/>
    <n v="0"/>
    <x v="0"/>
    <s v=""/>
    <n v="7"/>
    <n v="21.592646347667898"/>
    <n v="21.926220721864297"/>
    <s v="Y"/>
    <s v=""/>
    <n v="90"/>
    <x v="1"/>
    <n v="7"/>
    <x v="1"/>
    <m/>
    <x v="1"/>
    <x v="2"/>
    <x v="0"/>
    <m/>
    <m/>
    <s v="TRR"/>
    <m/>
    <n v="11"/>
    <x v="131"/>
    <s v="NICHOLAS"/>
    <s v="KINBACHER"/>
    <x v="135"/>
    <x v="135"/>
    <x v="1"/>
    <x v="0"/>
    <x v="2"/>
    <n v="1"/>
    <n v="11"/>
    <x v="287"/>
    <n v="21.592646347667898"/>
    <n v="2127"/>
    <s v="35.27"/>
    <s v="4.25"/>
    <n v="0"/>
    <m/>
    <n v="0.65840316364011253"/>
    <m/>
    <m/>
    <m/>
    <m/>
    <m/>
    <m/>
    <x v="26"/>
    <x v="26"/>
    <x v="2"/>
    <x v="2"/>
    <m/>
    <x v="0"/>
    <n v="0"/>
    <m/>
    <m/>
    <m/>
    <m/>
    <m/>
    <m/>
    <m/>
    <m/>
    <m/>
    <m/>
    <m/>
    <m/>
    <m/>
    <m/>
    <m/>
    <m/>
    <m/>
    <m/>
    <m/>
    <m/>
    <m/>
    <m/>
    <x v="0"/>
    <x v="0"/>
    <m/>
    <x v="0"/>
    <m/>
    <m/>
    <x v="0"/>
    <x v="0"/>
    <m/>
    <m/>
    <m/>
    <m/>
    <m/>
  </r>
  <r>
    <n v="14"/>
    <x v="30"/>
    <x v="30"/>
    <x v="30"/>
    <x v="1"/>
    <x v="3"/>
    <x v="0"/>
    <n v="4"/>
    <x v="1"/>
    <n v="0"/>
    <x v="0"/>
    <s v=""/>
    <n v="12"/>
    <n v="21.836286927049201"/>
    <n v="21.012972117886758"/>
    <s v="Y"/>
    <s v="Check"/>
    <n v="89"/>
    <x v="1"/>
    <n v="13"/>
    <x v="1"/>
    <m/>
    <x v="1"/>
    <x v="7"/>
    <x v="0"/>
    <m/>
    <m/>
    <s v="TRR"/>
    <m/>
    <n v="12"/>
    <x v="21"/>
    <s v="SONJA"/>
    <s v="SCHONFELDT-ROY"/>
    <x v="21"/>
    <x v="21"/>
    <x v="1"/>
    <x v="1"/>
    <x v="1"/>
    <n v="1"/>
    <n v="12"/>
    <x v="667"/>
    <n v="21.836286927049201"/>
    <n v="2151"/>
    <s v="35.51"/>
    <s v="4.28"/>
    <n v="0"/>
    <m/>
    <n v="0.69074625112427868"/>
    <m/>
    <m/>
    <m/>
    <m/>
    <m/>
    <m/>
    <x v="26"/>
    <x v="26"/>
    <x v="2"/>
    <x v="2"/>
    <m/>
    <x v="0"/>
    <n v="0"/>
    <m/>
    <m/>
    <m/>
    <m/>
    <m/>
    <m/>
    <m/>
    <m/>
    <m/>
    <m/>
    <m/>
    <m/>
    <m/>
    <m/>
    <m/>
    <m/>
    <m/>
    <m/>
    <m/>
    <m/>
    <m/>
    <m/>
    <x v="0"/>
    <x v="0"/>
    <m/>
    <x v="0"/>
    <m/>
    <m/>
    <x v="0"/>
    <x v="0"/>
    <m/>
    <m/>
    <m/>
    <m/>
    <m/>
  </r>
  <r>
    <n v="15"/>
    <x v="30"/>
    <x v="30"/>
    <x v="30"/>
    <x v="1"/>
    <x v="3"/>
    <x v="0"/>
    <n v="4"/>
    <x v="1"/>
    <n v="0"/>
    <x v="0"/>
    <s v=""/>
    <n v="8"/>
    <n v="22.374326539849577"/>
    <n v="22.351116863004822"/>
    <s v="Y"/>
    <s v="Check"/>
    <n v="88"/>
    <x v="1"/>
    <n v="8"/>
    <x v="1"/>
    <m/>
    <x v="1"/>
    <x v="1"/>
    <x v="0"/>
    <m/>
    <m/>
    <s v="TRR"/>
    <m/>
    <n v="13"/>
    <x v="43"/>
    <s v="JEFF"/>
    <s v="BENNETT"/>
    <x v="43"/>
    <x v="43"/>
    <x v="1"/>
    <x v="0"/>
    <x v="1"/>
    <n v="6"/>
    <n v="13"/>
    <x v="1362"/>
    <n v="22.374326539849577"/>
    <n v="2204"/>
    <s v="36.44"/>
    <s v="4.35"/>
    <n v="0"/>
    <m/>
    <n v="0.58698228569884936"/>
    <m/>
    <m/>
    <m/>
    <m/>
    <m/>
    <m/>
    <x v="26"/>
    <x v="26"/>
    <x v="2"/>
    <x v="2"/>
    <m/>
    <x v="0"/>
    <n v="0"/>
    <m/>
    <m/>
    <m/>
    <m/>
    <m/>
    <m/>
    <m/>
    <m/>
    <m/>
    <m/>
    <m/>
    <m/>
    <m/>
    <m/>
    <m/>
    <m/>
    <m/>
    <m/>
    <m/>
    <m/>
    <m/>
    <m/>
    <x v="0"/>
    <x v="0"/>
    <m/>
    <x v="0"/>
    <m/>
    <m/>
    <x v="0"/>
    <x v="0"/>
    <m/>
    <m/>
    <m/>
    <m/>
    <m/>
  </r>
  <r>
    <n v="16"/>
    <x v="30"/>
    <x v="30"/>
    <x v="30"/>
    <x v="1"/>
    <x v="3"/>
    <x v="0"/>
    <n v="4"/>
    <x v="1"/>
    <n v="0"/>
    <x v="0"/>
    <s v=""/>
    <n v="3"/>
    <n v="22.445388375502457"/>
    <n v="21.202661462490138"/>
    <s v="Y"/>
    <s v="Check"/>
    <n v="87"/>
    <x v="1"/>
    <n v="9"/>
    <x v="1"/>
    <m/>
    <x v="5"/>
    <x v="36"/>
    <x v="0"/>
    <m/>
    <m/>
    <s v="TRR"/>
    <m/>
    <n v="14"/>
    <x v="127"/>
    <s v="SAM"/>
    <s v="HATCHARD"/>
    <x v="129"/>
    <x v="129"/>
    <x v="1"/>
    <x v="0"/>
    <x v="1"/>
    <n v="7"/>
    <n v="14"/>
    <x v="1363"/>
    <n v="22.445388375502457"/>
    <n v="2211"/>
    <s v="36.51"/>
    <s v="4.36"/>
    <n v="0"/>
    <m/>
    <n v="0.59774713817427205"/>
    <m/>
    <m/>
    <m/>
    <m/>
    <m/>
    <m/>
    <x v="26"/>
    <x v="26"/>
    <x v="2"/>
    <x v="2"/>
    <m/>
    <x v="0"/>
    <n v="0"/>
    <m/>
    <m/>
    <m/>
    <m/>
    <m/>
    <m/>
    <m/>
    <m/>
    <m/>
    <m/>
    <m/>
    <m/>
    <m/>
    <m/>
    <m/>
    <m/>
    <m/>
    <m/>
    <m/>
    <m/>
    <m/>
    <m/>
    <x v="0"/>
    <x v="0"/>
    <m/>
    <x v="0"/>
    <m/>
    <m/>
    <x v="0"/>
    <x v="0"/>
    <m/>
    <m/>
    <m/>
    <m/>
    <m/>
  </r>
  <r>
    <n v="17"/>
    <x v="30"/>
    <x v="30"/>
    <x v="30"/>
    <x v="1"/>
    <x v="3"/>
    <x v="0"/>
    <n v="4"/>
    <x v="1"/>
    <n v="0"/>
    <x v="0"/>
    <s v=""/>
    <n v="7"/>
    <n v="22.465691757117561"/>
    <n v="22.270163152764958"/>
    <s v="Y"/>
    <s v="Check"/>
    <n v="0"/>
    <x v="0"/>
    <s v="N/A"/>
    <x v="0"/>
    <m/>
    <x v="0"/>
    <x v="4"/>
    <x v="0"/>
    <m/>
    <m/>
    <s v="TRR"/>
    <m/>
    <n v="15"/>
    <x v="113"/>
    <s v="JOSEPH"/>
    <s v="KEMEI"/>
    <x v="156"/>
    <x v="156"/>
    <x v="0"/>
    <x v="0"/>
    <x v="0"/>
    <s v="N/A"/>
    <s v=""/>
    <x v="1364"/>
    <n v="22.465691757117561"/>
    <n v="2213"/>
    <s v="36.53"/>
    <s v="4.36"/>
    <n v="0"/>
    <m/>
    <m/>
    <m/>
    <m/>
    <m/>
    <m/>
    <m/>
    <m/>
    <x v="26"/>
    <x v="26"/>
    <x v="2"/>
    <x v="2"/>
    <m/>
    <x v="0"/>
    <n v="0"/>
    <m/>
    <m/>
    <m/>
    <m/>
    <m/>
    <m/>
    <m/>
    <m/>
    <m/>
    <m/>
    <m/>
    <m/>
    <m/>
    <m/>
    <m/>
    <m/>
    <m/>
    <m/>
    <m/>
    <m/>
    <m/>
    <m/>
    <x v="0"/>
    <x v="0"/>
    <m/>
    <x v="0"/>
    <m/>
    <m/>
    <x v="0"/>
    <x v="0"/>
    <m/>
    <m/>
    <m/>
    <m/>
    <m/>
  </r>
  <r>
    <n v="18"/>
    <x v="30"/>
    <x v="30"/>
    <x v="30"/>
    <x v="1"/>
    <x v="3"/>
    <x v="0"/>
    <n v="4"/>
    <x v="1"/>
    <n v="0"/>
    <x v="0"/>
    <s v=""/>
    <n v="12"/>
    <n v="22.63827050084598"/>
    <n v="23.387987663678729"/>
    <s v="Y"/>
    <s v=""/>
    <n v="86"/>
    <x v="1"/>
    <n v="7"/>
    <x v="1"/>
    <m/>
    <x v="1"/>
    <x v="13"/>
    <x v="0"/>
    <m/>
    <m/>
    <s v="TRR"/>
    <m/>
    <n v="16"/>
    <x v="54"/>
    <s v="DAWN"/>
    <s v="KINBACHER"/>
    <x v="54"/>
    <x v="54"/>
    <x v="1"/>
    <x v="1"/>
    <x v="2"/>
    <n v="2"/>
    <n v="15"/>
    <x v="1365"/>
    <n v="22.63827050084598"/>
    <n v="2230"/>
    <s v="37.10"/>
    <s v="4.38"/>
    <n v="0"/>
    <m/>
    <n v="0.70014182397050573"/>
    <m/>
    <m/>
    <m/>
    <m/>
    <m/>
    <m/>
    <x v="26"/>
    <x v="26"/>
    <x v="2"/>
    <x v="2"/>
    <m/>
    <x v="0"/>
    <n v="0"/>
    <m/>
    <m/>
    <m/>
    <m/>
    <m/>
    <m/>
    <m/>
    <m/>
    <m/>
    <m/>
    <m/>
    <m/>
    <m/>
    <m/>
    <m/>
    <m/>
    <m/>
    <m/>
    <m/>
    <m/>
    <m/>
    <m/>
    <x v="0"/>
    <x v="0"/>
    <m/>
    <x v="0"/>
    <m/>
    <m/>
    <x v="0"/>
    <x v="0"/>
    <m/>
    <m/>
    <m/>
    <m/>
    <m/>
  </r>
  <r>
    <n v="19"/>
    <x v="30"/>
    <x v="30"/>
    <x v="30"/>
    <x v="1"/>
    <x v="3"/>
    <x v="0"/>
    <n v="4"/>
    <x v="1"/>
    <n v="0"/>
    <x v="0"/>
    <s v=""/>
    <n v="1"/>
    <n v="23.704198035639177"/>
    <n v="23.889221866211212"/>
    <s v="Y"/>
    <s v=""/>
    <n v="0"/>
    <x v="0"/>
    <s v="N/A"/>
    <x v="0"/>
    <m/>
    <x v="0"/>
    <x v="4"/>
    <x v="0"/>
    <m/>
    <m/>
    <s v="TRR"/>
    <m/>
    <n v="17"/>
    <x v="0"/>
    <s v="GREG"/>
    <s v="WILSON"/>
    <x v="307"/>
    <x v="307"/>
    <x v="0"/>
    <x v="0"/>
    <x v="0"/>
    <s v="N/A"/>
    <s v=""/>
    <x v="300"/>
    <n v="23.704198035639177"/>
    <n v="2335"/>
    <s v="38.55"/>
    <s v="4.51"/>
    <n v="0"/>
    <m/>
    <m/>
    <m/>
    <m/>
    <m/>
    <m/>
    <m/>
    <m/>
    <x v="26"/>
    <x v="26"/>
    <x v="2"/>
    <x v="2"/>
    <m/>
    <x v="0"/>
    <n v="0"/>
    <m/>
    <m/>
    <m/>
    <m/>
    <m/>
    <m/>
    <m/>
    <m/>
    <m/>
    <m/>
    <m/>
    <m/>
    <m/>
    <m/>
    <m/>
    <m/>
    <m/>
    <m/>
    <m/>
    <m/>
    <m/>
    <m/>
    <x v="0"/>
    <x v="0"/>
    <m/>
    <x v="0"/>
    <m/>
    <m/>
    <x v="0"/>
    <x v="0"/>
    <m/>
    <m/>
    <m/>
    <m/>
    <m/>
  </r>
  <r>
    <n v="20"/>
    <x v="30"/>
    <x v="30"/>
    <x v="30"/>
    <x v="1"/>
    <x v="3"/>
    <x v="0"/>
    <n v="4"/>
    <x v="1"/>
    <n v="0"/>
    <x v="0"/>
    <s v=""/>
    <n v="7"/>
    <n v="23.704198035639177"/>
    <n v="22.841329596131079"/>
    <s v="Y"/>
    <s v="Check"/>
    <n v="85"/>
    <x v="1"/>
    <n v="4"/>
    <x v="1"/>
    <m/>
    <x v="1"/>
    <x v="53"/>
    <x v="0"/>
    <m/>
    <m/>
    <s v="TRR"/>
    <m/>
    <n v="18"/>
    <x v="195"/>
    <s v="LILY"/>
    <s v="BURROW"/>
    <x v="202"/>
    <x v="202"/>
    <x v="1"/>
    <x v="1"/>
    <x v="6"/>
    <n v="1"/>
    <n v="16"/>
    <x v="300"/>
    <n v="23.704198035639177"/>
    <n v="2335"/>
    <s v="38.55"/>
    <s v="4.51"/>
    <n v="0"/>
    <m/>
    <n v="0.62295575848906748"/>
    <m/>
    <m/>
    <m/>
    <m/>
    <m/>
    <m/>
    <x v="26"/>
    <x v="26"/>
    <x v="2"/>
    <x v="2"/>
    <m/>
    <x v="0"/>
    <n v="0"/>
    <m/>
    <m/>
    <m/>
    <m/>
    <m/>
    <m/>
    <m/>
    <m/>
    <m/>
    <m/>
    <m/>
    <m/>
    <m/>
    <m/>
    <m/>
    <m/>
    <m/>
    <m/>
    <m/>
    <m/>
    <m/>
    <m/>
    <x v="0"/>
    <x v="0"/>
    <m/>
    <x v="0"/>
    <m/>
    <m/>
    <x v="0"/>
    <x v="0"/>
    <m/>
    <m/>
    <m/>
    <m/>
    <m/>
  </r>
  <r>
    <n v="21"/>
    <x v="30"/>
    <x v="30"/>
    <x v="30"/>
    <x v="1"/>
    <x v="3"/>
    <x v="0"/>
    <n v="4"/>
    <x v="1"/>
    <n v="0"/>
    <x v="0"/>
    <s v=""/>
    <n v="7"/>
    <n v="23.927535233405372"/>
    <n v="22.692335992483823"/>
    <s v="Y"/>
    <s v="Check"/>
    <n v="84"/>
    <x v="1"/>
    <n v="9"/>
    <x v="1"/>
    <m/>
    <x v="1"/>
    <x v="19"/>
    <x v="0"/>
    <m/>
    <m/>
    <s v="TRR"/>
    <m/>
    <n v="19"/>
    <x v="36"/>
    <s v="GERARD"/>
    <s v="SCHICK"/>
    <x v="36"/>
    <x v="36"/>
    <x v="1"/>
    <x v="0"/>
    <x v="2"/>
    <n v="2"/>
    <n v="17"/>
    <x v="1366"/>
    <n v="23.927535233405372"/>
    <n v="2357"/>
    <s v="39.17"/>
    <s v="4.54"/>
    <n v="0"/>
    <m/>
    <n v="0.60738948627868961"/>
    <m/>
    <m/>
    <m/>
    <m/>
    <m/>
    <m/>
    <x v="26"/>
    <x v="26"/>
    <x v="2"/>
    <x v="2"/>
    <m/>
    <x v="0"/>
    <n v="0"/>
    <m/>
    <m/>
    <m/>
    <m/>
    <m/>
    <m/>
    <m/>
    <m/>
    <m/>
    <m/>
    <m/>
    <m/>
    <m/>
    <m/>
    <m/>
    <m/>
    <m/>
    <m/>
    <m/>
    <m/>
    <m/>
    <m/>
    <x v="0"/>
    <x v="0"/>
    <m/>
    <x v="0"/>
    <m/>
    <m/>
    <x v="0"/>
    <x v="0"/>
    <m/>
    <m/>
    <m/>
    <m/>
    <m/>
  </r>
  <r>
    <n v="22"/>
    <x v="30"/>
    <x v="30"/>
    <x v="30"/>
    <x v="1"/>
    <x v="3"/>
    <x v="0"/>
    <n v="4"/>
    <x v="1"/>
    <n v="0"/>
    <x v="0"/>
    <s v=""/>
    <n v="8"/>
    <n v="24.272692720862221"/>
    <n v="23.045147873692326"/>
    <s v="Y"/>
    <s v="Check"/>
    <n v="83"/>
    <x v="1"/>
    <n v="5"/>
    <x v="1"/>
    <m/>
    <x v="6"/>
    <x v="33"/>
    <x v="0"/>
    <m/>
    <m/>
    <s v="TRR"/>
    <m/>
    <n v="20"/>
    <x v="133"/>
    <s v="ANDRE"/>
    <s v="MENTOR"/>
    <x v="137"/>
    <x v="137"/>
    <x v="1"/>
    <x v="0"/>
    <x v="2"/>
    <n v="3"/>
    <n v="18"/>
    <x v="63"/>
    <n v="24.272692720862221"/>
    <n v="2391"/>
    <s v="39.51"/>
    <s v="4.58"/>
    <n v="0"/>
    <m/>
    <n v="0.57677984725473375"/>
    <m/>
    <m/>
    <m/>
    <m/>
    <m/>
    <m/>
    <x v="26"/>
    <x v="26"/>
    <x v="2"/>
    <x v="2"/>
    <m/>
    <x v="0"/>
    <n v="0"/>
    <m/>
    <m/>
    <m/>
    <m/>
    <m/>
    <m/>
    <m/>
    <m/>
    <m/>
    <m/>
    <m/>
    <m/>
    <m/>
    <m/>
    <m/>
    <m/>
    <m/>
    <m/>
    <m/>
    <m/>
    <m/>
    <m/>
    <x v="0"/>
    <x v="0"/>
    <m/>
    <x v="0"/>
    <m/>
    <m/>
    <x v="0"/>
    <x v="0"/>
    <m/>
    <m/>
    <m/>
    <m/>
    <m/>
  </r>
  <r>
    <n v="23"/>
    <x v="30"/>
    <x v="30"/>
    <x v="30"/>
    <x v="1"/>
    <x v="3"/>
    <x v="0"/>
    <n v="4"/>
    <x v="1"/>
    <n v="0"/>
    <x v="0"/>
    <s v=""/>
    <n v="9"/>
    <n v="24.404664701360428"/>
    <n v="22.602605390401397"/>
    <s v="Y"/>
    <s v="Check"/>
    <n v="82"/>
    <x v="1"/>
    <n v="9"/>
    <x v="1"/>
    <m/>
    <x v="1"/>
    <x v="8"/>
    <x v="0"/>
    <m/>
    <m/>
    <s v="TRR"/>
    <m/>
    <n v="21"/>
    <x v="29"/>
    <s v="GAVIN"/>
    <s v="WERBELOFF"/>
    <x v="29"/>
    <x v="29"/>
    <x v="1"/>
    <x v="0"/>
    <x v="2"/>
    <n v="4"/>
    <n v="19"/>
    <x v="1367"/>
    <n v="24.404664701360428"/>
    <n v="2404"/>
    <s v="40.04"/>
    <s v="5.00"/>
    <n v="0"/>
    <m/>
    <n v="0.59961214433393162"/>
    <m/>
    <m/>
    <m/>
    <m/>
    <m/>
    <m/>
    <x v="26"/>
    <x v="26"/>
    <x v="2"/>
    <x v="2"/>
    <m/>
    <x v="0"/>
    <n v="0"/>
    <m/>
    <m/>
    <m/>
    <m/>
    <m/>
    <m/>
    <m/>
    <m/>
    <m/>
    <m/>
    <m/>
    <m/>
    <m/>
    <m/>
    <m/>
    <m/>
    <m/>
    <m/>
    <m/>
    <m/>
    <m/>
    <m/>
    <x v="0"/>
    <x v="0"/>
    <m/>
    <x v="0"/>
    <m/>
    <m/>
    <x v="0"/>
    <x v="0"/>
    <m/>
    <m/>
    <m/>
    <m/>
    <m/>
  </r>
  <r>
    <n v="24"/>
    <x v="30"/>
    <x v="30"/>
    <x v="30"/>
    <x v="1"/>
    <x v="3"/>
    <x v="0"/>
    <n v="4"/>
    <x v="1"/>
    <n v="0"/>
    <x v="0"/>
    <s v=""/>
    <n v="11"/>
    <n v="24.587395135896404"/>
    <n v="23.236761553042911"/>
    <s v="Y"/>
    <s v="Check"/>
    <n v="81"/>
    <x v="1"/>
    <n v="13"/>
    <x v="1"/>
    <m/>
    <x v="1"/>
    <x v="13"/>
    <x v="0"/>
    <m/>
    <m/>
    <s v="TRR"/>
    <m/>
    <n v="22"/>
    <x v="28"/>
    <s v="SCOTT"/>
    <s v="VOLLMERHAUSE"/>
    <x v="28"/>
    <x v="28"/>
    <x v="1"/>
    <x v="0"/>
    <x v="2"/>
    <n v="5"/>
    <n v="20"/>
    <x v="1368"/>
    <n v="24.587395135896404"/>
    <n v="2422"/>
    <s v="40.22"/>
    <s v="5.02"/>
    <n v="0"/>
    <m/>
    <n v="0.58227667418762186"/>
    <m/>
    <m/>
    <m/>
    <m/>
    <m/>
    <m/>
    <x v="26"/>
    <x v="26"/>
    <x v="2"/>
    <x v="2"/>
    <m/>
    <x v="0"/>
    <n v="0"/>
    <m/>
    <m/>
    <m/>
    <m/>
    <m/>
    <m/>
    <m/>
    <m/>
    <m/>
    <m/>
    <m/>
    <m/>
    <m/>
    <m/>
    <m/>
    <m/>
    <m/>
    <m/>
    <m/>
    <m/>
    <m/>
    <m/>
    <x v="0"/>
    <x v="0"/>
    <m/>
    <x v="0"/>
    <m/>
    <m/>
    <x v="0"/>
    <x v="0"/>
    <m/>
    <m/>
    <m/>
    <m/>
    <m/>
  </r>
  <r>
    <n v="25"/>
    <x v="30"/>
    <x v="30"/>
    <x v="30"/>
    <x v="1"/>
    <x v="3"/>
    <x v="0"/>
    <n v="4"/>
    <x v="1"/>
    <n v="0"/>
    <x v="0"/>
    <s v=""/>
    <n v="3"/>
    <n v="24.587395135896404"/>
    <n v="26.675897353118302"/>
    <s v="Y"/>
    <s v=""/>
    <n v="80"/>
    <x v="1"/>
    <n v="4"/>
    <x v="1"/>
    <m/>
    <x v="2"/>
    <x v="47"/>
    <x v="0"/>
    <m/>
    <m/>
    <s v="TRR"/>
    <m/>
    <n v="23"/>
    <x v="185"/>
    <s v="JUSTIN"/>
    <s v="SMITH"/>
    <x v="189"/>
    <x v="189"/>
    <x v="1"/>
    <x v="0"/>
    <x v="1"/>
    <n v="8"/>
    <n v="21"/>
    <x v="1368"/>
    <n v="24.587395135896404"/>
    <n v="2422"/>
    <s v="40.22"/>
    <s v="5.02"/>
    <n v="0"/>
    <m/>
    <n v="0.53211547059055075"/>
    <m/>
    <m/>
    <m/>
    <m/>
    <m/>
    <m/>
    <x v="26"/>
    <x v="26"/>
    <x v="2"/>
    <x v="2"/>
    <m/>
    <x v="0"/>
    <n v="0"/>
    <m/>
    <m/>
    <m/>
    <m/>
    <m/>
    <m/>
    <m/>
    <m/>
    <m/>
    <m/>
    <m/>
    <m/>
    <m/>
    <m/>
    <m/>
    <m/>
    <m/>
    <m/>
    <m/>
    <m/>
    <m/>
    <m/>
    <x v="0"/>
    <x v="0"/>
    <m/>
    <x v="0"/>
    <m/>
    <m/>
    <x v="0"/>
    <x v="0"/>
    <m/>
    <m/>
    <m/>
    <m/>
    <m/>
  </r>
  <r>
    <n v="26"/>
    <x v="30"/>
    <x v="30"/>
    <x v="30"/>
    <x v="1"/>
    <x v="3"/>
    <x v="0"/>
    <n v="4"/>
    <x v="1"/>
    <n v="0"/>
    <x v="0"/>
    <s v=""/>
    <n v="6"/>
    <n v="24.739670498009719"/>
    <n v="24.443626925752522"/>
    <s v="Y"/>
    <s v="Check"/>
    <n v="79"/>
    <x v="1"/>
    <n v="6"/>
    <x v="1"/>
    <m/>
    <x v="11"/>
    <x v="16"/>
    <x v="0"/>
    <m/>
    <m/>
    <s v="TRR"/>
    <m/>
    <n v="24"/>
    <x v="51"/>
    <s v="LISA"/>
    <s v="JONES"/>
    <x v="51"/>
    <x v="51"/>
    <x v="1"/>
    <x v="1"/>
    <x v="4"/>
    <n v="1"/>
    <n v="22"/>
    <x v="234"/>
    <n v="24.739670498009719"/>
    <n v="2437"/>
    <s v="40.37"/>
    <s v="5.04"/>
    <n v="0"/>
    <m/>
    <n v="0.66761870041864202"/>
    <m/>
    <m/>
    <m/>
    <m/>
    <m/>
    <m/>
    <x v="26"/>
    <x v="26"/>
    <x v="2"/>
    <x v="2"/>
    <m/>
    <x v="0"/>
    <n v="0"/>
    <m/>
    <m/>
    <m/>
    <m/>
    <m/>
    <m/>
    <m/>
    <m/>
    <m/>
    <m/>
    <m/>
    <m/>
    <m/>
    <m/>
    <m/>
    <m/>
    <m/>
    <m/>
    <m/>
    <m/>
    <m/>
    <m/>
    <x v="0"/>
    <x v="0"/>
    <m/>
    <x v="0"/>
    <m/>
    <m/>
    <x v="0"/>
    <x v="0"/>
    <m/>
    <m/>
    <m/>
    <m/>
    <m/>
  </r>
  <r>
    <n v="27"/>
    <x v="30"/>
    <x v="30"/>
    <x v="30"/>
    <x v="1"/>
    <x v="3"/>
    <x v="0"/>
    <n v="4"/>
    <x v="1"/>
    <n v="0"/>
    <x v="0"/>
    <s v=""/>
    <n v="6"/>
    <n v="24.922400932545692"/>
    <n v="22.038524377964908"/>
    <s v="Y"/>
    <s v="Check"/>
    <n v="78"/>
    <x v="1"/>
    <n v="12"/>
    <x v="1"/>
    <m/>
    <x v="6"/>
    <x v="7"/>
    <x v="0"/>
    <m/>
    <m/>
    <s v="TRR"/>
    <m/>
    <n v="25"/>
    <x v="20"/>
    <s v="JULIE"/>
    <s v="BRUNKER"/>
    <x v="20"/>
    <x v="20"/>
    <x v="1"/>
    <x v="1"/>
    <x v="1"/>
    <n v="2"/>
    <n v="23"/>
    <x v="1369"/>
    <n v="24.922400932545692"/>
    <n v="2455"/>
    <s v="40.55"/>
    <s v="5.06"/>
    <n v="0"/>
    <m/>
    <n v="0.60521188845960239"/>
    <m/>
    <m/>
    <m/>
    <m/>
    <m/>
    <m/>
    <x v="26"/>
    <x v="26"/>
    <x v="2"/>
    <x v="2"/>
    <m/>
    <x v="0"/>
    <n v="0"/>
    <m/>
    <m/>
    <m/>
    <m/>
    <m/>
    <m/>
    <m/>
    <m/>
    <m/>
    <m/>
    <m/>
    <m/>
    <m/>
    <m/>
    <m/>
    <m/>
    <m/>
    <m/>
    <m/>
    <m/>
    <m/>
    <m/>
    <x v="0"/>
    <x v="0"/>
    <m/>
    <x v="0"/>
    <m/>
    <m/>
    <x v="0"/>
    <x v="0"/>
    <m/>
    <m/>
    <m/>
    <m/>
    <m/>
  </r>
  <r>
    <n v="28"/>
    <x v="30"/>
    <x v="30"/>
    <x v="30"/>
    <x v="1"/>
    <x v="3"/>
    <x v="0"/>
    <n v="4"/>
    <x v="1"/>
    <n v="0"/>
    <x v="0"/>
    <s v=""/>
    <n v="9"/>
    <n v="24.922400932545692"/>
    <n v="21.432554924088134"/>
    <s v="Y"/>
    <s v="Check"/>
    <n v="77"/>
    <x v="1"/>
    <n v="24"/>
    <x v="0"/>
    <m/>
    <x v="1"/>
    <x v="14"/>
    <x v="0"/>
    <m/>
    <m/>
    <s v="TRR"/>
    <m/>
    <n v="26"/>
    <x v="23"/>
    <s v="HAILEY"/>
    <s v="PELUCHETTI"/>
    <x v="23"/>
    <x v="23"/>
    <x v="1"/>
    <x v="1"/>
    <x v="1"/>
    <n v="3"/>
    <n v="24"/>
    <x v="1369"/>
    <n v="24.922400932545692"/>
    <n v="2455"/>
    <s v="40.55"/>
    <s v="5.06"/>
    <n v="0"/>
    <m/>
    <n v="0.59651823702316609"/>
    <m/>
    <m/>
    <m/>
    <m/>
    <m/>
    <m/>
    <x v="26"/>
    <x v="26"/>
    <x v="2"/>
    <x v="2"/>
    <m/>
    <x v="0"/>
    <n v="0"/>
    <m/>
    <m/>
    <m/>
    <m/>
    <m/>
    <m/>
    <m/>
    <m/>
    <m/>
    <m/>
    <m/>
    <m/>
    <m/>
    <m/>
    <m/>
    <m/>
    <m/>
    <m/>
    <m/>
    <m/>
    <m/>
    <m/>
    <x v="0"/>
    <x v="0"/>
    <m/>
    <x v="0"/>
    <m/>
    <m/>
    <x v="0"/>
    <x v="0"/>
    <m/>
    <m/>
    <m/>
    <m/>
    <m/>
  </r>
  <r>
    <n v="29"/>
    <x v="30"/>
    <x v="30"/>
    <x v="30"/>
    <x v="1"/>
    <x v="3"/>
    <x v="0"/>
    <n v="4"/>
    <x v="1"/>
    <n v="0"/>
    <x v="0"/>
    <s v=""/>
    <n v="10"/>
    <n v="24.942704314160803"/>
    <n v="24.037354905257168"/>
    <s v="Y"/>
    <s v="Check"/>
    <n v="76"/>
    <x v="1"/>
    <n v="14"/>
    <x v="1"/>
    <m/>
    <x v="1"/>
    <x v="23"/>
    <x v="0"/>
    <m/>
    <m/>
    <s v="TRR"/>
    <m/>
    <n v="27"/>
    <x v="44"/>
    <s v="DAN"/>
    <s v="REYNOLDS"/>
    <x v="44"/>
    <x v="44"/>
    <x v="1"/>
    <x v="0"/>
    <x v="4"/>
    <n v="4"/>
    <n v="25"/>
    <x v="1370"/>
    <n v="24.942704314160803"/>
    <n v="2457"/>
    <s v="40.57"/>
    <s v="5.07"/>
    <n v="0"/>
    <m/>
    <n v="0.61006482998027034"/>
    <m/>
    <m/>
    <m/>
    <m/>
    <m/>
    <m/>
    <x v="26"/>
    <x v="26"/>
    <x v="2"/>
    <x v="2"/>
    <m/>
    <x v="0"/>
    <n v="0"/>
    <m/>
    <m/>
    <m/>
    <m/>
    <m/>
    <m/>
    <m/>
    <m/>
    <m/>
    <m/>
    <m/>
    <m/>
    <m/>
    <m/>
    <m/>
    <m/>
    <m/>
    <m/>
    <m/>
    <m/>
    <m/>
    <m/>
    <x v="0"/>
    <x v="0"/>
    <m/>
    <x v="0"/>
    <m/>
    <m/>
    <x v="0"/>
    <x v="0"/>
    <m/>
    <m/>
    <m/>
    <m/>
    <m/>
  </r>
  <r>
    <n v="30"/>
    <x v="30"/>
    <x v="30"/>
    <x v="30"/>
    <x v="1"/>
    <x v="3"/>
    <x v="0"/>
    <n v="4"/>
    <x v="1"/>
    <n v="0"/>
    <x v="0"/>
    <s v=""/>
    <n v="0"/>
    <n v="25.379227018885633"/>
    <s v=""/>
    <s v="Y"/>
    <s v=""/>
    <n v="0"/>
    <x v="0"/>
    <s v="N/A"/>
    <x v="0"/>
    <m/>
    <x v="0"/>
    <x v="4"/>
    <x v="0"/>
    <m/>
    <m/>
    <s v="TRR"/>
    <m/>
    <n v="28"/>
    <x v="163"/>
    <s v="STEPH"/>
    <s v="BOWATER"/>
    <x v="297"/>
    <x v="297"/>
    <x v="0"/>
    <x v="1"/>
    <x v="0"/>
    <s v="N/A"/>
    <s v=""/>
    <x v="1371"/>
    <n v="25.379227018885633"/>
    <n v="2500"/>
    <s v="41.40"/>
    <s v="5.12"/>
    <n v="0"/>
    <m/>
    <m/>
    <m/>
    <m/>
    <m/>
    <m/>
    <m/>
    <m/>
    <x v="26"/>
    <x v="26"/>
    <x v="2"/>
    <x v="2"/>
    <m/>
    <x v="0"/>
    <n v="0"/>
    <m/>
    <m/>
    <m/>
    <m/>
    <m/>
    <m/>
    <m/>
    <m/>
    <m/>
    <m/>
    <m/>
    <m/>
    <m/>
    <m/>
    <m/>
    <m/>
    <m/>
    <m/>
    <m/>
    <m/>
    <m/>
    <m/>
    <x v="0"/>
    <x v="0"/>
    <m/>
    <x v="0"/>
    <m/>
    <m/>
    <x v="0"/>
    <x v="0"/>
    <m/>
    <m/>
    <m/>
    <m/>
    <m/>
  </r>
  <r>
    <n v="31"/>
    <x v="30"/>
    <x v="30"/>
    <x v="30"/>
    <x v="1"/>
    <x v="3"/>
    <x v="0"/>
    <n v="4"/>
    <x v="1"/>
    <n v="0"/>
    <x v="0"/>
    <s v=""/>
    <n v="7"/>
    <n v="25.775142960380254"/>
    <n v="24.370565677957284"/>
    <s v="Y"/>
    <s v="Check"/>
    <n v="75"/>
    <x v="1"/>
    <n v="7"/>
    <x v="1"/>
    <m/>
    <x v="1"/>
    <x v="24"/>
    <x v="0"/>
    <m/>
    <m/>
    <s v="TRR"/>
    <m/>
    <n v="29"/>
    <x v="46"/>
    <s v="FRASER"/>
    <s v="BRADLEY"/>
    <x v="46"/>
    <x v="46"/>
    <x v="1"/>
    <x v="0"/>
    <x v="2"/>
    <n v="6"/>
    <n v="26"/>
    <x v="1038"/>
    <n v="25.775142960380254"/>
    <n v="2539"/>
    <s v="42.19"/>
    <s v="5.17"/>
    <n v="0"/>
    <m/>
    <n v="0.53927925914382346"/>
    <m/>
    <m/>
    <m/>
    <m/>
    <m/>
    <m/>
    <x v="26"/>
    <x v="26"/>
    <x v="2"/>
    <x v="2"/>
    <m/>
    <x v="0"/>
    <n v="0"/>
    <m/>
    <m/>
    <m/>
    <m/>
    <m/>
    <m/>
    <m/>
    <m/>
    <m/>
    <m/>
    <m/>
    <m/>
    <m/>
    <m/>
    <m/>
    <m/>
    <m/>
    <m/>
    <m/>
    <m/>
    <m/>
    <m/>
    <x v="0"/>
    <x v="0"/>
    <m/>
    <x v="0"/>
    <m/>
    <m/>
    <x v="0"/>
    <x v="0"/>
    <m/>
    <m/>
    <m/>
    <m/>
    <m/>
  </r>
  <r>
    <n v="32"/>
    <x v="30"/>
    <x v="30"/>
    <x v="30"/>
    <x v="1"/>
    <x v="3"/>
    <x v="0"/>
    <n v="4"/>
    <x v="1"/>
    <n v="0"/>
    <x v="0"/>
    <s v=""/>
    <n v="5"/>
    <n v="26.130452138644646"/>
    <n v="27.489094028631094"/>
    <s v="Y"/>
    <s v=""/>
    <n v="74"/>
    <x v="1"/>
    <n v="3"/>
    <x v="1"/>
    <m/>
    <x v="4"/>
    <x v="25"/>
    <x v="0"/>
    <m/>
    <m/>
    <s v="TRR"/>
    <m/>
    <n v="30"/>
    <x v="63"/>
    <s v="IAN"/>
    <s v="MEADE"/>
    <x v="63"/>
    <x v="63"/>
    <x v="1"/>
    <x v="0"/>
    <x v="4"/>
    <n v="5"/>
    <n v="27"/>
    <x v="237"/>
    <n v="26.130452138644646"/>
    <n v="2574"/>
    <s v="42.54"/>
    <s v="5.21"/>
    <n v="0"/>
    <m/>
    <n v="0.57340505452541712"/>
    <m/>
    <m/>
    <m/>
    <m/>
    <m/>
    <m/>
    <x v="26"/>
    <x v="26"/>
    <x v="2"/>
    <x v="2"/>
    <m/>
    <x v="0"/>
    <n v="0"/>
    <m/>
    <m/>
    <m/>
    <m/>
    <m/>
    <m/>
    <m/>
    <m/>
    <m/>
    <m/>
    <m/>
    <m/>
    <m/>
    <m/>
    <m/>
    <m/>
    <m/>
    <m/>
    <m/>
    <m/>
    <m/>
    <m/>
    <x v="0"/>
    <x v="0"/>
    <m/>
    <x v="0"/>
    <m/>
    <m/>
    <x v="0"/>
    <x v="0"/>
    <m/>
    <m/>
    <m/>
    <m/>
    <m/>
  </r>
  <r>
    <n v="33"/>
    <x v="30"/>
    <x v="30"/>
    <x v="30"/>
    <x v="1"/>
    <x v="3"/>
    <x v="0"/>
    <n v="4"/>
    <x v="1"/>
    <n v="0"/>
    <x v="0"/>
    <s v=""/>
    <n v="3"/>
    <n v="26.242120737527749"/>
    <n v="23.801567479472755"/>
    <s v="Y"/>
    <s v="Check"/>
    <n v="73"/>
    <x v="1"/>
    <n v="4"/>
    <x v="1"/>
    <m/>
    <x v="9"/>
    <x v="14"/>
    <x v="0"/>
    <m/>
    <m/>
    <s v="TRR"/>
    <m/>
    <n v="31"/>
    <x v="40"/>
    <s v="BRENDA"/>
    <s v="CRONIN"/>
    <x v="40"/>
    <x v="40"/>
    <x v="1"/>
    <x v="1"/>
    <x v="1"/>
    <n v="4"/>
    <n v="28"/>
    <x v="467"/>
    <n v="26.242120737527749"/>
    <n v="2585"/>
    <s v="43.05"/>
    <s v="5.23"/>
    <n v="0"/>
    <m/>
    <n v="0.5665192541167785"/>
    <m/>
    <m/>
    <m/>
    <m/>
    <m/>
    <m/>
    <x v="26"/>
    <x v="26"/>
    <x v="2"/>
    <x v="2"/>
    <m/>
    <x v="0"/>
    <n v="0"/>
    <m/>
    <m/>
    <m/>
    <m/>
    <m/>
    <m/>
    <m/>
    <m/>
    <m/>
    <m/>
    <m/>
    <m/>
    <m/>
    <m/>
    <m/>
    <m/>
    <m/>
    <m/>
    <m/>
    <m/>
    <m/>
    <m/>
    <x v="0"/>
    <x v="0"/>
    <m/>
    <x v="0"/>
    <m/>
    <m/>
    <x v="0"/>
    <x v="0"/>
    <m/>
    <m/>
    <m/>
    <m/>
    <m/>
  </r>
  <r>
    <n v="34"/>
    <x v="30"/>
    <x v="30"/>
    <x v="30"/>
    <x v="1"/>
    <x v="3"/>
    <x v="0"/>
    <n v="4"/>
    <x v="1"/>
    <n v="0"/>
    <x v="0"/>
    <s v=""/>
    <n v="8"/>
    <n v="26.597429915792144"/>
    <n v="23.215538697027021"/>
    <s v="Y"/>
    <s v="Check"/>
    <n v="72"/>
    <x v="1"/>
    <n v="16"/>
    <x v="0"/>
    <m/>
    <x v="1"/>
    <x v="46"/>
    <x v="0"/>
    <m/>
    <m/>
    <s v="TRR"/>
    <m/>
    <n v="32"/>
    <x v="184"/>
    <s v="JOHN"/>
    <s v="NUTTALL"/>
    <x v="188"/>
    <x v="188"/>
    <x v="1"/>
    <x v="0"/>
    <x v="8"/>
    <n v="1"/>
    <n v="29"/>
    <x v="471"/>
    <n v="26.597429915792144"/>
    <n v="2620"/>
    <s v="43.40"/>
    <s v="5.27"/>
    <n v="0"/>
    <m/>
    <n v="0.6372796188828751"/>
    <m/>
    <m/>
    <m/>
    <m/>
    <m/>
    <m/>
    <x v="26"/>
    <x v="26"/>
    <x v="2"/>
    <x v="2"/>
    <m/>
    <x v="0"/>
    <n v="0"/>
    <m/>
    <m/>
    <m/>
    <m/>
    <m/>
    <m/>
    <m/>
    <m/>
    <m/>
    <m/>
    <m/>
    <m/>
    <m/>
    <m/>
    <m/>
    <m/>
    <m/>
    <m/>
    <m/>
    <m/>
    <m/>
    <m/>
    <x v="0"/>
    <x v="0"/>
    <m/>
    <x v="0"/>
    <m/>
    <m/>
    <x v="0"/>
    <x v="0"/>
    <m/>
    <m/>
    <m/>
    <m/>
    <m/>
  </r>
  <r>
    <n v="35"/>
    <x v="30"/>
    <x v="30"/>
    <x v="30"/>
    <x v="1"/>
    <x v="3"/>
    <x v="0"/>
    <n v="4"/>
    <x v="1"/>
    <n v="0"/>
    <x v="0"/>
    <s v=""/>
    <n v="4"/>
    <n v="26.597429915792144"/>
    <n v="26.236990724239405"/>
    <s v="Y"/>
    <s v="Check"/>
    <n v="71"/>
    <x v="1"/>
    <n v="4"/>
    <x v="1"/>
    <m/>
    <x v="2"/>
    <x v="9"/>
    <x v="0"/>
    <m/>
    <m/>
    <s v="TRR"/>
    <m/>
    <n v="33"/>
    <x v="174"/>
    <s v="NICOLE"/>
    <s v="DESAILLY"/>
    <x v="179"/>
    <x v="179"/>
    <x v="1"/>
    <x v="1"/>
    <x v="4"/>
    <n v="2"/>
    <n v="30"/>
    <x v="471"/>
    <n v="26.597429915792144"/>
    <n v="2620"/>
    <s v="43.40"/>
    <s v="5.27"/>
    <n v="0"/>
    <m/>
    <n v="0.6422926345673029"/>
    <m/>
    <m/>
    <m/>
    <m/>
    <m/>
    <m/>
    <x v="26"/>
    <x v="26"/>
    <x v="2"/>
    <x v="2"/>
    <m/>
    <x v="0"/>
    <n v="0"/>
    <m/>
    <m/>
    <m/>
    <m/>
    <m/>
    <m/>
    <m/>
    <m/>
    <m/>
    <m/>
    <m/>
    <m/>
    <m/>
    <m/>
    <m/>
    <m/>
    <m/>
    <m/>
    <m/>
    <m/>
    <m/>
    <m/>
    <x v="0"/>
    <x v="0"/>
    <m/>
    <x v="0"/>
    <m/>
    <m/>
    <x v="0"/>
    <x v="0"/>
    <m/>
    <m/>
    <m/>
    <m/>
    <m/>
  </r>
  <r>
    <n v="36"/>
    <x v="30"/>
    <x v="30"/>
    <x v="30"/>
    <x v="1"/>
    <x v="3"/>
    <x v="0"/>
    <n v="4"/>
    <x v="1"/>
    <n v="0"/>
    <x v="0"/>
    <s v=""/>
    <n v="11"/>
    <n v="27.01364923890187"/>
    <n v="25.628737803123418"/>
    <s v="Y"/>
    <s v="Check"/>
    <n v="70"/>
    <x v="1"/>
    <n v="12"/>
    <x v="1"/>
    <m/>
    <x v="1"/>
    <x v="41"/>
    <x v="0"/>
    <m/>
    <m/>
    <s v="TRR"/>
    <m/>
    <n v="34"/>
    <x v="137"/>
    <s v="DAVID"/>
    <s v="WHARTON"/>
    <x v="141"/>
    <x v="141"/>
    <x v="1"/>
    <x v="0"/>
    <x v="8"/>
    <n v="2"/>
    <n v="31"/>
    <x v="1372"/>
    <n v="27.01364923890187"/>
    <n v="2661"/>
    <s v="44.21"/>
    <s v="5.32"/>
    <n v="0"/>
    <m/>
    <n v="0.62190783079416834"/>
    <m/>
    <m/>
    <m/>
    <m/>
    <m/>
    <m/>
    <x v="26"/>
    <x v="26"/>
    <x v="2"/>
    <x v="2"/>
    <m/>
    <x v="0"/>
    <n v="0"/>
    <m/>
    <m/>
    <m/>
    <m/>
    <m/>
    <m/>
    <m/>
    <m/>
    <m/>
    <m/>
    <m/>
    <m/>
    <m/>
    <m/>
    <m/>
    <m/>
    <m/>
    <m/>
    <m/>
    <m/>
    <m/>
    <m/>
    <x v="0"/>
    <x v="0"/>
    <m/>
    <x v="0"/>
    <m/>
    <m/>
    <x v="0"/>
    <x v="0"/>
    <m/>
    <m/>
    <m/>
    <m/>
    <m/>
  </r>
  <r>
    <n v="37"/>
    <x v="30"/>
    <x v="30"/>
    <x v="30"/>
    <x v="1"/>
    <x v="3"/>
    <x v="0"/>
    <n v="4"/>
    <x v="1"/>
    <n v="0"/>
    <x v="0"/>
    <s v=""/>
    <n v="11"/>
    <n v="27.399413489588934"/>
    <n v="27.720695533460869"/>
    <s v="Y"/>
    <s v=""/>
    <n v="69"/>
    <x v="1"/>
    <n v="10"/>
    <x v="1"/>
    <m/>
    <x v="1"/>
    <x v="32"/>
    <x v="0"/>
    <m/>
    <m/>
    <s v="TRR"/>
    <m/>
    <n v="35"/>
    <x v="68"/>
    <s v="ROSEMARIE"/>
    <s v="LABUSCHAGNE"/>
    <x v="68"/>
    <x v="68"/>
    <x v="1"/>
    <x v="1"/>
    <x v="5"/>
    <n v="1"/>
    <n v="32"/>
    <x v="1373"/>
    <n v="27.399413489588934"/>
    <n v="2699"/>
    <s v="44.59"/>
    <s v="5.37"/>
    <n v="0"/>
    <m/>
    <n v="0.67641350572615433"/>
    <m/>
    <m/>
    <m/>
    <m/>
    <m/>
    <m/>
    <x v="26"/>
    <x v="26"/>
    <x v="2"/>
    <x v="2"/>
    <m/>
    <x v="0"/>
    <n v="0"/>
    <m/>
    <m/>
    <m/>
    <m/>
    <m/>
    <m/>
    <m/>
    <m/>
    <m/>
    <m/>
    <m/>
    <m/>
    <m/>
    <m/>
    <m/>
    <m/>
    <m/>
    <m/>
    <m/>
    <m/>
    <m/>
    <m/>
    <x v="0"/>
    <x v="0"/>
    <m/>
    <x v="0"/>
    <m/>
    <m/>
    <x v="0"/>
    <x v="0"/>
    <m/>
    <m/>
    <m/>
    <m/>
    <m/>
  </r>
  <r>
    <n v="38"/>
    <x v="30"/>
    <x v="30"/>
    <x v="30"/>
    <x v="1"/>
    <x v="3"/>
    <x v="0"/>
    <n v="4"/>
    <x v="1"/>
    <n v="0"/>
    <x v="0"/>
    <s v=""/>
    <n v="3"/>
    <n v="27.409565180396484"/>
    <n v="25.881042968422786"/>
    <s v="Y"/>
    <s v="Check"/>
    <n v="68"/>
    <x v="1"/>
    <n v="9"/>
    <x v="1"/>
    <m/>
    <x v="6"/>
    <x v="20"/>
    <x v="0"/>
    <m/>
    <m/>
    <s v="TRR"/>
    <m/>
    <n v="36"/>
    <x v="157"/>
    <s v="GEOFF"/>
    <s v="STANTON"/>
    <x v="162"/>
    <x v="162"/>
    <x v="1"/>
    <x v="0"/>
    <x v="5"/>
    <n v="1"/>
    <n v="33"/>
    <x v="1374"/>
    <n v="27.409565180396484"/>
    <n v="2700"/>
    <s v="45.00"/>
    <s v="5.37"/>
    <n v="0"/>
    <m/>
    <n v="0.58738618777925145"/>
    <m/>
    <m/>
    <m/>
    <m/>
    <m/>
    <m/>
    <x v="26"/>
    <x v="26"/>
    <x v="2"/>
    <x v="2"/>
    <m/>
    <x v="0"/>
    <n v="0"/>
    <m/>
    <m/>
    <m/>
    <m/>
    <m/>
    <m/>
    <m/>
    <m/>
    <m/>
    <m/>
    <m/>
    <m/>
    <m/>
    <m/>
    <m/>
    <m/>
    <m/>
    <m/>
    <m/>
    <m/>
    <m/>
    <m/>
    <x v="0"/>
    <x v="0"/>
    <m/>
    <x v="0"/>
    <m/>
    <m/>
    <x v="0"/>
    <x v="0"/>
    <m/>
    <m/>
    <m/>
    <m/>
    <m/>
  </r>
  <r>
    <n v="39"/>
    <x v="30"/>
    <x v="30"/>
    <x v="30"/>
    <x v="1"/>
    <x v="3"/>
    <x v="0"/>
    <n v="4"/>
    <x v="1"/>
    <n v="0"/>
    <x v="0"/>
    <s v=""/>
    <n v="8"/>
    <n v="27.52123377927958"/>
    <n v="26.997077057122823"/>
    <s v="Y"/>
    <s v="Check"/>
    <n v="67"/>
    <x v="1"/>
    <n v="5"/>
    <x v="1"/>
    <m/>
    <x v="5"/>
    <x v="34"/>
    <x v="0"/>
    <m/>
    <m/>
    <s v="TRR"/>
    <m/>
    <n v="37"/>
    <x v="76"/>
    <s v="KATE"/>
    <s v="MURRY"/>
    <x v="77"/>
    <x v="77"/>
    <x v="1"/>
    <x v="1"/>
    <x v="1"/>
    <n v="5"/>
    <n v="34"/>
    <x v="86"/>
    <n v="27.52123377927958"/>
    <n v="2711"/>
    <s v="45.11"/>
    <s v="5.38"/>
    <n v="0"/>
    <m/>
    <n v="0.53897777448121453"/>
    <m/>
    <m/>
    <m/>
    <m/>
    <m/>
    <m/>
    <x v="26"/>
    <x v="26"/>
    <x v="2"/>
    <x v="2"/>
    <m/>
    <x v="0"/>
    <n v="0"/>
    <m/>
    <m/>
    <m/>
    <m/>
    <m/>
    <m/>
    <m/>
    <m/>
    <m/>
    <m/>
    <m/>
    <m/>
    <m/>
    <m/>
    <m/>
    <m/>
    <m/>
    <m/>
    <m/>
    <m/>
    <m/>
    <m/>
    <x v="0"/>
    <x v="0"/>
    <m/>
    <x v="0"/>
    <m/>
    <m/>
    <x v="0"/>
    <x v="0"/>
    <m/>
    <m/>
    <m/>
    <m/>
    <m/>
  </r>
  <r>
    <n v="40"/>
    <x v="30"/>
    <x v="30"/>
    <x v="30"/>
    <x v="1"/>
    <x v="3"/>
    <x v="0"/>
    <n v="4"/>
    <x v="1"/>
    <n v="0"/>
    <x v="0"/>
    <s v=""/>
    <n v="10"/>
    <n v="28.140486918540393"/>
    <n v="28.996682509556699"/>
    <s v="Y"/>
    <s v=""/>
    <n v="66"/>
    <x v="1"/>
    <n v="11"/>
    <x v="1"/>
    <m/>
    <x v="1"/>
    <x v="1"/>
    <x v="0"/>
    <m/>
    <m/>
    <s v="TRR"/>
    <m/>
    <n v="38"/>
    <x v="80"/>
    <s v="CELESTE"/>
    <s v="LABUSCHAGNE"/>
    <x v="81"/>
    <x v="81"/>
    <x v="1"/>
    <x v="1"/>
    <x v="1"/>
    <n v="6"/>
    <n v="35"/>
    <x v="617"/>
    <n v="28.140486918540393"/>
    <n v="2772"/>
    <s v="46.12"/>
    <s v="5.46"/>
    <n v="0"/>
    <m/>
    <n v="0.52593261953292647"/>
    <m/>
    <m/>
    <m/>
    <m/>
    <m/>
    <m/>
    <x v="26"/>
    <x v="26"/>
    <x v="2"/>
    <x v="2"/>
    <m/>
    <x v="0"/>
    <n v="0"/>
    <m/>
    <m/>
    <m/>
    <m/>
    <m/>
    <m/>
    <m/>
    <m/>
    <m/>
    <m/>
    <m/>
    <m/>
    <m/>
    <m/>
    <m/>
    <m/>
    <m/>
    <m/>
    <m/>
    <m/>
    <m/>
    <m/>
    <x v="0"/>
    <x v="0"/>
    <m/>
    <x v="0"/>
    <m/>
    <m/>
    <x v="0"/>
    <x v="0"/>
    <m/>
    <m/>
    <m/>
    <m/>
    <m/>
  </r>
  <r>
    <n v="41"/>
    <x v="30"/>
    <x v="30"/>
    <x v="30"/>
    <x v="1"/>
    <x v="3"/>
    <x v="0"/>
    <n v="4"/>
    <x v="1"/>
    <n v="0"/>
    <x v="0"/>
    <s v=""/>
    <n v="7"/>
    <n v="28.140486918540393"/>
    <n v="28.863467850283907"/>
    <s v="Y"/>
    <s v=""/>
    <n v="65"/>
    <x v="1"/>
    <n v="8"/>
    <x v="1"/>
    <m/>
    <x v="1"/>
    <x v="7"/>
    <x v="0"/>
    <m/>
    <m/>
    <s v="TRR"/>
    <m/>
    <n v="39"/>
    <x v="79"/>
    <s v="MATHEW"/>
    <s v="SMITH"/>
    <x v="80"/>
    <x v="80"/>
    <x v="1"/>
    <x v="0"/>
    <x v="1"/>
    <n v="9"/>
    <n v="36"/>
    <x v="617"/>
    <n v="28.140486918540393"/>
    <n v="2772"/>
    <s v="46.12"/>
    <s v="5.46"/>
    <n v="0"/>
    <m/>
    <n v="0.4838817006288299"/>
    <m/>
    <m/>
    <m/>
    <m/>
    <m/>
    <m/>
    <x v="26"/>
    <x v="26"/>
    <x v="2"/>
    <x v="2"/>
    <m/>
    <x v="0"/>
    <n v="0"/>
    <m/>
    <m/>
    <m/>
    <m/>
    <m/>
    <m/>
    <m/>
    <m/>
    <m/>
    <m/>
    <m/>
    <m/>
    <m/>
    <m/>
    <m/>
    <m/>
    <m/>
    <m/>
    <m/>
    <m/>
    <m/>
    <m/>
    <x v="0"/>
    <x v="0"/>
    <m/>
    <x v="0"/>
    <m/>
    <m/>
    <x v="0"/>
    <x v="0"/>
    <m/>
    <m/>
    <m/>
    <m/>
    <m/>
  </r>
  <r>
    <n v="42"/>
    <x v="30"/>
    <x v="30"/>
    <x v="30"/>
    <x v="1"/>
    <x v="3"/>
    <x v="0"/>
    <n v="4"/>
    <x v="1"/>
    <n v="0"/>
    <x v="0"/>
    <s v=""/>
    <n v="8"/>
    <n v="28.384127497921693"/>
    <n v="27.676872906748752"/>
    <s v="Y"/>
    <s v="Check"/>
    <n v="64"/>
    <x v="1"/>
    <n v="10"/>
    <x v="1"/>
    <m/>
    <x v="1"/>
    <x v="16"/>
    <x v="0"/>
    <m/>
    <m/>
    <s v="TRR"/>
    <m/>
    <n v="40"/>
    <x v="66"/>
    <s v="COLLEEN"/>
    <s v="NEWNHAM"/>
    <x v="66"/>
    <x v="66"/>
    <x v="1"/>
    <x v="1"/>
    <x v="4"/>
    <n v="3"/>
    <n v="37"/>
    <x v="199"/>
    <n v="28.384127497921693"/>
    <n v="2796"/>
    <s v="46.36"/>
    <s v="5.49"/>
    <n v="0"/>
    <m/>
    <n v="0.58189798745358756"/>
    <m/>
    <m/>
    <m/>
    <m/>
    <m/>
    <m/>
    <x v="26"/>
    <x v="26"/>
    <x v="2"/>
    <x v="2"/>
    <m/>
    <x v="0"/>
    <n v="0"/>
    <m/>
    <m/>
    <m/>
    <m/>
    <m/>
    <m/>
    <m/>
    <m/>
    <m/>
    <m/>
    <m/>
    <m/>
    <m/>
    <m/>
    <m/>
    <m/>
    <m/>
    <m/>
    <m/>
    <m/>
    <m/>
    <m/>
    <x v="0"/>
    <x v="0"/>
    <m/>
    <x v="0"/>
    <m/>
    <m/>
    <x v="0"/>
    <x v="0"/>
    <m/>
    <m/>
    <m/>
    <m/>
    <m/>
  </r>
  <r>
    <n v="43"/>
    <x v="30"/>
    <x v="30"/>
    <x v="30"/>
    <x v="1"/>
    <x v="3"/>
    <x v="0"/>
    <n v="4"/>
    <x v="1"/>
    <n v="0"/>
    <x v="0"/>
    <s v=""/>
    <n v="0"/>
    <n v="28.384127497921693"/>
    <s v=""/>
    <s v="Y"/>
    <s v=""/>
    <n v="0"/>
    <x v="0"/>
    <s v="N/A"/>
    <x v="0"/>
    <m/>
    <x v="0"/>
    <x v="4"/>
    <x v="0"/>
    <m/>
    <m/>
    <s v="TRR"/>
    <m/>
    <n v="41"/>
    <x v="152"/>
    <s v="ADRIAN"/>
    <s v="KIRBY"/>
    <x v="313"/>
    <x v="313"/>
    <x v="0"/>
    <x v="0"/>
    <x v="0"/>
    <s v="N/A"/>
    <s v=""/>
    <x v="199"/>
    <n v="28.384127497921693"/>
    <n v="2796"/>
    <s v="46.36"/>
    <s v="5.49"/>
    <n v="0"/>
    <m/>
    <m/>
    <m/>
    <m/>
    <m/>
    <m/>
    <m/>
    <m/>
    <x v="26"/>
    <x v="26"/>
    <x v="2"/>
    <x v="2"/>
    <m/>
    <x v="0"/>
    <n v="0"/>
    <m/>
    <m/>
    <m/>
    <m/>
    <m/>
    <m/>
    <m/>
    <m/>
    <m/>
    <m/>
    <m/>
    <m/>
    <m/>
    <m/>
    <m/>
    <m/>
    <m/>
    <m/>
    <m/>
    <m/>
    <m/>
    <m/>
    <x v="0"/>
    <x v="0"/>
    <m/>
    <x v="0"/>
    <m/>
    <m/>
    <x v="0"/>
    <x v="0"/>
    <m/>
    <m/>
    <m/>
    <m/>
    <m/>
  </r>
  <r>
    <n v="44"/>
    <x v="30"/>
    <x v="30"/>
    <x v="30"/>
    <x v="1"/>
    <x v="3"/>
    <x v="0"/>
    <n v="4"/>
    <x v="1"/>
    <n v="0"/>
    <x v="0"/>
    <s v=""/>
    <n v="3"/>
    <n v="28.688678222148319"/>
    <n v="26.545279539763822"/>
    <s v="Y"/>
    <s v="Check"/>
    <n v="63"/>
    <x v="1"/>
    <n v="4"/>
    <x v="1"/>
    <m/>
    <x v="2"/>
    <x v="29"/>
    <x v="0"/>
    <m/>
    <m/>
    <s v="TRR"/>
    <m/>
    <n v="42"/>
    <x v="59"/>
    <s v="JOHN"/>
    <s v="WALSH"/>
    <x v="59"/>
    <x v="59"/>
    <x v="1"/>
    <x v="0"/>
    <x v="5"/>
    <n v="2"/>
    <n v="38"/>
    <x v="1375"/>
    <n v="28.688678222148319"/>
    <n v="2826"/>
    <s v="47.06"/>
    <s v="5.53"/>
    <n v="0"/>
    <m/>
    <n v="0.57572072644027983"/>
    <m/>
    <m/>
    <m/>
    <m/>
    <m/>
    <m/>
    <x v="26"/>
    <x v="26"/>
    <x v="2"/>
    <x v="2"/>
    <m/>
    <x v="0"/>
    <n v="0"/>
    <m/>
    <m/>
    <m/>
    <m/>
    <m/>
    <m/>
    <m/>
    <m/>
    <m/>
    <m/>
    <m/>
    <m/>
    <m/>
    <m/>
    <m/>
    <m/>
    <m/>
    <m/>
    <m/>
    <m/>
    <m/>
    <m/>
    <x v="0"/>
    <x v="0"/>
    <m/>
    <x v="0"/>
    <m/>
    <m/>
    <x v="0"/>
    <x v="0"/>
    <m/>
    <m/>
    <m/>
    <m/>
    <m/>
  </r>
  <r>
    <n v="45"/>
    <x v="30"/>
    <x v="30"/>
    <x v="30"/>
    <x v="1"/>
    <x v="3"/>
    <x v="0"/>
    <n v="4"/>
    <x v="1"/>
    <n v="0"/>
    <x v="0"/>
    <s v=""/>
    <n v="4"/>
    <n v="28.688678222148319"/>
    <n v="25.42795310815367"/>
    <s v="Y"/>
    <s v="Check"/>
    <n v="62"/>
    <x v="1"/>
    <n v="4"/>
    <x v="1"/>
    <m/>
    <x v="9"/>
    <x v="26"/>
    <x v="0"/>
    <m/>
    <m/>
    <s v="TRR"/>
    <m/>
    <n v="43"/>
    <x v="52"/>
    <s v="LYN"/>
    <s v="NEWMAN"/>
    <x v="52"/>
    <x v="52"/>
    <x v="1"/>
    <x v="1"/>
    <x v="4"/>
    <n v="4"/>
    <n v="39"/>
    <x v="1375"/>
    <n v="28.688678222148319"/>
    <n v="2826"/>
    <s v="47.06"/>
    <s v="5.53"/>
    <n v="0"/>
    <m/>
    <n v="0.62335856656954625"/>
    <m/>
    <m/>
    <m/>
    <m/>
    <m/>
    <m/>
    <x v="26"/>
    <x v="26"/>
    <x v="2"/>
    <x v="2"/>
    <m/>
    <x v="0"/>
    <n v="0"/>
    <m/>
    <m/>
    <m/>
    <m/>
    <m/>
    <m/>
    <m/>
    <m/>
    <m/>
    <m/>
    <m/>
    <m/>
    <m/>
    <m/>
    <m/>
    <m/>
    <m/>
    <m/>
    <m/>
    <m/>
    <m/>
    <m/>
    <x v="0"/>
    <x v="0"/>
    <m/>
    <x v="0"/>
    <m/>
    <m/>
    <x v="0"/>
    <x v="0"/>
    <m/>
    <m/>
    <m/>
    <m/>
    <m/>
  </r>
  <r>
    <n v="46"/>
    <x v="30"/>
    <x v="30"/>
    <x v="30"/>
    <x v="1"/>
    <x v="3"/>
    <x v="0"/>
    <n v="4"/>
    <x v="1"/>
    <n v="0"/>
    <x v="0"/>
    <s v=""/>
    <n v="3"/>
    <n v="29.368841506254459"/>
    <n v="32.041390238401291"/>
    <s v="Y"/>
    <s v=""/>
    <n v="61"/>
    <x v="1"/>
    <n v="6"/>
    <x v="1"/>
    <m/>
    <x v="4"/>
    <x v="37"/>
    <x v="0"/>
    <m/>
    <m/>
    <s v="TRR"/>
    <m/>
    <n v="44"/>
    <x v="215"/>
    <s v="JIM"/>
    <s v="MCNABB"/>
    <x v="233"/>
    <x v="233"/>
    <x v="1"/>
    <x v="0"/>
    <x v="8"/>
    <n v="3"/>
    <n v="40"/>
    <x v="1051"/>
    <n v="29.368841506254459"/>
    <n v="2893"/>
    <s v="48.13"/>
    <s v="6.01"/>
    <n v="0"/>
    <m/>
    <n v="0.58224972872553871"/>
    <m/>
    <m/>
    <m/>
    <m/>
    <m/>
    <m/>
    <x v="26"/>
    <x v="26"/>
    <x v="2"/>
    <x v="2"/>
    <m/>
    <x v="0"/>
    <n v="0"/>
    <m/>
    <m/>
    <m/>
    <m/>
    <m/>
    <m/>
    <m/>
    <m/>
    <m/>
    <m/>
    <m/>
    <m/>
    <m/>
    <m/>
    <m/>
    <m/>
    <m/>
    <m/>
    <m/>
    <m/>
    <m/>
    <m/>
    <x v="0"/>
    <x v="0"/>
    <m/>
    <x v="0"/>
    <m/>
    <m/>
    <x v="0"/>
    <x v="0"/>
    <m/>
    <m/>
    <m/>
    <m/>
    <m/>
  </r>
  <r>
    <n v="47"/>
    <x v="30"/>
    <x v="30"/>
    <x v="30"/>
    <x v="1"/>
    <x v="3"/>
    <x v="0"/>
    <n v="4"/>
    <x v="1"/>
    <n v="0"/>
    <x v="0"/>
    <s v=""/>
    <n v="6"/>
    <n v="31.419483049380418"/>
    <n v="29.89431234526678"/>
    <s v="Y"/>
    <s v="Check"/>
    <n v="0"/>
    <x v="0"/>
    <s v="N/A"/>
    <x v="0"/>
    <m/>
    <x v="0"/>
    <x v="4"/>
    <x v="0"/>
    <m/>
    <m/>
    <s v="TRR"/>
    <m/>
    <n v="45"/>
    <x v="156"/>
    <s v="MEG"/>
    <s v="SENSE"/>
    <x v="186"/>
    <x v="186"/>
    <x v="0"/>
    <x v="1"/>
    <x v="0"/>
    <s v="N/A"/>
    <s v=""/>
    <x v="1339"/>
    <n v="31.419483049380418"/>
    <n v="3095"/>
    <s v="51.35"/>
    <s v="6.26"/>
    <n v="0"/>
    <m/>
    <m/>
    <m/>
    <m/>
    <m/>
    <m/>
    <m/>
    <m/>
    <x v="26"/>
    <x v="26"/>
    <x v="2"/>
    <x v="2"/>
    <m/>
    <x v="0"/>
    <n v="0"/>
    <m/>
    <m/>
    <m/>
    <m/>
    <m/>
    <m/>
    <m/>
    <m/>
    <m/>
    <m/>
    <m/>
    <m/>
    <m/>
    <m/>
    <m/>
    <m/>
    <m/>
    <m/>
    <m/>
    <m/>
    <m/>
    <m/>
    <x v="0"/>
    <x v="0"/>
    <m/>
    <x v="0"/>
    <m/>
    <m/>
    <x v="0"/>
    <x v="0"/>
    <m/>
    <m/>
    <m/>
    <m/>
    <m/>
  </r>
  <r>
    <n v="48"/>
    <x v="30"/>
    <x v="30"/>
    <x v="30"/>
    <x v="1"/>
    <x v="3"/>
    <x v="0"/>
    <n v="4"/>
    <x v="1"/>
    <n v="0"/>
    <x v="0"/>
    <s v=""/>
    <n v="6"/>
    <n v="31.54130333907106"/>
    <n v="30.863940967077742"/>
    <s v="Y"/>
    <s v="Check"/>
    <n v="60"/>
    <x v="1"/>
    <n v="5"/>
    <x v="1"/>
    <m/>
    <x v="1"/>
    <x v="28"/>
    <x v="0"/>
    <m/>
    <m/>
    <s v="TRR"/>
    <m/>
    <n v="46"/>
    <x v="94"/>
    <s v="CONNY"/>
    <s v="MUHLENBERG"/>
    <x v="95"/>
    <x v="95"/>
    <x v="1"/>
    <x v="1"/>
    <x v="5"/>
    <n v="2"/>
    <n v="41"/>
    <x v="1376"/>
    <n v="31.54130333907106"/>
    <n v="3107"/>
    <s v="51.47"/>
    <s v="6.28"/>
    <n v="0"/>
    <m/>
    <n v="0.61031086106560817"/>
    <m/>
    <m/>
    <m/>
    <m/>
    <m/>
    <m/>
    <x v="26"/>
    <x v="26"/>
    <x v="2"/>
    <x v="2"/>
    <m/>
    <x v="0"/>
    <n v="0"/>
    <m/>
    <m/>
    <m/>
    <m/>
    <m/>
    <m/>
    <m/>
    <m/>
    <m/>
    <m/>
    <m/>
    <m/>
    <m/>
    <m/>
    <m/>
    <m/>
    <m/>
    <m/>
    <m/>
    <m/>
    <m/>
    <m/>
    <x v="0"/>
    <x v="0"/>
    <m/>
    <x v="0"/>
    <m/>
    <m/>
    <x v="0"/>
    <x v="0"/>
    <m/>
    <m/>
    <m/>
    <m/>
    <m/>
  </r>
  <r>
    <n v="49"/>
    <x v="30"/>
    <x v="30"/>
    <x v="30"/>
    <x v="1"/>
    <x v="3"/>
    <x v="0"/>
    <n v="4"/>
    <x v="1"/>
    <n v="0"/>
    <x v="0"/>
    <s v=""/>
    <n v="12"/>
    <n v="32.140253096716769"/>
    <n v="31.400632729413616"/>
    <s v="Y"/>
    <s v="Check"/>
    <n v="59"/>
    <x v="1"/>
    <n v="12"/>
    <x v="1"/>
    <m/>
    <x v="1"/>
    <x v="35"/>
    <x v="0"/>
    <m/>
    <m/>
    <s v="TRR"/>
    <m/>
    <n v="47"/>
    <x v="93"/>
    <s v="MARY"/>
    <s v="DONOGHUE"/>
    <x v="94"/>
    <x v="94"/>
    <x v="1"/>
    <x v="1"/>
    <x v="8"/>
    <n v="1"/>
    <n v="42"/>
    <x v="110"/>
    <n v="32.140253096716769"/>
    <n v="3166"/>
    <s v="52.46"/>
    <s v="6.35"/>
    <n v="0"/>
    <m/>
    <n v="0.61397566702264572"/>
    <m/>
    <m/>
    <m/>
    <m/>
    <m/>
    <m/>
    <x v="26"/>
    <x v="26"/>
    <x v="2"/>
    <x v="2"/>
    <m/>
    <x v="0"/>
    <n v="0"/>
    <m/>
    <m/>
    <m/>
    <m/>
    <m/>
    <m/>
    <m/>
    <m/>
    <m/>
    <m/>
    <m/>
    <m/>
    <m/>
    <m/>
    <m/>
    <m/>
    <m/>
    <m/>
    <m/>
    <m/>
    <m/>
    <m/>
    <x v="0"/>
    <x v="0"/>
    <m/>
    <x v="0"/>
    <m/>
    <m/>
    <x v="0"/>
    <x v="0"/>
    <m/>
    <m/>
    <m/>
    <m/>
    <m/>
  </r>
  <r>
    <n v="50"/>
    <x v="30"/>
    <x v="30"/>
    <x v="30"/>
    <x v="1"/>
    <x v="3"/>
    <x v="0"/>
    <n v="4"/>
    <x v="1"/>
    <n v="0"/>
    <x v="0"/>
    <s v=""/>
    <n v="7"/>
    <n v="32.333135222060299"/>
    <n v="31.991699270728841"/>
    <s v="Y"/>
    <s v="Check"/>
    <n v="58"/>
    <x v="1"/>
    <n v="6"/>
    <x v="1"/>
    <m/>
    <x v="1"/>
    <x v="37"/>
    <x v="0"/>
    <m/>
    <m/>
    <s v="TRR"/>
    <m/>
    <n v="48"/>
    <x v="141"/>
    <s v="JENNY"/>
    <s v="BROWN"/>
    <x v="145"/>
    <x v="145"/>
    <x v="1"/>
    <x v="1"/>
    <x v="8"/>
    <n v="2"/>
    <n v="43"/>
    <x v="1377"/>
    <n v="32.333135222060299"/>
    <n v="3185"/>
    <s v="53.05"/>
    <s v="6.38"/>
    <n v="0"/>
    <m/>
    <n v="0.63505543747343807"/>
    <m/>
    <m/>
    <m/>
    <m/>
    <m/>
    <m/>
    <x v="26"/>
    <x v="26"/>
    <x v="2"/>
    <x v="2"/>
    <m/>
    <x v="0"/>
    <n v="0"/>
    <m/>
    <m/>
    <m/>
    <m/>
    <m/>
    <m/>
    <m/>
    <m/>
    <m/>
    <m/>
    <m/>
    <m/>
    <m/>
    <m/>
    <m/>
    <m/>
    <m/>
    <m/>
    <m/>
    <m/>
    <m/>
    <m/>
    <x v="0"/>
    <x v="0"/>
    <m/>
    <x v="0"/>
    <m/>
    <m/>
    <x v="0"/>
    <x v="0"/>
    <m/>
    <m/>
    <m/>
    <m/>
    <m/>
  </r>
  <r>
    <n v="51"/>
    <x v="30"/>
    <x v="30"/>
    <x v="30"/>
    <x v="1"/>
    <x v="3"/>
    <x v="0"/>
    <n v="4"/>
    <x v="1"/>
    <n v="0"/>
    <x v="0"/>
    <s v=""/>
    <n v="8"/>
    <n v="32.343286912867853"/>
    <n v="30.031641831083611"/>
    <s v="Y"/>
    <s v="Check"/>
    <n v="57"/>
    <x v="1"/>
    <n v="5"/>
    <x v="1"/>
    <m/>
    <x v="11"/>
    <x v="35"/>
    <x v="0"/>
    <m/>
    <m/>
    <s v="TRR"/>
    <m/>
    <n v="49"/>
    <x v="83"/>
    <s v="WILLIAM"/>
    <s v="SUE YEK"/>
    <x v="84"/>
    <x v="84"/>
    <x v="1"/>
    <x v="0"/>
    <x v="8"/>
    <n v="4"/>
    <n v="44"/>
    <x v="1378"/>
    <n v="32.343286912867853"/>
    <n v="3186"/>
    <s v="53.06"/>
    <s v="6.38"/>
    <n v="0"/>
    <m/>
    <n v="0.51478997928858483"/>
    <m/>
    <m/>
    <m/>
    <m/>
    <m/>
    <m/>
    <x v="26"/>
    <x v="26"/>
    <x v="2"/>
    <x v="2"/>
    <m/>
    <x v="0"/>
    <n v="0"/>
    <m/>
    <m/>
    <m/>
    <m/>
    <m/>
    <m/>
    <m/>
    <m/>
    <m/>
    <m/>
    <m/>
    <m/>
    <m/>
    <m/>
    <m/>
    <m/>
    <m/>
    <m/>
    <m/>
    <m/>
    <m/>
    <m/>
    <x v="0"/>
    <x v="0"/>
    <m/>
    <x v="0"/>
    <m/>
    <m/>
    <x v="0"/>
    <x v="0"/>
    <m/>
    <m/>
    <m/>
    <m/>
    <m/>
  </r>
  <r>
    <n v="52"/>
    <x v="30"/>
    <x v="30"/>
    <x v="30"/>
    <x v="1"/>
    <x v="3"/>
    <x v="0"/>
    <n v="4"/>
    <x v="1"/>
    <n v="0"/>
    <x v="0"/>
    <s v=""/>
    <n v="6"/>
    <n v="33.79497869834811"/>
    <n v="31.436432269685373"/>
    <s v="Y"/>
    <s v="Check"/>
    <n v="56"/>
    <x v="1"/>
    <n v="3"/>
    <x v="1"/>
    <m/>
    <x v="9"/>
    <x v="32"/>
    <x v="0"/>
    <m/>
    <m/>
    <s v="TRR"/>
    <m/>
    <n v="50"/>
    <x v="88"/>
    <s v="CAT"/>
    <s v="JOHNSON"/>
    <x v="89"/>
    <x v="89"/>
    <x v="1"/>
    <x v="1"/>
    <x v="5"/>
    <n v="3"/>
    <n v="45"/>
    <x v="1379"/>
    <n v="33.79497869834811"/>
    <n v="3329"/>
    <s v="55.29"/>
    <s v="6.56"/>
    <n v="0"/>
    <m/>
    <n v="0.54840494201108159"/>
    <m/>
    <m/>
    <m/>
    <m/>
    <m/>
    <m/>
    <x v="26"/>
    <x v="26"/>
    <x v="2"/>
    <x v="2"/>
    <m/>
    <x v="0"/>
    <n v="0"/>
    <m/>
    <m/>
    <m/>
    <m/>
    <m/>
    <m/>
    <m/>
    <m/>
    <m/>
    <m/>
    <m/>
    <m/>
    <m/>
    <m/>
    <m/>
    <m/>
    <m/>
    <m/>
    <m/>
    <m/>
    <m/>
    <m/>
    <x v="0"/>
    <x v="0"/>
    <m/>
    <x v="0"/>
    <m/>
    <m/>
    <x v="0"/>
    <x v="0"/>
    <m/>
    <m/>
    <m/>
    <m/>
    <m/>
  </r>
  <r>
    <n v="53"/>
    <x v="30"/>
    <x v="30"/>
    <x v="30"/>
    <x v="1"/>
    <x v="3"/>
    <x v="0"/>
    <n v="4"/>
    <x v="1"/>
    <n v="0"/>
    <x v="0"/>
    <s v=""/>
    <n v="6"/>
    <n v="37.977475311060466"/>
    <n v="38.233707881208865"/>
    <s v="Y"/>
    <s v=""/>
    <n v="55"/>
    <x v="1"/>
    <n v="4"/>
    <x v="1"/>
    <m/>
    <x v="15"/>
    <x v="31"/>
    <x v="0"/>
    <m/>
    <m/>
    <s v="TRR"/>
    <m/>
    <n v="51"/>
    <x v="115"/>
    <s v="JUDY"/>
    <s v="DAVIES"/>
    <x v="117"/>
    <x v="117"/>
    <x v="1"/>
    <x v="1"/>
    <x v="7"/>
    <n v="1"/>
    <n v="46"/>
    <x v="784"/>
    <n v="37.977475311060466"/>
    <n v="3741"/>
    <s v="62.21"/>
    <s v="7.47"/>
    <n v="0"/>
    <m/>
    <n v="0.55603134473019333"/>
    <m/>
    <m/>
    <m/>
    <m/>
    <m/>
    <m/>
    <x v="26"/>
    <x v="26"/>
    <x v="2"/>
    <x v="2"/>
    <m/>
    <x v="0"/>
    <n v="0"/>
    <m/>
    <m/>
    <m/>
    <m/>
    <m/>
    <m/>
    <m/>
    <m/>
    <m/>
    <m/>
    <m/>
    <m/>
    <m/>
    <m/>
    <m/>
    <m/>
    <m/>
    <m/>
    <m/>
    <m/>
    <m/>
    <m/>
    <x v="0"/>
    <x v="0"/>
    <m/>
    <x v="0"/>
    <m/>
    <m/>
    <x v="0"/>
    <x v="0"/>
    <m/>
    <m/>
    <m/>
    <m/>
    <m/>
  </r>
  <r>
    <n v="54"/>
    <x v="30"/>
    <x v="30"/>
    <x v="30"/>
    <x v="1"/>
    <x v="3"/>
    <x v="0"/>
    <n v="4"/>
    <x v="1"/>
    <n v="0"/>
    <x v="0"/>
    <s v=""/>
    <n v="1"/>
    <n v="44.068489795593017"/>
    <n v="44.116666666666674"/>
    <s v="Y"/>
    <s v=""/>
    <n v="54"/>
    <x v="1"/>
    <n v="2"/>
    <x v="1"/>
    <m/>
    <x v="10"/>
    <x v="52"/>
    <x v="0"/>
    <m/>
    <m/>
    <s v="TRR"/>
    <m/>
    <n v="52"/>
    <x v="188"/>
    <s v="MIKE"/>
    <s v="RUBENACH"/>
    <x v="192"/>
    <x v="192"/>
    <x v="1"/>
    <x v="0"/>
    <x v="7"/>
    <n v="1"/>
    <n v="47"/>
    <x v="1380"/>
    <n v="44.068489795593017"/>
    <n v="4341"/>
    <s v="72.21"/>
    <s v="9.02"/>
    <n v="0"/>
    <m/>
    <n v="0.41223710526343899"/>
    <m/>
    <m/>
    <m/>
    <m/>
    <m/>
    <m/>
    <x v="26"/>
    <x v="26"/>
    <x v="2"/>
    <x v="2"/>
    <m/>
    <x v="0"/>
    <n v="0"/>
    <m/>
    <m/>
    <m/>
    <m/>
    <m/>
    <m/>
    <m/>
    <m/>
    <m/>
    <m/>
    <m/>
    <m/>
    <m/>
    <m/>
    <m/>
    <m/>
    <m/>
    <m/>
    <m/>
    <m/>
    <m/>
    <m/>
    <x v="0"/>
    <x v="0"/>
    <m/>
    <x v="0"/>
    <m/>
    <m/>
    <x v="0"/>
    <x v="0"/>
    <m/>
    <m/>
    <m/>
    <m/>
    <m/>
  </r>
  <r>
    <n v="55"/>
    <x v="30"/>
    <x v="30"/>
    <x v="30"/>
    <x v="1"/>
    <x v="3"/>
    <x v="0"/>
    <n v="4"/>
    <x v="1"/>
    <n v="0"/>
    <x v="0"/>
    <s v=""/>
    <n v="3"/>
    <n v="45.073507185540883"/>
    <n v="39.096199659213035"/>
    <s v="Y"/>
    <s v="Check"/>
    <n v="53"/>
    <x v="1"/>
    <n v="2"/>
    <x v="1"/>
    <m/>
    <x v="3"/>
    <x v="42"/>
    <x v="0"/>
    <m/>
    <m/>
    <s v="TRR"/>
    <m/>
    <n v="53"/>
    <x v="145"/>
    <s v="CHERYL"/>
    <s v="HOBSON"/>
    <x v="149"/>
    <x v="149"/>
    <x v="1"/>
    <x v="1"/>
    <x v="8"/>
    <n v="3"/>
    <n v="48"/>
    <x v="1381"/>
    <n v="45.073507185540883"/>
    <n v="4440"/>
    <s v="74.00"/>
    <s v="9.15"/>
    <n v="0"/>
    <m/>
    <n v="0.46183818314773689"/>
    <m/>
    <m/>
    <m/>
    <m/>
    <m/>
    <m/>
    <x v="26"/>
    <x v="26"/>
    <x v="2"/>
    <x v="2"/>
    <m/>
    <x v="0"/>
    <n v="0"/>
    <m/>
    <m/>
    <m/>
    <m/>
    <m/>
    <m/>
    <m/>
    <m/>
    <m/>
    <m/>
    <m/>
    <m/>
    <m/>
    <m/>
    <m/>
    <m/>
    <m/>
    <m/>
    <m/>
    <m/>
    <m/>
    <m/>
    <x v="0"/>
    <x v="0"/>
    <m/>
    <x v="0"/>
    <m/>
    <m/>
    <x v="0"/>
    <x v="0"/>
    <m/>
    <m/>
    <m/>
    <m/>
    <m/>
  </r>
  <r>
    <n v="2412"/>
    <x v="31"/>
    <x v="31"/>
    <x v="31"/>
    <x v="2"/>
    <x v="8"/>
    <x v="0"/>
    <s v="N/A"/>
    <x v="1"/>
    <n v="0"/>
    <x v="0"/>
    <s v=""/>
    <n v="4"/>
    <n v="18.161913463182092"/>
    <n v="18.618930794265911"/>
    <s v="Y"/>
    <s v=""/>
    <n v="0"/>
    <x v="0"/>
    <n v="6"/>
    <x v="0"/>
    <s v="NCR"/>
    <x v="3"/>
    <x v="5"/>
    <x v="0"/>
    <m/>
    <m/>
    <s v="TRR"/>
    <m/>
    <n v="1"/>
    <x v="5"/>
    <s v="DECLAN"/>
    <s v="MARCHIONI"/>
    <x v="5"/>
    <x v="5"/>
    <x v="1"/>
    <x v="0"/>
    <x v="3"/>
    <n v="1"/>
    <n v="1"/>
    <x v="1382"/>
    <n v="18.161913463182092"/>
    <n v="2261"/>
    <s v="37.41"/>
    <s v="3.46"/>
    <n v="0"/>
    <n v="9"/>
    <n v="0.72954868036677167"/>
    <m/>
    <m/>
    <m/>
    <m/>
    <m/>
    <m/>
    <x v="26"/>
    <x v="26"/>
    <x v="2"/>
    <x v="2"/>
    <m/>
    <x v="0"/>
    <n v="0"/>
    <m/>
    <m/>
    <m/>
    <m/>
    <m/>
    <m/>
    <m/>
    <m/>
    <m/>
    <m/>
    <m/>
    <m/>
    <m/>
    <m/>
    <m/>
    <m/>
    <m/>
    <m/>
    <m/>
    <m/>
    <m/>
    <m/>
    <x v="0"/>
    <x v="0"/>
    <m/>
    <x v="0"/>
    <m/>
    <m/>
    <x v="0"/>
    <x v="0"/>
    <m/>
    <m/>
    <m/>
    <m/>
    <m/>
  </r>
  <r>
    <n v="2413"/>
    <x v="31"/>
    <x v="31"/>
    <x v="31"/>
    <x v="2"/>
    <x v="8"/>
    <x v="0"/>
    <s v="N/A"/>
    <x v="1"/>
    <n v="0"/>
    <x v="0"/>
    <s v=""/>
    <n v="1"/>
    <n v="18.45912301565345"/>
    <n v="17.783333333333335"/>
    <s v="Y"/>
    <s v="Check"/>
    <n v="0"/>
    <x v="0"/>
    <n v="5"/>
    <x v="0"/>
    <s v="NCR"/>
    <x v="14"/>
    <x v="50"/>
    <x v="0"/>
    <m/>
    <m/>
    <s v="TRR"/>
    <m/>
    <n v="2"/>
    <x v="168"/>
    <s v="LEO"/>
    <s v="FAIRLEY"/>
    <x v="173"/>
    <x v="173"/>
    <x v="1"/>
    <x v="0"/>
    <x v="12"/>
    <n v="1"/>
    <n v="2"/>
    <x v="1383"/>
    <n v="18.45912301565345"/>
    <n v="2298"/>
    <s v="38.18"/>
    <s v="3.49"/>
    <n v="0"/>
    <n v="12"/>
    <n v="0.72863699909222757"/>
    <m/>
    <m/>
    <m/>
    <m/>
    <m/>
    <m/>
    <x v="26"/>
    <x v="26"/>
    <x v="2"/>
    <x v="2"/>
    <m/>
    <x v="0"/>
    <n v="0"/>
    <m/>
    <m/>
    <m/>
    <m/>
    <m/>
    <m/>
    <m/>
    <m/>
    <m/>
    <m/>
    <m/>
    <m/>
    <m/>
    <m/>
    <m/>
    <m/>
    <m/>
    <m/>
    <m/>
    <m/>
    <m/>
    <m/>
    <x v="0"/>
    <x v="0"/>
    <m/>
    <x v="0"/>
    <m/>
    <m/>
    <x v="0"/>
    <x v="0"/>
    <m/>
    <m/>
    <m/>
    <m/>
    <m/>
  </r>
  <r>
    <n v="2414"/>
    <x v="31"/>
    <x v="31"/>
    <x v="31"/>
    <x v="2"/>
    <x v="8"/>
    <x v="0"/>
    <s v="N/A"/>
    <x v="1"/>
    <n v="0"/>
    <x v="0"/>
    <s v=""/>
    <n v="3"/>
    <n v="19.792549656470889"/>
    <n v="20.524167358153701"/>
    <s v="Y"/>
    <s v=""/>
    <n v="0"/>
    <x v="0"/>
    <n v="9"/>
    <x v="0"/>
    <s v="NCR"/>
    <x v="2"/>
    <x v="9"/>
    <x v="1"/>
    <m/>
    <m/>
    <s v="TRR"/>
    <m/>
    <n v="3"/>
    <x v="151"/>
    <s v="JOSH"/>
    <s v="BARTON"/>
    <x v="155"/>
    <x v="155"/>
    <x v="1"/>
    <x v="0"/>
    <x v="4"/>
    <n v="1"/>
    <n v="3"/>
    <x v="1384"/>
    <n v="19.792549656470889"/>
    <n v="2464"/>
    <s v="41.04"/>
    <s v="4.06"/>
    <n v="0"/>
    <n v="26"/>
    <n v="0.76291333163654707"/>
    <m/>
    <m/>
    <m/>
    <m/>
    <m/>
    <m/>
    <x v="26"/>
    <x v="26"/>
    <x v="2"/>
    <x v="2"/>
    <m/>
    <x v="0"/>
    <n v="0"/>
    <m/>
    <m/>
    <m/>
    <m/>
    <m/>
    <m/>
    <m/>
    <m/>
    <m/>
    <m/>
    <m/>
    <m/>
    <m/>
    <m/>
    <m/>
    <m/>
    <m/>
    <m/>
    <m/>
    <m/>
    <m/>
    <m/>
    <x v="0"/>
    <x v="0"/>
    <m/>
    <x v="0"/>
    <m/>
    <m/>
    <x v="0"/>
    <x v="0"/>
    <m/>
    <m/>
    <m/>
    <m/>
    <m/>
  </r>
  <r>
    <n v="2415"/>
    <x v="31"/>
    <x v="31"/>
    <x v="31"/>
    <x v="2"/>
    <x v="8"/>
    <x v="0"/>
    <s v="N/A"/>
    <x v="1"/>
    <n v="0"/>
    <x v="0"/>
    <s v=""/>
    <n v="7"/>
    <n v="20.009432302868905"/>
    <n v="21.717892183878195"/>
    <s v="Y"/>
    <s v=""/>
    <n v="0"/>
    <x v="0"/>
    <n v="13"/>
    <x v="0"/>
    <s v="NCR"/>
    <x v="15"/>
    <x v="23"/>
    <x v="0"/>
    <m/>
    <m/>
    <s v="TRR"/>
    <m/>
    <n v="4"/>
    <x v="129"/>
    <s v="GERRY"/>
    <s v="MAGUIRE"/>
    <x v="131"/>
    <x v="131"/>
    <x v="1"/>
    <x v="0"/>
    <x v="4"/>
    <n v="2"/>
    <n v="4"/>
    <x v="1385"/>
    <n v="20.009432302868905"/>
    <n v="2491"/>
    <s v="41.31"/>
    <s v="4.09"/>
    <n v="0"/>
    <n v="31"/>
    <n v="0.76047468195711565"/>
    <m/>
    <m/>
    <m/>
    <m/>
    <m/>
    <m/>
    <x v="26"/>
    <x v="26"/>
    <x v="2"/>
    <x v="2"/>
    <m/>
    <x v="0"/>
    <n v="0"/>
    <m/>
    <m/>
    <m/>
    <m/>
    <m/>
    <m/>
    <m/>
    <m/>
    <m/>
    <m/>
    <m/>
    <m/>
    <m/>
    <m/>
    <m/>
    <m/>
    <m/>
    <m/>
    <m/>
    <m/>
    <m/>
    <m/>
    <x v="0"/>
    <x v="0"/>
    <m/>
    <x v="0"/>
    <m/>
    <m/>
    <x v="0"/>
    <x v="0"/>
    <m/>
    <m/>
    <m/>
    <m/>
    <m/>
  </r>
  <r>
    <n v="2416"/>
    <x v="31"/>
    <x v="31"/>
    <x v="31"/>
    <x v="2"/>
    <x v="8"/>
    <x v="0"/>
    <s v="N/A"/>
    <x v="1"/>
    <n v="0"/>
    <x v="0"/>
    <s v=""/>
    <n v="7"/>
    <n v="20.997453247570984"/>
    <n v="20.396677025040731"/>
    <s v="Y"/>
    <s v="Check"/>
    <n v="0"/>
    <x v="0"/>
    <n v="18"/>
    <x v="0"/>
    <s v="NCR"/>
    <x v="1"/>
    <x v="7"/>
    <x v="0"/>
    <m/>
    <m/>
    <s v="TRR"/>
    <m/>
    <n v="5"/>
    <x v="8"/>
    <s v="DEAHNE"/>
    <s v="TURNBULL"/>
    <x v="8"/>
    <x v="8"/>
    <x v="1"/>
    <x v="1"/>
    <x v="1"/>
    <n v="1"/>
    <n v="5"/>
    <x v="80"/>
    <n v="20.997453247570984"/>
    <n v="2614"/>
    <s v="43.34"/>
    <s v="4.21"/>
    <n v="0"/>
    <n v="41"/>
    <n v="0.71834108429688714"/>
    <m/>
    <m/>
    <m/>
    <m/>
    <m/>
    <m/>
    <x v="26"/>
    <x v="26"/>
    <x v="2"/>
    <x v="2"/>
    <m/>
    <x v="0"/>
    <n v="0"/>
    <m/>
    <m/>
    <m/>
    <m/>
    <m/>
    <m/>
    <m/>
    <m/>
    <m/>
    <m/>
    <m/>
    <m/>
    <m/>
    <m/>
    <m/>
    <m/>
    <m/>
    <m/>
    <m/>
    <m/>
    <m/>
    <m/>
    <x v="0"/>
    <x v="0"/>
    <m/>
    <x v="0"/>
    <m/>
    <m/>
    <x v="0"/>
    <x v="0"/>
    <m/>
    <m/>
    <m/>
    <m/>
    <m/>
  </r>
  <r>
    <n v="2417"/>
    <x v="31"/>
    <x v="31"/>
    <x v="31"/>
    <x v="2"/>
    <x v="8"/>
    <x v="0"/>
    <s v="N/A"/>
    <x v="1"/>
    <n v="0"/>
    <x v="0"/>
    <s v=""/>
    <n v="5"/>
    <n v="21.672199258587039"/>
    <n v="23.339857074141893"/>
    <s v="Y"/>
    <s v=""/>
    <n v="0"/>
    <x v="0"/>
    <n v="10"/>
    <x v="0"/>
    <s v="NCR"/>
    <x v="4"/>
    <x v="14"/>
    <x v="1"/>
    <m/>
    <m/>
    <s v="TRR"/>
    <m/>
    <n v="6"/>
    <x v="154"/>
    <s v="LARA"/>
    <s v="SEWELL"/>
    <x v="159"/>
    <x v="159"/>
    <x v="1"/>
    <x v="1"/>
    <x v="1"/>
    <n v="2"/>
    <n v="6"/>
    <x v="536"/>
    <n v="21.672199258587039"/>
    <n v="2698"/>
    <s v="44.58"/>
    <s v="4.29"/>
    <n v="0"/>
    <n v="55"/>
    <n v="0.68597868122572481"/>
    <m/>
    <m/>
    <m/>
    <m/>
    <m/>
    <m/>
    <x v="26"/>
    <x v="26"/>
    <x v="2"/>
    <x v="2"/>
    <m/>
    <x v="0"/>
    <n v="0"/>
    <m/>
    <m/>
    <m/>
    <m/>
    <m/>
    <m/>
    <m/>
    <m/>
    <m/>
    <m/>
    <m/>
    <m/>
    <m/>
    <m/>
    <m/>
    <m/>
    <m/>
    <m/>
    <m/>
    <m/>
    <m/>
    <m/>
    <x v="0"/>
    <x v="0"/>
    <m/>
    <x v="0"/>
    <m/>
    <m/>
    <x v="0"/>
    <x v="0"/>
    <m/>
    <m/>
    <m/>
    <m/>
    <m/>
  </r>
  <r>
    <n v="2418"/>
    <x v="31"/>
    <x v="31"/>
    <x v="31"/>
    <x v="2"/>
    <x v="8"/>
    <x v="0"/>
    <s v="N/A"/>
    <x v="1"/>
    <n v="0"/>
    <x v="0"/>
    <s v=""/>
    <n v="4"/>
    <n v="23.46348926402251"/>
    <n v="26.699368867793908"/>
    <s v="Y"/>
    <s v=""/>
    <n v="0"/>
    <x v="0"/>
    <n v="9"/>
    <x v="0"/>
    <s v="NCR"/>
    <x v="2"/>
    <x v="33"/>
    <x v="0"/>
    <m/>
    <m/>
    <s v="TRR"/>
    <m/>
    <n v="7"/>
    <x v="72"/>
    <s v="RAEWYN"/>
    <s v="MCDOWELL"/>
    <x v="73"/>
    <x v="73"/>
    <x v="1"/>
    <x v="1"/>
    <x v="2"/>
    <n v="1"/>
    <n v="7"/>
    <x v="1386"/>
    <n v="23.46348926402251"/>
    <n v="2921"/>
    <s v="48.41"/>
    <s v="4.52"/>
    <n v="0"/>
    <n v="92"/>
    <n v="0.6591801625337248"/>
    <m/>
    <m/>
    <m/>
    <m/>
    <m/>
    <m/>
    <x v="26"/>
    <x v="26"/>
    <x v="2"/>
    <x v="2"/>
    <m/>
    <x v="0"/>
    <n v="0"/>
    <m/>
    <m/>
    <m/>
    <m/>
    <m/>
    <m/>
    <m/>
    <m/>
    <m/>
    <m/>
    <m/>
    <m/>
    <m/>
    <m/>
    <m/>
    <m/>
    <m/>
    <m/>
    <m/>
    <m/>
    <m/>
    <m/>
    <x v="0"/>
    <x v="0"/>
    <m/>
    <x v="0"/>
    <m/>
    <m/>
    <x v="0"/>
    <x v="0"/>
    <m/>
    <m/>
    <m/>
    <m/>
    <m/>
  </r>
  <r>
    <n v="2419"/>
    <x v="31"/>
    <x v="31"/>
    <x v="31"/>
    <x v="2"/>
    <x v="8"/>
    <x v="0"/>
    <s v="N/A"/>
    <x v="1"/>
    <n v="0"/>
    <x v="0"/>
    <s v=""/>
    <n v="9"/>
    <n v="24.154300656253231"/>
    <n v="22.602605390401397"/>
    <s v="Y"/>
    <s v="Check"/>
    <n v="0"/>
    <x v="0"/>
    <n v="20"/>
    <x v="0"/>
    <s v="NCR"/>
    <x v="1"/>
    <x v="8"/>
    <x v="0"/>
    <m/>
    <m/>
    <s v="TRR"/>
    <m/>
    <n v="8"/>
    <x v="29"/>
    <s v="GAVIN"/>
    <s v="WERBELOFF"/>
    <x v="29"/>
    <x v="29"/>
    <x v="1"/>
    <x v="0"/>
    <x v="2"/>
    <n v="1"/>
    <n v="8"/>
    <x v="1387"/>
    <n v="24.154300656253231"/>
    <n v="3007"/>
    <s v="50.07"/>
    <s v="5.00"/>
    <n v="0"/>
    <n v="107"/>
    <n v="0.60582724135070143"/>
    <m/>
    <m/>
    <m/>
    <m/>
    <m/>
    <m/>
    <x v="26"/>
    <x v="26"/>
    <x v="2"/>
    <x v="2"/>
    <m/>
    <x v="0"/>
    <n v="0"/>
    <m/>
    <m/>
    <m/>
    <m/>
    <m/>
    <m/>
    <m/>
    <m/>
    <m/>
    <m/>
    <m/>
    <m/>
    <m/>
    <m/>
    <m/>
    <m/>
    <m/>
    <m/>
    <m/>
    <m/>
    <m/>
    <m/>
    <x v="0"/>
    <x v="0"/>
    <m/>
    <x v="0"/>
    <m/>
    <m/>
    <x v="0"/>
    <x v="0"/>
    <m/>
    <m/>
    <m/>
    <m/>
    <m/>
  </r>
  <r>
    <n v="2420"/>
    <x v="31"/>
    <x v="31"/>
    <x v="31"/>
    <x v="2"/>
    <x v="8"/>
    <x v="0"/>
    <s v="N/A"/>
    <x v="1"/>
    <n v="0"/>
    <x v="0"/>
    <s v=""/>
    <n v="5"/>
    <n v="25.214615816421315"/>
    <n v="27.489094028631094"/>
    <s v="Y"/>
    <s v=""/>
    <n v="0"/>
    <x v="0"/>
    <n v="10"/>
    <x v="0"/>
    <s v="NCR"/>
    <x v="4"/>
    <x v="25"/>
    <x v="1"/>
    <m/>
    <m/>
    <s v="TRR"/>
    <m/>
    <n v="9"/>
    <x v="63"/>
    <s v="IAN"/>
    <s v="MEADE"/>
    <x v="63"/>
    <x v="63"/>
    <x v="1"/>
    <x v="0"/>
    <x v="4"/>
    <n v="3"/>
    <n v="9"/>
    <x v="1388"/>
    <n v="25.214615816421315"/>
    <n v="3139"/>
    <s v="52.19"/>
    <s v="5.13"/>
    <n v="0"/>
    <n v="134"/>
    <n v="0.59423206930542494"/>
    <m/>
    <m/>
    <m/>
    <m/>
    <m/>
    <m/>
    <x v="26"/>
    <x v="26"/>
    <x v="2"/>
    <x v="2"/>
    <m/>
    <x v="0"/>
    <n v="0"/>
    <m/>
    <m/>
    <m/>
    <m/>
    <m/>
    <m/>
    <m/>
    <m/>
    <m/>
    <m/>
    <m/>
    <m/>
    <m/>
    <m/>
    <m/>
    <m/>
    <m/>
    <m/>
    <m/>
    <m/>
    <m/>
    <m/>
    <x v="0"/>
    <x v="0"/>
    <m/>
    <x v="0"/>
    <m/>
    <m/>
    <x v="0"/>
    <x v="0"/>
    <m/>
    <m/>
    <m/>
    <m/>
    <m/>
  </r>
  <r>
    <n v="2421"/>
    <x v="31"/>
    <x v="31"/>
    <x v="31"/>
    <x v="2"/>
    <x v="8"/>
    <x v="0"/>
    <s v="N/A"/>
    <x v="1"/>
    <n v="0"/>
    <x v="0"/>
    <s v=""/>
    <n v="8"/>
    <n v="26.058048330191387"/>
    <n v="26.997077057122823"/>
    <s v="Y"/>
    <s v=""/>
    <n v="0"/>
    <x v="0"/>
    <n v="12"/>
    <x v="0"/>
    <s v="NCR"/>
    <x v="5"/>
    <x v="34"/>
    <x v="0"/>
    <m/>
    <m/>
    <s v="TRR"/>
    <m/>
    <n v="10"/>
    <x v="76"/>
    <s v="KATE"/>
    <s v="MURRY"/>
    <x v="77"/>
    <x v="77"/>
    <x v="1"/>
    <x v="1"/>
    <x v="1"/>
    <n v="3"/>
    <n v="10"/>
    <x v="1389"/>
    <n v="26.058048330191387"/>
    <n v="3244"/>
    <s v="54.04"/>
    <s v="5.24"/>
    <n v="0"/>
    <n v="158"/>
    <n v="0.5692419150265805"/>
    <m/>
    <m/>
    <m/>
    <m/>
    <m/>
    <m/>
    <x v="26"/>
    <x v="26"/>
    <x v="2"/>
    <x v="2"/>
    <m/>
    <x v="0"/>
    <n v="0"/>
    <m/>
    <m/>
    <m/>
    <m/>
    <m/>
    <m/>
    <m/>
    <m/>
    <m/>
    <m/>
    <m/>
    <m/>
    <m/>
    <m/>
    <m/>
    <m/>
    <m/>
    <m/>
    <m/>
    <m/>
    <m/>
    <m/>
    <x v="0"/>
    <x v="0"/>
    <m/>
    <x v="0"/>
    <m/>
    <m/>
    <x v="0"/>
    <x v="0"/>
    <m/>
    <m/>
    <m/>
    <m/>
    <m/>
  </r>
  <r>
    <n v="2422"/>
    <x v="31"/>
    <x v="31"/>
    <x v="31"/>
    <x v="2"/>
    <x v="8"/>
    <x v="0"/>
    <s v="N/A"/>
    <x v="1"/>
    <n v="0"/>
    <x v="0"/>
    <s v=""/>
    <n v="10"/>
    <n v="26.684598197563432"/>
    <n v="28.996682509556699"/>
    <s v="Y"/>
    <s v=""/>
    <n v="0"/>
    <x v="0"/>
    <n v="23"/>
    <x v="0"/>
    <s v="NCR"/>
    <x v="1"/>
    <x v="1"/>
    <x v="0"/>
    <m/>
    <m/>
    <s v="TRR"/>
    <m/>
    <n v="11"/>
    <x v="80"/>
    <s v="CELESTE"/>
    <s v="LABUSCHAGNE"/>
    <x v="81"/>
    <x v="81"/>
    <x v="1"/>
    <x v="1"/>
    <x v="1"/>
    <n v="4"/>
    <n v="11"/>
    <x v="1390"/>
    <n v="26.684598197563432"/>
    <n v="3322"/>
    <s v="55.22"/>
    <s v="5.32"/>
    <n v="0"/>
    <n v="191"/>
    <n v="0.55462705079634245"/>
    <m/>
    <m/>
    <m/>
    <m/>
    <m/>
    <m/>
    <x v="26"/>
    <x v="26"/>
    <x v="2"/>
    <x v="2"/>
    <m/>
    <x v="0"/>
    <n v="0"/>
    <m/>
    <m/>
    <m/>
    <m/>
    <m/>
    <m/>
    <m/>
    <m/>
    <m/>
    <m/>
    <m/>
    <m/>
    <m/>
    <m/>
    <m/>
    <m/>
    <m/>
    <m/>
    <m/>
    <m/>
    <m/>
    <m/>
    <x v="0"/>
    <x v="0"/>
    <m/>
    <x v="0"/>
    <m/>
    <m/>
    <x v="0"/>
    <x v="0"/>
    <m/>
    <m/>
    <m/>
    <m/>
    <m/>
  </r>
  <r>
    <n v="2423"/>
    <x v="31"/>
    <x v="31"/>
    <x v="31"/>
    <x v="2"/>
    <x v="8"/>
    <x v="0"/>
    <s v="N/A"/>
    <x v="1"/>
    <n v="0"/>
    <x v="0"/>
    <s v=""/>
    <n v="2"/>
    <n v="26.98180775003479"/>
    <n v="28.512006114800585"/>
    <s v="Y"/>
    <s v=""/>
    <n v="0"/>
    <x v="0"/>
    <n v="4"/>
    <x v="0"/>
    <s v="NCR"/>
    <x v="10"/>
    <x v="13"/>
    <x v="1"/>
    <m/>
    <m/>
    <s v="TRR"/>
    <m/>
    <n v="12"/>
    <x v="162"/>
    <s v="FIONA"/>
    <s v="MURAKAMI"/>
    <x v="168"/>
    <x v="168"/>
    <x v="1"/>
    <x v="1"/>
    <x v="2"/>
    <n v="2"/>
    <n v="12"/>
    <x v="1342"/>
    <n v="26.98180775003479"/>
    <n v="3359"/>
    <s v="55.59"/>
    <s v="5.35"/>
    <n v="0"/>
    <n v="197"/>
    <n v="0.58743284167012733"/>
    <m/>
    <m/>
    <m/>
    <m/>
    <m/>
    <m/>
    <x v="26"/>
    <x v="26"/>
    <x v="2"/>
    <x v="2"/>
    <m/>
    <x v="0"/>
    <n v="0"/>
    <m/>
    <m/>
    <m/>
    <m/>
    <m/>
    <m/>
    <m/>
    <m/>
    <m/>
    <m/>
    <m/>
    <m/>
    <m/>
    <m/>
    <m/>
    <m/>
    <m/>
    <m/>
    <m/>
    <m/>
    <m/>
    <m/>
    <x v="0"/>
    <x v="0"/>
    <m/>
    <x v="0"/>
    <m/>
    <m/>
    <x v="0"/>
    <x v="0"/>
    <m/>
    <m/>
    <m/>
    <m/>
    <m/>
  </r>
  <r>
    <n v="2424"/>
    <x v="31"/>
    <x v="31"/>
    <x v="31"/>
    <x v="2"/>
    <x v="8"/>
    <x v="0"/>
    <s v="N/A"/>
    <x v="1"/>
    <n v="0"/>
    <x v="0"/>
    <s v=""/>
    <n v="4"/>
    <n v="27.070167346715458"/>
    <n v="26.927592935319165"/>
    <s v="Y"/>
    <s v="Check"/>
    <n v="0"/>
    <x v="0"/>
    <n v="13"/>
    <x v="0"/>
    <s v="NCR"/>
    <x v="15"/>
    <x v="14"/>
    <x v="0"/>
    <m/>
    <m/>
    <s v="TRR"/>
    <m/>
    <n v="13"/>
    <x v="161"/>
    <s v="SEAN"/>
    <s v="EVANS"/>
    <x v="167"/>
    <x v="167"/>
    <x v="1"/>
    <x v="0"/>
    <x v="1"/>
    <n v="1"/>
    <n v="13"/>
    <x v="1391"/>
    <n v="27.070167346715458"/>
    <n v="3370"/>
    <s v="56.10"/>
    <s v="5.37"/>
    <n v="0"/>
    <n v="203"/>
    <n v="0.49008439795538866"/>
    <m/>
    <m/>
    <m/>
    <m/>
    <m/>
    <m/>
    <x v="26"/>
    <x v="26"/>
    <x v="2"/>
    <x v="2"/>
    <m/>
    <x v="0"/>
    <n v="0"/>
    <m/>
    <m/>
    <m/>
    <m/>
    <m/>
    <m/>
    <m/>
    <m/>
    <m/>
    <m/>
    <m/>
    <m/>
    <m/>
    <m/>
    <m/>
    <m/>
    <m/>
    <m/>
    <m/>
    <m/>
    <m/>
    <m/>
    <x v="0"/>
    <x v="0"/>
    <m/>
    <x v="0"/>
    <m/>
    <m/>
    <x v="0"/>
    <x v="0"/>
    <m/>
    <m/>
    <m/>
    <m/>
    <m/>
  </r>
  <r>
    <n v="2425"/>
    <x v="31"/>
    <x v="31"/>
    <x v="31"/>
    <x v="2"/>
    <x v="8"/>
    <x v="0"/>
    <s v="N/A"/>
    <x v="1"/>
    <n v="0"/>
    <x v="0"/>
    <s v=""/>
    <n v="5"/>
    <n v="27.672619142265507"/>
    <n v="29.53905400777807"/>
    <s v="Y"/>
    <s v=""/>
    <n v="0"/>
    <x v="0"/>
    <n v="15"/>
    <x v="0"/>
    <s v="NCR"/>
    <x v="11"/>
    <x v="36"/>
    <x v="0"/>
    <m/>
    <m/>
    <s v="TRR"/>
    <m/>
    <n v="14"/>
    <x v="85"/>
    <s v="ANNE"/>
    <s v="MILLER"/>
    <x v="86"/>
    <x v="86"/>
    <x v="1"/>
    <x v="1"/>
    <x v="1"/>
    <n v="5"/>
    <n v="14"/>
    <x v="1392"/>
    <n v="27.672619142265507"/>
    <n v="3445"/>
    <s v="57.25"/>
    <s v="5.44"/>
    <n v="0"/>
    <n v="236"/>
    <n v="0.54084749223493167"/>
    <m/>
    <m/>
    <m/>
    <m/>
    <m/>
    <m/>
    <x v="26"/>
    <x v="26"/>
    <x v="2"/>
    <x v="2"/>
    <m/>
    <x v="0"/>
    <n v="0"/>
    <m/>
    <m/>
    <m/>
    <m/>
    <m/>
    <m/>
    <m/>
    <m/>
    <m/>
    <m/>
    <m/>
    <m/>
    <m/>
    <m/>
    <m/>
    <m/>
    <m/>
    <m/>
    <m/>
    <m/>
    <m/>
    <m/>
    <x v="0"/>
    <x v="0"/>
    <m/>
    <x v="0"/>
    <m/>
    <m/>
    <x v="0"/>
    <x v="0"/>
    <m/>
    <m/>
    <m/>
    <m/>
    <m/>
  </r>
  <r>
    <n v="2426"/>
    <x v="31"/>
    <x v="31"/>
    <x v="31"/>
    <x v="2"/>
    <x v="8"/>
    <x v="0"/>
    <s v="N/A"/>
    <x v="1"/>
    <n v="0"/>
    <x v="0"/>
    <s v=""/>
    <n v="3"/>
    <n v="27.85737102623419"/>
    <n v="29.926411094079167"/>
    <s v="Y"/>
    <s v=""/>
    <n v="0"/>
    <x v="0"/>
    <n v="7"/>
    <x v="0"/>
    <s v="NCR"/>
    <x v="13"/>
    <x v="11"/>
    <x v="0"/>
    <m/>
    <m/>
    <s v="TRR"/>
    <m/>
    <n v="15"/>
    <x v="142"/>
    <s v="NANCY"/>
    <s v="NORTON"/>
    <x v="146"/>
    <x v="146"/>
    <x v="1"/>
    <x v="1"/>
    <x v="1"/>
    <n v="6"/>
    <n v="15"/>
    <x v="1393"/>
    <n v="27.85737102623419"/>
    <n v="3468"/>
    <s v="57.48"/>
    <s v="5.46"/>
    <n v="0"/>
    <n v="240"/>
    <n v="0.53486741394111403"/>
    <m/>
    <m/>
    <m/>
    <m/>
    <m/>
    <m/>
    <x v="26"/>
    <x v="26"/>
    <x v="2"/>
    <x v="2"/>
    <m/>
    <x v="0"/>
    <n v="0"/>
    <m/>
    <m/>
    <m/>
    <m/>
    <m/>
    <m/>
    <m/>
    <m/>
    <m/>
    <m/>
    <m/>
    <m/>
    <m/>
    <m/>
    <m/>
    <m/>
    <m/>
    <m/>
    <m/>
    <m/>
    <m/>
    <m/>
    <x v="0"/>
    <x v="0"/>
    <m/>
    <x v="0"/>
    <m/>
    <m/>
    <x v="0"/>
    <x v="0"/>
    <m/>
    <m/>
    <m/>
    <m/>
    <m/>
  </r>
  <r>
    <n v="2427"/>
    <x v="31"/>
    <x v="31"/>
    <x v="31"/>
    <x v="2"/>
    <x v="8"/>
    <x v="0"/>
    <s v="N/A"/>
    <x v="1"/>
    <n v="0"/>
    <x v="0"/>
    <s v=""/>
    <n v="5"/>
    <n v="28.202776722349551"/>
    <n v="27.846125627225955"/>
    <s v="Y"/>
    <s v="Check"/>
    <n v="0"/>
    <x v="0"/>
    <n v="10"/>
    <x v="0"/>
    <s v="NCR"/>
    <x v="4"/>
    <x v="19"/>
    <x v="0"/>
    <m/>
    <m/>
    <s v="TRR"/>
    <m/>
    <n v="16"/>
    <x v="62"/>
    <s v="SALLY"/>
    <s v="MEADE"/>
    <x v="62"/>
    <x v="62"/>
    <x v="1"/>
    <x v="1"/>
    <x v="2"/>
    <n v="3"/>
    <n v="16"/>
    <x v="573"/>
    <n v="28.202776722349551"/>
    <n v="3511"/>
    <s v="58.31"/>
    <s v="5.51"/>
    <n v="0"/>
    <n v="254"/>
    <n v="0.57322960876597806"/>
    <m/>
    <m/>
    <m/>
    <m/>
    <m/>
    <m/>
    <x v="26"/>
    <x v="26"/>
    <x v="2"/>
    <x v="2"/>
    <m/>
    <x v="0"/>
    <n v="0"/>
    <m/>
    <m/>
    <m/>
    <m/>
    <m/>
    <m/>
    <m/>
    <m/>
    <m/>
    <m/>
    <m/>
    <m/>
    <m/>
    <m/>
    <m/>
    <m/>
    <m/>
    <m/>
    <m/>
    <m/>
    <m/>
    <m/>
    <x v="0"/>
    <x v="0"/>
    <m/>
    <x v="0"/>
    <m/>
    <m/>
    <x v="0"/>
    <x v="0"/>
    <m/>
    <m/>
    <m/>
    <m/>
    <m/>
  </r>
  <r>
    <n v="2428"/>
    <x v="31"/>
    <x v="31"/>
    <x v="31"/>
    <x v="2"/>
    <x v="8"/>
    <x v="0"/>
    <s v="N/A"/>
    <x v="1"/>
    <n v="0"/>
    <x v="0"/>
    <s v=""/>
    <n v="4"/>
    <n v="28.644574705752916"/>
    <n v="29.193413670995142"/>
    <s v="Y"/>
    <s v=""/>
    <n v="0"/>
    <x v="0"/>
    <n v="9"/>
    <x v="0"/>
    <s v="NCR"/>
    <x v="2"/>
    <x v="41"/>
    <x v="0"/>
    <m/>
    <m/>
    <s v="TRR"/>
    <m/>
    <n v="17"/>
    <x v="187"/>
    <s v="DAVE"/>
    <s v="HAMPTON"/>
    <x v="191"/>
    <x v="191"/>
    <x v="1"/>
    <x v="0"/>
    <x v="8"/>
    <n v="1"/>
    <n v="17"/>
    <x v="271"/>
    <n v="28.644574705752916"/>
    <n v="3566"/>
    <s v="59.26"/>
    <s v="5.56"/>
    <n v="0"/>
    <n v="276"/>
    <n v="0.58649849657659336"/>
    <m/>
    <m/>
    <m/>
    <m/>
    <m/>
    <m/>
    <x v="26"/>
    <x v="26"/>
    <x v="2"/>
    <x v="2"/>
    <m/>
    <x v="0"/>
    <n v="0"/>
    <m/>
    <m/>
    <m/>
    <m/>
    <m/>
    <m/>
    <m/>
    <m/>
    <m/>
    <m/>
    <m/>
    <m/>
    <m/>
    <m/>
    <m/>
    <m/>
    <m/>
    <m/>
    <m/>
    <m/>
    <m/>
    <m/>
    <x v="0"/>
    <x v="0"/>
    <m/>
    <x v="0"/>
    <m/>
    <m/>
    <x v="0"/>
    <x v="0"/>
    <m/>
    <m/>
    <m/>
    <m/>
    <m/>
  </r>
  <r>
    <n v="2429"/>
    <x v="31"/>
    <x v="31"/>
    <x v="31"/>
    <x v="2"/>
    <x v="8"/>
    <x v="0"/>
    <s v="N/A"/>
    <x v="1"/>
    <n v="0"/>
    <x v="0"/>
    <s v=""/>
    <n v="3"/>
    <n v="28.757032374255594"/>
    <n v="26.675897353118302"/>
    <s v="Y"/>
    <s v="Check"/>
    <n v="0"/>
    <x v="0"/>
    <n v="9"/>
    <x v="0"/>
    <s v="NCR"/>
    <x v="2"/>
    <x v="47"/>
    <x v="0"/>
    <m/>
    <m/>
    <s v="TRR"/>
    <m/>
    <n v="18"/>
    <x v="185"/>
    <s v="JUSTIN"/>
    <s v="SMITH"/>
    <x v="189"/>
    <x v="189"/>
    <x v="1"/>
    <x v="0"/>
    <x v="1"/>
    <n v="2"/>
    <n v="18"/>
    <x v="1394"/>
    <n v="28.757032374255594"/>
    <n v="3580"/>
    <s v="59.40"/>
    <s v="5.58"/>
    <n v="0"/>
    <n v="287"/>
    <n v="0.45496117829759225"/>
    <m/>
    <m/>
    <m/>
    <m/>
    <m/>
    <m/>
    <x v="26"/>
    <x v="26"/>
    <x v="2"/>
    <x v="2"/>
    <m/>
    <x v="0"/>
    <n v="0"/>
    <m/>
    <m/>
    <m/>
    <m/>
    <m/>
    <m/>
    <m/>
    <m/>
    <m/>
    <m/>
    <m/>
    <m/>
    <m/>
    <m/>
    <m/>
    <m/>
    <m/>
    <m/>
    <m/>
    <m/>
    <m/>
    <m/>
    <x v="0"/>
    <x v="0"/>
    <m/>
    <x v="0"/>
    <m/>
    <m/>
    <x v="0"/>
    <x v="0"/>
    <m/>
    <m/>
    <m/>
    <m/>
    <m/>
  </r>
  <r>
    <n v="2430"/>
    <x v="31"/>
    <x v="31"/>
    <x v="31"/>
    <x v="2"/>
    <x v="8"/>
    <x v="0"/>
    <s v="N/A"/>
    <x v="1"/>
    <n v="0"/>
    <x v="0"/>
    <s v=""/>
    <n v="3"/>
    <n v="29.994066727785025"/>
    <n v="30.243119563682274"/>
    <s v="Y"/>
    <s v=""/>
    <n v="0"/>
    <x v="0"/>
    <n v="4"/>
    <x v="0"/>
    <s v="NCR"/>
    <x v="10"/>
    <x v="26"/>
    <x v="0"/>
    <m/>
    <m/>
    <s v="TRR"/>
    <m/>
    <n v="19"/>
    <x v="210"/>
    <s v="TILLEY"/>
    <s v="PAIN"/>
    <x v="225"/>
    <x v="225"/>
    <x v="1"/>
    <x v="1"/>
    <x v="4"/>
    <n v="1"/>
    <n v="19"/>
    <x v="1070"/>
    <n v="29.994066727785025"/>
    <n v="3734"/>
    <s v="62.14"/>
    <s v="6.13"/>
    <n v="0"/>
    <n v="321"/>
    <n v="0.59622903074917466"/>
    <m/>
    <m/>
    <m/>
    <m/>
    <m/>
    <m/>
    <x v="26"/>
    <x v="26"/>
    <x v="2"/>
    <x v="2"/>
    <m/>
    <x v="0"/>
    <n v="0"/>
    <m/>
    <m/>
    <m/>
    <m/>
    <m/>
    <m/>
    <m/>
    <m/>
    <m/>
    <m/>
    <m/>
    <m/>
    <m/>
    <m/>
    <m/>
    <m/>
    <m/>
    <m/>
    <m/>
    <m/>
    <m/>
    <m/>
    <x v="0"/>
    <x v="0"/>
    <m/>
    <x v="0"/>
    <m/>
    <m/>
    <x v="0"/>
    <x v="0"/>
    <m/>
    <m/>
    <m/>
    <m/>
    <m/>
  </r>
  <r>
    <n v="2431"/>
    <x v="31"/>
    <x v="31"/>
    <x v="31"/>
    <x v="2"/>
    <x v="8"/>
    <x v="0"/>
    <s v="N/A"/>
    <x v="1"/>
    <n v="0"/>
    <x v="0"/>
    <s v=""/>
    <n v="10"/>
    <n v="30.982087672487101"/>
    <n v="31.160110730481058"/>
    <s v="Y"/>
    <s v=""/>
    <n v="0"/>
    <x v="0"/>
    <n v="24"/>
    <x v="0"/>
    <s v="NCR"/>
    <x v="1"/>
    <x v="6"/>
    <x v="0"/>
    <m/>
    <m/>
    <s v="TRR"/>
    <m/>
    <n v="20"/>
    <x v="97"/>
    <s v="SUSAN"/>
    <s v="DOHERTY"/>
    <x v="98"/>
    <x v="98"/>
    <x v="1"/>
    <x v="1"/>
    <x v="4"/>
    <n v="2"/>
    <n v="20"/>
    <x v="1395"/>
    <n v="30.982087672487101"/>
    <n v="3857"/>
    <s v="64.17"/>
    <s v="6.25"/>
    <n v="0"/>
    <n v="346"/>
    <n v="0.56376661415807439"/>
    <m/>
    <m/>
    <m/>
    <m/>
    <m/>
    <m/>
    <x v="26"/>
    <x v="26"/>
    <x v="2"/>
    <x v="2"/>
    <m/>
    <x v="0"/>
    <n v="0"/>
    <m/>
    <m/>
    <m/>
    <m/>
    <m/>
    <m/>
    <m/>
    <m/>
    <m/>
    <m/>
    <m/>
    <m/>
    <m/>
    <m/>
    <m/>
    <m/>
    <m/>
    <m/>
    <m/>
    <m/>
    <m/>
    <m/>
    <x v="0"/>
    <x v="0"/>
    <m/>
    <x v="0"/>
    <m/>
    <m/>
    <x v="0"/>
    <x v="0"/>
    <m/>
    <m/>
    <m/>
    <m/>
    <m/>
  </r>
  <r>
    <n v="2432"/>
    <x v="31"/>
    <x v="31"/>
    <x v="31"/>
    <x v="2"/>
    <x v="8"/>
    <x v="0"/>
    <s v="N/A"/>
    <x v="1"/>
    <n v="0"/>
    <x v="0"/>
    <s v=""/>
    <n v="1"/>
    <n v="31.921912473545177"/>
    <n v="31.801422114435169"/>
    <s v="Y"/>
    <s v="Check"/>
    <n v="0"/>
    <x v="0"/>
    <n v="2"/>
    <x v="0"/>
    <s v="NCR"/>
    <x v="12"/>
    <x v="19"/>
    <x v="0"/>
    <m/>
    <m/>
    <s v="TRR"/>
    <m/>
    <n v="21"/>
    <x v="217"/>
    <s v="VANA"/>
    <s v="SABESAN"/>
    <x v="250"/>
    <x v="250"/>
    <x v="1"/>
    <x v="1"/>
    <x v="2"/>
    <n v="4"/>
    <n v="21"/>
    <x v="1396"/>
    <n v="31.921912473545177"/>
    <n v="3974"/>
    <s v="66.14"/>
    <s v="6.37"/>
    <n v="0"/>
    <n v="365"/>
    <n v="0.50644417623989657"/>
    <m/>
    <m/>
    <m/>
    <m/>
    <m/>
    <m/>
    <x v="26"/>
    <x v="26"/>
    <x v="2"/>
    <x v="2"/>
    <m/>
    <x v="0"/>
    <n v="0"/>
    <m/>
    <m/>
    <m/>
    <m/>
    <m/>
    <m/>
    <m/>
    <m/>
    <m/>
    <m/>
    <m/>
    <m/>
    <m/>
    <m/>
    <m/>
    <m/>
    <m/>
    <m/>
    <m/>
    <m/>
    <m/>
    <m/>
    <x v="0"/>
    <x v="0"/>
    <m/>
    <x v="0"/>
    <m/>
    <m/>
    <x v="0"/>
    <x v="0"/>
    <m/>
    <m/>
    <m/>
    <m/>
    <m/>
  </r>
  <r>
    <n v="2433"/>
    <x v="31"/>
    <x v="31"/>
    <x v="31"/>
    <x v="2"/>
    <x v="8"/>
    <x v="0"/>
    <s v="N/A"/>
    <x v="1"/>
    <n v="0"/>
    <x v="0"/>
    <s v=""/>
    <n v="5"/>
    <n v="33.207142970718614"/>
    <n v="34.835618030048728"/>
    <s v="Y"/>
    <s v=""/>
    <n v="0"/>
    <x v="0"/>
    <n v="12"/>
    <x v="0"/>
    <s v="NCR"/>
    <x v="5"/>
    <x v="41"/>
    <x v="0"/>
    <m/>
    <m/>
    <s v="TRR"/>
    <m/>
    <n v="22"/>
    <x v="106"/>
    <s v="CAM"/>
    <s v="LEITCH"/>
    <x v="107"/>
    <x v="107"/>
    <x v="1"/>
    <x v="0"/>
    <x v="8"/>
    <n v="2"/>
    <n v="22"/>
    <x v="1397"/>
    <n v="33.207142970718614"/>
    <n v="4134"/>
    <s v="68.54"/>
    <s v="6.53"/>
    <n v="0"/>
    <n v="408"/>
    <n v="0.50591524886118322"/>
    <m/>
    <m/>
    <m/>
    <m/>
    <m/>
    <m/>
    <x v="26"/>
    <x v="26"/>
    <x v="2"/>
    <x v="2"/>
    <m/>
    <x v="0"/>
    <n v="0"/>
    <m/>
    <m/>
    <m/>
    <m/>
    <m/>
    <m/>
    <m/>
    <m/>
    <m/>
    <m/>
    <m/>
    <m/>
    <m/>
    <m/>
    <m/>
    <m/>
    <m/>
    <m/>
    <m/>
    <m/>
    <m/>
    <m/>
    <x v="0"/>
    <x v="0"/>
    <m/>
    <x v="0"/>
    <m/>
    <m/>
    <x v="0"/>
    <x v="0"/>
    <m/>
    <m/>
    <m/>
    <m/>
    <m/>
  </r>
  <r>
    <n v="2434"/>
    <x v="31"/>
    <x v="31"/>
    <x v="31"/>
    <x v="2"/>
    <x v="8"/>
    <x v="0"/>
    <s v="N/A"/>
    <x v="1"/>
    <n v="0"/>
    <x v="0"/>
    <s v=""/>
    <n v="7"/>
    <n v="35.504492484416126"/>
    <n v="36.954067677688741"/>
    <s v="Y"/>
    <s v=""/>
    <n v="0"/>
    <x v="0"/>
    <n v="8"/>
    <x v="0"/>
    <s v="NCR"/>
    <x v="9"/>
    <x v="39"/>
    <x v="0"/>
    <m/>
    <m/>
    <s v="TRR"/>
    <m/>
    <n v="23"/>
    <x v="116"/>
    <s v="JAAP"/>
    <s v="DE JONG"/>
    <x v="118"/>
    <x v="118"/>
    <x v="1"/>
    <x v="0"/>
    <x v="9"/>
    <n v="1"/>
    <n v="23"/>
    <x v="1398"/>
    <n v="35.504492484416126"/>
    <n v="4420"/>
    <s v="73.40"/>
    <s v="7.22"/>
    <n v="0"/>
    <n v="449"/>
    <n v="0.53749066661661249"/>
    <m/>
    <m/>
    <m/>
    <m/>
    <m/>
    <m/>
    <x v="26"/>
    <x v="26"/>
    <x v="2"/>
    <x v="2"/>
    <m/>
    <x v="0"/>
    <n v="0"/>
    <m/>
    <m/>
    <m/>
    <m/>
    <m/>
    <m/>
    <m/>
    <m/>
    <m/>
    <m/>
    <m/>
    <m/>
    <m/>
    <m/>
    <m/>
    <m/>
    <m/>
    <m/>
    <m/>
    <m/>
    <m/>
    <m/>
    <x v="0"/>
    <x v="0"/>
    <m/>
    <x v="0"/>
    <m/>
    <m/>
    <x v="0"/>
    <x v="0"/>
    <m/>
    <m/>
    <m/>
    <m/>
    <m/>
  </r>
  <r>
    <n v="2435"/>
    <x v="31"/>
    <x v="31"/>
    <x v="31"/>
    <x v="2"/>
    <x v="8"/>
    <x v="0"/>
    <s v="N/A"/>
    <x v="1"/>
    <n v="0"/>
    <x v="0"/>
    <s v=""/>
    <n v="2"/>
    <n v="39.777883887517795"/>
    <n v="28.757509262909903"/>
    <s v="Y"/>
    <s v="Check"/>
    <n v="0"/>
    <x v="0"/>
    <n v="7"/>
    <x v="0"/>
    <s v="NCR"/>
    <x v="13"/>
    <x v="25"/>
    <x v="0"/>
    <m/>
    <m/>
    <s v="TRR"/>
    <m/>
    <n v="24"/>
    <x v="77"/>
    <s v="LIA"/>
    <s v="JOHNSON"/>
    <x v="78"/>
    <x v="78"/>
    <x v="1"/>
    <x v="1"/>
    <x v="4"/>
    <n v="3"/>
    <n v="24"/>
    <x v="1399"/>
    <n v="39.777883887517795"/>
    <n v="4952"/>
    <s v="82.32"/>
    <s v="8.15"/>
    <n v="0"/>
    <n v="493"/>
    <n v="0.42444020856100095"/>
    <m/>
    <m/>
    <m/>
    <m/>
    <m/>
    <m/>
    <x v="26"/>
    <x v="26"/>
    <x v="2"/>
    <x v="2"/>
    <m/>
    <x v="0"/>
    <n v="0"/>
    <m/>
    <m/>
    <m/>
    <m/>
    <m/>
    <m/>
    <m/>
    <m/>
    <m/>
    <m/>
    <m/>
    <m/>
    <m/>
    <m/>
    <m/>
    <m/>
    <m/>
    <m/>
    <m/>
    <m/>
    <m/>
    <m/>
    <x v="0"/>
    <x v="0"/>
    <m/>
    <x v="0"/>
    <m/>
    <m/>
    <x v="0"/>
    <x v="0"/>
    <m/>
    <m/>
    <m/>
    <m/>
    <m/>
  </r>
  <r>
    <n v="2436"/>
    <x v="31"/>
    <x v="31"/>
    <x v="31"/>
    <x v="2"/>
    <x v="8"/>
    <x v="0"/>
    <s v="N/A"/>
    <x v="1"/>
    <n v="0"/>
    <x v="0"/>
    <s v=""/>
    <n v="1"/>
    <n v="40.187551108491832"/>
    <n v="44.116666666666674"/>
    <s v="Y"/>
    <s v=""/>
    <n v="0"/>
    <x v="0"/>
    <n v="4"/>
    <x v="0"/>
    <s v="NCR"/>
    <x v="10"/>
    <x v="52"/>
    <x v="1"/>
    <m/>
    <m/>
    <s v="TRR"/>
    <m/>
    <n v="25"/>
    <x v="188"/>
    <s v="MIKE"/>
    <s v="RUBENACH"/>
    <x v="192"/>
    <x v="192"/>
    <x v="1"/>
    <x v="0"/>
    <x v="7"/>
    <n v="1"/>
    <n v="25"/>
    <x v="1400"/>
    <n v="40.187551108491832"/>
    <n v="5003"/>
    <s v="83.23"/>
    <s v="8.20"/>
    <n v="0"/>
    <n v="496"/>
    <n v="0.45204711821387789"/>
    <m/>
    <m/>
    <m/>
    <m/>
    <m/>
    <m/>
    <x v="26"/>
    <x v="26"/>
    <x v="2"/>
    <x v="2"/>
    <m/>
    <x v="0"/>
    <n v="0"/>
    <m/>
    <m/>
    <m/>
    <m/>
    <m/>
    <m/>
    <m/>
    <m/>
    <m/>
    <m/>
    <m/>
    <m/>
    <m/>
    <m/>
    <m/>
    <m/>
    <m/>
    <m/>
    <m/>
    <m/>
    <m/>
    <m/>
    <x v="0"/>
    <x v="0"/>
    <m/>
    <x v="0"/>
    <m/>
    <m/>
    <x v="0"/>
    <x v="0"/>
    <m/>
    <m/>
    <m/>
    <m/>
    <m/>
  </r>
  <r>
    <n v="2437"/>
    <x v="31"/>
    <x v="31"/>
    <x v="31"/>
    <x v="2"/>
    <x v="8"/>
    <x v="0"/>
    <s v="N/A"/>
    <x v="1"/>
    <n v="0"/>
    <x v="0"/>
    <s v=""/>
    <n v="3"/>
    <n v="41.087212456513228"/>
    <n v="40.897675699426401"/>
    <s v="Y"/>
    <s v="Check"/>
    <n v="0"/>
    <x v="0"/>
    <n v="6"/>
    <x v="0"/>
    <s v="NCR"/>
    <x v="3"/>
    <x v="40"/>
    <x v="0"/>
    <m/>
    <m/>
    <s v="TRR"/>
    <m/>
    <n v="26"/>
    <x v="105"/>
    <s v="TOM"/>
    <s v="RYAN"/>
    <x v="106"/>
    <x v="106"/>
    <x v="1"/>
    <x v="0"/>
    <x v="9"/>
    <n v="2"/>
    <n v="26"/>
    <x v="1401"/>
    <n v="41.087212456513228"/>
    <n v="5115"/>
    <s v="85.15"/>
    <s v="8.31"/>
    <n v="0"/>
    <n v="501"/>
    <n v="0.49325971403187646"/>
    <m/>
    <m/>
    <m/>
    <m/>
    <m/>
    <m/>
    <x v="26"/>
    <x v="26"/>
    <x v="2"/>
    <x v="2"/>
    <m/>
    <x v="0"/>
    <n v="0"/>
    <m/>
    <m/>
    <m/>
    <m/>
    <m/>
    <m/>
    <m/>
    <m/>
    <m/>
    <m/>
    <m/>
    <m/>
    <m/>
    <m/>
    <m/>
    <m/>
    <m/>
    <m/>
    <m/>
    <m/>
    <m/>
    <m/>
    <x v="0"/>
    <x v="0"/>
    <m/>
    <x v="0"/>
    <m/>
    <m/>
    <x v="0"/>
    <x v="0"/>
    <m/>
    <m/>
    <m/>
    <m/>
    <m/>
  </r>
  <r>
    <n v="2383"/>
    <x v="32"/>
    <x v="32"/>
    <x v="32"/>
    <x v="1"/>
    <x v="23"/>
    <x v="0"/>
    <s v="N/A"/>
    <x v="1"/>
    <n v="0"/>
    <x v="0"/>
    <s v=""/>
    <n v="10"/>
    <n v="18.906245804718164"/>
    <n v="19.26711310749895"/>
    <s v="Y"/>
    <s v=""/>
    <n v="100"/>
    <x v="1"/>
    <n v="1"/>
    <x v="1"/>
    <m/>
    <x v="1"/>
    <x v="6"/>
    <x v="0"/>
    <m/>
    <m/>
    <s v="TRR"/>
    <m/>
    <n v="1"/>
    <x v="6"/>
    <s v="MARK"/>
    <s v="BUCHHOLZ"/>
    <x v="6"/>
    <x v="6"/>
    <x v="1"/>
    <x v="0"/>
    <x v="4"/>
    <n v="1"/>
    <n v="1"/>
    <x v="1402"/>
    <n v="18.906245804718164"/>
    <n v="5166"/>
    <s v="86.06"/>
    <s v="4.04"/>
    <n v="0"/>
    <n v="8"/>
    <n v="0.81101946371113021"/>
    <m/>
    <m/>
    <m/>
    <m/>
    <m/>
    <m/>
    <x v="26"/>
    <x v="26"/>
    <x v="2"/>
    <x v="2"/>
    <m/>
    <x v="0"/>
    <n v="0"/>
    <m/>
    <m/>
    <m/>
    <m/>
    <m/>
    <m/>
    <m/>
    <m/>
    <m/>
    <m/>
    <m/>
    <m/>
    <m/>
    <m/>
    <m/>
    <m/>
    <m/>
    <m/>
    <m/>
    <m/>
    <m/>
    <m/>
    <x v="0"/>
    <x v="0"/>
    <m/>
    <x v="0"/>
    <m/>
    <m/>
    <x v="0"/>
    <x v="0"/>
    <m/>
    <m/>
    <m/>
    <m/>
    <m/>
  </r>
  <r>
    <n v="2384"/>
    <x v="32"/>
    <x v="32"/>
    <x v="32"/>
    <x v="1"/>
    <x v="23"/>
    <x v="0"/>
    <s v="N/A"/>
    <x v="1"/>
    <n v="0"/>
    <x v="0"/>
    <s v=""/>
    <n v="6"/>
    <n v="19.597937724402975"/>
    <n v="19.230264384074324"/>
    <s v="Y"/>
    <s v="Check"/>
    <n v="99"/>
    <x v="1"/>
    <n v="1"/>
    <x v="1"/>
    <m/>
    <x v="2"/>
    <x v="2"/>
    <x v="0"/>
    <m/>
    <m/>
    <s v="TRR"/>
    <m/>
    <n v="2"/>
    <x v="2"/>
    <s v="SIMON"/>
    <s v="O'REGAN"/>
    <x v="2"/>
    <x v="2"/>
    <x v="1"/>
    <x v="0"/>
    <x v="2"/>
    <n v="1"/>
    <n v="2"/>
    <x v="1403"/>
    <n v="19.597937724402975"/>
    <n v="5355"/>
    <s v="89.15"/>
    <s v="4.13"/>
    <n v="0"/>
    <n v="11"/>
    <n v="0.72541646302734941"/>
    <m/>
    <m/>
    <m/>
    <m/>
    <m/>
    <m/>
    <x v="26"/>
    <x v="26"/>
    <x v="2"/>
    <x v="2"/>
    <m/>
    <x v="0"/>
    <n v="0"/>
    <m/>
    <m/>
    <m/>
    <m/>
    <m/>
    <m/>
    <m/>
    <m/>
    <m/>
    <m/>
    <m/>
    <m/>
    <m/>
    <m/>
    <m/>
    <m/>
    <m/>
    <m/>
    <m/>
    <m/>
    <m/>
    <m/>
    <x v="0"/>
    <x v="0"/>
    <m/>
    <x v="0"/>
    <m/>
    <m/>
    <x v="0"/>
    <x v="0"/>
    <m/>
    <m/>
    <m/>
    <m/>
    <m/>
  </r>
  <r>
    <n v="2385"/>
    <x v="32"/>
    <x v="32"/>
    <x v="32"/>
    <x v="1"/>
    <x v="23"/>
    <x v="0"/>
    <s v="N/A"/>
    <x v="1"/>
    <n v="0"/>
    <x v="0"/>
    <s v=""/>
    <n v="11"/>
    <n v="20.260351679233402"/>
    <n v="20.362222392422705"/>
    <s v="Y"/>
    <s v=""/>
    <n v="98"/>
    <x v="1"/>
    <n v="1"/>
    <x v="1"/>
    <m/>
    <x v="6"/>
    <x v="12"/>
    <x v="0"/>
    <m/>
    <m/>
    <s v="TRR"/>
    <m/>
    <n v="3"/>
    <x v="17"/>
    <s v="BRIDGET"/>
    <s v="WEBBER"/>
    <x v="17"/>
    <x v="17"/>
    <x v="1"/>
    <x v="1"/>
    <x v="2"/>
    <n v="1"/>
    <n v="3"/>
    <x v="1404"/>
    <n v="20.260351679233402"/>
    <n v="5536"/>
    <s v="92.16"/>
    <s v="4.22"/>
    <n v="0"/>
    <n v="13"/>
    <n v="0.74858851942892501"/>
    <m/>
    <m/>
    <m/>
    <m/>
    <m/>
    <m/>
    <x v="26"/>
    <x v="26"/>
    <x v="2"/>
    <x v="2"/>
    <m/>
    <x v="0"/>
    <n v="0"/>
    <m/>
    <m/>
    <m/>
    <m/>
    <m/>
    <m/>
    <m/>
    <m/>
    <m/>
    <m/>
    <m/>
    <m/>
    <m/>
    <m/>
    <m/>
    <m/>
    <m/>
    <m/>
    <m/>
    <m/>
    <m/>
    <m/>
    <x v="0"/>
    <x v="0"/>
    <m/>
    <x v="0"/>
    <m/>
    <m/>
    <x v="0"/>
    <x v="0"/>
    <m/>
    <m/>
    <m/>
    <m/>
    <m/>
  </r>
  <r>
    <n v="2386"/>
    <x v="32"/>
    <x v="32"/>
    <x v="32"/>
    <x v="1"/>
    <x v="23"/>
    <x v="0"/>
    <s v="N/A"/>
    <x v="1"/>
    <n v="0"/>
    <x v="0"/>
    <s v=""/>
    <n v="9"/>
    <n v="21.13503087925811"/>
    <n v="21.432554924088134"/>
    <s v="Y"/>
    <s v=""/>
    <n v="97"/>
    <x v="1"/>
    <n v="1"/>
    <x v="1"/>
    <m/>
    <x v="1"/>
    <x v="14"/>
    <x v="0"/>
    <m/>
    <m/>
    <s v="TRR"/>
    <m/>
    <n v="4"/>
    <x v="23"/>
    <s v="HAILEY"/>
    <s v="PELUCHETTI"/>
    <x v="23"/>
    <x v="23"/>
    <x v="1"/>
    <x v="1"/>
    <x v="1"/>
    <n v="1"/>
    <n v="4"/>
    <x v="1405"/>
    <n v="21.13503087925811"/>
    <n v="5775"/>
    <s v="96.15"/>
    <s v="4.33"/>
    <n v="0"/>
    <n v="25"/>
    <n v="0.70341352949035874"/>
    <m/>
    <m/>
    <m/>
    <m/>
    <m/>
    <m/>
    <x v="26"/>
    <x v="26"/>
    <x v="2"/>
    <x v="2"/>
    <m/>
    <x v="0"/>
    <n v="0"/>
    <m/>
    <m/>
    <m/>
    <m/>
    <m/>
    <m/>
    <m/>
    <m/>
    <m/>
    <m/>
    <m/>
    <m/>
    <m/>
    <m/>
    <m/>
    <m/>
    <m/>
    <m/>
    <m/>
    <m/>
    <m/>
    <m/>
    <x v="0"/>
    <x v="0"/>
    <m/>
    <x v="0"/>
    <m/>
    <m/>
    <x v="0"/>
    <x v="0"/>
    <m/>
    <m/>
    <m/>
    <m/>
    <m/>
  </r>
  <r>
    <n v="2387"/>
    <x v="32"/>
    <x v="32"/>
    <x v="32"/>
    <x v="1"/>
    <x v="23"/>
    <x v="0"/>
    <s v="N/A"/>
    <x v="1"/>
    <n v="0"/>
    <x v="0"/>
    <s v=""/>
    <n v="8"/>
    <n v="21.475387220690315"/>
    <n v="22.159685468080514"/>
    <s v="Y"/>
    <s v=""/>
    <n v="96"/>
    <x v="1"/>
    <n v="2"/>
    <x v="1"/>
    <m/>
    <x v="1"/>
    <x v="7"/>
    <x v="0"/>
    <m/>
    <m/>
    <s v="TRR"/>
    <m/>
    <n v="5"/>
    <x v="155"/>
    <s v="STUART"/>
    <s v="ILLMAN"/>
    <x v="160"/>
    <x v="160"/>
    <x v="1"/>
    <x v="0"/>
    <x v="1"/>
    <n v="1"/>
    <n v="5"/>
    <x v="1406"/>
    <n v="21.475387220690315"/>
    <n v="5868"/>
    <s v="97.48"/>
    <s v="4.38"/>
    <n v="0"/>
    <n v="28"/>
    <n v="0.63405919188957782"/>
    <m/>
    <m/>
    <m/>
    <m/>
    <m/>
    <m/>
    <x v="26"/>
    <x v="26"/>
    <x v="2"/>
    <x v="2"/>
    <m/>
    <x v="0"/>
    <n v="0"/>
    <m/>
    <m/>
    <m/>
    <m/>
    <m/>
    <m/>
    <m/>
    <m/>
    <m/>
    <m/>
    <m/>
    <m/>
    <m/>
    <m/>
    <m/>
    <m/>
    <m/>
    <m/>
    <m/>
    <m/>
    <m/>
    <m/>
    <x v="0"/>
    <x v="0"/>
    <m/>
    <x v="0"/>
    <m/>
    <m/>
    <x v="0"/>
    <x v="0"/>
    <m/>
    <m/>
    <m/>
    <m/>
    <m/>
  </r>
  <r>
    <n v="2388"/>
    <x v="32"/>
    <x v="32"/>
    <x v="32"/>
    <x v="1"/>
    <x v="23"/>
    <x v="0"/>
    <s v="N/A"/>
    <x v="1"/>
    <n v="0"/>
    <x v="0"/>
    <s v=""/>
    <n v="7"/>
    <n v="21.870639746224494"/>
    <n v="21.926220721864297"/>
    <s v="Y"/>
    <s v=""/>
    <n v="95"/>
    <x v="1"/>
    <n v="1"/>
    <x v="1"/>
    <m/>
    <x v="1"/>
    <x v="2"/>
    <x v="0"/>
    <m/>
    <m/>
    <s v="TRR"/>
    <m/>
    <n v="6"/>
    <x v="131"/>
    <s v="NICHOLAS"/>
    <s v="KINBACHER"/>
    <x v="135"/>
    <x v="135"/>
    <x v="1"/>
    <x v="0"/>
    <x v="2"/>
    <n v="2"/>
    <n v="6"/>
    <x v="1407"/>
    <n v="21.870639746224494"/>
    <n v="5976"/>
    <s v="99.36"/>
    <s v="4.43"/>
    <n v="0"/>
    <n v="35"/>
    <n v="0.65003433057420612"/>
    <m/>
    <m/>
    <m/>
    <m/>
    <m/>
    <m/>
    <x v="26"/>
    <x v="26"/>
    <x v="2"/>
    <x v="2"/>
    <m/>
    <x v="0"/>
    <n v="0"/>
    <m/>
    <m/>
    <m/>
    <m/>
    <m/>
    <m/>
    <m/>
    <m/>
    <m/>
    <m/>
    <m/>
    <m/>
    <m/>
    <m/>
    <m/>
    <m/>
    <m/>
    <m/>
    <m/>
    <m/>
    <m/>
    <m/>
    <x v="0"/>
    <x v="0"/>
    <m/>
    <x v="0"/>
    <m/>
    <m/>
    <x v="0"/>
    <x v="0"/>
    <m/>
    <m/>
    <m/>
    <m/>
    <m/>
  </r>
  <r>
    <n v="2389"/>
    <x v="32"/>
    <x v="32"/>
    <x v="32"/>
    <x v="1"/>
    <x v="23"/>
    <x v="0"/>
    <s v="N/A"/>
    <x v="1"/>
    <n v="0"/>
    <x v="0"/>
    <s v=""/>
    <n v="11"/>
    <n v="21.903577456685678"/>
    <n v="19.754727511862797"/>
    <s v="Y"/>
    <s v="Check"/>
    <n v="94"/>
    <x v="1"/>
    <n v="19"/>
    <x v="0"/>
    <m/>
    <x v="1"/>
    <x v="11"/>
    <x v="0"/>
    <m/>
    <m/>
    <s v="TRR"/>
    <m/>
    <n v="7"/>
    <x v="13"/>
    <s v="TIM"/>
    <s v="KELLY"/>
    <x v="13"/>
    <x v="13"/>
    <x v="1"/>
    <x v="0"/>
    <x v="1"/>
    <n v="2"/>
    <n v="7"/>
    <x v="1408"/>
    <n v="21.903577456685678"/>
    <n v="5985"/>
    <s v="99.45"/>
    <s v="4.43"/>
    <n v="0"/>
    <n v="36"/>
    <n v="0.60872856772826267"/>
    <m/>
    <m/>
    <m/>
    <m/>
    <m/>
    <m/>
    <x v="26"/>
    <x v="26"/>
    <x v="2"/>
    <x v="2"/>
    <m/>
    <x v="0"/>
    <n v="0"/>
    <m/>
    <m/>
    <m/>
    <m/>
    <m/>
    <m/>
    <m/>
    <m/>
    <m/>
    <m/>
    <m/>
    <m/>
    <m/>
    <m/>
    <m/>
    <m/>
    <m/>
    <m/>
    <m/>
    <m/>
    <m/>
    <m/>
    <x v="0"/>
    <x v="0"/>
    <m/>
    <x v="0"/>
    <m/>
    <m/>
    <x v="0"/>
    <x v="0"/>
    <m/>
    <m/>
    <m/>
    <m/>
    <m/>
  </r>
  <r>
    <n v="2390"/>
    <x v="32"/>
    <x v="32"/>
    <x v="32"/>
    <x v="1"/>
    <x v="23"/>
    <x v="0"/>
    <s v="N/A"/>
    <x v="1"/>
    <n v="0"/>
    <x v="0"/>
    <s v=""/>
    <n v="1"/>
    <n v="22.814854112778363"/>
    <n v="23.895978558932239"/>
    <s v="Y"/>
    <s v=""/>
    <n v="93"/>
    <x v="1"/>
    <n v="1"/>
    <x v="1"/>
    <m/>
    <x v="8"/>
    <x v="14"/>
    <x v="1"/>
    <m/>
    <m/>
    <s v="TRR"/>
    <m/>
    <n v="8"/>
    <x v="234"/>
    <s v="KIRSTEN"/>
    <s v="TOMREN"/>
    <x v="300"/>
    <x v="300"/>
    <x v="1"/>
    <x v="1"/>
    <x v="1"/>
    <n v="2"/>
    <n v="8"/>
    <x v="893"/>
    <n v="22.814854112778363"/>
    <n v="6234"/>
    <s v="103.54"/>
    <s v="4.55"/>
    <n v="0"/>
    <n v="57"/>
    <n v="0.65162225421989439"/>
    <m/>
    <m/>
    <m/>
    <m/>
    <m/>
    <m/>
    <x v="26"/>
    <x v="26"/>
    <x v="2"/>
    <x v="2"/>
    <m/>
    <x v="0"/>
    <n v="0"/>
    <m/>
    <m/>
    <m/>
    <m/>
    <m/>
    <m/>
    <m/>
    <m/>
    <m/>
    <m/>
    <m/>
    <m/>
    <m/>
    <m/>
    <m/>
    <m/>
    <m/>
    <m/>
    <m/>
    <m/>
    <m/>
    <m/>
    <x v="0"/>
    <x v="0"/>
    <m/>
    <x v="0"/>
    <m/>
    <m/>
    <x v="0"/>
    <x v="0"/>
    <m/>
    <m/>
    <m/>
    <m/>
    <m/>
  </r>
  <r>
    <n v="2391"/>
    <x v="32"/>
    <x v="32"/>
    <x v="32"/>
    <x v="1"/>
    <x v="23"/>
    <x v="0"/>
    <s v="N/A"/>
    <x v="1"/>
    <n v="0"/>
    <x v="0"/>
    <s v=""/>
    <n v="3"/>
    <n v="22.814854112778363"/>
    <n v="22.980055058636101"/>
    <s v="Y"/>
    <s v=""/>
    <n v="92"/>
    <x v="1"/>
    <n v="2"/>
    <x v="1"/>
    <m/>
    <x v="9"/>
    <x v="20"/>
    <x v="0"/>
    <m/>
    <m/>
    <s v="TRR"/>
    <m/>
    <n v="9"/>
    <x v="193"/>
    <s v="PETER"/>
    <s v="NEIMANIS"/>
    <x v="199"/>
    <x v="199"/>
    <x v="1"/>
    <x v="0"/>
    <x v="5"/>
    <n v="1"/>
    <n v="9"/>
    <x v="893"/>
    <n v="22.814854112778363"/>
    <n v="6234"/>
    <s v="103.54"/>
    <s v="4.55"/>
    <n v="0"/>
    <n v="58"/>
    <n v="0.70568060266414567"/>
    <m/>
    <m/>
    <m/>
    <m/>
    <m/>
    <m/>
    <x v="26"/>
    <x v="26"/>
    <x v="2"/>
    <x v="2"/>
    <m/>
    <x v="0"/>
    <n v="0"/>
    <m/>
    <m/>
    <m/>
    <m/>
    <m/>
    <m/>
    <m/>
    <m/>
    <m/>
    <m/>
    <m/>
    <m/>
    <m/>
    <m/>
    <m/>
    <m/>
    <m/>
    <m/>
    <m/>
    <m/>
    <m/>
    <m/>
    <x v="0"/>
    <x v="0"/>
    <m/>
    <x v="0"/>
    <m/>
    <m/>
    <x v="0"/>
    <x v="0"/>
    <m/>
    <m/>
    <m/>
    <m/>
    <m/>
  </r>
  <r>
    <n v="2392"/>
    <x v="32"/>
    <x v="32"/>
    <x v="32"/>
    <x v="1"/>
    <x v="23"/>
    <x v="0"/>
    <s v="N/A"/>
    <x v="1"/>
    <n v="0"/>
    <x v="0"/>
    <s v=""/>
    <n v="12"/>
    <n v="23.114953252535795"/>
    <n v="23.456389180778984"/>
    <s v="Y"/>
    <s v=""/>
    <n v="91"/>
    <x v="1"/>
    <n v="1"/>
    <x v="1"/>
    <m/>
    <x v="1"/>
    <x v="9"/>
    <x v="0"/>
    <m/>
    <m/>
    <s v="TRR"/>
    <m/>
    <n v="10"/>
    <x v="25"/>
    <s v="BRENDAN"/>
    <s v="CARTER"/>
    <x v="25"/>
    <x v="25"/>
    <x v="1"/>
    <x v="0"/>
    <x v="4"/>
    <n v="2"/>
    <n v="10"/>
    <x v="1409"/>
    <n v="23.114953252535795"/>
    <n v="6316"/>
    <s v="105.16"/>
    <s v="4.59"/>
    <n v="0"/>
    <n v="66"/>
    <n v="0.65325678295903422"/>
    <m/>
    <m/>
    <m/>
    <m/>
    <m/>
    <m/>
    <x v="26"/>
    <x v="26"/>
    <x v="2"/>
    <x v="2"/>
    <m/>
    <x v="0"/>
    <n v="0"/>
    <m/>
    <m/>
    <m/>
    <m/>
    <m/>
    <m/>
    <m/>
    <m/>
    <m/>
    <m/>
    <m/>
    <m/>
    <m/>
    <m/>
    <m/>
    <m/>
    <m/>
    <m/>
    <m/>
    <m/>
    <m/>
    <m/>
    <x v="0"/>
    <x v="0"/>
    <m/>
    <x v="0"/>
    <m/>
    <m/>
    <x v="0"/>
    <x v="0"/>
    <m/>
    <m/>
    <m/>
    <m/>
    <m/>
  </r>
  <r>
    <n v="2393"/>
    <x v="32"/>
    <x v="32"/>
    <x v="32"/>
    <x v="1"/>
    <x v="23"/>
    <x v="0"/>
    <s v="N/A"/>
    <x v="1"/>
    <n v="0"/>
    <x v="0"/>
    <s v=""/>
    <n v="7"/>
    <n v="23.195467655885349"/>
    <n v="27.082658967360452"/>
    <s v="Y"/>
    <s v=""/>
    <n v="90"/>
    <x v="1"/>
    <n v="5"/>
    <x v="1"/>
    <m/>
    <x v="1"/>
    <x v="18"/>
    <x v="0"/>
    <m/>
    <m/>
    <s v="TRR"/>
    <m/>
    <n v="11"/>
    <x v="35"/>
    <s v="ALAN"/>
    <s v="GRAHAM"/>
    <x v="35"/>
    <x v="35"/>
    <x v="1"/>
    <x v="0"/>
    <x v="4"/>
    <n v="3"/>
    <n v="11"/>
    <x v="649"/>
    <n v="23.195467655885349"/>
    <n v="6338"/>
    <s v="105.38"/>
    <s v="5.00"/>
    <n v="0"/>
    <n v="69"/>
    <n v="0.64092980953089651"/>
    <m/>
    <m/>
    <m/>
    <m/>
    <m/>
    <m/>
    <x v="26"/>
    <x v="26"/>
    <x v="2"/>
    <x v="2"/>
    <m/>
    <x v="0"/>
    <n v="0"/>
    <m/>
    <m/>
    <m/>
    <m/>
    <m/>
    <m/>
    <m/>
    <m/>
    <m/>
    <m/>
    <m/>
    <m/>
    <m/>
    <m/>
    <m/>
    <m/>
    <m/>
    <m/>
    <m/>
    <m/>
    <m/>
    <m/>
    <x v="0"/>
    <x v="0"/>
    <m/>
    <x v="0"/>
    <m/>
    <m/>
    <x v="0"/>
    <x v="0"/>
    <m/>
    <m/>
    <m/>
    <m/>
    <m/>
  </r>
  <r>
    <n v="2394"/>
    <x v="32"/>
    <x v="32"/>
    <x v="32"/>
    <x v="1"/>
    <x v="23"/>
    <x v="0"/>
    <s v="N/A"/>
    <x v="1"/>
    <n v="0"/>
    <x v="0"/>
    <s v=""/>
    <n v="13"/>
    <n v="23.524844760497167"/>
    <n v="23.125863377449132"/>
    <s v="Y"/>
    <s v="Check"/>
    <n v="89"/>
    <x v="1"/>
    <n v="2"/>
    <x v="1"/>
    <m/>
    <x v="1"/>
    <x v="20"/>
    <x v="0"/>
    <m/>
    <m/>
    <s v="TRR"/>
    <m/>
    <n v="12"/>
    <x v="37"/>
    <s v="VIV"/>
    <s v="SCANDLYN"/>
    <x v="37"/>
    <x v="37"/>
    <x v="1"/>
    <x v="1"/>
    <x v="5"/>
    <n v="1"/>
    <n v="12"/>
    <x v="1410"/>
    <n v="23.524844760497167"/>
    <n v="6428"/>
    <s v="107.08"/>
    <s v="5.04"/>
    <n v="0"/>
    <n v="79"/>
    <n v="0.79773817246095424"/>
    <m/>
    <m/>
    <m/>
    <m/>
    <m/>
    <m/>
    <x v="26"/>
    <x v="26"/>
    <x v="2"/>
    <x v="2"/>
    <m/>
    <x v="0"/>
    <n v="0"/>
    <m/>
    <m/>
    <m/>
    <m/>
    <m/>
    <m/>
    <m/>
    <m/>
    <m/>
    <m/>
    <m/>
    <m/>
    <m/>
    <m/>
    <m/>
    <m/>
    <m/>
    <m/>
    <m/>
    <m/>
    <m/>
    <m/>
    <x v="0"/>
    <x v="0"/>
    <m/>
    <x v="0"/>
    <m/>
    <m/>
    <x v="0"/>
    <x v="0"/>
    <m/>
    <m/>
    <m/>
    <m/>
    <m/>
  </r>
  <r>
    <n v="2395"/>
    <x v="32"/>
    <x v="32"/>
    <x v="32"/>
    <x v="1"/>
    <x v="23"/>
    <x v="0"/>
    <s v="N/A"/>
    <x v="1"/>
    <n v="0"/>
    <x v="0"/>
    <s v=""/>
    <n v="8"/>
    <n v="23.678554075982682"/>
    <n v="23.551208821377067"/>
    <s v="Y"/>
    <s v="Check"/>
    <n v="88"/>
    <x v="1"/>
    <n v="4"/>
    <x v="1"/>
    <m/>
    <x v="1"/>
    <x v="14"/>
    <x v="0"/>
    <m/>
    <m/>
    <s v="TRR"/>
    <m/>
    <n v="13"/>
    <x v="48"/>
    <s v="BRIANNA"/>
    <s v="HUTCHINGS"/>
    <x v="48"/>
    <x v="48"/>
    <x v="1"/>
    <x v="1"/>
    <x v="1"/>
    <n v="3"/>
    <n v="13"/>
    <x v="1411"/>
    <n v="23.678554075982682"/>
    <n v="6470"/>
    <s v="107.50"/>
    <s v="5.06"/>
    <n v="0"/>
    <n v="81"/>
    <n v="0.62785365267493376"/>
    <m/>
    <m/>
    <m/>
    <m/>
    <m/>
    <m/>
    <x v="26"/>
    <x v="26"/>
    <x v="2"/>
    <x v="2"/>
    <m/>
    <x v="0"/>
    <n v="0"/>
    <m/>
    <m/>
    <m/>
    <m/>
    <m/>
    <m/>
    <m/>
    <m/>
    <m/>
    <m/>
    <m/>
    <m/>
    <m/>
    <m/>
    <m/>
    <m/>
    <m/>
    <m/>
    <m/>
    <m/>
    <m/>
    <m/>
    <x v="0"/>
    <x v="0"/>
    <m/>
    <x v="0"/>
    <m/>
    <m/>
    <x v="0"/>
    <x v="0"/>
    <m/>
    <m/>
    <m/>
    <m/>
    <m/>
  </r>
  <r>
    <n v="2396"/>
    <x v="32"/>
    <x v="32"/>
    <x v="32"/>
    <x v="1"/>
    <x v="23"/>
    <x v="0"/>
    <s v="N/A"/>
    <x v="1"/>
    <n v="0"/>
    <x v="0"/>
    <s v=""/>
    <n v="7"/>
    <n v="23.685873567196275"/>
    <n v="22.841329596131079"/>
    <s v="Y"/>
    <s v="Check"/>
    <n v="87"/>
    <x v="1"/>
    <n v="2"/>
    <x v="1"/>
    <m/>
    <x v="1"/>
    <x v="53"/>
    <x v="0"/>
    <m/>
    <m/>
    <s v="TRR"/>
    <m/>
    <n v="14"/>
    <x v="195"/>
    <s v="LILY"/>
    <s v="BURROW"/>
    <x v="202"/>
    <x v="202"/>
    <x v="1"/>
    <x v="1"/>
    <x v="6"/>
    <n v="1"/>
    <n v="14"/>
    <x v="1412"/>
    <n v="23.685873567196275"/>
    <n v="6472"/>
    <s v="107.52"/>
    <s v="5.06"/>
    <n v="0"/>
    <n v="82"/>
    <n v="0.62343770538054988"/>
    <m/>
    <m/>
    <m/>
    <m/>
    <m/>
    <m/>
    <x v="26"/>
    <x v="26"/>
    <x v="2"/>
    <x v="2"/>
    <m/>
    <x v="0"/>
    <n v="0"/>
    <m/>
    <m/>
    <m/>
    <m/>
    <m/>
    <m/>
    <m/>
    <m/>
    <m/>
    <m/>
    <m/>
    <m/>
    <m/>
    <m/>
    <m/>
    <m/>
    <m/>
    <m/>
    <m/>
    <m/>
    <m/>
    <m/>
    <x v="0"/>
    <x v="0"/>
    <m/>
    <x v="0"/>
    <m/>
    <m/>
    <x v="0"/>
    <x v="0"/>
    <m/>
    <m/>
    <m/>
    <m/>
    <m/>
  </r>
  <r>
    <n v="2397"/>
    <x v="32"/>
    <x v="32"/>
    <x v="32"/>
    <x v="1"/>
    <x v="23"/>
    <x v="0"/>
    <s v="N/A"/>
    <x v="1"/>
    <n v="0"/>
    <x v="0"/>
    <s v=""/>
    <n v="11"/>
    <n v="23.923757031638139"/>
    <n v="23.236761553042911"/>
    <s v="Y"/>
    <s v="Check"/>
    <n v="86"/>
    <x v="1"/>
    <n v="6"/>
    <x v="1"/>
    <m/>
    <x v="1"/>
    <x v="13"/>
    <x v="0"/>
    <m/>
    <m/>
    <s v="TRR"/>
    <m/>
    <n v="15"/>
    <x v="28"/>
    <s v="SCOTT"/>
    <s v="VOLLMERHAUSE"/>
    <x v="28"/>
    <x v="28"/>
    <x v="1"/>
    <x v="0"/>
    <x v="2"/>
    <n v="3"/>
    <n v="15"/>
    <x v="1413"/>
    <n v="23.923757031638139"/>
    <n v="6537"/>
    <s v="108.57"/>
    <s v="5.09"/>
    <n v="0"/>
    <n v="99"/>
    <n v="0.59842886080699997"/>
    <m/>
    <m/>
    <m/>
    <m/>
    <m/>
    <m/>
    <x v="26"/>
    <x v="26"/>
    <x v="2"/>
    <x v="2"/>
    <m/>
    <x v="0"/>
    <n v="0"/>
    <m/>
    <m/>
    <m/>
    <m/>
    <m/>
    <m/>
    <m/>
    <m/>
    <m/>
    <m/>
    <m/>
    <m/>
    <m/>
    <m/>
    <m/>
    <m/>
    <m/>
    <m/>
    <m/>
    <m/>
    <m/>
    <m/>
    <x v="0"/>
    <x v="0"/>
    <m/>
    <x v="0"/>
    <m/>
    <m/>
    <x v="0"/>
    <x v="0"/>
    <m/>
    <m/>
    <m/>
    <m/>
    <m/>
  </r>
  <r>
    <n v="2398"/>
    <x v="32"/>
    <x v="32"/>
    <x v="32"/>
    <x v="1"/>
    <x v="23"/>
    <x v="0"/>
    <s v="N/A"/>
    <x v="1"/>
    <n v="0"/>
    <x v="0"/>
    <s v=""/>
    <n v="4"/>
    <n v="24.06282736469646"/>
    <n v="23.362198738879723"/>
    <s v="Y"/>
    <s v="Check"/>
    <n v="85"/>
    <x v="1"/>
    <n v="1"/>
    <x v="1"/>
    <m/>
    <x v="9"/>
    <x v="45"/>
    <x v="0"/>
    <m/>
    <m/>
    <s v="TRR"/>
    <m/>
    <n v="16"/>
    <x v="134"/>
    <s v="MICHAEL"/>
    <s v="MARTINI"/>
    <x v="138"/>
    <x v="138"/>
    <x v="1"/>
    <x v="0"/>
    <x v="1"/>
    <n v="3"/>
    <n v="16"/>
    <x v="1414"/>
    <n v="24.06282736469646"/>
    <n v="6575"/>
    <s v="109.35"/>
    <s v="5.11"/>
    <n v="0"/>
    <n v="104"/>
    <n v="0.54094502152161639"/>
    <m/>
    <m/>
    <m/>
    <m/>
    <m/>
    <m/>
    <x v="26"/>
    <x v="26"/>
    <x v="2"/>
    <x v="2"/>
    <m/>
    <x v="0"/>
    <n v="0"/>
    <m/>
    <m/>
    <m/>
    <m/>
    <m/>
    <m/>
    <m/>
    <m/>
    <m/>
    <m/>
    <m/>
    <m/>
    <m/>
    <m/>
    <m/>
    <m/>
    <m/>
    <m/>
    <m/>
    <m/>
    <m/>
    <m/>
    <x v="0"/>
    <x v="0"/>
    <m/>
    <x v="0"/>
    <m/>
    <m/>
    <x v="0"/>
    <x v="0"/>
    <m/>
    <m/>
    <m/>
    <m/>
    <m/>
  </r>
  <r>
    <n v="2399"/>
    <x v="32"/>
    <x v="32"/>
    <x v="32"/>
    <x v="1"/>
    <x v="23"/>
    <x v="0"/>
    <s v="N/A"/>
    <x v="1"/>
    <n v="0"/>
    <x v="0"/>
    <s v=""/>
    <n v="7"/>
    <n v="24.326329048385912"/>
    <n v="22.563948503981603"/>
    <s v="Y"/>
    <s v="Check"/>
    <n v="84"/>
    <x v="1"/>
    <n v="4"/>
    <x v="1"/>
    <m/>
    <x v="6"/>
    <x v="29"/>
    <x v="0"/>
    <m/>
    <m/>
    <s v="TRR"/>
    <m/>
    <n v="17"/>
    <x v="173"/>
    <s v="KEITH"/>
    <s v="SCANDLYN"/>
    <x v="178"/>
    <x v="178"/>
    <x v="1"/>
    <x v="0"/>
    <x v="5"/>
    <n v="2"/>
    <n v="17"/>
    <x v="1415"/>
    <n v="24.326329048385912"/>
    <n v="6647"/>
    <s v="110.47"/>
    <s v="5.15"/>
    <n v="0"/>
    <n v="114"/>
    <n v="0.67896256084567641"/>
    <m/>
    <m/>
    <m/>
    <m/>
    <m/>
    <m/>
    <x v="26"/>
    <x v="26"/>
    <x v="2"/>
    <x v="2"/>
    <m/>
    <x v="0"/>
    <n v="0"/>
    <m/>
    <m/>
    <m/>
    <m/>
    <m/>
    <m/>
    <m/>
    <m/>
    <m/>
    <m/>
    <m/>
    <m/>
    <m/>
    <m/>
    <m/>
    <m/>
    <m/>
    <m/>
    <m/>
    <m/>
    <m/>
    <m/>
    <x v="0"/>
    <x v="0"/>
    <m/>
    <x v="0"/>
    <m/>
    <m/>
    <x v="0"/>
    <x v="0"/>
    <m/>
    <m/>
    <m/>
    <m/>
    <m/>
  </r>
  <r>
    <n v="2400"/>
    <x v="32"/>
    <x v="32"/>
    <x v="32"/>
    <x v="1"/>
    <x v="23"/>
    <x v="0"/>
    <s v="N/A"/>
    <x v="1"/>
    <n v="0"/>
    <x v="0"/>
    <s v=""/>
    <n v="7"/>
    <n v="24.340968030813105"/>
    <n v="24.370565677957284"/>
    <s v="Y"/>
    <s v=""/>
    <n v="83"/>
    <x v="1"/>
    <n v="3"/>
    <x v="1"/>
    <m/>
    <x v="1"/>
    <x v="24"/>
    <x v="0"/>
    <m/>
    <m/>
    <s v="TRR"/>
    <m/>
    <n v="18"/>
    <x v="46"/>
    <s v="FRASER"/>
    <s v="BRADLEY"/>
    <x v="46"/>
    <x v="46"/>
    <x v="1"/>
    <x v="0"/>
    <x v="2"/>
    <n v="4"/>
    <n v="18"/>
    <x v="1416"/>
    <n v="24.340968030813105"/>
    <n v="6651"/>
    <s v="110.51"/>
    <s v="5.15"/>
    <n v="0"/>
    <n v="116"/>
    <n v="0.57105370593330806"/>
    <m/>
    <m/>
    <m/>
    <m/>
    <m/>
    <m/>
    <x v="26"/>
    <x v="26"/>
    <x v="2"/>
    <x v="2"/>
    <m/>
    <x v="0"/>
    <n v="0"/>
    <m/>
    <m/>
    <m/>
    <m/>
    <m/>
    <m/>
    <m/>
    <m/>
    <m/>
    <m/>
    <m/>
    <m/>
    <m/>
    <m/>
    <m/>
    <m/>
    <m/>
    <m/>
    <m/>
    <m/>
    <m/>
    <m/>
    <x v="0"/>
    <x v="0"/>
    <m/>
    <x v="0"/>
    <m/>
    <m/>
    <x v="0"/>
    <x v="0"/>
    <m/>
    <m/>
    <m/>
    <m/>
    <m/>
  </r>
  <r>
    <n v="2401"/>
    <x v="32"/>
    <x v="32"/>
    <x v="32"/>
    <x v="1"/>
    <x v="23"/>
    <x v="0"/>
    <s v="N/A"/>
    <x v="1"/>
    <n v="0"/>
    <x v="0"/>
    <s v=""/>
    <n v="11"/>
    <n v="25.903679404915827"/>
    <n v="26.976659770515798"/>
    <s v="Y"/>
    <s v=""/>
    <n v="82"/>
    <x v="1"/>
    <n v="3"/>
    <x v="1"/>
    <m/>
    <x v="1"/>
    <x v="12"/>
    <x v="0"/>
    <m/>
    <m/>
    <s v="TRR"/>
    <m/>
    <n v="19"/>
    <x v="70"/>
    <s v="KATE"/>
    <s v="SARGENT"/>
    <x v="71"/>
    <x v="71"/>
    <x v="1"/>
    <x v="1"/>
    <x v="2"/>
    <n v="2"/>
    <n v="19"/>
    <x v="1417"/>
    <n v="25.903679404915827"/>
    <n v="7078"/>
    <s v="117.58"/>
    <s v="5.35"/>
    <n v="0"/>
    <n v="172"/>
    <n v="0.58550240796249342"/>
    <m/>
    <m/>
    <m/>
    <m/>
    <m/>
    <m/>
    <x v="26"/>
    <x v="26"/>
    <x v="2"/>
    <x v="2"/>
    <m/>
    <x v="0"/>
    <n v="0"/>
    <m/>
    <m/>
    <m/>
    <m/>
    <m/>
    <m/>
    <m/>
    <m/>
    <m/>
    <m/>
    <m/>
    <m/>
    <m/>
    <m/>
    <m/>
    <m/>
    <m/>
    <m/>
    <m/>
    <m/>
    <m/>
    <m/>
    <x v="0"/>
    <x v="0"/>
    <m/>
    <x v="0"/>
    <m/>
    <m/>
    <x v="0"/>
    <x v="0"/>
    <m/>
    <m/>
    <m/>
    <m/>
    <m/>
  </r>
  <r>
    <n v="2402"/>
    <x v="32"/>
    <x v="32"/>
    <x v="32"/>
    <x v="1"/>
    <x v="23"/>
    <x v="0"/>
    <s v="N/A"/>
    <x v="1"/>
    <n v="0"/>
    <x v="0"/>
    <s v=""/>
    <n v="2"/>
    <n v="26.265994219988823"/>
    <n v="23.010592065393929"/>
    <s v="Y"/>
    <s v="Check"/>
    <n v="81"/>
    <x v="1"/>
    <n v="3"/>
    <x v="1"/>
    <m/>
    <x v="13"/>
    <x v="10"/>
    <x v="0"/>
    <m/>
    <m/>
    <s v="TRR"/>
    <m/>
    <n v="20"/>
    <x v="172"/>
    <s v="KRYSTAL"/>
    <s v="PEARSON"/>
    <x v="177"/>
    <x v="177"/>
    <x v="1"/>
    <x v="1"/>
    <x v="1"/>
    <n v="4"/>
    <n v="20"/>
    <x v="1418"/>
    <n v="26.265994219988823"/>
    <n v="7177"/>
    <s v="119.37"/>
    <s v="5.40"/>
    <n v="0"/>
    <n v="188"/>
    <n v="0.56219713379168446"/>
    <m/>
    <m/>
    <m/>
    <m/>
    <m/>
    <m/>
    <x v="26"/>
    <x v="26"/>
    <x v="2"/>
    <x v="2"/>
    <m/>
    <x v="0"/>
    <n v="0"/>
    <m/>
    <m/>
    <m/>
    <m/>
    <m/>
    <m/>
    <m/>
    <m/>
    <m/>
    <m/>
    <m/>
    <m/>
    <m/>
    <m/>
    <m/>
    <m/>
    <m/>
    <m/>
    <m/>
    <m/>
    <m/>
    <m/>
    <x v="0"/>
    <x v="0"/>
    <m/>
    <x v="0"/>
    <m/>
    <m/>
    <x v="0"/>
    <x v="0"/>
    <m/>
    <m/>
    <m/>
    <m/>
    <m/>
  </r>
  <r>
    <n v="2403"/>
    <x v="32"/>
    <x v="32"/>
    <x v="32"/>
    <x v="1"/>
    <x v="23"/>
    <x v="0"/>
    <s v="N/A"/>
    <x v="1"/>
    <n v="0"/>
    <x v="0"/>
    <s v=""/>
    <n v="6"/>
    <n v="26.595371324600634"/>
    <n v="24.204676031172358"/>
    <s v="Y"/>
    <s v="Check"/>
    <n v="80"/>
    <x v="1"/>
    <n v="5"/>
    <x v="1"/>
    <m/>
    <x v="6"/>
    <x v="10"/>
    <x v="0"/>
    <m/>
    <m/>
    <s v="TRR"/>
    <m/>
    <n v="21"/>
    <x v="39"/>
    <s v="PATRICK"/>
    <s v="PEACOCK"/>
    <x v="39"/>
    <x v="39"/>
    <x v="1"/>
    <x v="0"/>
    <x v="1"/>
    <n v="4"/>
    <n v="21"/>
    <x v="1419"/>
    <n v="26.595371324600634"/>
    <n v="7267"/>
    <s v="121.07"/>
    <s v="5.44"/>
    <n v="0"/>
    <n v="196"/>
    <n v="0.49068688835823066"/>
    <m/>
    <m/>
    <m/>
    <m/>
    <m/>
    <m/>
    <x v="26"/>
    <x v="26"/>
    <x v="2"/>
    <x v="2"/>
    <m/>
    <x v="0"/>
    <n v="0"/>
    <m/>
    <m/>
    <m/>
    <m/>
    <m/>
    <m/>
    <m/>
    <m/>
    <m/>
    <m/>
    <m/>
    <m/>
    <m/>
    <m/>
    <m/>
    <m/>
    <m/>
    <m/>
    <m/>
    <m/>
    <m/>
    <m/>
    <x v="0"/>
    <x v="0"/>
    <m/>
    <x v="0"/>
    <m/>
    <m/>
    <x v="0"/>
    <x v="0"/>
    <m/>
    <m/>
    <m/>
    <m/>
    <m/>
  </r>
  <r>
    <n v="2404"/>
    <x v="32"/>
    <x v="32"/>
    <x v="32"/>
    <x v="1"/>
    <x v="23"/>
    <x v="0"/>
    <s v="N/A"/>
    <x v="1"/>
    <n v="0"/>
    <x v="0"/>
    <s v=""/>
    <n v="11"/>
    <n v="27.953136944722672"/>
    <n v="27.720695533460869"/>
    <s v="Y"/>
    <s v="Check"/>
    <n v="79"/>
    <x v="1"/>
    <n v="3"/>
    <x v="1"/>
    <m/>
    <x v="1"/>
    <x v="32"/>
    <x v="0"/>
    <m/>
    <m/>
    <s v="TRR"/>
    <m/>
    <n v="22"/>
    <x v="68"/>
    <s v="ROSEMARIE"/>
    <s v="LABUSCHAGNE"/>
    <x v="68"/>
    <x v="68"/>
    <x v="1"/>
    <x v="1"/>
    <x v="5"/>
    <n v="2"/>
    <n v="22"/>
    <x v="1420"/>
    <n v="27.953136944722672"/>
    <n v="7638"/>
    <s v="127.18"/>
    <s v="6.01"/>
    <n v="0"/>
    <n v="228"/>
    <n v="0.66301443626820855"/>
    <m/>
    <m/>
    <m/>
    <m/>
    <m/>
    <m/>
    <x v="26"/>
    <x v="26"/>
    <x v="2"/>
    <x v="2"/>
    <m/>
    <x v="0"/>
    <n v="0"/>
    <m/>
    <m/>
    <m/>
    <m/>
    <m/>
    <m/>
    <m/>
    <m/>
    <m/>
    <m/>
    <m/>
    <m/>
    <m/>
    <m/>
    <m/>
    <m/>
    <m/>
    <m/>
    <m/>
    <m/>
    <m/>
    <m/>
    <x v="0"/>
    <x v="0"/>
    <m/>
    <x v="0"/>
    <m/>
    <m/>
    <x v="0"/>
    <x v="0"/>
    <m/>
    <m/>
    <m/>
    <m/>
    <m/>
  </r>
  <r>
    <n v="2405"/>
    <x v="32"/>
    <x v="32"/>
    <x v="32"/>
    <x v="1"/>
    <x v="23"/>
    <x v="0"/>
    <s v="N/A"/>
    <x v="1"/>
    <n v="0"/>
    <x v="0"/>
    <s v=""/>
    <n v="5"/>
    <n v="29.058380117975656"/>
    <n v="28.189887586385254"/>
    <s v="Y"/>
    <s v="Check"/>
    <n v="78"/>
    <x v="1"/>
    <n v="2"/>
    <x v="1"/>
    <m/>
    <x v="6"/>
    <x v="20"/>
    <x v="0"/>
    <m/>
    <m/>
    <s v="TRR"/>
    <m/>
    <n v="23"/>
    <x v="78"/>
    <s v="FRANCESCO"/>
    <s v="TIRENDI"/>
    <x v="79"/>
    <x v="79"/>
    <x v="1"/>
    <x v="0"/>
    <x v="5"/>
    <n v="3"/>
    <n v="23"/>
    <x v="1421"/>
    <n v="29.058380117975656"/>
    <n v="7940"/>
    <s v="132.20"/>
    <s v="6.16"/>
    <n v="0"/>
    <n v="255"/>
    <n v="0.55405703740658485"/>
    <m/>
    <m/>
    <m/>
    <m/>
    <m/>
    <m/>
    <x v="26"/>
    <x v="26"/>
    <x v="2"/>
    <x v="2"/>
    <m/>
    <x v="0"/>
    <n v="0"/>
    <m/>
    <m/>
    <m/>
    <m/>
    <m/>
    <m/>
    <m/>
    <m/>
    <m/>
    <m/>
    <m/>
    <m/>
    <m/>
    <m/>
    <m/>
    <m/>
    <m/>
    <m/>
    <m/>
    <m/>
    <m/>
    <m/>
    <x v="0"/>
    <x v="0"/>
    <m/>
    <x v="0"/>
    <m/>
    <m/>
    <x v="0"/>
    <x v="0"/>
    <m/>
    <m/>
    <m/>
    <m/>
    <m/>
  </r>
  <r>
    <n v="2406"/>
    <x v="32"/>
    <x v="32"/>
    <x v="32"/>
    <x v="1"/>
    <x v="23"/>
    <x v="0"/>
    <s v="N/A"/>
    <x v="1"/>
    <n v="0"/>
    <x v="0"/>
    <s v=""/>
    <n v="4"/>
    <n v="30.317332606714146"/>
    <n v="24.004163937824909"/>
    <s v="Y"/>
    <s v="Check"/>
    <n v="77"/>
    <x v="1"/>
    <n v="5"/>
    <x v="1"/>
    <m/>
    <x v="2"/>
    <x v="30"/>
    <x v="0"/>
    <m/>
    <m/>
    <s v="TRR"/>
    <m/>
    <n v="24"/>
    <x v="212"/>
    <s v="CASEY"/>
    <s v="HIETTE"/>
    <x v="228"/>
    <x v="228"/>
    <x v="1"/>
    <x v="0"/>
    <x v="6"/>
    <n v="1"/>
    <n v="24"/>
    <x v="1422"/>
    <n v="30.317332606714146"/>
    <n v="8284"/>
    <s v="138.04"/>
    <s v="6.32"/>
    <n v="0"/>
    <n v="292"/>
    <n v="0.4282478772706414"/>
    <m/>
    <m/>
    <m/>
    <m/>
    <m/>
    <m/>
    <x v="26"/>
    <x v="26"/>
    <x v="2"/>
    <x v="2"/>
    <m/>
    <x v="0"/>
    <n v="0"/>
    <m/>
    <m/>
    <m/>
    <m/>
    <m/>
    <m/>
    <m/>
    <m/>
    <m/>
    <m/>
    <m/>
    <m/>
    <m/>
    <m/>
    <m/>
    <m/>
    <m/>
    <m/>
    <m/>
    <m/>
    <m/>
    <m/>
    <x v="0"/>
    <x v="0"/>
    <m/>
    <x v="0"/>
    <m/>
    <m/>
    <x v="0"/>
    <x v="0"/>
    <m/>
    <m/>
    <m/>
    <m/>
    <m/>
  </r>
  <r>
    <n v="2407"/>
    <x v="32"/>
    <x v="32"/>
    <x v="32"/>
    <x v="1"/>
    <x v="23"/>
    <x v="0"/>
    <s v="N/A"/>
    <x v="1"/>
    <n v="0"/>
    <x v="0"/>
    <s v=""/>
    <n v="0"/>
    <n v="30.595473272830787"/>
    <s v=""/>
    <s v="Y"/>
    <s v=""/>
    <n v="76"/>
    <x v="1"/>
    <n v="1"/>
    <x v="1"/>
    <m/>
    <x v="12"/>
    <x v="11"/>
    <x v="1"/>
    <m/>
    <m/>
    <s v="TRR"/>
    <m/>
    <n v="25"/>
    <x v="235"/>
    <s v="LYNNE"/>
    <s v="BURGESS"/>
    <x v="314"/>
    <x v="314"/>
    <x v="1"/>
    <x v="1"/>
    <x v="1"/>
    <n v="5"/>
    <n v="25"/>
    <x v="1423"/>
    <n v="30.595473272830787"/>
    <n v="8360"/>
    <s v="139.20"/>
    <s v="6.36"/>
    <n v="0"/>
    <n v="297"/>
    <n v="0.48700014760782961"/>
    <m/>
    <m/>
    <m/>
    <m/>
    <m/>
    <m/>
    <x v="26"/>
    <x v="26"/>
    <x v="2"/>
    <x v="2"/>
    <m/>
    <x v="0"/>
    <n v="0"/>
    <m/>
    <m/>
    <m/>
    <m/>
    <m/>
    <m/>
    <m/>
    <m/>
    <m/>
    <m/>
    <m/>
    <m/>
    <m/>
    <m/>
    <m/>
    <m/>
    <m/>
    <m/>
    <m/>
    <m/>
    <m/>
    <m/>
    <x v="0"/>
    <x v="0"/>
    <m/>
    <x v="0"/>
    <m/>
    <m/>
    <x v="0"/>
    <x v="0"/>
    <m/>
    <m/>
    <m/>
    <m/>
    <m/>
  </r>
  <r>
    <n v="2408"/>
    <x v="32"/>
    <x v="32"/>
    <x v="32"/>
    <x v="1"/>
    <x v="23"/>
    <x v="0"/>
    <s v="N/A"/>
    <x v="1"/>
    <n v="0"/>
    <x v="0"/>
    <s v=""/>
    <n v="7"/>
    <n v="31.715355428510957"/>
    <n v="28.918194476951463"/>
    <s v="Y"/>
    <s v="Check"/>
    <n v="75"/>
    <x v="1"/>
    <n v="1"/>
    <x v="1"/>
    <m/>
    <x v="7"/>
    <x v="44"/>
    <x v="0"/>
    <m/>
    <m/>
    <s v="TRR"/>
    <m/>
    <n v="26"/>
    <x v="139"/>
    <s v="CHRIS"/>
    <s v="ISEPY"/>
    <x v="143"/>
    <x v="143"/>
    <x v="1"/>
    <x v="0"/>
    <x v="2"/>
    <n v="5"/>
    <n v="26"/>
    <x v="1424"/>
    <n v="31.715355428510957"/>
    <n v="8666"/>
    <s v="144.26"/>
    <s v="6.50"/>
    <n v="0"/>
    <n v="323"/>
    <n v="0.43512045864049498"/>
    <m/>
    <m/>
    <m/>
    <m/>
    <m/>
    <m/>
    <x v="26"/>
    <x v="26"/>
    <x v="2"/>
    <x v="2"/>
    <m/>
    <x v="0"/>
    <n v="0"/>
    <m/>
    <m/>
    <m/>
    <m/>
    <m/>
    <m/>
    <m/>
    <m/>
    <m/>
    <m/>
    <m/>
    <m/>
    <m/>
    <m/>
    <m/>
    <m/>
    <m/>
    <m/>
    <m/>
    <m/>
    <m/>
    <m/>
    <x v="0"/>
    <x v="0"/>
    <m/>
    <x v="0"/>
    <m/>
    <m/>
    <x v="0"/>
    <x v="0"/>
    <m/>
    <m/>
    <m/>
    <m/>
    <m/>
  </r>
  <r>
    <n v="2409"/>
    <x v="32"/>
    <x v="32"/>
    <x v="32"/>
    <x v="1"/>
    <x v="23"/>
    <x v="0"/>
    <s v="N/A"/>
    <x v="1"/>
    <n v="0"/>
    <x v="0"/>
    <s v=""/>
    <n v="0"/>
    <n v="31.927620673705242"/>
    <s v=""/>
    <s v="Y"/>
    <s v=""/>
    <n v="74"/>
    <x v="1"/>
    <n v="1"/>
    <x v="1"/>
    <m/>
    <x v="12"/>
    <x v="19"/>
    <x v="1"/>
    <m/>
    <m/>
    <s v="TRR"/>
    <m/>
    <n v="27"/>
    <x v="236"/>
    <s v="JOANNA"/>
    <s v="RUXTON"/>
    <x v="315"/>
    <x v="315"/>
    <x v="1"/>
    <x v="1"/>
    <x v="2"/>
    <n v="3"/>
    <n v="27"/>
    <x v="1425"/>
    <n v="31.927620673705242"/>
    <n v="8724"/>
    <s v="145.24"/>
    <s v="6.53"/>
    <n v="0"/>
    <n v="325"/>
    <n v="0.50635363129270428"/>
    <m/>
    <m/>
    <m/>
    <m/>
    <m/>
    <m/>
    <x v="26"/>
    <x v="26"/>
    <x v="2"/>
    <x v="2"/>
    <m/>
    <x v="0"/>
    <n v="0"/>
    <m/>
    <m/>
    <m/>
    <m/>
    <m/>
    <m/>
    <m/>
    <m/>
    <m/>
    <m/>
    <m/>
    <m/>
    <m/>
    <m/>
    <m/>
    <m/>
    <m/>
    <m/>
    <m/>
    <m/>
    <m/>
    <m/>
    <x v="0"/>
    <x v="0"/>
    <m/>
    <x v="0"/>
    <m/>
    <m/>
    <x v="0"/>
    <x v="0"/>
    <m/>
    <m/>
    <m/>
    <m/>
    <m/>
  </r>
  <r>
    <n v="2410"/>
    <x v="32"/>
    <x v="32"/>
    <x v="32"/>
    <x v="1"/>
    <x v="23"/>
    <x v="0"/>
    <s v="N/A"/>
    <x v="1"/>
    <n v="0"/>
    <x v="0"/>
    <s v=""/>
    <n v="4"/>
    <n v="32.370449892127787"/>
    <n v="31.227812396810155"/>
    <s v="Y"/>
    <s v="Check"/>
    <n v="73"/>
    <x v="1"/>
    <n v="1"/>
    <x v="1"/>
    <m/>
    <x v="4"/>
    <x v="15"/>
    <x v="0"/>
    <m/>
    <m/>
    <s v="TRR"/>
    <m/>
    <n v="28"/>
    <x v="87"/>
    <s v="SHERRY"/>
    <s v="COX"/>
    <x v="88"/>
    <x v="88"/>
    <x v="1"/>
    <x v="1"/>
    <x v="2"/>
    <n v="4"/>
    <n v="28"/>
    <x v="1426"/>
    <n v="32.370449892127787"/>
    <n v="8845"/>
    <s v="147.25"/>
    <s v="6.59"/>
    <n v="0"/>
    <n v="333"/>
    <n v="0.49427796194735807"/>
    <m/>
    <m/>
    <m/>
    <m/>
    <m/>
    <m/>
    <x v="26"/>
    <x v="26"/>
    <x v="2"/>
    <x v="2"/>
    <m/>
    <x v="0"/>
    <n v="0"/>
    <m/>
    <m/>
    <m/>
    <m/>
    <m/>
    <m/>
    <m/>
    <m/>
    <m/>
    <m/>
    <m/>
    <m/>
    <m/>
    <m/>
    <m/>
    <m/>
    <m/>
    <m/>
    <m/>
    <m/>
    <m/>
    <m/>
    <x v="0"/>
    <x v="0"/>
    <m/>
    <x v="0"/>
    <m/>
    <m/>
    <x v="0"/>
    <x v="0"/>
    <m/>
    <m/>
    <m/>
    <m/>
    <m/>
  </r>
  <r>
    <n v="2411"/>
    <x v="32"/>
    <x v="32"/>
    <x v="32"/>
    <x v="1"/>
    <x v="23"/>
    <x v="0"/>
    <s v="N/A"/>
    <x v="1"/>
    <n v="0"/>
    <x v="0"/>
    <s v=""/>
    <n v="4"/>
    <n v="34.222281169167545"/>
    <n v="32.776130012499145"/>
    <s v="Y"/>
    <s v="Check"/>
    <n v="72"/>
    <x v="1"/>
    <n v="1"/>
    <x v="1"/>
    <m/>
    <x v="13"/>
    <x v="12"/>
    <x v="0"/>
    <m/>
    <m/>
    <s v="TRR"/>
    <m/>
    <n v="29"/>
    <x v="90"/>
    <s v="JODI"/>
    <s v="TAMBLYN"/>
    <x v="91"/>
    <x v="91"/>
    <x v="1"/>
    <x v="1"/>
    <x v="2"/>
    <n v="5"/>
    <n v="29"/>
    <x v="1427"/>
    <n v="34.222281169167545"/>
    <n v="9351"/>
    <s v="155.51"/>
    <s v="7.23"/>
    <n v="0"/>
    <n v="353"/>
    <n v="0.44318105481323167"/>
    <m/>
    <m/>
    <m/>
    <m/>
    <m/>
    <m/>
    <x v="26"/>
    <x v="26"/>
    <x v="2"/>
    <x v="2"/>
    <m/>
    <x v="0"/>
    <n v="0"/>
    <m/>
    <m/>
    <m/>
    <m/>
    <m/>
    <m/>
    <m/>
    <m/>
    <m/>
    <m/>
    <m/>
    <m/>
    <m/>
    <m/>
    <m/>
    <m/>
    <m/>
    <m/>
    <m/>
    <m/>
    <m/>
    <m/>
    <x v="0"/>
    <x v="0"/>
    <m/>
    <x v="0"/>
    <m/>
    <m/>
    <x v="0"/>
    <x v="0"/>
    <m/>
    <m/>
    <m/>
    <m/>
    <m/>
  </r>
  <r>
    <n v="2362"/>
    <x v="33"/>
    <x v="33"/>
    <x v="33"/>
    <x v="1"/>
    <x v="24"/>
    <x v="0"/>
    <s v="N/A"/>
    <x v="1"/>
    <n v="0"/>
    <x v="4"/>
    <s v=""/>
    <n v="12"/>
    <n v="17.84197153776082"/>
    <n v="17.79786557468519"/>
    <s v="Y"/>
    <s v="Check"/>
    <n v="100"/>
    <x v="1"/>
    <n v="1"/>
    <x v="1"/>
    <m/>
    <x v="1"/>
    <x v="1"/>
    <x v="0"/>
    <m/>
    <m/>
    <s v="TRR"/>
    <m/>
    <n v="1"/>
    <x v="1"/>
    <s v="TONY"/>
    <s v="GORDON"/>
    <x v="1"/>
    <x v="1"/>
    <x v="1"/>
    <x v="0"/>
    <x v="1"/>
    <n v="1"/>
    <n v="1"/>
    <x v="1428"/>
    <n v="17.84197153776082"/>
    <n v="10325"/>
    <s v="172.05"/>
    <s v="4.04"/>
    <n v="0"/>
    <n v="1"/>
    <n v="0.73609204596800826"/>
    <m/>
    <m/>
    <m/>
    <m/>
    <m/>
    <m/>
    <x v="26"/>
    <x v="26"/>
    <x v="2"/>
    <x v="2"/>
    <m/>
    <x v="0"/>
    <n v="0"/>
    <m/>
    <m/>
    <m/>
    <m/>
    <m/>
    <m/>
    <m/>
    <m/>
    <m/>
    <m/>
    <m/>
    <m/>
    <m/>
    <m/>
    <m/>
    <m/>
    <m/>
    <m/>
    <n v="1"/>
    <n v="402975"/>
    <s v="TONY"/>
    <s v="GORDON"/>
    <x v="1"/>
    <x v="1"/>
    <s v="MEM"/>
    <x v="1"/>
    <n v="50"/>
    <n v="1"/>
    <x v="2"/>
    <x v="1"/>
    <s v="2.52.05"/>
    <m/>
    <m/>
    <m/>
    <m/>
  </r>
  <r>
    <n v="2363"/>
    <x v="33"/>
    <x v="33"/>
    <x v="33"/>
    <x v="1"/>
    <x v="24"/>
    <x v="0"/>
    <s v="N/A"/>
    <x v="1"/>
    <n v="0"/>
    <x v="4"/>
    <s v=""/>
    <n v="10"/>
    <n v="20.49969088159386"/>
    <n v="20.344391255986704"/>
    <s v="Y"/>
    <s v="Check"/>
    <n v="99"/>
    <x v="1"/>
    <n v="1"/>
    <x v="1"/>
    <m/>
    <x v="1"/>
    <x v="10"/>
    <x v="0"/>
    <m/>
    <m/>
    <s v="TRR"/>
    <m/>
    <n v="2"/>
    <x v="12"/>
    <s v="JAMES"/>
    <s v="DUNSTAN"/>
    <x v="12"/>
    <x v="12"/>
    <x v="1"/>
    <x v="0"/>
    <x v="1"/>
    <n v="2"/>
    <n v="2"/>
    <x v="1429"/>
    <n v="20.49969088159386"/>
    <n v="11863"/>
    <s v="197.43"/>
    <s v="4.41"/>
    <n v="0"/>
    <n v="8"/>
    <n v="0.6365949650351681"/>
    <m/>
    <m/>
    <m/>
    <m/>
    <m/>
    <m/>
    <x v="26"/>
    <x v="26"/>
    <x v="2"/>
    <x v="2"/>
    <m/>
    <x v="0"/>
    <n v="0"/>
    <m/>
    <m/>
    <m/>
    <m/>
    <m/>
    <m/>
    <m/>
    <m/>
    <m/>
    <m/>
    <m/>
    <m/>
    <m/>
    <m/>
    <m/>
    <m/>
    <m/>
    <m/>
    <n v="2"/>
    <n v="1031691"/>
    <s v="JAMES"/>
    <s v="DUNSTAN"/>
    <x v="21"/>
    <x v="21"/>
    <s v="MEM"/>
    <x v="1"/>
    <n v="49"/>
    <n v="1"/>
    <x v="2"/>
    <x v="4"/>
    <s v="3.17.43"/>
    <m/>
    <m/>
    <m/>
    <m/>
  </r>
  <r>
    <n v="2364"/>
    <x v="33"/>
    <x v="33"/>
    <x v="33"/>
    <x v="1"/>
    <x v="24"/>
    <x v="0"/>
    <s v="N/A"/>
    <x v="1"/>
    <n v="0"/>
    <x v="4"/>
    <s v=""/>
    <n v="13"/>
    <n v="20.506603025531007"/>
    <n v="21.35117080288742"/>
    <s v="Y"/>
    <s v=""/>
    <n v="98"/>
    <x v="1"/>
    <n v="2"/>
    <x v="1"/>
    <m/>
    <x v="1"/>
    <x v="9"/>
    <x v="0"/>
    <m/>
    <m/>
    <s v="TRR"/>
    <m/>
    <n v="3"/>
    <x v="16"/>
    <s v="MICHAEL"/>
    <s v="FITZSIMMONS"/>
    <x v="16"/>
    <x v="16"/>
    <x v="1"/>
    <x v="0"/>
    <x v="4"/>
    <n v="1"/>
    <n v="3"/>
    <x v="1430"/>
    <n v="20.506603025531007"/>
    <n v="11867"/>
    <s v="197.47"/>
    <s v="4.41"/>
    <n v="0"/>
    <n v="9"/>
    <n v="0.73634818898090004"/>
    <m/>
    <m/>
    <m/>
    <m/>
    <m/>
    <m/>
    <x v="26"/>
    <x v="26"/>
    <x v="2"/>
    <x v="2"/>
    <m/>
    <x v="0"/>
    <n v="0"/>
    <m/>
    <m/>
    <m/>
    <m/>
    <m/>
    <m/>
    <m/>
    <m/>
    <m/>
    <m/>
    <m/>
    <m/>
    <m/>
    <m/>
    <m/>
    <m/>
    <m/>
    <m/>
    <n v="3"/>
    <n v="402890"/>
    <s v="MICHAEL"/>
    <s v="FITZSIMMONS"/>
    <x v="40"/>
    <x v="40"/>
    <s v="MEM"/>
    <x v="1"/>
    <n v="48"/>
    <n v="1"/>
    <x v="2"/>
    <x v="4"/>
    <s v="3.17.47"/>
    <m/>
    <m/>
    <m/>
    <m/>
  </r>
  <r>
    <n v="2365"/>
    <x v="33"/>
    <x v="33"/>
    <x v="33"/>
    <x v="1"/>
    <x v="24"/>
    <x v="0"/>
    <s v="N/A"/>
    <x v="1"/>
    <n v="0"/>
    <x v="4"/>
    <s v=""/>
    <n v="13"/>
    <n v="20.713967343645418"/>
    <n v="19.715127170357054"/>
    <s v="Y"/>
    <s v="Check"/>
    <n v="97"/>
    <x v="1"/>
    <n v="16"/>
    <x v="0"/>
    <m/>
    <x v="1"/>
    <x v="1"/>
    <x v="0"/>
    <m/>
    <m/>
    <s v="TRR"/>
    <m/>
    <n v="4"/>
    <x v="10"/>
    <s v="DEON"/>
    <s v="STRIPP"/>
    <x v="10"/>
    <x v="10"/>
    <x v="1"/>
    <x v="0"/>
    <x v="1"/>
    <n v="3"/>
    <n v="4"/>
    <x v="1431"/>
    <n v="20.713967343645418"/>
    <n v="11987"/>
    <s v="199.47"/>
    <s v="4.44"/>
    <n v="0"/>
    <n v="10"/>
    <n v="0.63403273334609878"/>
    <m/>
    <m/>
    <m/>
    <m/>
    <m/>
    <m/>
    <x v="26"/>
    <x v="26"/>
    <x v="2"/>
    <x v="2"/>
    <m/>
    <x v="0"/>
    <n v="0"/>
    <m/>
    <m/>
    <m/>
    <m/>
    <m/>
    <m/>
    <m/>
    <m/>
    <m/>
    <m/>
    <m/>
    <m/>
    <m/>
    <m/>
    <m/>
    <m/>
    <m/>
    <m/>
    <n v="4"/>
    <n v="402774"/>
    <s v="DEON"/>
    <s v="STRIPP"/>
    <x v="20"/>
    <x v="20"/>
    <s v="MEM"/>
    <x v="1"/>
    <n v="47"/>
    <n v="3"/>
    <x v="2"/>
    <x v="3"/>
    <s v="3.19.47"/>
    <m/>
    <m/>
    <m/>
    <m/>
  </r>
  <r>
    <n v="2366"/>
    <x v="33"/>
    <x v="33"/>
    <x v="33"/>
    <x v="1"/>
    <x v="24"/>
    <x v="0"/>
    <s v="N/A"/>
    <x v="1"/>
    <n v="0"/>
    <x v="4"/>
    <s v=""/>
    <n v="2"/>
    <n v="21.370621017674392"/>
    <n v="20.175749168124863"/>
    <s v="Y"/>
    <s v="Check"/>
    <n v="96"/>
    <x v="1"/>
    <n v="3"/>
    <x v="1"/>
    <m/>
    <x v="4"/>
    <x v="8"/>
    <x v="0"/>
    <m/>
    <m/>
    <s v="TRR"/>
    <m/>
    <n v="5"/>
    <x v="9"/>
    <s v="MATTHEW"/>
    <s v="BOSCHEN"/>
    <x v="9"/>
    <x v="9"/>
    <x v="1"/>
    <x v="0"/>
    <x v="2"/>
    <n v="1"/>
    <n v="5"/>
    <x v="1432"/>
    <n v="21.370621017674392"/>
    <n v="12367"/>
    <s v="206.07"/>
    <s v="4.53"/>
    <n v="0"/>
    <n v="14"/>
    <n v="0.68474066903488484"/>
    <m/>
    <m/>
    <m/>
    <m/>
    <m/>
    <m/>
    <x v="26"/>
    <x v="26"/>
    <x v="2"/>
    <x v="2"/>
    <m/>
    <x v="0"/>
    <n v="0"/>
    <m/>
    <m/>
    <m/>
    <m/>
    <m/>
    <m/>
    <m/>
    <m/>
    <m/>
    <m/>
    <m/>
    <m/>
    <m/>
    <m/>
    <m/>
    <m/>
    <m/>
    <m/>
    <n v="5"/>
    <n v="402882"/>
    <s v="MATTHEW"/>
    <s v="BOSCHEN"/>
    <x v="73"/>
    <x v="73"/>
    <s v="MEM"/>
    <x v="1"/>
    <n v="46"/>
    <n v="1"/>
    <x v="2"/>
    <x v="2"/>
    <s v="3.26.07"/>
    <m/>
    <m/>
    <m/>
    <m/>
  </r>
  <r>
    <n v="2367"/>
    <x v="33"/>
    <x v="33"/>
    <x v="33"/>
    <x v="1"/>
    <x v="24"/>
    <x v="0"/>
    <s v="N/A"/>
    <x v="1"/>
    <n v="0"/>
    <x v="4"/>
    <s v=""/>
    <n v="5"/>
    <n v="21.495039608543035"/>
    <n v="21.801312473126654"/>
    <s v="Y"/>
    <s v=""/>
    <n v="95"/>
    <x v="1"/>
    <n v="2"/>
    <x v="1"/>
    <m/>
    <x v="11"/>
    <x v="16"/>
    <x v="0"/>
    <m/>
    <m/>
    <s v="TRR"/>
    <m/>
    <n v="6"/>
    <x v="171"/>
    <s v="DAVID"/>
    <s v="CULLEN"/>
    <x v="175"/>
    <x v="175"/>
    <x v="1"/>
    <x v="0"/>
    <x v="4"/>
    <n v="2"/>
    <n v="6"/>
    <x v="1433"/>
    <n v="21.495039608543035"/>
    <n v="12439"/>
    <s v="207.19"/>
    <s v="4.54"/>
    <n v="0"/>
    <n v="15"/>
    <n v="0.68620482998029597"/>
    <m/>
    <m/>
    <m/>
    <m/>
    <m/>
    <m/>
    <x v="26"/>
    <x v="26"/>
    <x v="2"/>
    <x v="2"/>
    <m/>
    <x v="0"/>
    <n v="0"/>
    <m/>
    <m/>
    <m/>
    <m/>
    <m/>
    <m/>
    <m/>
    <m/>
    <m/>
    <m/>
    <m/>
    <m/>
    <m/>
    <m/>
    <m/>
    <m/>
    <m/>
    <m/>
    <n v="6"/>
    <n v="583257"/>
    <s v="DAVID"/>
    <s v="CULLEN"/>
    <x v="7"/>
    <x v="7"/>
    <s v="MEM"/>
    <x v="1"/>
    <n v="45"/>
    <n v="1"/>
    <x v="2"/>
    <x v="4"/>
    <s v="3.27.19"/>
    <m/>
    <m/>
    <m/>
    <m/>
  </r>
  <r>
    <n v="2368"/>
    <x v="33"/>
    <x v="33"/>
    <x v="33"/>
    <x v="1"/>
    <x v="24"/>
    <x v="0"/>
    <s v="N/A"/>
    <x v="1"/>
    <n v="0"/>
    <x v="4"/>
    <s v=""/>
    <n v="12"/>
    <n v="21.8527430572904"/>
    <n v="21.012972117886758"/>
    <s v="Y"/>
    <s v="Check"/>
    <n v="94"/>
    <x v="1"/>
    <n v="6"/>
    <x v="1"/>
    <m/>
    <x v="1"/>
    <x v="7"/>
    <x v="0"/>
    <m/>
    <m/>
    <s v="TRR"/>
    <m/>
    <n v="7"/>
    <x v="21"/>
    <s v="SONJA"/>
    <s v="SCHONFELDT-ROY"/>
    <x v="21"/>
    <x v="21"/>
    <x v="1"/>
    <x v="1"/>
    <x v="1"/>
    <n v="1"/>
    <n v="7"/>
    <x v="1434"/>
    <n v="21.8527430572904"/>
    <n v="12646"/>
    <s v="210.46"/>
    <s v="4.59"/>
    <n v="0"/>
    <n v="18"/>
    <n v="0.69022608712279299"/>
    <m/>
    <m/>
    <m/>
    <m/>
    <m/>
    <m/>
    <x v="26"/>
    <x v="26"/>
    <x v="2"/>
    <x v="2"/>
    <m/>
    <x v="0"/>
    <n v="0"/>
    <m/>
    <m/>
    <m/>
    <m/>
    <m/>
    <m/>
    <m/>
    <m/>
    <m/>
    <m/>
    <m/>
    <m/>
    <m/>
    <m/>
    <m/>
    <m/>
    <m/>
    <m/>
    <n v="7"/>
    <n v="402963"/>
    <s v="SONJA"/>
    <s v="SCHONFELDT-ROY"/>
    <x v="3"/>
    <x v="3"/>
    <s v="MEM"/>
    <x v="2"/>
    <n v="44"/>
    <n v="5"/>
    <x v="2"/>
    <x v="1"/>
    <s v="3.30.46"/>
    <m/>
    <m/>
    <m/>
    <m/>
  </r>
  <r>
    <n v="2369"/>
    <x v="33"/>
    <x v="33"/>
    <x v="33"/>
    <x v="1"/>
    <x v="24"/>
    <x v="0"/>
    <s v="N/A"/>
    <x v="1"/>
    <n v="0"/>
    <x v="4"/>
    <s v=""/>
    <n v="11"/>
    <n v="21.861383237211825"/>
    <n v="22.484522519457066"/>
    <s v="Y"/>
    <s v=""/>
    <n v="93"/>
    <x v="1"/>
    <n v="5"/>
    <x v="1"/>
    <m/>
    <x v="1"/>
    <x v="13"/>
    <x v="0"/>
    <m/>
    <m/>
    <s v="TRR"/>
    <m/>
    <n v="8"/>
    <x v="18"/>
    <s v="ERIN"/>
    <s v="STAFFORD"/>
    <x v="18"/>
    <x v="18"/>
    <x v="1"/>
    <x v="1"/>
    <x v="2"/>
    <n v="1"/>
    <n v="8"/>
    <x v="1435"/>
    <n v="21.861383237211825"/>
    <n v="12651"/>
    <s v="210.51"/>
    <s v="4.59"/>
    <n v="0"/>
    <n v="19"/>
    <n v="0.72502274115119036"/>
    <m/>
    <m/>
    <m/>
    <m/>
    <m/>
    <m/>
    <x v="26"/>
    <x v="26"/>
    <x v="2"/>
    <x v="2"/>
    <m/>
    <x v="0"/>
    <n v="0"/>
    <m/>
    <m/>
    <m/>
    <m/>
    <m/>
    <m/>
    <m/>
    <m/>
    <m/>
    <m/>
    <m/>
    <m/>
    <m/>
    <m/>
    <m/>
    <m/>
    <m/>
    <m/>
    <n v="8"/>
    <n v="403016"/>
    <s v="ERIN"/>
    <s v="STAFFORD"/>
    <x v="6"/>
    <x v="6"/>
    <s v="MEM"/>
    <x v="2"/>
    <n v="43"/>
    <n v="2"/>
    <x v="2"/>
    <x v="3"/>
    <s v="3.30.51"/>
    <m/>
    <m/>
    <m/>
    <m/>
  </r>
  <r>
    <n v="2370"/>
    <x v="33"/>
    <x v="33"/>
    <x v="33"/>
    <x v="1"/>
    <x v="24"/>
    <x v="0"/>
    <s v="N/A"/>
    <x v="1"/>
    <n v="0"/>
    <x v="4"/>
    <s v=""/>
    <n v="12"/>
    <n v="22.642455502109442"/>
    <n v="23.387987663678729"/>
    <s v="Y"/>
    <s v=""/>
    <n v="92"/>
    <x v="1"/>
    <n v="2"/>
    <x v="1"/>
    <m/>
    <x v="1"/>
    <x v="13"/>
    <x v="0"/>
    <m/>
    <m/>
    <s v="TRR"/>
    <m/>
    <n v="9"/>
    <x v="54"/>
    <s v="DAWN"/>
    <s v="KINBACHER"/>
    <x v="54"/>
    <x v="54"/>
    <x v="1"/>
    <x v="1"/>
    <x v="2"/>
    <n v="2"/>
    <n v="9"/>
    <x v="1436"/>
    <n v="22.642455502109442"/>
    <n v="13103"/>
    <s v="218.23"/>
    <s v="5.10"/>
    <n v="0"/>
    <n v="30"/>
    <n v="0.7000124168742814"/>
    <m/>
    <m/>
    <m/>
    <m/>
    <m/>
    <m/>
    <x v="26"/>
    <x v="26"/>
    <x v="2"/>
    <x v="2"/>
    <m/>
    <x v="0"/>
    <n v="0"/>
    <m/>
    <m/>
    <m/>
    <m/>
    <m/>
    <m/>
    <m/>
    <m/>
    <m/>
    <m/>
    <m/>
    <m/>
    <m/>
    <m/>
    <m/>
    <m/>
    <m/>
    <m/>
    <n v="9"/>
    <n v="562013"/>
    <s v="DAWN"/>
    <s v="KINBACHER"/>
    <x v="78"/>
    <x v="78"/>
    <s v="MEM"/>
    <x v="2"/>
    <n v="42"/>
    <n v="1"/>
    <x v="2"/>
    <x v="2"/>
    <s v="3.38.23"/>
    <m/>
    <m/>
    <m/>
    <m/>
  </r>
  <r>
    <n v="2371"/>
    <x v="33"/>
    <x v="33"/>
    <x v="33"/>
    <x v="1"/>
    <x v="24"/>
    <x v="0"/>
    <s v="N/A"/>
    <x v="1"/>
    <n v="0"/>
    <x v="4"/>
    <s v=""/>
    <n v="11"/>
    <n v="22.996702878888232"/>
    <n v="21.496097211742356"/>
    <s v="Y"/>
    <s v="Check"/>
    <n v="91"/>
    <x v="1"/>
    <n v="8"/>
    <x v="1"/>
    <m/>
    <x v="1"/>
    <x v="16"/>
    <x v="0"/>
    <m/>
    <m/>
    <s v="TRR"/>
    <m/>
    <n v="10"/>
    <x v="27"/>
    <s v="DERRICK"/>
    <s v="EVANS"/>
    <x v="27"/>
    <x v="27"/>
    <x v="1"/>
    <x v="0"/>
    <x v="4"/>
    <n v="3"/>
    <n v="10"/>
    <x v="1437"/>
    <n v="22.996702878888232"/>
    <n v="13308"/>
    <s v="221.48"/>
    <s v="5.15"/>
    <n v="0"/>
    <n v="35"/>
    <n v="0.64139629396790654"/>
    <m/>
    <m/>
    <m/>
    <m/>
    <m/>
    <m/>
    <x v="26"/>
    <x v="26"/>
    <x v="2"/>
    <x v="2"/>
    <m/>
    <x v="0"/>
    <n v="0"/>
    <m/>
    <m/>
    <m/>
    <m/>
    <m/>
    <m/>
    <m/>
    <m/>
    <m/>
    <m/>
    <m/>
    <m/>
    <m/>
    <m/>
    <m/>
    <m/>
    <m/>
    <m/>
    <n v="10"/>
    <n v="265710"/>
    <s v="DERRICK"/>
    <s v="EVANS"/>
    <x v="24"/>
    <x v="24"/>
    <s v="MEM"/>
    <x v="1"/>
    <n v="41"/>
    <n v="3"/>
    <x v="2"/>
    <x v="3"/>
    <s v="3.41.48"/>
    <m/>
    <m/>
    <m/>
    <m/>
  </r>
  <r>
    <n v="2372"/>
    <x v="33"/>
    <x v="33"/>
    <x v="33"/>
    <x v="1"/>
    <x v="24"/>
    <x v="0"/>
    <s v="N/A"/>
    <x v="1"/>
    <n v="0"/>
    <x v="4"/>
    <s v=""/>
    <n v="11"/>
    <n v="24.34629898261619"/>
    <n v="22.719160811418327"/>
    <s v="Y"/>
    <s v="Check"/>
    <n v="90"/>
    <x v="1"/>
    <n v="6"/>
    <x v="1"/>
    <m/>
    <x v="1"/>
    <x v="6"/>
    <x v="0"/>
    <m/>
    <m/>
    <s v="TRR"/>
    <m/>
    <n v="11"/>
    <x v="32"/>
    <s v="BILL"/>
    <s v="DOHERTY"/>
    <x v="32"/>
    <x v="32"/>
    <x v="1"/>
    <x v="0"/>
    <x v="4"/>
    <n v="4"/>
    <n v="11"/>
    <x v="1438"/>
    <n v="24.34629898261619"/>
    <n v="14089"/>
    <s v="234.49"/>
    <s v="5.33"/>
    <n v="0"/>
    <n v="55"/>
    <n v="0.62980140613083246"/>
    <m/>
    <m/>
    <m/>
    <m/>
    <m/>
    <m/>
    <x v="26"/>
    <x v="26"/>
    <x v="2"/>
    <x v="2"/>
    <m/>
    <x v="0"/>
    <n v="0"/>
    <m/>
    <m/>
    <m/>
    <m/>
    <m/>
    <m/>
    <m/>
    <m/>
    <m/>
    <m/>
    <m/>
    <m/>
    <m/>
    <m/>
    <m/>
    <m/>
    <m/>
    <m/>
    <n v="11"/>
    <n v="402950"/>
    <s v="BILL"/>
    <s v="DOHERTY"/>
    <x v="10"/>
    <x v="10"/>
    <s v="MEM"/>
    <x v="1"/>
    <n v="40"/>
    <n v="2"/>
    <x v="2"/>
    <x v="3"/>
    <s v="3.54.49"/>
    <m/>
    <m/>
    <m/>
    <m/>
  </r>
  <r>
    <n v="2373"/>
    <x v="33"/>
    <x v="33"/>
    <x v="33"/>
    <x v="1"/>
    <x v="24"/>
    <x v="0"/>
    <s v="N/A"/>
    <x v="1"/>
    <n v="0"/>
    <x v="4"/>
    <s v=""/>
    <n v="8"/>
    <n v="25.194764650900993"/>
    <n v="23.215538697027021"/>
    <s v="Y"/>
    <s v="Check"/>
    <n v="89"/>
    <x v="1"/>
    <n v="2"/>
    <x v="1"/>
    <m/>
    <x v="1"/>
    <x v="46"/>
    <x v="0"/>
    <m/>
    <m/>
    <s v="TRR"/>
    <m/>
    <n v="12"/>
    <x v="184"/>
    <s v="JOHN"/>
    <s v="NUTTALL"/>
    <x v="188"/>
    <x v="188"/>
    <x v="1"/>
    <x v="0"/>
    <x v="8"/>
    <n v="1"/>
    <n v="12"/>
    <x v="1439"/>
    <n v="25.194764650900993"/>
    <n v="14580"/>
    <s v="243.00"/>
    <s v="5.45"/>
    <n v="0"/>
    <n v="73"/>
    <n v="0.67275881457356057"/>
    <m/>
    <m/>
    <m/>
    <m/>
    <m/>
    <m/>
    <x v="26"/>
    <x v="26"/>
    <x v="2"/>
    <x v="2"/>
    <m/>
    <x v="0"/>
    <n v="0"/>
    <m/>
    <m/>
    <m/>
    <m/>
    <m/>
    <m/>
    <m/>
    <m/>
    <m/>
    <m/>
    <m/>
    <m/>
    <m/>
    <m/>
    <m/>
    <m/>
    <m/>
    <m/>
    <n v="12"/>
    <n v="402838"/>
    <s v="JOHN"/>
    <s v="NUTTALL"/>
    <x v="25"/>
    <x v="25"/>
    <s v="MEM"/>
    <x v="1"/>
    <n v="39"/>
    <n v="2"/>
    <x v="2"/>
    <x v="4"/>
    <s v="4.03.00"/>
    <m/>
    <m/>
    <m/>
    <m/>
  </r>
  <r>
    <n v="2374"/>
    <x v="33"/>
    <x v="33"/>
    <x v="33"/>
    <x v="1"/>
    <x v="24"/>
    <x v="0"/>
    <s v="N/A"/>
    <x v="1"/>
    <n v="0"/>
    <x v="4"/>
    <s v=""/>
    <n v="4"/>
    <n v="25.733911877998462"/>
    <n v="25.37307726961377"/>
    <s v="Y"/>
    <s v="Check"/>
    <n v="88"/>
    <x v="1"/>
    <n v="2"/>
    <x v="1"/>
    <m/>
    <x v="7"/>
    <x v="13"/>
    <x v="0"/>
    <m/>
    <m/>
    <s v="TRR"/>
    <m/>
    <n v="13"/>
    <x v="136"/>
    <s v="BERNIE"/>
    <s v="NORRIS"/>
    <x v="140"/>
    <x v="140"/>
    <x v="1"/>
    <x v="0"/>
    <x v="2"/>
    <n v="2"/>
    <n v="13"/>
    <x v="1440"/>
    <n v="25.733911877998462"/>
    <n v="14892"/>
    <s v="248.12"/>
    <s v="5.52"/>
    <n v="0"/>
    <n v="79"/>
    <n v="0.55633464257359511"/>
    <m/>
    <m/>
    <m/>
    <m/>
    <m/>
    <m/>
    <x v="26"/>
    <x v="26"/>
    <x v="2"/>
    <x v="2"/>
    <m/>
    <x v="0"/>
    <n v="0"/>
    <m/>
    <m/>
    <m/>
    <m/>
    <m/>
    <m/>
    <m/>
    <m/>
    <m/>
    <m/>
    <m/>
    <m/>
    <m/>
    <m/>
    <m/>
    <m/>
    <m/>
    <m/>
    <n v="13"/>
    <n v="870043"/>
    <s v="BERNIE"/>
    <s v="NORRIS"/>
    <x v="30"/>
    <x v="30"/>
    <s v="MEM"/>
    <x v="1"/>
    <n v="38"/>
    <n v="1"/>
    <x v="2"/>
    <x v="2"/>
    <s v="4.08.12"/>
    <m/>
    <m/>
    <m/>
    <m/>
  </r>
  <r>
    <n v="2375"/>
    <x v="33"/>
    <x v="33"/>
    <x v="33"/>
    <x v="1"/>
    <x v="24"/>
    <x v="0"/>
    <s v="N/A"/>
    <x v="1"/>
    <n v="0"/>
    <x v="4"/>
    <s v=""/>
    <n v="4"/>
    <n v="25.81858564122852"/>
    <n v="26.239475649577493"/>
    <s v="Y"/>
    <s v=""/>
    <n v="87"/>
    <x v="1"/>
    <n v="5"/>
    <x v="1"/>
    <m/>
    <x v="5"/>
    <x v="27"/>
    <x v="0"/>
    <m/>
    <m/>
    <s v="TRR"/>
    <m/>
    <n v="14"/>
    <x v="53"/>
    <s v="JESSE"/>
    <s v="KINBACHER"/>
    <x v="53"/>
    <x v="53"/>
    <x v="1"/>
    <x v="0"/>
    <x v="6"/>
    <n v="1"/>
    <n v="14"/>
    <x v="1441"/>
    <n v="25.81858564122852"/>
    <n v="14941"/>
    <s v="249.01"/>
    <s v="5.54"/>
    <n v="0"/>
    <n v="80"/>
    <n v="0.50286772148358283"/>
    <m/>
    <m/>
    <m/>
    <m/>
    <m/>
    <m/>
    <x v="26"/>
    <x v="26"/>
    <x v="2"/>
    <x v="2"/>
    <m/>
    <x v="0"/>
    <n v="0"/>
    <m/>
    <m/>
    <m/>
    <m/>
    <m/>
    <m/>
    <m/>
    <m/>
    <m/>
    <m/>
    <m/>
    <m/>
    <m/>
    <m/>
    <m/>
    <m/>
    <m/>
    <m/>
    <n v="14"/>
    <n v="1074141"/>
    <s v="JESSE"/>
    <s v="KINBACHER"/>
    <x v="9"/>
    <x v="9"/>
    <s v="MEM"/>
    <x v="1"/>
    <n v="37"/>
    <n v="3"/>
    <x v="2"/>
    <x v="4"/>
    <s v="4.09.01"/>
    <m/>
    <m/>
    <m/>
    <m/>
  </r>
  <r>
    <n v="2376"/>
    <x v="33"/>
    <x v="33"/>
    <x v="33"/>
    <x v="1"/>
    <x v="24"/>
    <x v="0"/>
    <s v="N/A"/>
    <x v="1"/>
    <n v="0"/>
    <x v="4"/>
    <s v=""/>
    <n v="1"/>
    <n v="26.68951577730904"/>
    <n v="23.270704689446493"/>
    <s v="Y"/>
    <s v="Check"/>
    <n v="86"/>
    <x v="1"/>
    <n v="2"/>
    <x v="1"/>
    <m/>
    <x v="9"/>
    <x v="24"/>
    <x v="0"/>
    <m/>
    <m/>
    <s v="TRR"/>
    <m/>
    <n v="15"/>
    <x v="201"/>
    <s v="MATTHEW"/>
    <s v="HUNTER"/>
    <x v="209"/>
    <x v="209"/>
    <x v="1"/>
    <x v="0"/>
    <x v="2"/>
    <n v="3"/>
    <n v="15"/>
    <x v="1442"/>
    <n v="26.68951577730904"/>
    <n v="15445"/>
    <s v="257.25"/>
    <s v="6.05"/>
    <n v="0"/>
    <n v="88"/>
    <n v="0.52080375365286835"/>
    <m/>
    <m/>
    <m/>
    <m/>
    <m/>
    <m/>
    <x v="26"/>
    <x v="26"/>
    <x v="2"/>
    <x v="2"/>
    <m/>
    <x v="0"/>
    <n v="0"/>
    <m/>
    <m/>
    <m/>
    <m/>
    <m/>
    <m/>
    <m/>
    <m/>
    <m/>
    <m/>
    <m/>
    <m/>
    <m/>
    <m/>
    <m/>
    <m/>
    <m/>
    <m/>
    <n v="15"/>
    <n v="609664"/>
    <s v="MATTHEW"/>
    <s v="HUNTER"/>
    <x v="69"/>
    <x v="69"/>
    <s v="MEM"/>
    <x v="1"/>
    <n v="36"/>
    <n v="2"/>
    <x v="2"/>
    <x v="2"/>
    <s v="4.17.25"/>
    <m/>
    <m/>
    <m/>
    <m/>
  </r>
  <r>
    <n v="2377"/>
    <x v="33"/>
    <x v="33"/>
    <x v="33"/>
    <x v="1"/>
    <x v="24"/>
    <x v="0"/>
    <s v="N/A"/>
    <x v="1"/>
    <n v="0"/>
    <x v="4"/>
    <s v=""/>
    <n v="8"/>
    <n v="28.426191941517239"/>
    <n v="23.045147873692326"/>
    <s v="Y"/>
    <s v="Check"/>
    <n v="85"/>
    <x v="1"/>
    <n v="3"/>
    <x v="1"/>
    <m/>
    <x v="6"/>
    <x v="33"/>
    <x v="0"/>
    <m/>
    <m/>
    <s v="TRR"/>
    <m/>
    <n v="16"/>
    <x v="133"/>
    <s v="ANDRE"/>
    <s v="MENTOR"/>
    <x v="137"/>
    <x v="137"/>
    <x v="1"/>
    <x v="0"/>
    <x v="2"/>
    <n v="4"/>
    <n v="16"/>
    <x v="1443"/>
    <n v="28.426191941517239"/>
    <n v="16450"/>
    <s v="274.10"/>
    <s v="6.29"/>
    <n v="0"/>
    <n v="104"/>
    <n v="0.4925035343743181"/>
    <m/>
    <m/>
    <m/>
    <m/>
    <m/>
    <m/>
    <x v="26"/>
    <x v="26"/>
    <x v="2"/>
    <x v="2"/>
    <m/>
    <x v="0"/>
    <n v="0"/>
    <m/>
    <m/>
    <m/>
    <m/>
    <m/>
    <m/>
    <m/>
    <m/>
    <m/>
    <m/>
    <m/>
    <m/>
    <m/>
    <m/>
    <m/>
    <m/>
    <m/>
    <m/>
    <n v="16"/>
    <n v="402716"/>
    <s v="ANDRE"/>
    <s v="MENTOR"/>
    <x v="26"/>
    <x v="26"/>
    <s v="MEM"/>
    <x v="1"/>
    <n v="35"/>
    <n v="2"/>
    <x v="2"/>
    <x v="2"/>
    <s v="4.34.10"/>
    <m/>
    <m/>
    <m/>
    <m/>
  </r>
  <r>
    <n v="2378"/>
    <x v="33"/>
    <x v="33"/>
    <x v="33"/>
    <x v="1"/>
    <x v="24"/>
    <x v="0"/>
    <s v="N/A"/>
    <x v="1"/>
    <n v="0"/>
    <x v="4"/>
    <s v=""/>
    <n v="3"/>
    <n v="31.398413834490466"/>
    <n v="25.881042968422786"/>
    <s v="Y"/>
    <s v="Check"/>
    <n v="84"/>
    <x v="1"/>
    <n v="4"/>
    <x v="1"/>
    <m/>
    <x v="6"/>
    <x v="20"/>
    <x v="0"/>
    <m/>
    <m/>
    <s v="TRR"/>
    <m/>
    <n v="17"/>
    <x v="157"/>
    <s v="GEOFF"/>
    <s v="STANTON"/>
    <x v="162"/>
    <x v="162"/>
    <x v="1"/>
    <x v="0"/>
    <x v="5"/>
    <n v="1"/>
    <n v="17"/>
    <x v="1444"/>
    <n v="31.398413834490466"/>
    <n v="18170"/>
    <s v="302.50"/>
    <s v="7.10"/>
    <n v="0"/>
    <n v="130"/>
    <n v="0.51276475572516034"/>
    <m/>
    <m/>
    <m/>
    <m/>
    <m/>
    <m/>
    <x v="26"/>
    <x v="26"/>
    <x v="2"/>
    <x v="2"/>
    <m/>
    <x v="0"/>
    <n v="0"/>
    <m/>
    <m/>
    <m/>
    <m/>
    <m/>
    <m/>
    <m/>
    <m/>
    <m/>
    <m/>
    <m/>
    <m/>
    <m/>
    <m/>
    <m/>
    <m/>
    <m/>
    <m/>
    <n v="17"/>
    <n v="402803"/>
    <s v="GEOFF"/>
    <s v="STANTON"/>
    <x v="14"/>
    <x v="14"/>
    <s v="MEM"/>
    <x v="1"/>
    <n v="34"/>
    <n v="3"/>
    <x v="2"/>
    <x v="3"/>
    <s v="5.02.50"/>
    <m/>
    <m/>
    <m/>
    <m/>
  </r>
  <r>
    <n v="2379"/>
    <x v="33"/>
    <x v="33"/>
    <x v="33"/>
    <x v="1"/>
    <x v="24"/>
    <x v="0"/>
    <s v="N/A"/>
    <x v="1"/>
    <n v="0"/>
    <x v="4"/>
    <s v=""/>
    <n v="3"/>
    <n v="37.116484906495366"/>
    <n v="34.698864885277004"/>
    <s v="Y"/>
    <s v="Check"/>
    <n v="83"/>
    <x v="1"/>
    <n v="1"/>
    <x v="1"/>
    <m/>
    <x v="4"/>
    <x v="14"/>
    <x v="0"/>
    <m/>
    <m/>
    <s v="TRR"/>
    <m/>
    <n v="18"/>
    <x v="222"/>
    <s v="ANNALIESE"/>
    <s v="OTTO"/>
    <x v="268"/>
    <x v="268"/>
    <x v="1"/>
    <x v="1"/>
    <x v="1"/>
    <n v="2"/>
    <n v="18"/>
    <x v="1445"/>
    <n v="37.116484906495366"/>
    <n v="21479"/>
    <s v="357.59"/>
    <s v="8.28"/>
    <n v="0"/>
    <n v="158"/>
    <n v="0.40054080293753802"/>
    <m/>
    <m/>
    <m/>
    <m/>
    <m/>
    <m/>
    <x v="26"/>
    <x v="26"/>
    <x v="2"/>
    <x v="2"/>
    <m/>
    <x v="0"/>
    <n v="0"/>
    <m/>
    <m/>
    <m/>
    <m/>
    <m/>
    <m/>
    <m/>
    <m/>
    <m/>
    <m/>
    <m/>
    <m/>
    <m/>
    <m/>
    <m/>
    <m/>
    <m/>
    <m/>
    <n v="18"/>
    <n v="402714"/>
    <s v="ANNALIESE"/>
    <s v="OTTO"/>
    <x v="93"/>
    <x v="93"/>
    <s v="MEM"/>
    <x v="2"/>
    <n v="33"/>
    <n v="1"/>
    <x v="2"/>
    <x v="5"/>
    <s v="5.57.59"/>
    <m/>
    <m/>
    <m/>
    <m/>
  </r>
  <r>
    <n v="2380"/>
    <x v="33"/>
    <x v="33"/>
    <x v="33"/>
    <x v="1"/>
    <x v="24"/>
    <x v="0"/>
    <s v="N/A"/>
    <x v="1"/>
    <n v="0"/>
    <x v="4"/>
    <s v=""/>
    <n v="4"/>
    <n v="39.293810246696687"/>
    <n v="36.97349448099785"/>
    <s v="Y"/>
    <s v="Check"/>
    <n v="82"/>
    <x v="1"/>
    <n v="1"/>
    <x v="1"/>
    <m/>
    <x v="7"/>
    <x v="42"/>
    <x v="0"/>
    <m/>
    <m/>
    <s v="TRR"/>
    <m/>
    <n v="19"/>
    <x v="114"/>
    <s v="LYNDIE"/>
    <s v="BEIL"/>
    <x v="116"/>
    <x v="116"/>
    <x v="1"/>
    <x v="1"/>
    <x v="8"/>
    <n v="1"/>
    <n v="19"/>
    <x v="1446"/>
    <n v="39.293810246696687"/>
    <n v="22739"/>
    <s v="378.59"/>
    <s v="8.58"/>
    <n v="0"/>
    <n v="164"/>
    <n v="0.52976961348299534"/>
    <m/>
    <m/>
    <m/>
    <m/>
    <m/>
    <m/>
    <x v="26"/>
    <x v="26"/>
    <x v="2"/>
    <x v="2"/>
    <m/>
    <x v="0"/>
    <n v="0"/>
    <m/>
    <m/>
    <m/>
    <m/>
    <m/>
    <m/>
    <m/>
    <m/>
    <m/>
    <m/>
    <m/>
    <m/>
    <m/>
    <m/>
    <m/>
    <m/>
    <m/>
    <m/>
    <n v="19"/>
    <n v="283914"/>
    <s v="LYNDIE"/>
    <s v="BEIL"/>
    <x v="94"/>
    <x v="94"/>
    <s v="MEM"/>
    <x v="2"/>
    <n v="32"/>
    <n v="1"/>
    <x v="2"/>
    <x v="5"/>
    <s v="6.18.59"/>
    <m/>
    <m/>
    <m/>
    <m/>
  </r>
  <r>
    <n v="2381"/>
    <x v="33"/>
    <x v="33"/>
    <x v="33"/>
    <x v="1"/>
    <x v="24"/>
    <x v="0"/>
    <s v="N/A"/>
    <x v="1"/>
    <n v="0"/>
    <x v="4"/>
    <s v=""/>
    <n v="7"/>
    <n v="39.293810246696687"/>
    <n v="36.224071917850587"/>
    <s v="Y"/>
    <s v="Check"/>
    <n v="81"/>
    <x v="1"/>
    <n v="2"/>
    <x v="1"/>
    <m/>
    <x v="6"/>
    <x v="38"/>
    <x v="0"/>
    <m/>
    <m/>
    <s v="TRR"/>
    <m/>
    <n v="20"/>
    <x v="166"/>
    <s v="CHERYL"/>
    <s v="OATS"/>
    <x v="172"/>
    <x v="172"/>
    <x v="1"/>
    <x v="1"/>
    <x v="4"/>
    <n v="1"/>
    <n v="20"/>
    <x v="1446"/>
    <n v="39.293810246696687"/>
    <n v="22739"/>
    <s v="378.59"/>
    <s v="8.58"/>
    <n v="0"/>
    <n v="165"/>
    <n v="0.4606323460708831"/>
    <m/>
    <m/>
    <m/>
    <m/>
    <m/>
    <m/>
    <x v="26"/>
    <x v="26"/>
    <x v="2"/>
    <x v="2"/>
    <m/>
    <x v="0"/>
    <n v="0"/>
    <m/>
    <m/>
    <m/>
    <m/>
    <m/>
    <m/>
    <m/>
    <m/>
    <m/>
    <m/>
    <m/>
    <m/>
    <m/>
    <m/>
    <m/>
    <m/>
    <m/>
    <m/>
    <n v="20"/>
    <n v="860755"/>
    <s v="CHERYL"/>
    <s v="OATS"/>
    <x v="66"/>
    <x v="66"/>
    <s v="MEM"/>
    <x v="2"/>
    <n v="31"/>
    <n v="1"/>
    <x v="2"/>
    <x v="2"/>
    <s v="6.18.59"/>
    <m/>
    <m/>
    <m/>
    <m/>
  </r>
  <r>
    <n v="2382"/>
    <x v="33"/>
    <x v="33"/>
    <x v="33"/>
    <x v="1"/>
    <x v="24"/>
    <x v="0"/>
    <s v="N/A"/>
    <x v="1"/>
    <n v="0"/>
    <x v="4"/>
    <s v=""/>
    <n v="6"/>
    <n v="41.3674534278408"/>
    <n v="32.875308373173766"/>
    <s v="Y"/>
    <s v="Check"/>
    <n v="80"/>
    <x v="1"/>
    <n v="1"/>
    <x v="1"/>
    <m/>
    <x v="1"/>
    <x v="20"/>
    <x v="0"/>
    <m/>
    <m/>
    <s v="TRR"/>
    <m/>
    <n v="21"/>
    <x v="89"/>
    <s v="VIJAYA"/>
    <s v="STEWART"/>
    <x v="90"/>
    <x v="90"/>
    <x v="1"/>
    <x v="1"/>
    <x v="5"/>
    <n v="1"/>
    <n v="21"/>
    <x v="1447"/>
    <n v="41.3674534278408"/>
    <n v="23939"/>
    <s v="398.59"/>
    <s v="9.27"/>
    <n v="0"/>
    <n v="167"/>
    <n v="0.45365776985528611"/>
    <m/>
    <m/>
    <m/>
    <m/>
    <m/>
    <m/>
    <x v="26"/>
    <x v="26"/>
    <x v="2"/>
    <x v="2"/>
    <m/>
    <x v="0"/>
    <n v="0"/>
    <m/>
    <m/>
    <m/>
    <m/>
    <m/>
    <m/>
    <m/>
    <m/>
    <m/>
    <m/>
    <m/>
    <m/>
    <m/>
    <m/>
    <m/>
    <m/>
    <m/>
    <m/>
    <n v="21"/>
    <n v="835949"/>
    <s v="VIJAYA"/>
    <s v="STEWART"/>
    <x v="95"/>
    <x v="95"/>
    <s v="MEM"/>
    <x v="2"/>
    <n v="30"/>
    <n v="1"/>
    <x v="2"/>
    <x v="5"/>
    <s v="6.38.59"/>
    <m/>
    <m/>
    <m/>
    <m/>
  </r>
  <r>
    <n v="2438"/>
    <x v="34"/>
    <x v="34"/>
    <x v="34"/>
    <x v="2"/>
    <x v="2"/>
    <x v="0"/>
    <n v="5"/>
    <x v="1"/>
    <n v="0"/>
    <x v="0"/>
    <s v=""/>
    <n v="1"/>
    <n v="19.783333333333335"/>
    <n v="19.666666666666671"/>
    <s v="Y"/>
    <s v="Check"/>
    <n v="0"/>
    <x v="0"/>
    <n v="2"/>
    <x v="0"/>
    <s v="NCR"/>
    <x v="12"/>
    <x v="50"/>
    <x v="0"/>
    <m/>
    <m/>
    <s v="TRR"/>
    <m/>
    <n v="1"/>
    <x v="221"/>
    <s v="LAUREN"/>
    <s v="NUGENT"/>
    <x v="267"/>
    <x v="267"/>
    <x v="1"/>
    <x v="1"/>
    <x v="12"/>
    <n v="1"/>
    <n v="1"/>
    <x v="128"/>
    <n v="19.783333333333335"/>
    <n v="1187"/>
    <s v="19.47"/>
    <s v="3.57"/>
    <n v="0"/>
    <m/>
    <n v="0.78433024431339515"/>
    <n v="1"/>
    <m/>
    <n v="1"/>
    <n v="402386"/>
    <s v="LAUREN"/>
    <s v="NUGENT"/>
    <x v="80"/>
    <x v="80"/>
    <x v="1"/>
    <x v="1"/>
    <s v="3 - 14 years to 15 years"/>
    <x v="1"/>
    <n v="0"/>
    <m/>
    <m/>
    <m/>
    <s v="19.47"/>
    <m/>
    <m/>
    <m/>
    <m/>
    <m/>
    <m/>
    <m/>
    <m/>
    <m/>
    <m/>
    <m/>
    <m/>
    <m/>
    <m/>
    <m/>
    <m/>
    <m/>
    <m/>
    <x v="0"/>
    <x v="0"/>
    <m/>
    <x v="0"/>
    <m/>
    <m/>
    <x v="0"/>
    <x v="0"/>
    <m/>
    <m/>
    <m/>
    <m/>
    <m/>
  </r>
  <r>
    <n v="2439"/>
    <x v="34"/>
    <x v="34"/>
    <x v="34"/>
    <x v="2"/>
    <x v="2"/>
    <x v="0"/>
    <n v="5"/>
    <x v="1"/>
    <n v="0"/>
    <x v="0"/>
    <s v=""/>
    <n v="0"/>
    <n v="20.233333333333334"/>
    <s v=""/>
    <s v="Y"/>
    <s v=""/>
    <n v="0"/>
    <x v="0"/>
    <n v="1"/>
    <x v="0"/>
    <s v="NCR"/>
    <x v="16"/>
    <x v="21"/>
    <x v="1"/>
    <m/>
    <m/>
    <s v="TRR"/>
    <m/>
    <n v="2"/>
    <x v="237"/>
    <s v="PATRICK"/>
    <s v="ARROWSMITH"/>
    <x v="316"/>
    <x v="316"/>
    <x v="1"/>
    <x v="0"/>
    <x v="3"/>
    <n v="1"/>
    <n v="2"/>
    <x v="1448"/>
    <n v="20.233333333333334"/>
    <n v="1214"/>
    <s v="20.14"/>
    <s v="4.02"/>
    <n v="0"/>
    <m/>
    <n v="0.64744645799011535"/>
    <n v="2"/>
    <m/>
    <n v="2"/>
    <n v="817705"/>
    <s v="PATRICK"/>
    <s v="ARROWSMITH"/>
    <x v="105"/>
    <x v="105"/>
    <x v="1"/>
    <x v="0"/>
    <s v="4 - 16 years to 17 years"/>
    <x v="1"/>
    <n v="0"/>
    <m/>
    <m/>
    <m/>
    <s v="20.14"/>
    <m/>
    <m/>
    <m/>
    <m/>
    <m/>
    <m/>
    <m/>
    <m/>
    <m/>
    <m/>
    <m/>
    <m/>
    <m/>
    <m/>
    <m/>
    <m/>
    <m/>
    <m/>
    <x v="0"/>
    <x v="0"/>
    <m/>
    <x v="0"/>
    <m/>
    <m/>
    <x v="0"/>
    <x v="0"/>
    <m/>
    <m/>
    <m/>
    <m/>
    <m/>
  </r>
  <r>
    <n v="2440"/>
    <x v="34"/>
    <x v="34"/>
    <x v="34"/>
    <x v="2"/>
    <x v="2"/>
    <x v="0"/>
    <n v="5"/>
    <x v="1"/>
    <n v="0"/>
    <x v="0"/>
    <s v=""/>
    <n v="0"/>
    <n v="23.516666666666666"/>
    <s v=""/>
    <s v="Y"/>
    <s v=""/>
    <n v="0"/>
    <x v="0"/>
    <n v="1"/>
    <x v="0"/>
    <s v="NCR"/>
    <x v="16"/>
    <x v="50"/>
    <x v="1"/>
    <m/>
    <m/>
    <s v="TRR"/>
    <m/>
    <n v="3"/>
    <x v="238"/>
    <s v="CHARLOTTE"/>
    <s v="MEADE"/>
    <x v="317"/>
    <x v="317"/>
    <x v="1"/>
    <x v="1"/>
    <x v="12"/>
    <n v="2"/>
    <n v="3"/>
    <x v="937"/>
    <n v="23.516666666666666"/>
    <n v="1411"/>
    <s v="23.31"/>
    <s v="4.42"/>
    <n v="0"/>
    <m/>
    <n v="0.65981573352232459"/>
    <n v="3"/>
    <m/>
    <n v="3"/>
    <n v="934385"/>
    <s v="CHARLOTTE"/>
    <s v="MEADE"/>
    <x v="72"/>
    <x v="72"/>
    <x v="1"/>
    <x v="1"/>
    <s v="3 - 14 years to 15 years"/>
    <x v="1"/>
    <n v="0"/>
    <m/>
    <m/>
    <m/>
    <s v="23.31"/>
    <m/>
    <m/>
    <m/>
    <m/>
    <m/>
    <m/>
    <m/>
    <m/>
    <m/>
    <m/>
    <m/>
    <m/>
    <m/>
    <m/>
    <m/>
    <m/>
    <m/>
    <m/>
    <x v="0"/>
    <x v="0"/>
    <m/>
    <x v="0"/>
    <m/>
    <m/>
    <x v="0"/>
    <x v="0"/>
    <m/>
    <m/>
    <m/>
    <m/>
    <m/>
  </r>
  <r>
    <n v="2441"/>
    <x v="34"/>
    <x v="34"/>
    <x v="34"/>
    <x v="2"/>
    <x v="2"/>
    <x v="0"/>
    <n v="5"/>
    <x v="1"/>
    <n v="0"/>
    <x v="0"/>
    <s v=""/>
    <n v="0"/>
    <n v="23.55"/>
    <s v=""/>
    <s v="Y"/>
    <s v=""/>
    <n v="0"/>
    <x v="0"/>
    <n v="1"/>
    <x v="0"/>
    <s v="NCR"/>
    <x v="16"/>
    <x v="55"/>
    <x v="1"/>
    <m/>
    <m/>
    <s v="TRR"/>
    <m/>
    <n v="4"/>
    <x v="239"/>
    <s v="GEORGE"/>
    <s v="PEARCE"/>
    <x v="318"/>
    <x v="318"/>
    <x v="1"/>
    <x v="0"/>
    <x v="11"/>
    <n v="1"/>
    <n v="4"/>
    <x v="1449"/>
    <n v="23.55"/>
    <n v="1413"/>
    <s v="23.33"/>
    <s v="4.42"/>
    <n v="0"/>
    <m/>
    <n v="0.5958952583156405"/>
    <n v="4"/>
    <m/>
    <n v="4"/>
    <n v="1095884"/>
    <s v="GEORGE"/>
    <s v="PEARCE"/>
    <x v="106"/>
    <x v="106"/>
    <x v="1"/>
    <x v="0"/>
    <s v="2 - 12 years to 13 years"/>
    <x v="1"/>
    <n v="0"/>
    <m/>
    <m/>
    <m/>
    <s v="23.33"/>
    <m/>
    <m/>
    <m/>
    <m/>
    <m/>
    <m/>
    <m/>
    <m/>
    <m/>
    <m/>
    <m/>
    <m/>
    <m/>
    <m/>
    <m/>
    <m/>
    <m/>
    <m/>
    <x v="0"/>
    <x v="0"/>
    <m/>
    <x v="0"/>
    <m/>
    <m/>
    <x v="0"/>
    <x v="0"/>
    <m/>
    <m/>
    <m/>
    <m/>
    <m/>
  </r>
  <r>
    <n v="2442"/>
    <x v="34"/>
    <x v="34"/>
    <x v="34"/>
    <x v="2"/>
    <x v="2"/>
    <x v="0"/>
    <n v="5"/>
    <x v="1"/>
    <n v="0"/>
    <x v="0"/>
    <s v=""/>
    <n v="0"/>
    <n v="24.816666666666663"/>
    <s v=""/>
    <s v="Y"/>
    <s v=""/>
    <n v="0"/>
    <x v="0"/>
    <n v="2"/>
    <x v="0"/>
    <s v="NCR"/>
    <x v="12"/>
    <x v="24"/>
    <x v="1"/>
    <m/>
    <m/>
    <s v="TRR"/>
    <m/>
    <n v="5"/>
    <x v="190"/>
    <s v="JEFF"/>
    <s v="PEARCE"/>
    <x v="194"/>
    <x v="194"/>
    <x v="1"/>
    <x v="0"/>
    <x v="2"/>
    <n v="1"/>
    <n v="5"/>
    <x v="1450"/>
    <n v="24.816666666666663"/>
    <n v="1489"/>
    <s v="24.49"/>
    <s v="4.57"/>
    <n v="0"/>
    <m/>
    <n v="0.56010745466756218"/>
    <n v="5"/>
    <m/>
    <n v="5"/>
    <n v="1095900"/>
    <s v="HENRY"/>
    <s v="PEARCE"/>
    <x v="107"/>
    <x v="107"/>
    <x v="1"/>
    <x v="0"/>
    <s v="1 - to 11 years"/>
    <x v="1"/>
    <n v="0"/>
    <m/>
    <m/>
    <m/>
    <s v="27.45"/>
    <m/>
    <m/>
    <m/>
    <m/>
    <m/>
    <m/>
    <m/>
    <m/>
    <m/>
    <m/>
    <m/>
    <m/>
    <m/>
    <m/>
    <m/>
    <m/>
    <m/>
    <m/>
    <x v="0"/>
    <x v="0"/>
    <m/>
    <x v="0"/>
    <m/>
    <m/>
    <x v="0"/>
    <x v="0"/>
    <m/>
    <m/>
    <m/>
    <m/>
    <m/>
  </r>
  <r>
    <n v="2443"/>
    <x v="34"/>
    <x v="34"/>
    <x v="34"/>
    <x v="2"/>
    <x v="2"/>
    <x v="0"/>
    <n v="5"/>
    <x v="1"/>
    <n v="0"/>
    <x v="0"/>
    <s v=""/>
    <n v="0"/>
    <n v="27.75"/>
    <s v=""/>
    <s v="Y"/>
    <s v=""/>
    <n v="0"/>
    <x v="0"/>
    <n v="1"/>
    <x v="0"/>
    <s v="NCR"/>
    <x v="16"/>
    <x v="56"/>
    <x v="1"/>
    <m/>
    <m/>
    <s v="TRR"/>
    <m/>
    <n v="6"/>
    <x v="240"/>
    <s v="HENRY"/>
    <s v="PEARCE"/>
    <x v="319"/>
    <x v="319"/>
    <x v="1"/>
    <x v="0"/>
    <x v="13"/>
    <n v="1"/>
    <n v="6"/>
    <x v="5"/>
    <n v="27.75"/>
    <n v="1665"/>
    <s v="27.45"/>
    <s v="5.33"/>
    <n v="0"/>
    <m/>
    <n v="0.58678678678678675"/>
    <m/>
    <m/>
    <m/>
    <m/>
    <m/>
    <m/>
    <x v="26"/>
    <x v="26"/>
    <x v="2"/>
    <x v="2"/>
    <m/>
    <x v="0"/>
    <n v="0"/>
    <m/>
    <m/>
    <m/>
    <m/>
    <m/>
    <m/>
    <m/>
    <m/>
    <m/>
    <m/>
    <m/>
    <m/>
    <m/>
    <m/>
    <m/>
    <m/>
    <m/>
    <m/>
    <m/>
    <m/>
    <m/>
    <m/>
    <x v="0"/>
    <x v="0"/>
    <m/>
    <x v="0"/>
    <m/>
    <m/>
    <x v="0"/>
    <x v="0"/>
    <m/>
    <m/>
    <m/>
    <m/>
    <m/>
  </r>
  <r>
    <n v="2444"/>
    <x v="34"/>
    <x v="34"/>
    <x v="34"/>
    <x v="2"/>
    <x v="2"/>
    <x v="0"/>
    <n v="5"/>
    <x v="1"/>
    <n v="0"/>
    <x v="0"/>
    <s v=""/>
    <n v="2"/>
    <n v="45.233333333333334"/>
    <n v="38.691666666666663"/>
    <s v="Y"/>
    <s v="Check"/>
    <n v="0"/>
    <x v="0"/>
    <n v="3"/>
    <x v="0"/>
    <s v="NCR"/>
    <x v="8"/>
    <x v="38"/>
    <x v="0"/>
    <m/>
    <m/>
    <s v="TRR"/>
    <m/>
    <n v="7"/>
    <x v="146"/>
    <s v="HEATHER"/>
    <s v="HUMPHRIES"/>
    <x v="150"/>
    <x v="150"/>
    <x v="1"/>
    <x v="1"/>
    <x v="4"/>
    <n v="1"/>
    <n v="7"/>
    <x v="1451"/>
    <n v="45.233333333333334"/>
    <n v="2714"/>
    <s v="45.14"/>
    <s v="9.02"/>
    <n v="0"/>
    <m/>
    <n v="0.40014738393515109"/>
    <m/>
    <m/>
    <m/>
    <m/>
    <m/>
    <m/>
    <x v="26"/>
    <x v="26"/>
    <x v="2"/>
    <x v="2"/>
    <m/>
    <x v="0"/>
    <n v="0"/>
    <m/>
    <m/>
    <m/>
    <m/>
    <m/>
    <m/>
    <m/>
    <m/>
    <m/>
    <m/>
    <m/>
    <m/>
    <m/>
    <m/>
    <m/>
    <m/>
    <m/>
    <m/>
    <m/>
    <m/>
    <m/>
    <m/>
    <x v="0"/>
    <x v="0"/>
    <m/>
    <x v="0"/>
    <m/>
    <m/>
    <x v="0"/>
    <x v="0"/>
    <m/>
    <m/>
    <m/>
    <m/>
    <m/>
  </r>
  <r>
    <n v="2320"/>
    <x v="35"/>
    <x v="35"/>
    <x v="35"/>
    <x v="1"/>
    <x v="3"/>
    <x v="0"/>
    <n v="4"/>
    <x v="1"/>
    <n v="0"/>
    <x v="0"/>
    <s v=""/>
    <n v="7"/>
    <n v="25.034069531428791"/>
    <n v="21.717892183878195"/>
    <s v="Y"/>
    <s v="Check"/>
    <n v="100"/>
    <x v="1"/>
    <n v="1"/>
    <x v="1"/>
    <m/>
    <x v="15"/>
    <x v="23"/>
    <x v="0"/>
    <m/>
    <m/>
    <s v="TRR"/>
    <m/>
    <n v="1"/>
    <x v="129"/>
    <s v="GERRY"/>
    <s v="MAGUIRE"/>
    <x v="131"/>
    <x v="131"/>
    <x v="1"/>
    <x v="0"/>
    <x v="4"/>
    <n v="1"/>
    <n v="1"/>
    <x v="1452"/>
    <n v="25.034069531428791"/>
    <n v="2466"/>
    <s v="41.06"/>
    <s v="4.53"/>
    <n v="0"/>
    <m/>
    <n v="0.60783831600224014"/>
    <n v="1"/>
    <n v="1"/>
    <s v=""/>
    <s v="N003"/>
    <s v="LEE"/>
    <s v="KIRBY"/>
    <x v="83"/>
    <x v="83"/>
    <x v="0"/>
    <x v="0"/>
    <s v="N/A"/>
    <x v="2"/>
    <n v="0"/>
    <m/>
    <m/>
    <n v="1"/>
    <s v="18.05"/>
    <m/>
    <m/>
    <m/>
    <m/>
    <m/>
    <m/>
    <m/>
    <m/>
    <m/>
    <m/>
    <m/>
    <m/>
    <m/>
    <m/>
    <m/>
    <m/>
    <m/>
    <m/>
    <x v="0"/>
    <x v="0"/>
    <m/>
    <x v="0"/>
    <m/>
    <m/>
    <x v="0"/>
    <x v="0"/>
    <m/>
    <m/>
    <m/>
    <m/>
    <m/>
  </r>
  <r>
    <n v="2321"/>
    <x v="35"/>
    <x v="35"/>
    <x v="35"/>
    <x v="1"/>
    <x v="3"/>
    <x v="0"/>
    <n v="4"/>
    <x v="1"/>
    <n v="0"/>
    <x v="0"/>
    <s v=""/>
    <n v="1"/>
    <n v="25.044221222236345"/>
    <n v="21.039666279855346"/>
    <s v="Y"/>
    <s v="Check"/>
    <n v="0"/>
    <x v="0"/>
    <s v="N/A"/>
    <x v="0"/>
    <m/>
    <x v="0"/>
    <x v="4"/>
    <x v="0"/>
    <m/>
    <m/>
    <s v="TRR"/>
    <m/>
    <n v="2"/>
    <x v="167"/>
    <s v="ANGELA"/>
    <s v="LECK"/>
    <x v="291"/>
    <x v="291"/>
    <x v="0"/>
    <x v="1"/>
    <x v="0"/>
    <s v="N/A"/>
    <s v=""/>
    <x v="1453"/>
    <n v="25.044221222236345"/>
    <n v="2467"/>
    <s v="41.07"/>
    <s v="4.53"/>
    <n v="0"/>
    <m/>
    <m/>
    <n v="2"/>
    <n v="2"/>
    <s v=""/>
    <s v="N004"/>
    <s v="MITCHELL"/>
    <s v="KIRBY"/>
    <x v="14"/>
    <x v="14"/>
    <x v="0"/>
    <x v="0"/>
    <s v="N/A"/>
    <x v="1"/>
    <n v="0"/>
    <m/>
    <m/>
    <n v="1"/>
    <s v="27.11"/>
    <m/>
    <m/>
    <m/>
    <m/>
    <m/>
    <m/>
    <m/>
    <m/>
    <m/>
    <m/>
    <m/>
    <m/>
    <m/>
    <m/>
    <m/>
    <m/>
    <m/>
    <m/>
    <x v="0"/>
    <x v="0"/>
    <m/>
    <x v="0"/>
    <m/>
    <m/>
    <x v="0"/>
    <x v="0"/>
    <m/>
    <m/>
    <m/>
    <m/>
    <m/>
  </r>
  <r>
    <n v="2322"/>
    <x v="35"/>
    <x v="35"/>
    <x v="35"/>
    <x v="1"/>
    <x v="3"/>
    <x v="0"/>
    <n v="4"/>
    <x v="1"/>
    <n v="0"/>
    <x v="0"/>
    <s v=""/>
    <n v="13"/>
    <n v="25.054372913043895"/>
    <n v="21.35117080288742"/>
    <s v="Y"/>
    <s v="Check"/>
    <n v="99"/>
    <x v="1"/>
    <n v="1"/>
    <x v="1"/>
    <m/>
    <x v="1"/>
    <x v="9"/>
    <x v="0"/>
    <m/>
    <m/>
    <s v="TRR"/>
    <m/>
    <n v="3"/>
    <x v="16"/>
    <s v="MICHAEL"/>
    <s v="FITZSIMMONS"/>
    <x v="16"/>
    <x v="16"/>
    <x v="1"/>
    <x v="0"/>
    <x v="4"/>
    <n v="2"/>
    <n v="2"/>
    <x v="68"/>
    <n v="25.054372913043895"/>
    <n v="2468"/>
    <s v="41.08"/>
    <s v="4.53"/>
    <n v="0"/>
    <m/>
    <n v="0.60268920129861181"/>
    <n v="3"/>
    <n v="3"/>
    <s v=""/>
    <s v="N002"/>
    <s v="KAREN"/>
    <s v="HICKEY"/>
    <x v="108"/>
    <x v="108"/>
    <x v="0"/>
    <x v="1"/>
    <s v="N/A"/>
    <x v="2"/>
    <n v="0"/>
    <m/>
    <m/>
    <n v="1"/>
    <s v="27.53"/>
    <m/>
    <m/>
    <m/>
    <m/>
    <m/>
    <m/>
    <m/>
    <m/>
    <m/>
    <m/>
    <m/>
    <m/>
    <m/>
    <m/>
    <m/>
    <m/>
    <m/>
    <m/>
    <x v="0"/>
    <x v="0"/>
    <m/>
    <x v="0"/>
    <m/>
    <m/>
    <x v="0"/>
    <x v="0"/>
    <m/>
    <m/>
    <m/>
    <m/>
    <m/>
  </r>
  <r>
    <n v="2323"/>
    <x v="35"/>
    <x v="35"/>
    <x v="35"/>
    <x v="1"/>
    <x v="3"/>
    <x v="0"/>
    <n v="4"/>
    <x v="1"/>
    <n v="0"/>
    <x v="0"/>
    <s v=""/>
    <n v="11"/>
    <n v="25.298013492425198"/>
    <n v="19.754727511862797"/>
    <s v="Y"/>
    <s v="Check"/>
    <n v="98"/>
    <x v="1"/>
    <n v="4"/>
    <x v="1"/>
    <m/>
    <x v="1"/>
    <x v="11"/>
    <x v="0"/>
    <m/>
    <m/>
    <s v="TRR"/>
    <m/>
    <n v="4"/>
    <x v="13"/>
    <s v="TIM"/>
    <s v="KELLY"/>
    <x v="13"/>
    <x v="13"/>
    <x v="1"/>
    <x v="0"/>
    <x v="1"/>
    <n v="1"/>
    <n v="3"/>
    <x v="313"/>
    <n v="25.298013492425198"/>
    <n v="2492"/>
    <s v="41.32"/>
    <s v="4.56"/>
    <n v="0"/>
    <m/>
    <n v="0.5270506056661578"/>
    <n v="4"/>
    <n v="4"/>
    <s v=""/>
    <s v="N010"/>
    <s v="TEAGAN"/>
    <s v="KIRBY"/>
    <x v="13"/>
    <x v="13"/>
    <x v="0"/>
    <x v="1"/>
    <s v="N/A"/>
    <x v="2"/>
    <n v="0"/>
    <m/>
    <m/>
    <n v="1"/>
    <s v="27.56"/>
    <m/>
    <m/>
    <m/>
    <m/>
    <m/>
    <m/>
    <m/>
    <m/>
    <m/>
    <m/>
    <m/>
    <m/>
    <m/>
    <m/>
    <m/>
    <m/>
    <m/>
    <m/>
    <x v="0"/>
    <x v="0"/>
    <m/>
    <x v="0"/>
    <m/>
    <m/>
    <x v="0"/>
    <x v="0"/>
    <m/>
    <m/>
    <m/>
    <m/>
    <m/>
  </r>
  <r>
    <n v="2324"/>
    <x v="35"/>
    <x v="35"/>
    <x v="35"/>
    <x v="1"/>
    <x v="3"/>
    <x v="0"/>
    <n v="4"/>
    <x v="1"/>
    <n v="0"/>
    <x v="0"/>
    <s v=""/>
    <n v="2"/>
    <n v="25.409682091308298"/>
    <n v="21.834779270623319"/>
    <s v="Y"/>
    <s v="Check"/>
    <n v="97"/>
    <x v="1"/>
    <n v="1"/>
    <x v="1"/>
    <m/>
    <x v="9"/>
    <x v="45"/>
    <x v="0"/>
    <m/>
    <m/>
    <s v="TRR"/>
    <m/>
    <n v="5"/>
    <x v="216"/>
    <s v="BEN"/>
    <s v="CHOI"/>
    <x v="237"/>
    <x v="237"/>
    <x v="1"/>
    <x v="0"/>
    <x v="1"/>
    <n v="2"/>
    <n v="4"/>
    <x v="74"/>
    <n v="25.409682091308298"/>
    <n v="2503"/>
    <s v="41.43"/>
    <s v="4.57"/>
    <n v="0"/>
    <m/>
    <n v="0.51227192138382482"/>
    <n v="5"/>
    <n v="5"/>
    <s v=""/>
    <n v="1069302"/>
    <s v="MIKE"/>
    <s v="RUBENACH"/>
    <x v="40"/>
    <x v="40"/>
    <x v="1"/>
    <x v="0"/>
    <s v=""/>
    <x v="2"/>
    <n v="50"/>
    <m/>
    <m/>
    <n v="1"/>
    <s v="33.50"/>
    <m/>
    <m/>
    <m/>
    <m/>
    <m/>
    <m/>
    <m/>
    <m/>
    <m/>
    <m/>
    <m/>
    <m/>
    <m/>
    <m/>
    <m/>
    <m/>
    <m/>
    <m/>
    <x v="0"/>
    <x v="0"/>
    <m/>
    <x v="0"/>
    <m/>
    <m/>
    <x v="0"/>
    <x v="0"/>
    <m/>
    <m/>
    <m/>
    <m/>
    <m/>
  </r>
  <r>
    <n v="2325"/>
    <x v="35"/>
    <x v="35"/>
    <x v="35"/>
    <x v="1"/>
    <x v="3"/>
    <x v="0"/>
    <n v="4"/>
    <x v="1"/>
    <n v="0"/>
    <x v="0"/>
    <s v=""/>
    <n v="9"/>
    <n v="25.429985472923406"/>
    <n v="21.432554924088134"/>
    <s v="Y"/>
    <s v="Check"/>
    <n v="96"/>
    <x v="1"/>
    <n v="2"/>
    <x v="1"/>
    <m/>
    <x v="1"/>
    <x v="14"/>
    <x v="0"/>
    <m/>
    <m/>
    <s v="TRR"/>
    <m/>
    <n v="6"/>
    <x v="23"/>
    <s v="HAILEY"/>
    <s v="PELUCHETTI"/>
    <x v="23"/>
    <x v="23"/>
    <x v="1"/>
    <x v="1"/>
    <x v="1"/>
    <n v="1"/>
    <n v="5"/>
    <x v="236"/>
    <n v="25.429985472923406"/>
    <n v="2505"/>
    <s v="41.45"/>
    <s v="4.58"/>
    <n v="0"/>
    <m/>
    <n v="0.58461168538597719"/>
    <n v="6"/>
    <n v="6"/>
    <s v=""/>
    <n v="402943"/>
    <s v="BOB"/>
    <s v="DOWN"/>
    <x v="24"/>
    <x v="24"/>
    <x v="1"/>
    <x v="0"/>
    <s v=""/>
    <x v="2"/>
    <n v="49"/>
    <m/>
    <m/>
    <n v="1"/>
    <s v="38.58"/>
    <m/>
    <m/>
    <m/>
    <m/>
    <m/>
    <m/>
    <m/>
    <m/>
    <m/>
    <m/>
    <m/>
    <m/>
    <m/>
    <m/>
    <m/>
    <m/>
    <m/>
    <m/>
    <x v="0"/>
    <x v="0"/>
    <m/>
    <x v="0"/>
    <m/>
    <m/>
    <x v="0"/>
    <x v="0"/>
    <m/>
    <m/>
    <m/>
    <m/>
    <m/>
  </r>
  <r>
    <n v="2326"/>
    <x v="35"/>
    <x v="35"/>
    <x v="35"/>
    <x v="1"/>
    <x v="3"/>
    <x v="0"/>
    <n v="4"/>
    <x v="1"/>
    <n v="0"/>
    <x v="0"/>
    <s v=""/>
    <n v="3"/>
    <n v="25.490895617768732"/>
    <n v="21.202661462490138"/>
    <s v="Y"/>
    <s v="Check"/>
    <n v="95"/>
    <x v="1"/>
    <n v="3"/>
    <x v="1"/>
    <m/>
    <x v="5"/>
    <x v="36"/>
    <x v="0"/>
    <m/>
    <m/>
    <s v="TRR"/>
    <m/>
    <n v="7"/>
    <x v="127"/>
    <s v="SAM"/>
    <s v="HATCHARD"/>
    <x v="129"/>
    <x v="129"/>
    <x v="1"/>
    <x v="0"/>
    <x v="1"/>
    <n v="3"/>
    <n v="6"/>
    <x v="657"/>
    <n v="25.490895617768732"/>
    <n v="2511"/>
    <s v="41.51"/>
    <s v="4.58"/>
    <n v="0"/>
    <m/>
    <n v="0.52633170947961594"/>
    <m/>
    <m/>
    <m/>
    <m/>
    <m/>
    <m/>
    <x v="26"/>
    <x v="26"/>
    <x v="2"/>
    <x v="2"/>
    <m/>
    <x v="0"/>
    <n v="0"/>
    <m/>
    <m/>
    <m/>
    <m/>
    <m/>
    <m/>
    <m/>
    <m/>
    <m/>
    <m/>
    <m/>
    <m/>
    <m/>
    <m/>
    <m/>
    <m/>
    <m/>
    <m/>
    <m/>
    <m/>
    <m/>
    <m/>
    <x v="0"/>
    <x v="0"/>
    <m/>
    <x v="0"/>
    <m/>
    <m/>
    <x v="0"/>
    <x v="0"/>
    <m/>
    <m/>
    <m/>
    <m/>
    <m/>
  </r>
  <r>
    <n v="2327"/>
    <x v="35"/>
    <x v="35"/>
    <x v="35"/>
    <x v="1"/>
    <x v="3"/>
    <x v="0"/>
    <n v="4"/>
    <x v="1"/>
    <n v="0"/>
    <x v="0"/>
    <s v=""/>
    <n v="7"/>
    <n v="25.70408112472737"/>
    <n v="22.270163152764958"/>
    <s v="Y"/>
    <s v="Check"/>
    <n v="0"/>
    <x v="0"/>
    <s v="N/A"/>
    <x v="0"/>
    <m/>
    <x v="0"/>
    <x v="4"/>
    <x v="0"/>
    <m/>
    <m/>
    <s v="TRR"/>
    <m/>
    <n v="8"/>
    <x v="152"/>
    <s v="JOSEPH"/>
    <s v="KEMEI"/>
    <x v="156"/>
    <x v="156"/>
    <x v="0"/>
    <x v="0"/>
    <x v="0"/>
    <s v="N/A"/>
    <s v=""/>
    <x v="613"/>
    <n v="25.70408112472737"/>
    <n v="2532"/>
    <s v="42.12"/>
    <s v="5.01"/>
    <n v="0"/>
    <m/>
    <m/>
    <m/>
    <m/>
    <m/>
    <m/>
    <m/>
    <m/>
    <x v="26"/>
    <x v="26"/>
    <x v="2"/>
    <x v="2"/>
    <m/>
    <x v="0"/>
    <n v="0"/>
    <m/>
    <m/>
    <m/>
    <m/>
    <m/>
    <m/>
    <m/>
    <m/>
    <m/>
    <m/>
    <m/>
    <m/>
    <m/>
    <m/>
    <m/>
    <m/>
    <m/>
    <m/>
    <m/>
    <m/>
    <m/>
    <m/>
    <x v="0"/>
    <x v="0"/>
    <m/>
    <x v="0"/>
    <m/>
    <m/>
    <x v="0"/>
    <x v="0"/>
    <m/>
    <m/>
    <m/>
    <m/>
    <m/>
  </r>
  <r>
    <n v="2328"/>
    <x v="35"/>
    <x v="35"/>
    <x v="35"/>
    <x v="1"/>
    <x v="3"/>
    <x v="0"/>
    <n v="4"/>
    <x v="1"/>
    <n v="0"/>
    <x v="0"/>
    <s v=""/>
    <n v="11"/>
    <n v="26.252272428335299"/>
    <n v="22.484522519457066"/>
    <s v="Y"/>
    <s v="Check"/>
    <n v="94"/>
    <x v="1"/>
    <n v="3"/>
    <x v="1"/>
    <m/>
    <x v="1"/>
    <x v="13"/>
    <x v="0"/>
    <m/>
    <m/>
    <s v="TRR"/>
    <m/>
    <n v="9"/>
    <x v="18"/>
    <s v="ERIN"/>
    <s v="STAFFORD"/>
    <x v="18"/>
    <x v="18"/>
    <x v="1"/>
    <x v="1"/>
    <x v="2"/>
    <n v="1"/>
    <n v="7"/>
    <x v="531"/>
    <n v="26.252272428335299"/>
    <n v="2586"/>
    <s v="43.06"/>
    <s v="5.07"/>
    <n v="0"/>
    <m/>
    <n v="0.60375725732955432"/>
    <m/>
    <m/>
    <m/>
    <m/>
    <m/>
    <m/>
    <x v="26"/>
    <x v="26"/>
    <x v="2"/>
    <x v="2"/>
    <m/>
    <x v="0"/>
    <n v="0"/>
    <m/>
    <m/>
    <m/>
    <m/>
    <m/>
    <m/>
    <m/>
    <m/>
    <m/>
    <m/>
    <m/>
    <m/>
    <m/>
    <m/>
    <m/>
    <m/>
    <m/>
    <m/>
    <m/>
    <m/>
    <m/>
    <m/>
    <x v="0"/>
    <x v="0"/>
    <m/>
    <x v="0"/>
    <m/>
    <m/>
    <x v="0"/>
    <x v="0"/>
    <m/>
    <m/>
    <m/>
    <m/>
    <m/>
  </r>
  <r>
    <n v="2329"/>
    <x v="35"/>
    <x v="35"/>
    <x v="35"/>
    <x v="1"/>
    <x v="3"/>
    <x v="0"/>
    <n v="4"/>
    <x v="1"/>
    <n v="0"/>
    <x v="0"/>
    <s v=""/>
    <n v="1"/>
    <n v="26.455306244486383"/>
    <n v="23.222588019302265"/>
    <s v="Y"/>
    <s v="Check"/>
    <n v="93"/>
    <x v="1"/>
    <n v="1"/>
    <x v="1"/>
    <m/>
    <x v="9"/>
    <x v="17"/>
    <x v="0"/>
    <m/>
    <m/>
    <s v="TRR"/>
    <m/>
    <n v="10"/>
    <x v="33"/>
    <s v="MICHAEL"/>
    <s v="YOUNGMAN"/>
    <x v="33"/>
    <x v="33"/>
    <x v="1"/>
    <x v="0"/>
    <x v="4"/>
    <n v="3"/>
    <n v="8"/>
    <x v="238"/>
    <n v="26.455306244486383"/>
    <n v="2606"/>
    <s v="43.26"/>
    <s v="5.10"/>
    <n v="0"/>
    <m/>
    <n v="0.58400382355127611"/>
    <m/>
    <m/>
    <m/>
    <m/>
    <m/>
    <m/>
    <x v="26"/>
    <x v="26"/>
    <x v="2"/>
    <x v="2"/>
    <m/>
    <x v="0"/>
    <n v="0"/>
    <m/>
    <m/>
    <m/>
    <m/>
    <m/>
    <m/>
    <m/>
    <m/>
    <m/>
    <m/>
    <m/>
    <m/>
    <m/>
    <m/>
    <m/>
    <m/>
    <m/>
    <m/>
    <m/>
    <m/>
    <m/>
    <m/>
    <x v="0"/>
    <x v="0"/>
    <m/>
    <x v="0"/>
    <m/>
    <m/>
    <x v="0"/>
    <x v="0"/>
    <m/>
    <m/>
    <m/>
    <m/>
    <m/>
  </r>
  <r>
    <n v="2330"/>
    <x v="35"/>
    <x v="35"/>
    <x v="35"/>
    <x v="1"/>
    <x v="3"/>
    <x v="0"/>
    <n v="4"/>
    <x v="1"/>
    <n v="0"/>
    <x v="0"/>
    <s v=""/>
    <n v="7"/>
    <n v="26.648188369829914"/>
    <n v="27.082658967360452"/>
    <s v="Y"/>
    <s v=""/>
    <n v="92"/>
    <x v="1"/>
    <n v="3"/>
    <x v="1"/>
    <m/>
    <x v="1"/>
    <x v="18"/>
    <x v="0"/>
    <m/>
    <m/>
    <s v="TRR"/>
    <m/>
    <n v="11"/>
    <x v="35"/>
    <s v="ALAN"/>
    <s v="GRAHAM"/>
    <x v="35"/>
    <x v="35"/>
    <x v="1"/>
    <x v="0"/>
    <x v="4"/>
    <n v="4"/>
    <n v="9"/>
    <x v="81"/>
    <n v="26.648188369829914"/>
    <n v="2625"/>
    <s v="43.45"/>
    <s v="5.12"/>
    <n v="0"/>
    <m/>
    <n v="0.55788657976833256"/>
    <m/>
    <m/>
    <m/>
    <m/>
    <m/>
    <m/>
    <x v="26"/>
    <x v="26"/>
    <x v="2"/>
    <x v="2"/>
    <m/>
    <x v="0"/>
    <n v="0"/>
    <m/>
    <m/>
    <m/>
    <m/>
    <m/>
    <m/>
    <m/>
    <m/>
    <m/>
    <m/>
    <m/>
    <m/>
    <m/>
    <m/>
    <m/>
    <m/>
    <m/>
    <m/>
    <m/>
    <m/>
    <m/>
    <m/>
    <x v="0"/>
    <x v="0"/>
    <m/>
    <x v="0"/>
    <m/>
    <m/>
    <x v="0"/>
    <x v="0"/>
    <m/>
    <m/>
    <m/>
    <m/>
    <m/>
  </r>
  <r>
    <n v="2331"/>
    <x v="35"/>
    <x v="35"/>
    <x v="35"/>
    <x v="1"/>
    <x v="3"/>
    <x v="0"/>
    <n v="4"/>
    <x v="1"/>
    <n v="0"/>
    <x v="0"/>
    <s v=""/>
    <n v="4"/>
    <n v="26.861373876788555"/>
    <n v="25.37307726961377"/>
    <s v="Y"/>
    <s v="Check"/>
    <n v="91"/>
    <x v="1"/>
    <n v="1"/>
    <x v="1"/>
    <m/>
    <x v="7"/>
    <x v="13"/>
    <x v="0"/>
    <m/>
    <m/>
    <s v="TRR"/>
    <m/>
    <n v="12"/>
    <x v="136"/>
    <s v="BERNIE"/>
    <s v="NORRIS"/>
    <x v="140"/>
    <x v="140"/>
    <x v="1"/>
    <x v="0"/>
    <x v="2"/>
    <n v="1"/>
    <n v="10"/>
    <x v="1454"/>
    <n v="26.861373876788555"/>
    <n v="2646"/>
    <s v="44.06"/>
    <s v="5.15"/>
    <n v="0"/>
    <m/>
    <n v="0.53298341076433109"/>
    <m/>
    <m/>
    <m/>
    <m/>
    <m/>
    <m/>
    <x v="26"/>
    <x v="26"/>
    <x v="2"/>
    <x v="2"/>
    <m/>
    <x v="0"/>
    <n v="0"/>
    <m/>
    <m/>
    <m/>
    <m/>
    <m/>
    <m/>
    <m/>
    <m/>
    <m/>
    <m/>
    <m/>
    <m/>
    <m/>
    <m/>
    <m/>
    <m/>
    <m/>
    <m/>
    <m/>
    <m/>
    <m/>
    <m/>
    <x v="0"/>
    <x v="0"/>
    <m/>
    <x v="0"/>
    <m/>
    <m/>
    <x v="0"/>
    <x v="0"/>
    <m/>
    <m/>
    <m/>
    <m/>
    <m/>
  </r>
  <r>
    <n v="2332"/>
    <x v="35"/>
    <x v="35"/>
    <x v="35"/>
    <x v="1"/>
    <x v="3"/>
    <x v="0"/>
    <n v="4"/>
    <x v="1"/>
    <n v="0"/>
    <x v="0"/>
    <s v=""/>
    <n v="11"/>
    <n v="27.602447305740018"/>
    <n v="22.719160811418327"/>
    <s v="Y"/>
    <s v="Check"/>
    <n v="90"/>
    <x v="1"/>
    <n v="6"/>
    <x v="1"/>
    <m/>
    <x v="1"/>
    <x v="6"/>
    <x v="0"/>
    <m/>
    <m/>
    <s v="TRR"/>
    <m/>
    <n v="13"/>
    <x v="32"/>
    <s v="BILL"/>
    <s v="DOHERTY"/>
    <x v="32"/>
    <x v="32"/>
    <x v="1"/>
    <x v="0"/>
    <x v="4"/>
    <n v="5"/>
    <n v="11"/>
    <x v="1455"/>
    <n v="27.602447305740018"/>
    <n v="2719"/>
    <s v="45.19"/>
    <s v="5.23"/>
    <n v="0"/>
    <m/>
    <n v="0.55550629853551858"/>
    <m/>
    <m/>
    <m/>
    <m/>
    <m/>
    <m/>
    <x v="26"/>
    <x v="26"/>
    <x v="2"/>
    <x v="2"/>
    <m/>
    <x v="0"/>
    <n v="0"/>
    <m/>
    <m/>
    <m/>
    <m/>
    <m/>
    <m/>
    <m/>
    <m/>
    <m/>
    <m/>
    <m/>
    <m/>
    <m/>
    <m/>
    <m/>
    <m/>
    <m/>
    <m/>
    <m/>
    <m/>
    <m/>
    <m/>
    <x v="0"/>
    <x v="0"/>
    <m/>
    <x v="0"/>
    <m/>
    <m/>
    <x v="0"/>
    <x v="0"/>
    <m/>
    <m/>
    <m/>
    <m/>
    <m/>
  </r>
  <r>
    <n v="2333"/>
    <x v="35"/>
    <x v="35"/>
    <x v="35"/>
    <x v="1"/>
    <x v="3"/>
    <x v="0"/>
    <n v="4"/>
    <x v="1"/>
    <n v="0"/>
    <x v="0"/>
    <s v=""/>
    <n v="3"/>
    <n v="28.5160994784199"/>
    <n v="23.868576364255716"/>
    <s v="Y"/>
    <s v="Check"/>
    <n v="0"/>
    <x v="0"/>
    <s v="N/A"/>
    <x v="0"/>
    <m/>
    <x v="0"/>
    <x v="4"/>
    <x v="0"/>
    <m/>
    <m/>
    <s v="TRR"/>
    <m/>
    <n v="14"/>
    <x v="165"/>
    <s v="KAYA"/>
    <s v="LAIRD"/>
    <x v="45"/>
    <x v="45"/>
    <x v="0"/>
    <x v="1"/>
    <x v="0"/>
    <s v="N/A"/>
    <s v=""/>
    <x v="685"/>
    <n v="28.5160994784199"/>
    <n v="2809"/>
    <s v="46.49"/>
    <s v="5.34"/>
    <n v="0"/>
    <m/>
    <m/>
    <m/>
    <m/>
    <m/>
    <m/>
    <m/>
    <m/>
    <x v="26"/>
    <x v="26"/>
    <x v="2"/>
    <x v="2"/>
    <m/>
    <x v="0"/>
    <n v="0"/>
    <m/>
    <m/>
    <m/>
    <m/>
    <m/>
    <m/>
    <m/>
    <m/>
    <m/>
    <m/>
    <m/>
    <m/>
    <m/>
    <m/>
    <m/>
    <m/>
    <m/>
    <m/>
    <m/>
    <m/>
    <m/>
    <m/>
    <x v="0"/>
    <x v="0"/>
    <m/>
    <x v="0"/>
    <m/>
    <m/>
    <x v="0"/>
    <x v="0"/>
    <m/>
    <m/>
    <m/>
    <m/>
    <m/>
  </r>
  <r>
    <n v="2334"/>
    <x v="35"/>
    <x v="35"/>
    <x v="35"/>
    <x v="1"/>
    <x v="3"/>
    <x v="0"/>
    <n v="4"/>
    <x v="1"/>
    <n v="0"/>
    <x v="0"/>
    <s v=""/>
    <n v="11"/>
    <n v="28.546554550842561"/>
    <n v="23.236761553042911"/>
    <s v="Y"/>
    <s v="Check"/>
    <n v="89"/>
    <x v="1"/>
    <n v="1"/>
    <x v="1"/>
    <m/>
    <x v="1"/>
    <x v="13"/>
    <x v="0"/>
    <m/>
    <m/>
    <s v="TRR"/>
    <m/>
    <n v="15"/>
    <x v="28"/>
    <s v="SCOTT"/>
    <s v="VOLLMERHAUSE"/>
    <x v="28"/>
    <x v="28"/>
    <x v="1"/>
    <x v="0"/>
    <x v="2"/>
    <n v="2"/>
    <n v="12"/>
    <x v="252"/>
    <n v="28.546554550842561"/>
    <n v="2812"/>
    <s v="46.52"/>
    <s v="5.34"/>
    <n v="0"/>
    <m/>
    <n v="0.50151995194965149"/>
    <m/>
    <m/>
    <m/>
    <m/>
    <m/>
    <m/>
    <x v="26"/>
    <x v="26"/>
    <x v="2"/>
    <x v="2"/>
    <m/>
    <x v="0"/>
    <n v="0"/>
    <m/>
    <m/>
    <m/>
    <m/>
    <m/>
    <m/>
    <m/>
    <m/>
    <m/>
    <m/>
    <m/>
    <m/>
    <m/>
    <m/>
    <m/>
    <m/>
    <m/>
    <m/>
    <m/>
    <m/>
    <m/>
    <m/>
    <x v="0"/>
    <x v="0"/>
    <m/>
    <x v="0"/>
    <m/>
    <m/>
    <x v="0"/>
    <x v="0"/>
    <m/>
    <m/>
    <m/>
    <m/>
    <m/>
  </r>
  <r>
    <n v="2335"/>
    <x v="35"/>
    <x v="35"/>
    <x v="35"/>
    <x v="1"/>
    <x v="3"/>
    <x v="0"/>
    <n v="4"/>
    <x v="1"/>
    <n v="0"/>
    <x v="0"/>
    <s v=""/>
    <n v="10"/>
    <n v="28.627768077302996"/>
    <n v="24.037354905257168"/>
    <s v="Y"/>
    <s v="Check"/>
    <n v="88"/>
    <x v="1"/>
    <n v="1"/>
    <x v="1"/>
    <m/>
    <x v="1"/>
    <x v="23"/>
    <x v="0"/>
    <m/>
    <m/>
    <s v="TRR"/>
    <m/>
    <n v="16"/>
    <x v="44"/>
    <s v="DAN"/>
    <s v="REYNOLDS"/>
    <x v="44"/>
    <x v="44"/>
    <x v="1"/>
    <x v="0"/>
    <x v="4"/>
    <n v="6"/>
    <n v="13"/>
    <x v="1456"/>
    <n v="28.627768077302996"/>
    <n v="2820"/>
    <s v="47.00"/>
    <s v="5.35"/>
    <n v="0"/>
    <m/>
    <n v="0.53153520824876754"/>
    <m/>
    <m/>
    <m/>
    <m/>
    <m/>
    <m/>
    <x v="26"/>
    <x v="26"/>
    <x v="2"/>
    <x v="2"/>
    <m/>
    <x v="0"/>
    <n v="0"/>
    <m/>
    <m/>
    <m/>
    <m/>
    <m/>
    <m/>
    <m/>
    <m/>
    <m/>
    <m/>
    <m/>
    <m/>
    <m/>
    <m/>
    <m/>
    <m/>
    <m/>
    <m/>
    <m/>
    <m/>
    <m/>
    <m/>
    <x v="0"/>
    <x v="0"/>
    <m/>
    <x v="0"/>
    <m/>
    <m/>
    <x v="0"/>
    <x v="0"/>
    <m/>
    <m/>
    <m/>
    <m/>
    <m/>
  </r>
  <r>
    <n v="2336"/>
    <x v="35"/>
    <x v="35"/>
    <x v="35"/>
    <x v="1"/>
    <x v="3"/>
    <x v="0"/>
    <n v="4"/>
    <x v="1"/>
    <n v="0"/>
    <x v="0"/>
    <s v=""/>
    <n v="6"/>
    <n v="29.612482085635758"/>
    <n v="24.443626925752522"/>
    <s v="Y"/>
    <s v="Check"/>
    <n v="87"/>
    <x v="1"/>
    <n v="4"/>
    <x v="1"/>
    <m/>
    <x v="11"/>
    <x v="16"/>
    <x v="0"/>
    <m/>
    <m/>
    <s v="TRR"/>
    <m/>
    <n v="17"/>
    <x v="51"/>
    <s v="LISA"/>
    <s v="JONES"/>
    <x v="51"/>
    <x v="51"/>
    <x v="1"/>
    <x v="1"/>
    <x v="4"/>
    <n v="1"/>
    <n v="14"/>
    <x v="1457"/>
    <n v="29.612482085635758"/>
    <n v="2917"/>
    <s v="48.37"/>
    <s v="5.47"/>
    <n v="0"/>
    <m/>
    <n v="0.5577602923963767"/>
    <m/>
    <m/>
    <m/>
    <m/>
    <m/>
    <m/>
    <x v="26"/>
    <x v="26"/>
    <x v="2"/>
    <x v="2"/>
    <m/>
    <x v="0"/>
    <n v="0"/>
    <m/>
    <m/>
    <m/>
    <m/>
    <m/>
    <m/>
    <m/>
    <m/>
    <m/>
    <m/>
    <m/>
    <m/>
    <m/>
    <m/>
    <m/>
    <m/>
    <m/>
    <m/>
    <m/>
    <m/>
    <m/>
    <m/>
    <x v="0"/>
    <x v="0"/>
    <m/>
    <x v="0"/>
    <m/>
    <m/>
    <x v="0"/>
    <x v="0"/>
    <m/>
    <m/>
    <m/>
    <m/>
    <m/>
  </r>
  <r>
    <n v="2337"/>
    <x v="35"/>
    <x v="35"/>
    <x v="35"/>
    <x v="1"/>
    <x v="3"/>
    <x v="0"/>
    <n v="4"/>
    <x v="1"/>
    <n v="0"/>
    <x v="0"/>
    <s v=""/>
    <n v="7"/>
    <n v="30.505830876700536"/>
    <n v="24.370565677957284"/>
    <s v="Y"/>
    <s v="Check"/>
    <n v="86"/>
    <x v="1"/>
    <n v="1"/>
    <x v="1"/>
    <m/>
    <x v="1"/>
    <x v="24"/>
    <x v="0"/>
    <m/>
    <m/>
    <s v="TRR"/>
    <m/>
    <n v="18"/>
    <x v="46"/>
    <s v="FRASER"/>
    <s v="BRADLEY"/>
    <x v="46"/>
    <x v="46"/>
    <x v="1"/>
    <x v="0"/>
    <x v="2"/>
    <n v="3"/>
    <n v="15"/>
    <x v="626"/>
    <n v="30.505830876700536"/>
    <n v="3005"/>
    <s v="50.05"/>
    <s v="5.57"/>
    <n v="0"/>
    <m/>
    <n v="0.45565059532983954"/>
    <m/>
    <m/>
    <m/>
    <m/>
    <m/>
    <m/>
    <x v="26"/>
    <x v="26"/>
    <x v="2"/>
    <x v="2"/>
    <m/>
    <x v="0"/>
    <n v="0"/>
    <m/>
    <m/>
    <m/>
    <m/>
    <m/>
    <m/>
    <m/>
    <m/>
    <m/>
    <m/>
    <m/>
    <m/>
    <m/>
    <m/>
    <m/>
    <m/>
    <m/>
    <m/>
    <m/>
    <m/>
    <m/>
    <m/>
    <x v="0"/>
    <x v="0"/>
    <m/>
    <x v="0"/>
    <m/>
    <m/>
    <x v="0"/>
    <x v="0"/>
    <m/>
    <m/>
    <m/>
    <m/>
    <m/>
  </r>
  <r>
    <n v="2338"/>
    <x v="35"/>
    <x v="35"/>
    <x v="35"/>
    <x v="1"/>
    <x v="3"/>
    <x v="0"/>
    <n v="4"/>
    <x v="1"/>
    <n v="0"/>
    <x v="0"/>
    <s v=""/>
    <n v="3"/>
    <n v="30.566741021545855"/>
    <n v="26.04473940095615"/>
    <s v="Y"/>
    <s v="Check"/>
    <n v="0"/>
    <x v="0"/>
    <s v="N/A"/>
    <x v="0"/>
    <m/>
    <x v="0"/>
    <x v="4"/>
    <x v="0"/>
    <m/>
    <m/>
    <s v="TRR"/>
    <m/>
    <n v="19"/>
    <x v="183"/>
    <s v="BELLA"/>
    <s v="GANKO"/>
    <x v="260"/>
    <x v="260"/>
    <x v="0"/>
    <x v="1"/>
    <x v="0"/>
    <s v="N/A"/>
    <s v=""/>
    <x v="861"/>
    <n v="30.566741021545855"/>
    <n v="3011"/>
    <s v="50.11"/>
    <s v="5.58"/>
    <n v="0"/>
    <m/>
    <m/>
    <m/>
    <m/>
    <m/>
    <m/>
    <m/>
    <m/>
    <x v="26"/>
    <x v="26"/>
    <x v="2"/>
    <x v="2"/>
    <m/>
    <x v="0"/>
    <n v="0"/>
    <m/>
    <m/>
    <m/>
    <m/>
    <m/>
    <m/>
    <m/>
    <m/>
    <m/>
    <m/>
    <m/>
    <m/>
    <m/>
    <m/>
    <m/>
    <m/>
    <m/>
    <m/>
    <m/>
    <m/>
    <m/>
    <m/>
    <x v="0"/>
    <x v="0"/>
    <m/>
    <x v="0"/>
    <m/>
    <m/>
    <x v="0"/>
    <x v="0"/>
    <m/>
    <m/>
    <m/>
    <m/>
    <m/>
  </r>
  <r>
    <n v="2339"/>
    <x v="35"/>
    <x v="35"/>
    <x v="35"/>
    <x v="1"/>
    <x v="3"/>
    <x v="0"/>
    <n v="4"/>
    <x v="1"/>
    <n v="0"/>
    <x v="0"/>
    <s v=""/>
    <n v="3"/>
    <n v="30.576892712353413"/>
    <n v="26.675897353118302"/>
    <s v="Y"/>
    <s v="Check"/>
    <n v="85"/>
    <x v="1"/>
    <n v="2"/>
    <x v="1"/>
    <m/>
    <x v="2"/>
    <x v="47"/>
    <x v="0"/>
    <m/>
    <m/>
    <s v="TRR"/>
    <m/>
    <n v="20"/>
    <x v="185"/>
    <s v="JUSTIN"/>
    <s v="SMITH"/>
    <x v="189"/>
    <x v="189"/>
    <x v="1"/>
    <x v="0"/>
    <x v="1"/>
    <n v="4"/>
    <n v="16"/>
    <x v="1109"/>
    <n v="30.576892712353413"/>
    <n v="3012"/>
    <s v="50.12"/>
    <s v="5.58"/>
    <n v="0"/>
    <m/>
    <n v="0.42788302449213611"/>
    <m/>
    <m/>
    <m/>
    <m/>
    <m/>
    <m/>
    <x v="26"/>
    <x v="26"/>
    <x v="2"/>
    <x v="2"/>
    <m/>
    <x v="0"/>
    <n v="0"/>
    <m/>
    <m/>
    <m/>
    <m/>
    <m/>
    <m/>
    <m/>
    <m/>
    <m/>
    <m/>
    <m/>
    <m/>
    <m/>
    <m/>
    <m/>
    <m/>
    <m/>
    <m/>
    <m/>
    <m/>
    <m/>
    <m/>
    <x v="0"/>
    <x v="0"/>
    <m/>
    <x v="0"/>
    <m/>
    <m/>
    <x v="0"/>
    <x v="0"/>
    <m/>
    <m/>
    <m/>
    <m/>
    <m/>
  </r>
  <r>
    <n v="2340"/>
    <x v="35"/>
    <x v="35"/>
    <x v="35"/>
    <x v="1"/>
    <x v="3"/>
    <x v="0"/>
    <n v="4"/>
    <x v="1"/>
    <n v="0"/>
    <x v="0"/>
    <s v=""/>
    <n v="11"/>
    <n v="31.825550681682582"/>
    <n v="25.628737803123418"/>
    <s v="Y"/>
    <s v="Check"/>
    <n v="84"/>
    <x v="1"/>
    <n v="2"/>
    <x v="1"/>
    <m/>
    <x v="1"/>
    <x v="41"/>
    <x v="0"/>
    <m/>
    <m/>
    <s v="TRR"/>
    <m/>
    <n v="21"/>
    <x v="137"/>
    <s v="DAVID"/>
    <s v="WHARTON"/>
    <x v="141"/>
    <x v="141"/>
    <x v="1"/>
    <x v="0"/>
    <x v="8"/>
    <n v="1"/>
    <n v="17"/>
    <x v="494"/>
    <n v="31.825550681682582"/>
    <n v="3135"/>
    <s v="52.15"/>
    <s v="6.13"/>
    <n v="0"/>
    <m/>
    <n v="0.52787774728653336"/>
    <m/>
    <m/>
    <m/>
    <m/>
    <m/>
    <m/>
    <x v="26"/>
    <x v="26"/>
    <x v="2"/>
    <x v="2"/>
    <m/>
    <x v="0"/>
    <n v="0"/>
    <m/>
    <m/>
    <m/>
    <m/>
    <m/>
    <m/>
    <m/>
    <m/>
    <m/>
    <m/>
    <m/>
    <m/>
    <m/>
    <m/>
    <m/>
    <m/>
    <m/>
    <m/>
    <m/>
    <m/>
    <m/>
    <m/>
    <x v="0"/>
    <x v="0"/>
    <m/>
    <x v="0"/>
    <m/>
    <m/>
    <x v="0"/>
    <x v="0"/>
    <m/>
    <m/>
    <m/>
    <m/>
    <m/>
  </r>
  <r>
    <n v="2341"/>
    <x v="35"/>
    <x v="35"/>
    <x v="35"/>
    <x v="1"/>
    <x v="3"/>
    <x v="0"/>
    <n v="4"/>
    <x v="1"/>
    <n v="0"/>
    <x v="0"/>
    <s v=""/>
    <n v="0"/>
    <n v="33.34830430281572"/>
    <s v=""/>
    <s v="Y"/>
    <s v=""/>
    <n v="0"/>
    <x v="0"/>
    <s v="N/A"/>
    <x v="0"/>
    <m/>
    <x v="0"/>
    <x v="4"/>
    <x v="0"/>
    <m/>
    <m/>
    <s v="TRR"/>
    <m/>
    <n v="22"/>
    <x v="4"/>
    <s v="DANIELLE"/>
    <s v="KUHN"/>
    <x v="320"/>
    <x v="320"/>
    <x v="0"/>
    <x v="1"/>
    <x v="0"/>
    <s v="N/A"/>
    <s v=""/>
    <x v="1458"/>
    <n v="33.34830430281572"/>
    <n v="3285"/>
    <s v="54.45"/>
    <s v="6.31"/>
    <n v="0"/>
    <m/>
    <m/>
    <m/>
    <m/>
    <m/>
    <m/>
    <m/>
    <m/>
    <x v="26"/>
    <x v="26"/>
    <x v="2"/>
    <x v="2"/>
    <m/>
    <x v="0"/>
    <n v="0"/>
    <m/>
    <m/>
    <m/>
    <m/>
    <m/>
    <m/>
    <m/>
    <m/>
    <m/>
    <m/>
    <m/>
    <m/>
    <m/>
    <m/>
    <m/>
    <m/>
    <m/>
    <m/>
    <m/>
    <m/>
    <m/>
    <m/>
    <x v="0"/>
    <x v="0"/>
    <m/>
    <x v="0"/>
    <m/>
    <m/>
    <x v="0"/>
    <x v="0"/>
    <m/>
    <m/>
    <m/>
    <m/>
    <m/>
  </r>
  <r>
    <n v="2342"/>
    <x v="35"/>
    <x v="35"/>
    <x v="35"/>
    <x v="1"/>
    <x v="3"/>
    <x v="0"/>
    <n v="4"/>
    <x v="1"/>
    <n v="0"/>
    <x v="0"/>
    <s v=""/>
    <n v="3"/>
    <n v="34.201046330650279"/>
    <n v="27.382698020129641"/>
    <s v="Y"/>
    <s v="Check"/>
    <n v="83"/>
    <x v="1"/>
    <n v="1"/>
    <x v="1"/>
    <m/>
    <x v="9"/>
    <x v="6"/>
    <x v="0"/>
    <m/>
    <m/>
    <s v="TRR"/>
    <m/>
    <n v="23"/>
    <x v="65"/>
    <s v="SUSAN"/>
    <s v="MAYHEW"/>
    <x v="65"/>
    <x v="65"/>
    <x v="1"/>
    <x v="1"/>
    <x v="4"/>
    <n v="2"/>
    <n v="18"/>
    <x v="1459"/>
    <n v="34.201046330650279"/>
    <n v="3369"/>
    <s v="56.09"/>
    <s v="6.41"/>
    <n v="0"/>
    <m/>
    <n v="0.51070562279883802"/>
    <m/>
    <m/>
    <m/>
    <m/>
    <m/>
    <m/>
    <x v="26"/>
    <x v="26"/>
    <x v="2"/>
    <x v="2"/>
    <m/>
    <x v="0"/>
    <n v="0"/>
    <m/>
    <m/>
    <m/>
    <m/>
    <m/>
    <m/>
    <m/>
    <m/>
    <m/>
    <m/>
    <m/>
    <m/>
    <m/>
    <m/>
    <m/>
    <m/>
    <m/>
    <m/>
    <m/>
    <m/>
    <m/>
    <m/>
    <x v="0"/>
    <x v="0"/>
    <m/>
    <x v="0"/>
    <m/>
    <m/>
    <x v="0"/>
    <x v="0"/>
    <m/>
    <m/>
    <m/>
    <m/>
    <m/>
  </r>
  <r>
    <n v="2343"/>
    <x v="35"/>
    <x v="35"/>
    <x v="35"/>
    <x v="1"/>
    <x v="3"/>
    <x v="0"/>
    <n v="4"/>
    <x v="1"/>
    <n v="0"/>
    <x v="0"/>
    <s v=""/>
    <n v="8"/>
    <n v="34.211198021457832"/>
    <n v="27.676872906748752"/>
    <s v="Y"/>
    <s v="Check"/>
    <n v="82"/>
    <x v="1"/>
    <n v="1"/>
    <x v="1"/>
    <m/>
    <x v="1"/>
    <x v="16"/>
    <x v="0"/>
    <m/>
    <m/>
    <s v="TRR"/>
    <m/>
    <n v="24"/>
    <x v="66"/>
    <s v="COLLEEN"/>
    <s v="NEWNHAM"/>
    <x v="66"/>
    <x v="66"/>
    <x v="1"/>
    <x v="1"/>
    <x v="4"/>
    <n v="3"/>
    <n v="19"/>
    <x v="1391"/>
    <n v="34.211198021457832"/>
    <n v="3370"/>
    <s v="56.10"/>
    <s v="6.41"/>
    <n v="0"/>
    <m/>
    <n v="0.48278539255793196"/>
    <m/>
    <m/>
    <m/>
    <m/>
    <m/>
    <m/>
    <x v="26"/>
    <x v="26"/>
    <x v="2"/>
    <x v="2"/>
    <m/>
    <x v="0"/>
    <n v="0"/>
    <m/>
    <m/>
    <m/>
    <m/>
    <m/>
    <m/>
    <m/>
    <m/>
    <m/>
    <m/>
    <m/>
    <m/>
    <m/>
    <m/>
    <m/>
    <m/>
    <m/>
    <m/>
    <m/>
    <m/>
    <m/>
    <m/>
    <x v="0"/>
    <x v="0"/>
    <m/>
    <x v="0"/>
    <m/>
    <m/>
    <x v="0"/>
    <x v="0"/>
    <m/>
    <m/>
    <m/>
    <m/>
    <m/>
  </r>
  <r>
    <n v="2344"/>
    <x v="35"/>
    <x v="35"/>
    <x v="35"/>
    <x v="1"/>
    <x v="3"/>
    <x v="0"/>
    <n v="4"/>
    <x v="1"/>
    <n v="0"/>
    <x v="0"/>
    <s v=""/>
    <n v="5"/>
    <n v="34.393928455993816"/>
    <n v="28.189887586385254"/>
    <s v="Y"/>
    <s v="Check"/>
    <n v="81"/>
    <x v="1"/>
    <n v="1"/>
    <x v="1"/>
    <m/>
    <x v="6"/>
    <x v="20"/>
    <x v="0"/>
    <m/>
    <m/>
    <s v="TRR"/>
    <m/>
    <n v="25"/>
    <x v="78"/>
    <s v="FRANCESCO"/>
    <s v="TIRENDI"/>
    <x v="79"/>
    <x v="79"/>
    <x v="1"/>
    <x v="0"/>
    <x v="5"/>
    <n v="1"/>
    <n v="20"/>
    <x v="571"/>
    <n v="34.393928455993816"/>
    <n v="3388"/>
    <s v="56.28"/>
    <s v="6.43"/>
    <n v="0"/>
    <m/>
    <n v="0.46810587573907275"/>
    <m/>
    <m/>
    <m/>
    <m/>
    <m/>
    <m/>
    <x v="26"/>
    <x v="26"/>
    <x v="2"/>
    <x v="2"/>
    <m/>
    <x v="0"/>
    <n v="0"/>
    <m/>
    <m/>
    <m/>
    <m/>
    <m/>
    <m/>
    <m/>
    <m/>
    <m/>
    <m/>
    <m/>
    <m/>
    <m/>
    <m/>
    <m/>
    <m/>
    <m/>
    <m/>
    <m/>
    <m/>
    <m/>
    <m/>
    <x v="0"/>
    <x v="0"/>
    <m/>
    <x v="0"/>
    <m/>
    <m/>
    <x v="0"/>
    <x v="0"/>
    <m/>
    <m/>
    <m/>
    <m/>
    <m/>
  </r>
  <r>
    <n v="2345"/>
    <x v="35"/>
    <x v="35"/>
    <x v="35"/>
    <x v="1"/>
    <x v="3"/>
    <x v="0"/>
    <n v="4"/>
    <x v="1"/>
    <n v="0"/>
    <x v="0"/>
    <s v=""/>
    <n v="5"/>
    <n v="34.414231837608924"/>
    <n v="27.846125627225955"/>
    <s v="Y"/>
    <s v="Check"/>
    <n v="80"/>
    <x v="1"/>
    <n v="2"/>
    <x v="1"/>
    <m/>
    <x v="4"/>
    <x v="19"/>
    <x v="0"/>
    <m/>
    <m/>
    <s v="TRR"/>
    <m/>
    <n v="26"/>
    <x v="62"/>
    <s v="SALLY"/>
    <s v="MEADE"/>
    <x v="62"/>
    <x v="62"/>
    <x v="1"/>
    <x v="1"/>
    <x v="2"/>
    <n v="2"/>
    <n v="21"/>
    <x v="1460"/>
    <n v="34.414231837608924"/>
    <n v="3390"/>
    <s v="56.30"/>
    <s v="6.43"/>
    <n v="0"/>
    <m/>
    <n v="0.46976689013291412"/>
    <m/>
    <m/>
    <m/>
    <m/>
    <m/>
    <m/>
    <x v="26"/>
    <x v="26"/>
    <x v="2"/>
    <x v="2"/>
    <m/>
    <x v="0"/>
    <n v="0"/>
    <m/>
    <m/>
    <m/>
    <m/>
    <m/>
    <m/>
    <m/>
    <m/>
    <m/>
    <m/>
    <m/>
    <m/>
    <m/>
    <m/>
    <m/>
    <m/>
    <m/>
    <m/>
    <m/>
    <m/>
    <m/>
    <m/>
    <x v="0"/>
    <x v="0"/>
    <m/>
    <x v="0"/>
    <m/>
    <m/>
    <x v="0"/>
    <x v="0"/>
    <m/>
    <m/>
    <m/>
    <m/>
    <m/>
  </r>
  <r>
    <n v="2346"/>
    <x v="35"/>
    <x v="35"/>
    <x v="35"/>
    <x v="1"/>
    <x v="3"/>
    <x v="0"/>
    <n v="4"/>
    <x v="1"/>
    <n v="0"/>
    <x v="0"/>
    <s v=""/>
    <n v="5"/>
    <n v="34.972574832024399"/>
    <n v="27.489094028631094"/>
    <s v="Y"/>
    <s v="Check"/>
    <n v="79"/>
    <x v="1"/>
    <n v="2"/>
    <x v="1"/>
    <m/>
    <x v="4"/>
    <x v="25"/>
    <x v="0"/>
    <m/>
    <m/>
    <s v="TRR"/>
    <m/>
    <n v="27"/>
    <x v="63"/>
    <s v="IAN"/>
    <s v="MEADE"/>
    <x v="63"/>
    <x v="63"/>
    <x v="1"/>
    <x v="0"/>
    <x v="4"/>
    <n v="7"/>
    <n v="22"/>
    <x v="1392"/>
    <n v="34.972574832024399"/>
    <n v="3445"/>
    <s v="57.25"/>
    <s v="6.50"/>
    <n v="0"/>
    <m/>
    <n v="0.42843094640012291"/>
    <m/>
    <m/>
    <m/>
    <m/>
    <m/>
    <m/>
    <x v="26"/>
    <x v="26"/>
    <x v="2"/>
    <x v="2"/>
    <m/>
    <x v="0"/>
    <n v="0"/>
    <m/>
    <m/>
    <m/>
    <m/>
    <m/>
    <m/>
    <m/>
    <m/>
    <m/>
    <m/>
    <m/>
    <m/>
    <m/>
    <m/>
    <m/>
    <m/>
    <m/>
    <m/>
    <m/>
    <m/>
    <m/>
    <m/>
    <x v="0"/>
    <x v="0"/>
    <m/>
    <x v="0"/>
    <m/>
    <m/>
    <x v="0"/>
    <x v="0"/>
    <m/>
    <m/>
    <m/>
    <m/>
    <m/>
  </r>
  <r>
    <n v="2347"/>
    <x v="35"/>
    <x v="35"/>
    <x v="35"/>
    <x v="1"/>
    <x v="3"/>
    <x v="0"/>
    <n v="4"/>
    <x v="1"/>
    <n v="0"/>
    <x v="0"/>
    <s v=""/>
    <n v="6"/>
    <n v="34.982726522831953"/>
    <n v="30.027500857948866"/>
    <s v="Y"/>
    <s v="Check"/>
    <n v="78"/>
    <x v="1"/>
    <n v="3"/>
    <x v="1"/>
    <m/>
    <x v="1"/>
    <x v="36"/>
    <x v="0"/>
    <m/>
    <m/>
    <s v="TRR"/>
    <m/>
    <n v="28"/>
    <x v="86"/>
    <s v="ANDREW"/>
    <s v="HANNAY"/>
    <x v="87"/>
    <x v="87"/>
    <x v="1"/>
    <x v="0"/>
    <x v="1"/>
    <n v="5"/>
    <n v="23"/>
    <x v="1461"/>
    <n v="34.982726522831953"/>
    <n v="3446"/>
    <s v="57.26"/>
    <s v="6.50"/>
    <n v="0"/>
    <m/>
    <n v="0.38352261245017871"/>
    <m/>
    <m/>
    <m/>
    <m/>
    <m/>
    <m/>
    <x v="26"/>
    <x v="26"/>
    <x v="2"/>
    <x v="2"/>
    <m/>
    <x v="0"/>
    <n v="0"/>
    <m/>
    <m/>
    <m/>
    <m/>
    <m/>
    <m/>
    <m/>
    <m/>
    <m/>
    <m/>
    <m/>
    <m/>
    <m/>
    <m/>
    <m/>
    <m/>
    <m/>
    <m/>
    <m/>
    <m/>
    <m/>
    <m/>
    <x v="0"/>
    <x v="0"/>
    <m/>
    <x v="0"/>
    <m/>
    <m/>
    <x v="0"/>
    <x v="0"/>
    <m/>
    <m/>
    <m/>
    <m/>
    <m/>
  </r>
  <r>
    <n v="2348"/>
    <x v="35"/>
    <x v="35"/>
    <x v="35"/>
    <x v="1"/>
    <x v="3"/>
    <x v="0"/>
    <n v="4"/>
    <x v="1"/>
    <n v="0"/>
    <x v="0"/>
    <s v=""/>
    <n v="0"/>
    <n v="36.312598018621564"/>
    <s v=""/>
    <s v="Y"/>
    <s v=""/>
    <n v="77"/>
    <x v="1"/>
    <n v="1"/>
    <x v="1"/>
    <m/>
    <x v="12"/>
    <x v="41"/>
    <x v="1"/>
    <m/>
    <m/>
    <s v="TRR"/>
    <m/>
    <n v="29"/>
    <x v="241"/>
    <s v="RUSSELL"/>
    <s v="JOHNSON"/>
    <x v="321"/>
    <x v="321"/>
    <x v="1"/>
    <x v="0"/>
    <x v="8"/>
    <n v="1"/>
    <n v="24"/>
    <x v="634"/>
    <n v="36.312598018621564"/>
    <n v="3577"/>
    <s v="59.37"/>
    <s v="7.05"/>
    <n v="0"/>
    <m/>
    <n v="0.46264935357653958"/>
    <m/>
    <m/>
    <m/>
    <m/>
    <m/>
    <m/>
    <x v="26"/>
    <x v="26"/>
    <x v="2"/>
    <x v="2"/>
    <m/>
    <x v="0"/>
    <n v="0"/>
    <m/>
    <m/>
    <m/>
    <m/>
    <m/>
    <m/>
    <m/>
    <m/>
    <m/>
    <m/>
    <m/>
    <m/>
    <m/>
    <m/>
    <m/>
    <m/>
    <m/>
    <m/>
    <m/>
    <m/>
    <m/>
    <m/>
    <x v="0"/>
    <x v="0"/>
    <m/>
    <x v="0"/>
    <m/>
    <m/>
    <x v="0"/>
    <x v="0"/>
    <m/>
    <m/>
    <m/>
    <m/>
    <m/>
  </r>
  <r>
    <n v="2349"/>
    <x v="35"/>
    <x v="35"/>
    <x v="35"/>
    <x v="1"/>
    <x v="3"/>
    <x v="0"/>
    <n v="4"/>
    <x v="1"/>
    <n v="0"/>
    <x v="0"/>
    <s v=""/>
    <n v="6"/>
    <n v="36.60699705204064"/>
    <n v="30.863940967077742"/>
    <s v="Y"/>
    <s v="Check"/>
    <n v="76"/>
    <x v="1"/>
    <n v="1"/>
    <x v="1"/>
    <m/>
    <x v="1"/>
    <x v="28"/>
    <x v="0"/>
    <m/>
    <m/>
    <s v="TRR"/>
    <m/>
    <n v="30"/>
    <x v="94"/>
    <s v="CONNY"/>
    <s v="MUHLENBERG"/>
    <x v="95"/>
    <x v="95"/>
    <x v="1"/>
    <x v="1"/>
    <x v="5"/>
    <n v="1"/>
    <n v="25"/>
    <x v="1462"/>
    <n v="36.60699705204064"/>
    <n v="3606"/>
    <s v="60.06"/>
    <s v="7.09"/>
    <n v="0"/>
    <m/>
    <n v="0.52585575300356191"/>
    <m/>
    <m/>
    <m/>
    <m/>
    <m/>
    <m/>
    <x v="26"/>
    <x v="26"/>
    <x v="2"/>
    <x v="2"/>
    <m/>
    <x v="0"/>
    <n v="0"/>
    <m/>
    <m/>
    <m/>
    <m/>
    <m/>
    <m/>
    <m/>
    <m/>
    <m/>
    <m/>
    <m/>
    <m/>
    <m/>
    <m/>
    <m/>
    <m/>
    <m/>
    <m/>
    <m/>
    <m/>
    <m/>
    <m/>
    <x v="0"/>
    <x v="0"/>
    <m/>
    <x v="0"/>
    <m/>
    <m/>
    <x v="0"/>
    <x v="0"/>
    <m/>
    <m/>
    <m/>
    <m/>
    <m/>
  </r>
  <r>
    <n v="2350"/>
    <x v="35"/>
    <x v="35"/>
    <x v="35"/>
    <x v="1"/>
    <x v="3"/>
    <x v="0"/>
    <n v="4"/>
    <x v="1"/>
    <n v="0"/>
    <x v="0"/>
    <s v=""/>
    <n v="10"/>
    <n v="37.094278210803239"/>
    <n v="31.160110730481058"/>
    <s v="Y"/>
    <s v="Check"/>
    <n v="75"/>
    <x v="1"/>
    <n v="2"/>
    <x v="1"/>
    <m/>
    <x v="1"/>
    <x v="6"/>
    <x v="0"/>
    <m/>
    <m/>
    <s v="TRR"/>
    <m/>
    <n v="31"/>
    <x v="97"/>
    <s v="SUSAN"/>
    <s v="DOHERTY"/>
    <x v="98"/>
    <x v="98"/>
    <x v="1"/>
    <x v="1"/>
    <x v="4"/>
    <n v="4"/>
    <n v="26"/>
    <x v="1121"/>
    <n v="37.094278210803239"/>
    <n v="3654"/>
    <s v="60.54"/>
    <s v="7.15"/>
    <n v="0"/>
    <m/>
    <n v="0.47087226141469229"/>
    <m/>
    <m/>
    <m/>
    <m/>
    <m/>
    <m/>
    <x v="26"/>
    <x v="26"/>
    <x v="2"/>
    <x v="2"/>
    <m/>
    <x v="0"/>
    <n v="0"/>
    <m/>
    <m/>
    <m/>
    <m/>
    <m/>
    <m/>
    <m/>
    <m/>
    <m/>
    <m/>
    <m/>
    <m/>
    <m/>
    <m/>
    <m/>
    <m/>
    <m/>
    <m/>
    <m/>
    <m/>
    <m/>
    <m/>
    <x v="0"/>
    <x v="0"/>
    <m/>
    <x v="0"/>
    <m/>
    <m/>
    <x v="0"/>
    <x v="0"/>
    <m/>
    <m/>
    <m/>
    <m/>
    <m/>
  </r>
  <r>
    <n v="2351"/>
    <x v="35"/>
    <x v="35"/>
    <x v="35"/>
    <x v="1"/>
    <x v="3"/>
    <x v="0"/>
    <n v="4"/>
    <x v="1"/>
    <n v="0"/>
    <x v="0"/>
    <s v=""/>
    <n v="6"/>
    <n v="38.911430865355456"/>
    <n v="29.89431234526678"/>
    <s v="Y"/>
    <s v="Check"/>
    <n v="0"/>
    <x v="0"/>
    <s v="N/A"/>
    <x v="0"/>
    <m/>
    <x v="0"/>
    <x v="4"/>
    <x v="0"/>
    <m/>
    <m/>
    <s v="TRR"/>
    <m/>
    <n v="32"/>
    <x v="0"/>
    <s v="MEG"/>
    <s v="SENSE"/>
    <x v="186"/>
    <x v="186"/>
    <x v="0"/>
    <x v="1"/>
    <x v="0"/>
    <s v="N/A"/>
    <s v=""/>
    <x v="1182"/>
    <n v="38.911430865355456"/>
    <n v="3833"/>
    <s v="63.53"/>
    <s v="7.36"/>
    <n v="0"/>
    <m/>
    <m/>
    <m/>
    <m/>
    <m/>
    <m/>
    <m/>
    <m/>
    <x v="26"/>
    <x v="26"/>
    <x v="2"/>
    <x v="2"/>
    <m/>
    <x v="0"/>
    <n v="0"/>
    <m/>
    <m/>
    <m/>
    <m/>
    <m/>
    <m/>
    <m/>
    <m/>
    <m/>
    <m/>
    <m/>
    <m/>
    <m/>
    <m/>
    <m/>
    <m/>
    <m/>
    <m/>
    <m/>
    <m/>
    <m/>
    <m/>
    <x v="0"/>
    <x v="0"/>
    <m/>
    <x v="0"/>
    <m/>
    <m/>
    <x v="0"/>
    <x v="0"/>
    <m/>
    <m/>
    <m/>
    <m/>
    <m/>
  </r>
  <r>
    <n v="2352"/>
    <x v="35"/>
    <x v="35"/>
    <x v="35"/>
    <x v="1"/>
    <x v="3"/>
    <x v="0"/>
    <n v="4"/>
    <x v="1"/>
    <n v="0"/>
    <x v="0"/>
    <s v=""/>
    <n v="12"/>
    <n v="40.413881104873482"/>
    <n v="31.400632729413616"/>
    <s v="Y"/>
    <s v="Check"/>
    <n v="74"/>
    <x v="1"/>
    <n v="3"/>
    <x v="1"/>
    <m/>
    <x v="1"/>
    <x v="35"/>
    <x v="0"/>
    <m/>
    <m/>
    <s v="TRR"/>
    <m/>
    <n v="33"/>
    <x v="93"/>
    <s v="MARY"/>
    <s v="DONOGHUE"/>
    <x v="94"/>
    <x v="94"/>
    <x v="1"/>
    <x v="1"/>
    <x v="8"/>
    <n v="1"/>
    <n v="27"/>
    <x v="1463"/>
    <n v="40.413881104873482"/>
    <n v="3981"/>
    <s v="66.21"/>
    <s v="7.53"/>
    <n v="0"/>
    <m/>
    <n v="0.48828107555732136"/>
    <m/>
    <m/>
    <m/>
    <m/>
    <m/>
    <m/>
    <x v="26"/>
    <x v="26"/>
    <x v="2"/>
    <x v="2"/>
    <m/>
    <x v="0"/>
    <n v="0"/>
    <m/>
    <m/>
    <m/>
    <m/>
    <m/>
    <m/>
    <m/>
    <m/>
    <m/>
    <m/>
    <m/>
    <m/>
    <m/>
    <m/>
    <m/>
    <m/>
    <m/>
    <m/>
    <m/>
    <m/>
    <m/>
    <m/>
    <x v="0"/>
    <x v="0"/>
    <m/>
    <x v="0"/>
    <m/>
    <m/>
    <x v="0"/>
    <x v="0"/>
    <m/>
    <m/>
    <m/>
    <m/>
    <m/>
  </r>
  <r>
    <n v="2353"/>
    <x v="35"/>
    <x v="35"/>
    <x v="35"/>
    <x v="1"/>
    <x v="3"/>
    <x v="0"/>
    <n v="4"/>
    <x v="1"/>
    <n v="0"/>
    <x v="0"/>
    <s v=""/>
    <n v="6"/>
    <n v="43.926366124287256"/>
    <n v="32.875308373173766"/>
    <s v="Y"/>
    <s v="Check"/>
    <n v="73"/>
    <x v="1"/>
    <n v="3"/>
    <x v="1"/>
    <m/>
    <x v="1"/>
    <x v="20"/>
    <x v="0"/>
    <m/>
    <m/>
    <s v="TRR"/>
    <m/>
    <n v="34"/>
    <x v="89"/>
    <s v="VIJAYA"/>
    <s v="STEWART"/>
    <x v="90"/>
    <x v="90"/>
    <x v="1"/>
    <x v="1"/>
    <x v="5"/>
    <n v="2"/>
    <n v="28"/>
    <x v="1464"/>
    <n v="43.926366124287256"/>
    <n v="4327"/>
    <s v="72.07"/>
    <s v="8.35"/>
    <n v="0"/>
    <m/>
    <n v="0.42723011991402632"/>
    <m/>
    <m/>
    <m/>
    <m/>
    <m/>
    <m/>
    <x v="26"/>
    <x v="26"/>
    <x v="2"/>
    <x v="2"/>
    <m/>
    <x v="0"/>
    <n v="0"/>
    <m/>
    <m/>
    <m/>
    <m/>
    <m/>
    <m/>
    <m/>
    <m/>
    <m/>
    <m/>
    <m/>
    <m/>
    <m/>
    <m/>
    <m/>
    <m/>
    <m/>
    <m/>
    <m/>
    <m/>
    <m/>
    <m/>
    <x v="0"/>
    <x v="0"/>
    <m/>
    <x v="0"/>
    <m/>
    <m/>
    <x v="0"/>
    <x v="0"/>
    <m/>
    <m/>
    <m/>
    <m/>
    <m/>
  </r>
  <r>
    <n v="2354"/>
    <x v="35"/>
    <x v="35"/>
    <x v="35"/>
    <x v="1"/>
    <x v="3"/>
    <x v="0"/>
    <n v="4"/>
    <x v="1"/>
    <n v="0"/>
    <x v="0"/>
    <s v=""/>
    <n v="4"/>
    <n v="44.241068539321439"/>
    <n v="36.97349448099785"/>
    <s v="Y"/>
    <s v="Check"/>
    <n v="72"/>
    <x v="1"/>
    <n v="2"/>
    <x v="1"/>
    <m/>
    <x v="7"/>
    <x v="42"/>
    <x v="0"/>
    <m/>
    <m/>
    <s v="TRR"/>
    <m/>
    <n v="35"/>
    <x v="114"/>
    <s v="LYNDIE"/>
    <s v="BEIL"/>
    <x v="116"/>
    <x v="116"/>
    <x v="1"/>
    <x v="1"/>
    <x v="8"/>
    <n v="2"/>
    <n v="29"/>
    <x v="1465"/>
    <n v="44.241068539321439"/>
    <n v="4358"/>
    <s v="72.38"/>
    <s v="8.38"/>
    <n v="0"/>
    <m/>
    <n v="0.47052811683707013"/>
    <m/>
    <m/>
    <m/>
    <m/>
    <m/>
    <m/>
    <x v="26"/>
    <x v="26"/>
    <x v="2"/>
    <x v="2"/>
    <m/>
    <x v="0"/>
    <n v="0"/>
    <m/>
    <m/>
    <m/>
    <m/>
    <m/>
    <m/>
    <m/>
    <m/>
    <m/>
    <m/>
    <m/>
    <m/>
    <m/>
    <m/>
    <m/>
    <m/>
    <m/>
    <m/>
    <m/>
    <m/>
    <m/>
    <m/>
    <x v="0"/>
    <x v="0"/>
    <m/>
    <x v="0"/>
    <m/>
    <m/>
    <x v="0"/>
    <x v="0"/>
    <m/>
    <m/>
    <m/>
    <m/>
    <m/>
  </r>
  <r>
    <n v="2355"/>
    <x v="35"/>
    <x v="35"/>
    <x v="35"/>
    <x v="1"/>
    <x v="3"/>
    <x v="0"/>
    <n v="4"/>
    <x v="1"/>
    <n v="0"/>
    <x v="0"/>
    <s v=""/>
    <n v="7"/>
    <n v="45.286692692499528"/>
    <n v="28.863467850283907"/>
    <s v="Y"/>
    <s v="Check"/>
    <n v="71"/>
    <x v="1"/>
    <n v="4"/>
    <x v="1"/>
    <m/>
    <x v="1"/>
    <x v="7"/>
    <x v="0"/>
    <m/>
    <m/>
    <s v="TRR"/>
    <m/>
    <n v="36"/>
    <x v="79"/>
    <s v="MATHEW"/>
    <s v="SMITH"/>
    <x v="80"/>
    <x v="80"/>
    <x v="1"/>
    <x v="0"/>
    <x v="1"/>
    <n v="6"/>
    <n v="30"/>
    <x v="1466"/>
    <n v="45.286692692499528"/>
    <n v="4461"/>
    <s v="74.21"/>
    <s v="8.51"/>
    <n v="0"/>
    <m/>
    <n v="0.30067699487628702"/>
    <m/>
    <m/>
    <m/>
    <m/>
    <m/>
    <m/>
    <x v="26"/>
    <x v="26"/>
    <x v="2"/>
    <x v="2"/>
    <m/>
    <x v="0"/>
    <n v="0"/>
    <m/>
    <m/>
    <m/>
    <m/>
    <m/>
    <m/>
    <m/>
    <m/>
    <m/>
    <m/>
    <m/>
    <m/>
    <m/>
    <m/>
    <m/>
    <m/>
    <m/>
    <m/>
    <m/>
    <m/>
    <m/>
    <m/>
    <x v="0"/>
    <x v="0"/>
    <m/>
    <x v="0"/>
    <m/>
    <m/>
    <x v="0"/>
    <x v="0"/>
    <m/>
    <m/>
    <m/>
    <m/>
    <m/>
  </r>
  <r>
    <n v="2356"/>
    <x v="35"/>
    <x v="35"/>
    <x v="35"/>
    <x v="1"/>
    <x v="3"/>
    <x v="0"/>
    <n v="4"/>
    <x v="1"/>
    <n v="0"/>
    <x v="0"/>
    <s v=""/>
    <n v="10"/>
    <n v="45.296844383307082"/>
    <n v="28.996682509556699"/>
    <s v="Y"/>
    <s v="Check"/>
    <n v="70"/>
    <x v="1"/>
    <n v="5"/>
    <x v="1"/>
    <m/>
    <x v="1"/>
    <x v="1"/>
    <x v="0"/>
    <m/>
    <m/>
    <s v="TRR"/>
    <m/>
    <n v="37"/>
    <x v="80"/>
    <s v="CELESTE"/>
    <s v="LABUSCHAGNE"/>
    <x v="81"/>
    <x v="81"/>
    <x v="1"/>
    <x v="1"/>
    <x v="1"/>
    <n v="2"/>
    <n v="31"/>
    <x v="1467"/>
    <n v="45.296844383307082"/>
    <n v="4462"/>
    <s v="74.22"/>
    <s v="8.51"/>
    <n v="0"/>
    <m/>
    <n v="0.32673357717285351"/>
    <m/>
    <m/>
    <m/>
    <m/>
    <m/>
    <m/>
    <x v="26"/>
    <x v="26"/>
    <x v="2"/>
    <x v="2"/>
    <m/>
    <x v="0"/>
    <n v="0"/>
    <m/>
    <m/>
    <m/>
    <m/>
    <m/>
    <m/>
    <m/>
    <m/>
    <m/>
    <m/>
    <m/>
    <m/>
    <m/>
    <m/>
    <m/>
    <m/>
    <m/>
    <m/>
    <m/>
    <m/>
    <m/>
    <m/>
    <x v="0"/>
    <x v="0"/>
    <m/>
    <x v="0"/>
    <m/>
    <m/>
    <x v="0"/>
    <x v="0"/>
    <m/>
    <m/>
    <m/>
    <m/>
    <m/>
  </r>
  <r>
    <n v="2357"/>
    <x v="35"/>
    <x v="35"/>
    <x v="35"/>
    <x v="1"/>
    <x v="3"/>
    <x v="0"/>
    <n v="4"/>
    <x v="1"/>
    <n v="0"/>
    <x v="0"/>
    <s v=""/>
    <n v="7"/>
    <n v="47.103845347051731"/>
    <n v="31.991699270728841"/>
    <s v="Y"/>
    <s v="Check"/>
    <n v="69"/>
    <x v="1"/>
    <n v="3"/>
    <x v="1"/>
    <m/>
    <x v="1"/>
    <x v="37"/>
    <x v="0"/>
    <m/>
    <m/>
    <s v="TRR"/>
    <m/>
    <n v="38"/>
    <x v="141"/>
    <s v="JENNY"/>
    <s v="BROWN"/>
    <x v="145"/>
    <x v="145"/>
    <x v="1"/>
    <x v="1"/>
    <x v="8"/>
    <n v="3"/>
    <n v="32"/>
    <x v="1468"/>
    <n v="47.103845347051731"/>
    <n v="4640"/>
    <s v="77.20"/>
    <s v="9.12"/>
    <n v="0"/>
    <m/>
    <n v="0.4359162862829527"/>
    <m/>
    <m/>
    <m/>
    <m/>
    <m/>
    <m/>
    <x v="26"/>
    <x v="26"/>
    <x v="2"/>
    <x v="2"/>
    <m/>
    <x v="0"/>
    <n v="0"/>
    <m/>
    <m/>
    <m/>
    <m/>
    <m/>
    <m/>
    <m/>
    <m/>
    <m/>
    <m/>
    <m/>
    <m/>
    <m/>
    <m/>
    <m/>
    <m/>
    <m/>
    <m/>
    <m/>
    <m/>
    <m/>
    <m/>
    <x v="0"/>
    <x v="0"/>
    <m/>
    <x v="0"/>
    <m/>
    <m/>
    <x v="0"/>
    <x v="0"/>
    <m/>
    <m/>
    <m/>
    <m/>
    <m/>
  </r>
  <r>
    <n v="2358"/>
    <x v="35"/>
    <x v="35"/>
    <x v="35"/>
    <x v="1"/>
    <x v="3"/>
    <x v="0"/>
    <n v="4"/>
    <x v="1"/>
    <n v="0"/>
    <x v="0"/>
    <s v=""/>
    <n v="6"/>
    <n v="47.113997037859292"/>
    <n v="38.233707881208865"/>
    <s v="Y"/>
    <s v="Check"/>
    <n v="68"/>
    <x v="1"/>
    <n v="1"/>
    <x v="1"/>
    <m/>
    <x v="15"/>
    <x v="31"/>
    <x v="0"/>
    <m/>
    <m/>
    <s v="TRR"/>
    <m/>
    <n v="39"/>
    <x v="115"/>
    <s v="JUDY"/>
    <s v="DAVIES"/>
    <x v="117"/>
    <x v="117"/>
    <x v="1"/>
    <x v="1"/>
    <x v="7"/>
    <n v="1"/>
    <n v="33"/>
    <x v="1469"/>
    <n v="47.113997037859292"/>
    <n v="4641"/>
    <s v="77.21"/>
    <s v="9.12"/>
    <n v="0"/>
    <m/>
    <n v="0.4482036760688759"/>
    <m/>
    <m/>
    <m/>
    <m/>
    <m/>
    <m/>
    <x v="26"/>
    <x v="26"/>
    <x v="2"/>
    <x v="2"/>
    <m/>
    <x v="0"/>
    <n v="0"/>
    <m/>
    <m/>
    <m/>
    <m/>
    <m/>
    <m/>
    <m/>
    <m/>
    <m/>
    <m/>
    <m/>
    <m/>
    <m/>
    <m/>
    <m/>
    <m/>
    <m/>
    <m/>
    <m/>
    <m/>
    <m/>
    <m/>
    <x v="0"/>
    <x v="0"/>
    <m/>
    <x v="0"/>
    <m/>
    <m/>
    <x v="0"/>
    <x v="0"/>
    <m/>
    <m/>
    <m/>
    <m/>
    <m/>
  </r>
  <r>
    <n v="2359"/>
    <x v="35"/>
    <x v="35"/>
    <x v="35"/>
    <x v="1"/>
    <x v="3"/>
    <x v="0"/>
    <n v="4"/>
    <x v="1"/>
    <n v="0"/>
    <x v="0"/>
    <s v=""/>
    <n v="1"/>
    <n v="51.063004761997895"/>
    <n v="39.017770246011921"/>
    <s v="Y"/>
    <s v="Check"/>
    <n v="67"/>
    <x v="1"/>
    <n v="2"/>
    <x v="1"/>
    <m/>
    <x v="10"/>
    <x v="54"/>
    <x v="0"/>
    <m/>
    <m/>
    <s v="TRR"/>
    <m/>
    <n v="40"/>
    <x v="211"/>
    <s v="PETER"/>
    <s v="DANIEL"/>
    <x v="226"/>
    <x v="226"/>
    <x v="1"/>
    <x v="0"/>
    <x v="7"/>
    <n v="1"/>
    <n v="34"/>
    <x v="833"/>
    <n v="51.063004761997895"/>
    <n v="5030"/>
    <s v="83.50"/>
    <s v="9.58"/>
    <n v="0"/>
    <m/>
    <n v="0.36131833772796029"/>
    <m/>
    <m/>
    <m/>
    <m/>
    <m/>
    <m/>
    <x v="26"/>
    <x v="26"/>
    <x v="2"/>
    <x v="2"/>
    <m/>
    <x v="0"/>
    <n v="0"/>
    <m/>
    <m/>
    <m/>
    <m/>
    <m/>
    <m/>
    <m/>
    <m/>
    <m/>
    <m/>
    <m/>
    <m/>
    <m/>
    <m/>
    <m/>
    <m/>
    <m/>
    <m/>
    <m/>
    <m/>
    <m/>
    <m/>
    <x v="0"/>
    <x v="0"/>
    <m/>
    <x v="0"/>
    <m/>
    <m/>
    <x v="0"/>
    <x v="0"/>
    <m/>
    <m/>
    <m/>
    <m/>
    <m/>
  </r>
  <r>
    <n v="2360"/>
    <x v="35"/>
    <x v="35"/>
    <x v="35"/>
    <x v="1"/>
    <x v="3"/>
    <x v="0"/>
    <n v="4"/>
    <x v="1"/>
    <n v="0"/>
    <x v="0"/>
    <s v=""/>
    <n v="3"/>
    <n v="51.134066597650772"/>
    <n v="39.964875320063392"/>
    <s v="Y"/>
    <s v="Check"/>
    <n v="66"/>
    <x v="1"/>
    <n v="1"/>
    <x v="1"/>
    <m/>
    <x v="13"/>
    <x v="31"/>
    <x v="0"/>
    <m/>
    <m/>
    <s v="TRR"/>
    <m/>
    <n v="41"/>
    <x v="123"/>
    <s v="BOB"/>
    <s v="JAMES"/>
    <x v="125"/>
    <x v="125"/>
    <x v="1"/>
    <x v="0"/>
    <x v="7"/>
    <n v="2"/>
    <n v="35"/>
    <x v="1470"/>
    <n v="51.134066597650772"/>
    <n v="5037"/>
    <s v="83.57"/>
    <s v="9.59"/>
    <n v="0"/>
    <m/>
    <n v="0.34158571435562546"/>
    <m/>
    <m/>
    <m/>
    <m/>
    <m/>
    <m/>
    <x v="26"/>
    <x v="26"/>
    <x v="2"/>
    <x v="2"/>
    <m/>
    <x v="0"/>
    <n v="0"/>
    <m/>
    <m/>
    <m/>
    <m/>
    <m/>
    <m/>
    <m/>
    <m/>
    <m/>
    <m/>
    <m/>
    <m/>
    <m/>
    <m/>
    <m/>
    <m/>
    <m/>
    <m/>
    <m/>
    <m/>
    <m/>
    <m/>
    <x v="0"/>
    <x v="0"/>
    <m/>
    <x v="0"/>
    <m/>
    <m/>
    <x v="0"/>
    <x v="0"/>
    <m/>
    <m/>
    <m/>
    <m/>
    <m/>
  </r>
  <r>
    <n v="2361"/>
    <x v="35"/>
    <x v="35"/>
    <x v="35"/>
    <x v="1"/>
    <x v="3"/>
    <x v="0"/>
    <n v="4"/>
    <x v="1"/>
    <n v="0"/>
    <x v="0"/>
    <s v=""/>
    <n v="0"/>
    <n v="51.144218288458333"/>
    <s v=""/>
    <s v="Y"/>
    <s v=""/>
    <n v="65"/>
    <x v="1"/>
    <n v="1"/>
    <x v="1"/>
    <m/>
    <x v="12"/>
    <x v="57"/>
    <x v="1"/>
    <m/>
    <m/>
    <s v="TRR"/>
    <m/>
    <n v="42"/>
    <x v="242"/>
    <s v="BETTY"/>
    <s v="BECK"/>
    <x v="322"/>
    <x v="322"/>
    <x v="1"/>
    <x v="1"/>
    <x v="9"/>
    <n v="1"/>
    <n v="36"/>
    <x v="1471"/>
    <n v="51.144218288458333"/>
    <n v="5038"/>
    <s v="83.58"/>
    <s v="9.59"/>
    <n v="0"/>
    <m/>
    <n v="0.50021946154384178"/>
    <m/>
    <m/>
    <m/>
    <m/>
    <m/>
    <m/>
    <x v="26"/>
    <x v="26"/>
    <x v="2"/>
    <x v="2"/>
    <m/>
    <x v="0"/>
    <n v="0"/>
    <m/>
    <m/>
    <m/>
    <m/>
    <m/>
    <m/>
    <m/>
    <m/>
    <m/>
    <m/>
    <m/>
    <m/>
    <m/>
    <m/>
    <m/>
    <m/>
    <m/>
    <m/>
    <m/>
    <m/>
    <m/>
    <m/>
    <x v="0"/>
    <x v="0"/>
    <m/>
    <x v="0"/>
    <m/>
    <m/>
    <x v="0"/>
    <x v="0"/>
    <m/>
    <m/>
    <m/>
    <m/>
    <m/>
  </r>
  <r>
    <n v="2267"/>
    <x v="36"/>
    <x v="36"/>
    <x v="36"/>
    <x v="1"/>
    <x v="25"/>
    <x v="0"/>
    <n v="4"/>
    <x v="1"/>
    <n v="0"/>
    <x v="0"/>
    <s v=""/>
    <n v="12"/>
    <n v="17.119426418961741"/>
    <n v="17.79786557468519"/>
    <s v="Y"/>
    <s v=""/>
    <n v="100"/>
    <x v="1"/>
    <n v="1"/>
    <x v="1"/>
    <m/>
    <x v="1"/>
    <x v="1"/>
    <x v="0"/>
    <m/>
    <m/>
    <s v="TRR"/>
    <m/>
    <n v="1"/>
    <x v="1"/>
    <s v="TONY"/>
    <s v="GORDON"/>
    <x v="1"/>
    <x v="1"/>
    <x v="1"/>
    <x v="0"/>
    <x v="1"/>
    <n v="1"/>
    <n v="1"/>
    <x v="1472"/>
    <n v="17.119426418961741"/>
    <n v="1620"/>
    <s v="27.00"/>
    <s v="4.09"/>
    <n v="0"/>
    <m/>
    <n v="0.76715965897003713"/>
    <n v="1"/>
    <n v="1"/>
    <s v=""/>
    <s v="N012"/>
    <s v="KAREN"/>
    <s v="HICKEY"/>
    <x v="108"/>
    <x v="108"/>
    <x v="0"/>
    <x v="1"/>
    <s v="N/A"/>
    <x v="2"/>
    <n v="0"/>
    <m/>
    <m/>
    <n v="1"/>
    <s v="19.40"/>
    <m/>
    <m/>
    <m/>
    <m/>
    <m/>
    <m/>
    <m/>
    <m/>
    <m/>
    <m/>
    <m/>
    <m/>
    <m/>
    <m/>
    <m/>
    <m/>
    <m/>
    <m/>
    <x v="0"/>
    <x v="0"/>
    <m/>
    <x v="0"/>
    <m/>
    <m/>
    <x v="0"/>
    <x v="0"/>
    <m/>
    <m/>
    <m/>
    <m/>
    <m/>
  </r>
  <r>
    <n v="2268"/>
    <x v="36"/>
    <x v="36"/>
    <x v="36"/>
    <x v="1"/>
    <x v="25"/>
    <x v="0"/>
    <n v="4"/>
    <x v="1"/>
    <n v="0"/>
    <x v="0"/>
    <s v=""/>
    <n v="0"/>
    <n v="20.057204532832952"/>
    <s v=""/>
    <s v="Y"/>
    <s v=""/>
    <n v="0"/>
    <x v="0"/>
    <s v="N/A"/>
    <x v="0"/>
    <m/>
    <x v="0"/>
    <x v="4"/>
    <x v="0"/>
    <m/>
    <m/>
    <s v="TRR"/>
    <m/>
    <n v="2"/>
    <x v="156"/>
    <s v="MICHAEL"/>
    <s v="PALMER"/>
    <x v="323"/>
    <x v="323"/>
    <x v="0"/>
    <x v="0"/>
    <x v="0"/>
    <s v="N/A"/>
    <s v=""/>
    <x v="1473"/>
    <n v="20.057204532832952"/>
    <n v="1898"/>
    <s v="31.38"/>
    <s v="4.52"/>
    <n v="0"/>
    <m/>
    <m/>
    <n v="2"/>
    <n v="2"/>
    <s v=""/>
    <n v="1069328"/>
    <s v="KELLIE"/>
    <s v="HOPKINS"/>
    <x v="12"/>
    <x v="12"/>
    <x v="1"/>
    <x v="1"/>
    <s v=""/>
    <x v="2"/>
    <n v="50"/>
    <m/>
    <m/>
    <n v="1"/>
    <s v="20.01"/>
    <m/>
    <m/>
    <m/>
    <m/>
    <m/>
    <m/>
    <m/>
    <m/>
    <m/>
    <m/>
    <m/>
    <m/>
    <m/>
    <m/>
    <m/>
    <m/>
    <m/>
    <m/>
    <x v="0"/>
    <x v="0"/>
    <m/>
    <x v="0"/>
    <m/>
    <m/>
    <x v="0"/>
    <x v="0"/>
    <m/>
    <m/>
    <m/>
    <m/>
    <m/>
  </r>
  <r>
    <n v="2269"/>
    <x v="36"/>
    <x v="36"/>
    <x v="36"/>
    <x v="1"/>
    <x v="25"/>
    <x v="0"/>
    <n v="4"/>
    <x v="1"/>
    <n v="0"/>
    <x v="0"/>
    <s v=""/>
    <n v="11"/>
    <n v="20.22628528758813"/>
    <n v="20.924874667603749"/>
    <s v="Y"/>
    <s v=""/>
    <n v="99"/>
    <x v="1"/>
    <n v="1"/>
    <x v="1"/>
    <m/>
    <x v="1"/>
    <x v="9"/>
    <x v="0"/>
    <m/>
    <m/>
    <s v="TRR"/>
    <m/>
    <n v="3"/>
    <x v="19"/>
    <s v="CAMERON"/>
    <s v="WALLIS"/>
    <x v="19"/>
    <x v="19"/>
    <x v="1"/>
    <x v="0"/>
    <x v="4"/>
    <n v="1"/>
    <n v="2"/>
    <x v="1474"/>
    <n v="20.22628528758813"/>
    <n v="1914"/>
    <s v="31.54"/>
    <s v="4.54"/>
    <n v="0"/>
    <m/>
    <n v="0.74655329860625097"/>
    <n v="3"/>
    <n v="3"/>
    <s v=""/>
    <n v="868058"/>
    <s v="CHRISTINA"/>
    <s v="ZEVENBERGEN"/>
    <x v="34"/>
    <x v="34"/>
    <x v="1"/>
    <x v="1"/>
    <s v=""/>
    <x v="2"/>
    <n v="49"/>
    <m/>
    <m/>
    <n v="1"/>
    <s v="21.24"/>
    <m/>
    <m/>
    <m/>
    <m/>
    <m/>
    <m/>
    <m/>
    <m/>
    <m/>
    <m/>
    <m/>
    <m/>
    <m/>
    <m/>
    <m/>
    <m/>
    <m/>
    <m/>
    <x v="0"/>
    <x v="0"/>
    <m/>
    <x v="0"/>
    <m/>
    <m/>
    <x v="0"/>
    <x v="0"/>
    <m/>
    <m/>
    <m/>
    <m/>
    <m/>
  </r>
  <r>
    <n v="2270"/>
    <x v="36"/>
    <x v="36"/>
    <x v="36"/>
    <x v="1"/>
    <x v="25"/>
    <x v="0"/>
    <n v="4"/>
    <x v="1"/>
    <n v="0"/>
    <x v="0"/>
    <s v=""/>
    <n v="6"/>
    <n v="20.353095853654516"/>
    <n v="20.403698562425372"/>
    <s v="Y"/>
    <s v=""/>
    <n v="98"/>
    <x v="1"/>
    <n v="2"/>
    <x v="1"/>
    <m/>
    <x v="5"/>
    <x v="10"/>
    <x v="0"/>
    <m/>
    <m/>
    <s v="TRR"/>
    <m/>
    <n v="4"/>
    <x v="15"/>
    <s v="SIMON"/>
    <s v="DI GIACOMO"/>
    <x v="15"/>
    <x v="15"/>
    <x v="1"/>
    <x v="0"/>
    <x v="1"/>
    <n v="2"/>
    <n v="3"/>
    <x v="1475"/>
    <n v="20.353095853654516"/>
    <n v="1926"/>
    <s v="32.06"/>
    <s v="4.56"/>
    <n v="0"/>
    <m/>
    <n v="0.64118009829235867"/>
    <n v="4"/>
    <n v="4"/>
    <s v=""/>
    <n v="403000"/>
    <s v="WILLIAM"/>
    <s v="SUE YEK"/>
    <x v="100"/>
    <x v="100"/>
    <x v="1"/>
    <x v="0"/>
    <s v=""/>
    <x v="2"/>
    <n v="48"/>
    <m/>
    <m/>
    <n v="1"/>
    <n v="22.31"/>
    <m/>
    <m/>
    <m/>
    <m/>
    <m/>
    <m/>
    <m/>
    <m/>
    <m/>
    <m/>
    <m/>
    <m/>
    <m/>
    <m/>
    <m/>
    <m/>
    <m/>
    <m/>
    <x v="0"/>
    <x v="0"/>
    <m/>
    <x v="0"/>
    <m/>
    <m/>
    <x v="0"/>
    <x v="0"/>
    <m/>
    <m/>
    <m/>
    <m/>
    <m/>
  </r>
  <r>
    <n v="2271"/>
    <x v="36"/>
    <x v="36"/>
    <x v="36"/>
    <x v="1"/>
    <x v="25"/>
    <x v="0"/>
    <n v="4"/>
    <x v="1"/>
    <n v="0"/>
    <x v="0"/>
    <s v=""/>
    <n v="0"/>
    <n v="20.691257363164869"/>
    <s v=""/>
    <s v="Y"/>
    <s v=""/>
    <n v="0"/>
    <x v="0"/>
    <s v="N/A"/>
    <x v="0"/>
    <m/>
    <x v="0"/>
    <x v="4"/>
    <x v="0"/>
    <m/>
    <m/>
    <s v="TRR"/>
    <m/>
    <n v="5"/>
    <x v="113"/>
    <s v="PETE"/>
    <s v="SPILSBURY"/>
    <x v="324"/>
    <x v="324"/>
    <x v="0"/>
    <x v="0"/>
    <x v="0"/>
    <s v="N/A"/>
    <s v=""/>
    <x v="1476"/>
    <n v="20.691257363164869"/>
    <n v="1958"/>
    <s v="32.38"/>
    <s v="5.01"/>
    <n v="0"/>
    <m/>
    <m/>
    <n v="5"/>
    <n v="5"/>
    <s v=""/>
    <n v="1057539"/>
    <s v="HEATHER"/>
    <s v="HUMPHRIES"/>
    <x v="20"/>
    <x v="20"/>
    <x v="1"/>
    <x v="1"/>
    <s v=""/>
    <x v="2"/>
    <n v="47"/>
    <m/>
    <m/>
    <n v="1"/>
    <s v="22.31"/>
    <m/>
    <m/>
    <m/>
    <m/>
    <m/>
    <m/>
    <m/>
    <m/>
    <m/>
    <m/>
    <m/>
    <m/>
    <m/>
    <m/>
    <m/>
    <m/>
    <m/>
    <m/>
    <x v="0"/>
    <x v="0"/>
    <m/>
    <x v="0"/>
    <m/>
    <m/>
    <x v="0"/>
    <x v="0"/>
    <m/>
    <m/>
    <m/>
    <m/>
    <m/>
  </r>
  <r>
    <n v="2272"/>
    <x v="36"/>
    <x v="36"/>
    <x v="36"/>
    <x v="1"/>
    <x v="25"/>
    <x v="0"/>
    <n v="4"/>
    <x v="1"/>
    <n v="0"/>
    <x v="0"/>
    <s v=""/>
    <n v="7"/>
    <n v="20.966013589642031"/>
    <n v="20.396677025040731"/>
    <s v="Y"/>
    <s v="Check"/>
    <n v="97"/>
    <x v="1"/>
    <n v="4"/>
    <x v="1"/>
    <m/>
    <x v="1"/>
    <x v="7"/>
    <x v="0"/>
    <m/>
    <m/>
    <s v="TRR"/>
    <m/>
    <n v="6"/>
    <x v="8"/>
    <s v="DEAHNE"/>
    <s v="TURNBULL"/>
    <x v="8"/>
    <x v="8"/>
    <x v="1"/>
    <x v="1"/>
    <x v="1"/>
    <n v="1"/>
    <n v="4"/>
    <x v="1477"/>
    <n v="20.966013589642031"/>
    <n v="1984"/>
    <s v="33.04"/>
    <s v="5.05"/>
    <n v="0"/>
    <m/>
    <n v="0.71941827514530687"/>
    <n v="6"/>
    <n v="6"/>
    <s v=""/>
    <n v="402943"/>
    <s v="BOB"/>
    <s v="DOWN"/>
    <x v="24"/>
    <x v="24"/>
    <x v="1"/>
    <x v="0"/>
    <s v=""/>
    <x v="2"/>
    <n v="46"/>
    <m/>
    <m/>
    <n v="1"/>
    <s v="28.43"/>
    <m/>
    <m/>
    <m/>
    <m/>
    <m/>
    <m/>
    <m/>
    <m/>
    <m/>
    <m/>
    <m/>
    <m/>
    <m/>
    <m/>
    <m/>
    <m/>
    <m/>
    <m/>
    <x v="0"/>
    <x v="0"/>
    <m/>
    <x v="0"/>
    <m/>
    <m/>
    <x v="0"/>
    <x v="0"/>
    <m/>
    <m/>
    <m/>
    <m/>
    <m/>
  </r>
  <r>
    <n v="2273"/>
    <x v="36"/>
    <x v="36"/>
    <x v="36"/>
    <x v="1"/>
    <x v="25"/>
    <x v="0"/>
    <n v="4"/>
    <x v="1"/>
    <n v="0"/>
    <x v="0"/>
    <s v=""/>
    <n v="5"/>
    <n v="21.283040004807994"/>
    <n v="21.801312473126654"/>
    <s v="Y"/>
    <s v=""/>
    <n v="96"/>
    <x v="1"/>
    <n v="1"/>
    <x v="1"/>
    <m/>
    <x v="11"/>
    <x v="16"/>
    <x v="0"/>
    <m/>
    <m/>
    <s v="TRR"/>
    <m/>
    <n v="7"/>
    <x v="171"/>
    <s v="DAVID"/>
    <s v="CULLEN"/>
    <x v="175"/>
    <x v="175"/>
    <x v="1"/>
    <x v="0"/>
    <x v="4"/>
    <n v="2"/>
    <n v="5"/>
    <x v="282"/>
    <n v="21.283040004807994"/>
    <n v="2014"/>
    <s v="33.34"/>
    <s v="5.09"/>
    <n v="0"/>
    <m/>
    <n v="0.69304009186036719"/>
    <m/>
    <m/>
    <m/>
    <m/>
    <m/>
    <m/>
    <x v="26"/>
    <x v="26"/>
    <x v="2"/>
    <x v="2"/>
    <m/>
    <x v="0"/>
    <m/>
    <m/>
    <m/>
    <m/>
    <m/>
    <m/>
    <m/>
    <m/>
    <m/>
    <m/>
    <m/>
    <m/>
    <m/>
    <m/>
    <m/>
    <m/>
    <m/>
    <m/>
    <m/>
    <m/>
    <m/>
    <m/>
    <m/>
    <x v="0"/>
    <x v="0"/>
    <m/>
    <x v="0"/>
    <m/>
    <m/>
    <x v="0"/>
    <x v="0"/>
    <m/>
    <m/>
    <m/>
    <m/>
    <m/>
  </r>
  <r>
    <n v="2274"/>
    <x v="36"/>
    <x v="36"/>
    <x v="36"/>
    <x v="1"/>
    <x v="25"/>
    <x v="0"/>
    <n v="4"/>
    <x v="1"/>
    <n v="0"/>
    <x v="0"/>
    <s v=""/>
    <n v="7"/>
    <n v="21.388715476529974"/>
    <n v="21.926220721864297"/>
    <s v="Y"/>
    <s v=""/>
    <n v="95"/>
    <x v="1"/>
    <n v="1"/>
    <x v="1"/>
    <m/>
    <x v="1"/>
    <x v="2"/>
    <x v="0"/>
    <m/>
    <m/>
    <s v="TRR"/>
    <m/>
    <n v="8"/>
    <x v="131"/>
    <s v="NICHOLAS"/>
    <s v="KINBACHER"/>
    <x v="135"/>
    <x v="135"/>
    <x v="1"/>
    <x v="0"/>
    <x v="2"/>
    <n v="1"/>
    <n v="6"/>
    <x v="37"/>
    <n v="21.388715476529974"/>
    <n v="2024"/>
    <s v="33.44"/>
    <s v="5.11"/>
    <n v="0"/>
    <m/>
    <n v="0.66468071363456771"/>
    <m/>
    <m/>
    <m/>
    <m/>
    <m/>
    <m/>
    <x v="26"/>
    <x v="26"/>
    <x v="2"/>
    <x v="2"/>
    <m/>
    <x v="0"/>
    <m/>
    <m/>
    <m/>
    <m/>
    <m/>
    <m/>
    <m/>
    <m/>
    <m/>
    <m/>
    <m/>
    <m/>
    <m/>
    <m/>
    <m/>
    <m/>
    <m/>
    <m/>
    <m/>
    <m/>
    <m/>
    <m/>
    <m/>
    <x v="0"/>
    <x v="0"/>
    <m/>
    <x v="0"/>
    <m/>
    <m/>
    <x v="0"/>
    <x v="0"/>
    <m/>
    <m/>
    <m/>
    <m/>
    <m/>
  </r>
  <r>
    <n v="2275"/>
    <x v="36"/>
    <x v="36"/>
    <x v="36"/>
    <x v="1"/>
    <x v="25"/>
    <x v="0"/>
    <n v="4"/>
    <x v="1"/>
    <n v="0"/>
    <x v="0"/>
    <s v=""/>
    <n v="2"/>
    <n v="21.441553212390971"/>
    <n v="20.175749168124863"/>
    <s v="Y"/>
    <s v="Check"/>
    <n v="94"/>
    <x v="1"/>
    <n v="6"/>
    <x v="1"/>
    <m/>
    <x v="4"/>
    <x v="8"/>
    <x v="0"/>
    <m/>
    <m/>
    <s v="TRR"/>
    <m/>
    <n v="9"/>
    <x v="9"/>
    <s v="MATTHEW"/>
    <s v="BOSCHEN"/>
    <x v="9"/>
    <x v="9"/>
    <x v="1"/>
    <x v="0"/>
    <x v="2"/>
    <n v="2"/>
    <n v="7"/>
    <x v="1478"/>
    <n v="21.441553212390971"/>
    <n v="2029"/>
    <s v="33.49"/>
    <s v="5.12"/>
    <n v="0"/>
    <m/>
    <n v="0.68247543395675281"/>
    <m/>
    <m/>
    <m/>
    <m/>
    <m/>
    <m/>
    <x v="26"/>
    <x v="26"/>
    <x v="2"/>
    <x v="2"/>
    <m/>
    <x v="0"/>
    <m/>
    <m/>
    <m/>
    <m/>
    <m/>
    <m/>
    <m/>
    <m/>
    <m/>
    <m/>
    <m/>
    <m/>
    <m/>
    <m/>
    <m/>
    <m/>
    <m/>
    <m/>
    <m/>
    <m/>
    <m/>
    <m/>
    <m/>
    <x v="0"/>
    <x v="0"/>
    <m/>
    <x v="0"/>
    <m/>
    <m/>
    <x v="0"/>
    <x v="0"/>
    <m/>
    <m/>
    <m/>
    <m/>
    <m/>
  </r>
  <r>
    <n v="2276"/>
    <x v="36"/>
    <x v="36"/>
    <x v="36"/>
    <x v="1"/>
    <x v="25"/>
    <x v="0"/>
    <n v="4"/>
    <x v="1"/>
    <n v="0"/>
    <x v="0"/>
    <s v=""/>
    <n v="7"/>
    <n v="22.065038495550684"/>
    <n v="27.082658967360452"/>
    <s v="Y"/>
    <s v=""/>
    <n v="93"/>
    <x v="1"/>
    <n v="2"/>
    <x v="1"/>
    <m/>
    <x v="1"/>
    <x v="18"/>
    <x v="0"/>
    <m/>
    <m/>
    <s v="TRR"/>
    <m/>
    <n v="10"/>
    <x v="35"/>
    <s v="ALAN"/>
    <s v="GRAHAM"/>
    <x v="35"/>
    <x v="35"/>
    <x v="1"/>
    <x v="0"/>
    <x v="4"/>
    <n v="3"/>
    <n v="8"/>
    <x v="1479"/>
    <n v="22.065038495550684"/>
    <n v="2088"/>
    <s v="34.48"/>
    <s v="5.21"/>
    <n v="0"/>
    <m/>
    <n v="0.6737657253425805"/>
    <m/>
    <m/>
    <m/>
    <m/>
    <m/>
    <m/>
    <x v="26"/>
    <x v="26"/>
    <x v="2"/>
    <x v="2"/>
    <m/>
    <x v="0"/>
    <m/>
    <m/>
    <m/>
    <m/>
    <m/>
    <m/>
    <m/>
    <m/>
    <m/>
    <m/>
    <m/>
    <m/>
    <m/>
    <m/>
    <m/>
    <m/>
    <m/>
    <m/>
    <m/>
    <m/>
    <m/>
    <m/>
    <m/>
    <x v="0"/>
    <x v="0"/>
    <m/>
    <x v="0"/>
    <m/>
    <m/>
    <x v="0"/>
    <x v="0"/>
    <m/>
    <m/>
    <m/>
    <m/>
    <m/>
  </r>
  <r>
    <n v="2277"/>
    <x v="36"/>
    <x v="36"/>
    <x v="36"/>
    <x v="1"/>
    <x v="25"/>
    <x v="0"/>
    <n v="4"/>
    <x v="1"/>
    <n v="0"/>
    <x v="0"/>
    <s v=""/>
    <n v="1"/>
    <n v="22.107308684239484"/>
    <n v="25.291692103467881"/>
    <s v="Y"/>
    <s v=""/>
    <n v="0"/>
    <x v="0"/>
    <s v="N/A"/>
    <x v="0"/>
    <m/>
    <x v="0"/>
    <x v="4"/>
    <x v="0"/>
    <m/>
    <m/>
    <s v="TRR"/>
    <m/>
    <n v="11"/>
    <x v="165"/>
    <s v="KEN"/>
    <s v="BROWN"/>
    <x v="258"/>
    <x v="258"/>
    <x v="0"/>
    <x v="0"/>
    <x v="0"/>
    <s v="N/A"/>
    <s v=""/>
    <x v="212"/>
    <n v="22.107308684239484"/>
    <n v="2092"/>
    <s v="34.52"/>
    <s v="5.21"/>
    <n v="0"/>
    <m/>
    <m/>
    <m/>
    <m/>
    <m/>
    <m/>
    <m/>
    <m/>
    <x v="26"/>
    <x v="26"/>
    <x v="2"/>
    <x v="2"/>
    <m/>
    <x v="0"/>
    <m/>
    <m/>
    <m/>
    <m/>
    <m/>
    <m/>
    <m/>
    <m/>
    <m/>
    <m/>
    <m/>
    <m/>
    <m/>
    <m/>
    <m/>
    <m/>
    <m/>
    <m/>
    <m/>
    <m/>
    <m/>
    <m/>
    <m/>
    <x v="0"/>
    <x v="0"/>
    <m/>
    <x v="0"/>
    <m/>
    <m/>
    <x v="0"/>
    <x v="0"/>
    <m/>
    <m/>
    <m/>
    <m/>
    <m/>
  </r>
  <r>
    <n v="2278"/>
    <x v="36"/>
    <x v="36"/>
    <x v="36"/>
    <x v="1"/>
    <x v="25"/>
    <x v="0"/>
    <n v="4"/>
    <x v="1"/>
    <n v="0"/>
    <x v="0"/>
    <s v=""/>
    <n v="1"/>
    <n v="22.128443778583879"/>
    <n v="22.202356838671083"/>
    <s v="Y"/>
    <s v=""/>
    <n v="0"/>
    <x v="0"/>
    <s v="N/A"/>
    <x v="0"/>
    <m/>
    <x v="0"/>
    <x v="4"/>
    <x v="0"/>
    <m/>
    <m/>
    <s v="TRR"/>
    <m/>
    <n v="12"/>
    <x v="4"/>
    <s v="PAUL"/>
    <s v="BRENTON"/>
    <x v="304"/>
    <x v="304"/>
    <x v="0"/>
    <x v="0"/>
    <x v="0"/>
    <s v="N/A"/>
    <s v=""/>
    <x v="1480"/>
    <n v="22.128443778583879"/>
    <n v="2094"/>
    <s v="34.54"/>
    <s v="5.22"/>
    <n v="0"/>
    <m/>
    <m/>
    <m/>
    <m/>
    <m/>
    <m/>
    <m/>
    <m/>
    <x v="26"/>
    <x v="26"/>
    <x v="2"/>
    <x v="2"/>
    <m/>
    <x v="0"/>
    <m/>
    <m/>
    <m/>
    <m/>
    <m/>
    <m/>
    <m/>
    <m/>
    <m/>
    <m/>
    <m/>
    <m/>
    <m/>
    <m/>
    <m/>
    <m/>
    <m/>
    <m/>
    <m/>
    <m/>
    <m/>
    <m/>
    <m/>
    <x v="0"/>
    <x v="0"/>
    <m/>
    <x v="0"/>
    <m/>
    <m/>
    <x v="0"/>
    <x v="0"/>
    <m/>
    <m/>
    <m/>
    <m/>
    <m/>
  </r>
  <r>
    <n v="2279"/>
    <x v="36"/>
    <x v="36"/>
    <x v="36"/>
    <x v="1"/>
    <x v="25"/>
    <x v="0"/>
    <n v="4"/>
    <x v="1"/>
    <n v="0"/>
    <x v="0"/>
    <s v=""/>
    <n v="4"/>
    <n v="22.139011325756073"/>
    <n v="26.239475649577493"/>
    <s v="Y"/>
    <s v=""/>
    <n v="92"/>
    <x v="1"/>
    <n v="2"/>
    <x v="1"/>
    <m/>
    <x v="5"/>
    <x v="27"/>
    <x v="0"/>
    <m/>
    <m/>
    <s v="TRR"/>
    <m/>
    <n v="13"/>
    <x v="53"/>
    <s v="JESSE"/>
    <s v="KINBACHER"/>
    <x v="53"/>
    <x v="53"/>
    <x v="1"/>
    <x v="0"/>
    <x v="6"/>
    <n v="1"/>
    <n v="9"/>
    <x v="1481"/>
    <n v="22.139011325756073"/>
    <n v="2095"/>
    <s v="34.55"/>
    <s v="5.22"/>
    <n v="0"/>
    <m/>
    <n v="0.58644594116218685"/>
    <m/>
    <m/>
    <m/>
    <m/>
    <m/>
    <m/>
    <x v="26"/>
    <x v="26"/>
    <x v="2"/>
    <x v="2"/>
    <m/>
    <x v="0"/>
    <m/>
    <m/>
    <m/>
    <m/>
    <m/>
    <m/>
    <m/>
    <m/>
    <m/>
    <m/>
    <m/>
    <m/>
    <m/>
    <m/>
    <m/>
    <m/>
    <m/>
    <m/>
    <m/>
    <m/>
    <m/>
    <m/>
    <m/>
    <x v="0"/>
    <x v="0"/>
    <m/>
    <x v="0"/>
    <m/>
    <m/>
    <x v="0"/>
    <x v="0"/>
    <m/>
    <m/>
    <m/>
    <m/>
    <m/>
  </r>
  <r>
    <n v="2280"/>
    <x v="36"/>
    <x v="36"/>
    <x v="36"/>
    <x v="1"/>
    <x v="25"/>
    <x v="0"/>
    <n v="4"/>
    <x v="1"/>
    <n v="0"/>
    <x v="0"/>
    <s v=""/>
    <n v="11"/>
    <n v="22.234119250305866"/>
    <n v="22.719160811418327"/>
    <s v="Y"/>
    <s v=""/>
    <n v="91"/>
    <x v="1"/>
    <n v="3"/>
    <x v="1"/>
    <m/>
    <x v="1"/>
    <x v="6"/>
    <x v="0"/>
    <m/>
    <m/>
    <s v="TRR"/>
    <m/>
    <n v="14"/>
    <x v="32"/>
    <s v="BILL"/>
    <s v="DOHERTY"/>
    <x v="32"/>
    <x v="32"/>
    <x v="1"/>
    <x v="0"/>
    <x v="4"/>
    <n v="4"/>
    <n v="10"/>
    <x v="46"/>
    <n v="22.234119250305866"/>
    <n v="2104"/>
    <s v="35.04"/>
    <s v="5.23"/>
    <n v="0"/>
    <m/>
    <n v="0.68963079493793744"/>
    <m/>
    <m/>
    <m/>
    <m/>
    <m/>
    <m/>
    <x v="26"/>
    <x v="26"/>
    <x v="2"/>
    <x v="2"/>
    <m/>
    <x v="0"/>
    <m/>
    <m/>
    <m/>
    <m/>
    <m/>
    <m/>
    <m/>
    <m/>
    <m/>
    <m/>
    <m/>
    <m/>
    <m/>
    <m/>
    <m/>
    <m/>
    <m/>
    <m/>
    <m/>
    <m/>
    <m/>
    <m/>
    <m/>
    <x v="0"/>
    <x v="0"/>
    <m/>
    <x v="0"/>
    <m/>
    <m/>
    <x v="0"/>
    <x v="0"/>
    <m/>
    <m/>
    <m/>
    <m/>
    <m/>
  </r>
  <r>
    <n v="2281"/>
    <x v="36"/>
    <x v="36"/>
    <x v="36"/>
    <x v="1"/>
    <x v="25"/>
    <x v="0"/>
    <n v="4"/>
    <x v="1"/>
    <n v="0"/>
    <x v="0"/>
    <s v=""/>
    <n v="3"/>
    <n v="22.360929816372245"/>
    <n v="21.202661462490138"/>
    <s v="Y"/>
    <s v="Check"/>
    <n v="90"/>
    <x v="1"/>
    <n v="7"/>
    <x v="1"/>
    <m/>
    <x v="5"/>
    <x v="36"/>
    <x v="0"/>
    <m/>
    <m/>
    <s v="TRR"/>
    <m/>
    <n v="15"/>
    <x v="127"/>
    <s v="SAM"/>
    <s v="HATCHARD"/>
    <x v="129"/>
    <x v="129"/>
    <x v="1"/>
    <x v="0"/>
    <x v="1"/>
    <n v="3"/>
    <n v="11"/>
    <x v="1482"/>
    <n v="22.360929816372245"/>
    <n v="2116"/>
    <s v="35.16"/>
    <s v="5.25"/>
    <n v="0"/>
    <m/>
    <n v="0.60000486459392399"/>
    <m/>
    <m/>
    <m/>
    <m/>
    <m/>
    <m/>
    <x v="26"/>
    <x v="26"/>
    <x v="2"/>
    <x v="2"/>
    <m/>
    <x v="0"/>
    <m/>
    <m/>
    <m/>
    <m/>
    <m/>
    <m/>
    <m/>
    <m/>
    <m/>
    <m/>
    <m/>
    <m/>
    <m/>
    <m/>
    <m/>
    <m/>
    <m/>
    <m/>
    <m/>
    <m/>
    <m/>
    <m/>
    <m/>
    <x v="0"/>
    <x v="0"/>
    <m/>
    <x v="0"/>
    <m/>
    <m/>
    <x v="0"/>
    <x v="0"/>
    <m/>
    <m/>
    <m/>
    <m/>
    <m/>
  </r>
  <r>
    <n v="2282"/>
    <x v="36"/>
    <x v="36"/>
    <x v="36"/>
    <x v="1"/>
    <x v="25"/>
    <x v="0"/>
    <n v="4"/>
    <x v="1"/>
    <n v="0"/>
    <x v="0"/>
    <s v=""/>
    <n v="2"/>
    <n v="22.688523778710401"/>
    <n v="23.010592065393929"/>
    <s v="Y"/>
    <s v=""/>
    <n v="89"/>
    <x v="1"/>
    <n v="1"/>
    <x v="1"/>
    <m/>
    <x v="13"/>
    <x v="10"/>
    <x v="0"/>
    <m/>
    <m/>
    <s v="TRR"/>
    <m/>
    <n v="16"/>
    <x v="172"/>
    <s v="KRYSTAL"/>
    <s v="PEARSON"/>
    <x v="177"/>
    <x v="177"/>
    <x v="1"/>
    <x v="1"/>
    <x v="1"/>
    <n v="2"/>
    <n v="12"/>
    <x v="1483"/>
    <n v="22.688523778710401"/>
    <n v="2147"/>
    <s v="35.47"/>
    <s v="5.30"/>
    <n v="0"/>
    <m/>
    <n v="0.65084299052205652"/>
    <m/>
    <m/>
    <m/>
    <m/>
    <m/>
    <m/>
    <x v="26"/>
    <x v="26"/>
    <x v="2"/>
    <x v="2"/>
    <m/>
    <x v="0"/>
    <m/>
    <m/>
    <m/>
    <m/>
    <m/>
    <m/>
    <m/>
    <m/>
    <m/>
    <m/>
    <m/>
    <m/>
    <m/>
    <m/>
    <m/>
    <m/>
    <m/>
    <m/>
    <m/>
    <m/>
    <m/>
    <m/>
    <m/>
    <x v="0"/>
    <x v="0"/>
    <m/>
    <x v="0"/>
    <m/>
    <m/>
    <x v="0"/>
    <x v="0"/>
    <m/>
    <m/>
    <m/>
    <m/>
    <m/>
  </r>
  <r>
    <n v="2283"/>
    <x v="36"/>
    <x v="36"/>
    <x v="36"/>
    <x v="1"/>
    <x v="25"/>
    <x v="0"/>
    <n v="4"/>
    <x v="1"/>
    <n v="0"/>
    <x v="0"/>
    <s v=""/>
    <n v="6"/>
    <n v="22.699091325882602"/>
    <n v="24.443626925752522"/>
    <s v="Y"/>
    <s v=""/>
    <n v="88"/>
    <x v="1"/>
    <n v="3"/>
    <x v="1"/>
    <m/>
    <x v="11"/>
    <x v="16"/>
    <x v="1"/>
    <m/>
    <m/>
    <s v="TRR"/>
    <m/>
    <n v="17"/>
    <x v="51"/>
    <s v="LISA"/>
    <s v="JONES"/>
    <x v="51"/>
    <x v="51"/>
    <x v="1"/>
    <x v="1"/>
    <x v="4"/>
    <n v="1"/>
    <n v="13"/>
    <x v="1484"/>
    <n v="22.699091325882602"/>
    <n v="2148"/>
    <s v="35.48"/>
    <s v="5.30"/>
    <n v="0"/>
    <m/>
    <n v="0.72763558811861173"/>
    <m/>
    <m/>
    <m/>
    <m/>
    <m/>
    <m/>
    <x v="26"/>
    <x v="26"/>
    <x v="2"/>
    <x v="2"/>
    <m/>
    <x v="0"/>
    <m/>
    <m/>
    <m/>
    <m/>
    <m/>
    <m/>
    <m/>
    <m/>
    <m/>
    <m/>
    <m/>
    <m/>
    <m/>
    <m/>
    <m/>
    <m/>
    <m/>
    <m/>
    <m/>
    <m/>
    <m/>
    <m/>
    <m/>
    <x v="0"/>
    <x v="0"/>
    <m/>
    <x v="0"/>
    <m/>
    <m/>
    <x v="0"/>
    <x v="0"/>
    <m/>
    <m/>
    <m/>
    <m/>
    <m/>
  </r>
  <r>
    <n v="2284"/>
    <x v="36"/>
    <x v="36"/>
    <x v="36"/>
    <x v="1"/>
    <x v="25"/>
    <x v="0"/>
    <n v="4"/>
    <x v="1"/>
    <n v="0"/>
    <x v="0"/>
    <s v=""/>
    <n v="1"/>
    <n v="22.910442269326573"/>
    <n v="22.612024059645108"/>
    <s v="Y"/>
    <s v="Check"/>
    <n v="0"/>
    <x v="0"/>
    <s v="N/A"/>
    <x v="0"/>
    <m/>
    <x v="0"/>
    <x v="4"/>
    <x v="0"/>
    <m/>
    <m/>
    <s v="TRR"/>
    <m/>
    <n v="18"/>
    <x v="180"/>
    <s v="JOHN"/>
    <s v="CAMPLIN"/>
    <x v="247"/>
    <x v="247"/>
    <x v="0"/>
    <x v="0"/>
    <x v="0"/>
    <s v="N/A"/>
    <s v=""/>
    <x v="1485"/>
    <n v="22.910442269326573"/>
    <n v="2168"/>
    <s v="36.08"/>
    <s v="5.33"/>
    <n v="0"/>
    <m/>
    <m/>
    <m/>
    <m/>
    <m/>
    <m/>
    <m/>
    <m/>
    <x v="26"/>
    <x v="26"/>
    <x v="2"/>
    <x v="2"/>
    <m/>
    <x v="0"/>
    <m/>
    <m/>
    <m/>
    <m/>
    <m/>
    <m/>
    <m/>
    <m/>
    <m/>
    <m/>
    <m/>
    <m/>
    <m/>
    <m/>
    <m/>
    <m/>
    <m/>
    <m/>
    <m/>
    <m/>
    <m/>
    <m/>
    <m/>
    <x v="0"/>
    <x v="0"/>
    <m/>
    <x v="0"/>
    <m/>
    <m/>
    <x v="0"/>
    <x v="0"/>
    <m/>
    <m/>
    <m/>
    <m/>
    <m/>
  </r>
  <r>
    <n v="2285"/>
    <x v="36"/>
    <x v="36"/>
    <x v="36"/>
    <x v="1"/>
    <x v="25"/>
    <x v="0"/>
    <n v="4"/>
    <x v="1"/>
    <n v="0"/>
    <x v="0"/>
    <s v=""/>
    <n v="10"/>
    <n v="23.523360005314093"/>
    <n v="24.037354905257168"/>
    <s v="Y"/>
    <s v=""/>
    <n v="87"/>
    <x v="1"/>
    <n v="2"/>
    <x v="1"/>
    <m/>
    <x v="1"/>
    <x v="23"/>
    <x v="0"/>
    <m/>
    <m/>
    <s v="TRR"/>
    <m/>
    <n v="19"/>
    <x v="44"/>
    <s v="DAN"/>
    <s v="REYNOLDS"/>
    <x v="44"/>
    <x v="44"/>
    <x v="1"/>
    <x v="0"/>
    <x v="4"/>
    <n v="5"/>
    <n v="14"/>
    <x v="293"/>
    <n v="23.523360005314093"/>
    <n v="2226"/>
    <s v="37.06"/>
    <s v="5.42"/>
    <n v="0"/>
    <m/>
    <n v="0.64687470936248537"/>
    <m/>
    <m/>
    <m/>
    <m/>
    <m/>
    <m/>
    <x v="26"/>
    <x v="26"/>
    <x v="2"/>
    <x v="2"/>
    <m/>
    <x v="0"/>
    <m/>
    <m/>
    <m/>
    <m/>
    <m/>
    <m/>
    <m/>
    <m/>
    <m/>
    <m/>
    <m/>
    <m/>
    <m/>
    <m/>
    <m/>
    <m/>
    <m/>
    <m/>
    <m/>
    <m/>
    <m/>
    <m/>
    <m/>
    <x v="0"/>
    <x v="0"/>
    <m/>
    <x v="0"/>
    <m/>
    <m/>
    <x v="0"/>
    <x v="0"/>
    <m/>
    <m/>
    <m/>
    <m/>
    <m/>
  </r>
  <r>
    <n v="2286"/>
    <x v="36"/>
    <x v="36"/>
    <x v="36"/>
    <x v="1"/>
    <x v="25"/>
    <x v="0"/>
    <n v="4"/>
    <x v="1"/>
    <n v="0"/>
    <x v="0"/>
    <s v=""/>
    <n v="12"/>
    <n v="23.819251326135657"/>
    <n v="23.456389180778984"/>
    <s v="Y"/>
    <s v="Check"/>
    <n v="86"/>
    <x v="1"/>
    <n v="5"/>
    <x v="1"/>
    <m/>
    <x v="1"/>
    <x v="9"/>
    <x v="0"/>
    <m/>
    <m/>
    <s v="TRR"/>
    <m/>
    <n v="20"/>
    <x v="25"/>
    <s v="BRENDAN"/>
    <s v="CARTER"/>
    <x v="25"/>
    <x v="25"/>
    <x v="1"/>
    <x v="0"/>
    <x v="4"/>
    <n v="6"/>
    <n v="15"/>
    <x v="717"/>
    <n v="23.819251326135657"/>
    <n v="2254"/>
    <s v="37.34"/>
    <s v="5.46"/>
    <n v="0"/>
    <m/>
    <n v="0.63394099979253071"/>
    <m/>
    <m/>
    <m/>
    <m/>
    <m/>
    <m/>
    <x v="26"/>
    <x v="26"/>
    <x v="2"/>
    <x v="2"/>
    <m/>
    <x v="0"/>
    <m/>
    <m/>
    <m/>
    <m/>
    <m/>
    <m/>
    <m/>
    <m/>
    <m/>
    <m/>
    <m/>
    <m/>
    <m/>
    <m/>
    <m/>
    <m/>
    <m/>
    <m/>
    <m/>
    <m/>
    <m/>
    <m/>
    <m/>
    <x v="0"/>
    <x v="0"/>
    <m/>
    <x v="0"/>
    <m/>
    <m/>
    <x v="0"/>
    <x v="0"/>
    <m/>
    <m/>
    <m/>
    <m/>
    <m/>
  </r>
  <r>
    <n v="2287"/>
    <x v="36"/>
    <x v="36"/>
    <x v="36"/>
    <x v="1"/>
    <x v="25"/>
    <x v="0"/>
    <n v="4"/>
    <x v="1"/>
    <n v="0"/>
    <x v="0"/>
    <s v=""/>
    <n v="7"/>
    <n v="24.020034722407427"/>
    <n v="22.692335992483823"/>
    <s v="Y"/>
    <s v="Check"/>
    <n v="85"/>
    <x v="1"/>
    <n v="8"/>
    <x v="1"/>
    <m/>
    <x v="1"/>
    <x v="19"/>
    <x v="0"/>
    <m/>
    <m/>
    <s v="TRR"/>
    <m/>
    <n v="21"/>
    <x v="36"/>
    <s v="GERARD"/>
    <s v="SCHICK"/>
    <x v="36"/>
    <x v="36"/>
    <x v="1"/>
    <x v="0"/>
    <x v="2"/>
    <n v="3"/>
    <n v="16"/>
    <x v="1486"/>
    <n v="24.020034722407427"/>
    <n v="2273"/>
    <s v="37.53"/>
    <s v="5.49"/>
    <n v="0"/>
    <m/>
    <n v="0.60505047146229596"/>
    <m/>
    <m/>
    <m/>
    <m/>
    <m/>
    <m/>
    <x v="26"/>
    <x v="26"/>
    <x v="2"/>
    <x v="2"/>
    <m/>
    <x v="0"/>
    <m/>
    <m/>
    <m/>
    <m/>
    <m/>
    <m/>
    <m/>
    <m/>
    <m/>
    <m/>
    <m/>
    <m/>
    <m/>
    <m/>
    <m/>
    <m/>
    <m/>
    <m/>
    <m/>
    <m/>
    <m/>
    <m/>
    <m/>
    <x v="0"/>
    <x v="0"/>
    <m/>
    <x v="0"/>
    <m/>
    <m/>
    <x v="0"/>
    <x v="0"/>
    <m/>
    <m/>
    <m/>
    <m/>
    <m/>
  </r>
  <r>
    <n v="2288"/>
    <x v="36"/>
    <x v="36"/>
    <x v="36"/>
    <x v="1"/>
    <x v="25"/>
    <x v="0"/>
    <n v="4"/>
    <x v="1"/>
    <n v="0"/>
    <x v="0"/>
    <s v=""/>
    <n v="4"/>
    <n v="24.453304156467574"/>
    <n v="25.37307726961377"/>
    <s v="Y"/>
    <s v=""/>
    <n v="84"/>
    <x v="1"/>
    <n v="4"/>
    <x v="1"/>
    <m/>
    <x v="7"/>
    <x v="13"/>
    <x v="0"/>
    <m/>
    <m/>
    <s v="TRR"/>
    <m/>
    <n v="22"/>
    <x v="136"/>
    <s v="BERNIE"/>
    <s v="NORRIS"/>
    <x v="140"/>
    <x v="140"/>
    <x v="1"/>
    <x v="0"/>
    <x v="2"/>
    <n v="4"/>
    <n v="17"/>
    <x v="1487"/>
    <n v="24.453304156467574"/>
    <n v="2314"/>
    <s v="38.34"/>
    <s v="5.56"/>
    <n v="0"/>
    <m/>
    <n v="0.58546961895454519"/>
    <m/>
    <m/>
    <m/>
    <m/>
    <m/>
    <m/>
    <x v="26"/>
    <x v="26"/>
    <x v="2"/>
    <x v="2"/>
    <m/>
    <x v="0"/>
    <m/>
    <m/>
    <m/>
    <m/>
    <m/>
    <m/>
    <m/>
    <m/>
    <m/>
    <m/>
    <m/>
    <m/>
    <m/>
    <m/>
    <m/>
    <m/>
    <m/>
    <m/>
    <m/>
    <m/>
    <m/>
    <m/>
    <m/>
    <x v="0"/>
    <x v="0"/>
    <m/>
    <x v="0"/>
    <m/>
    <m/>
    <x v="0"/>
    <x v="0"/>
    <m/>
    <m/>
    <m/>
    <m/>
    <m/>
  </r>
  <r>
    <n v="2289"/>
    <x v="36"/>
    <x v="36"/>
    <x v="36"/>
    <x v="1"/>
    <x v="25"/>
    <x v="0"/>
    <n v="4"/>
    <x v="1"/>
    <n v="0"/>
    <x v="0"/>
    <s v=""/>
    <n v="0"/>
    <n v="24.548412081017361"/>
    <s v=""/>
    <s v="Y"/>
    <s v=""/>
    <n v="0"/>
    <x v="0"/>
    <s v="N/A"/>
    <x v="0"/>
    <m/>
    <x v="0"/>
    <x v="4"/>
    <x v="0"/>
    <m/>
    <m/>
    <s v="TRR"/>
    <m/>
    <n v="23"/>
    <x v="167"/>
    <s v="DENNIS"/>
    <s v="PIVA"/>
    <x v="325"/>
    <x v="325"/>
    <x v="0"/>
    <x v="0"/>
    <x v="0"/>
    <s v="N/A"/>
    <s v=""/>
    <x v="224"/>
    <n v="24.548412081017361"/>
    <n v="2323"/>
    <s v="38.43"/>
    <s v="5.57"/>
    <n v="0"/>
    <m/>
    <m/>
    <m/>
    <m/>
    <m/>
    <m/>
    <m/>
    <m/>
    <x v="26"/>
    <x v="26"/>
    <x v="2"/>
    <x v="2"/>
    <m/>
    <x v="0"/>
    <m/>
    <m/>
    <m/>
    <m/>
    <m/>
    <m/>
    <m/>
    <m/>
    <m/>
    <m/>
    <m/>
    <m/>
    <m/>
    <m/>
    <m/>
    <m/>
    <m/>
    <m/>
    <m/>
    <m/>
    <m/>
    <m/>
    <m/>
    <x v="0"/>
    <x v="0"/>
    <m/>
    <x v="0"/>
    <m/>
    <m/>
    <x v="0"/>
    <x v="0"/>
    <m/>
    <m/>
    <m/>
    <m/>
    <m/>
  </r>
  <r>
    <n v="2290"/>
    <x v="36"/>
    <x v="36"/>
    <x v="36"/>
    <x v="1"/>
    <x v="25"/>
    <x v="0"/>
    <n v="4"/>
    <x v="1"/>
    <n v="0"/>
    <x v="0"/>
    <s v=""/>
    <n v="6"/>
    <n v="24.632952458394946"/>
    <n v="27.161872164895499"/>
    <s v="Y"/>
    <s v=""/>
    <n v="0"/>
    <x v="0"/>
    <s v="N/A"/>
    <x v="0"/>
    <m/>
    <x v="0"/>
    <x v="4"/>
    <x v="0"/>
    <m/>
    <m/>
    <s v="TRR"/>
    <m/>
    <n v="24"/>
    <x v="103"/>
    <s v="EAMON"/>
    <s v="KENNY"/>
    <x v="166"/>
    <x v="166"/>
    <x v="0"/>
    <x v="0"/>
    <x v="0"/>
    <s v="N/A"/>
    <s v=""/>
    <x v="606"/>
    <n v="24.632952458394946"/>
    <n v="2331"/>
    <s v="38.51"/>
    <s v="5.58"/>
    <n v="0"/>
    <m/>
    <m/>
    <m/>
    <m/>
    <m/>
    <m/>
    <m/>
    <m/>
    <x v="26"/>
    <x v="26"/>
    <x v="2"/>
    <x v="2"/>
    <m/>
    <x v="0"/>
    <m/>
    <m/>
    <m/>
    <m/>
    <m/>
    <m/>
    <m/>
    <m/>
    <m/>
    <m/>
    <m/>
    <m/>
    <m/>
    <m/>
    <m/>
    <m/>
    <m/>
    <m/>
    <m/>
    <m/>
    <m/>
    <m/>
    <m/>
    <x v="0"/>
    <x v="0"/>
    <m/>
    <x v="0"/>
    <m/>
    <m/>
    <x v="0"/>
    <x v="0"/>
    <m/>
    <m/>
    <m/>
    <m/>
    <m/>
  </r>
  <r>
    <n v="2291"/>
    <x v="36"/>
    <x v="36"/>
    <x v="36"/>
    <x v="1"/>
    <x v="25"/>
    <x v="0"/>
    <n v="4"/>
    <x v="1"/>
    <n v="0"/>
    <x v="0"/>
    <s v=""/>
    <n v="11"/>
    <n v="25.795382647336794"/>
    <n v="25.628737803123418"/>
    <s v="Y"/>
    <s v="Check"/>
    <n v="83"/>
    <x v="1"/>
    <n v="3"/>
    <x v="1"/>
    <m/>
    <x v="1"/>
    <x v="41"/>
    <x v="0"/>
    <m/>
    <m/>
    <s v="TRR"/>
    <m/>
    <n v="25"/>
    <x v="137"/>
    <s v="DAVID"/>
    <s v="WHARTON"/>
    <x v="141"/>
    <x v="141"/>
    <x v="1"/>
    <x v="0"/>
    <x v="8"/>
    <n v="1"/>
    <n v="18"/>
    <x v="197"/>
    <n v="25.795382647336794"/>
    <n v="2441"/>
    <s v="40.41"/>
    <s v="6.15"/>
    <n v="0"/>
    <m/>
    <n v="0.65127934831137269"/>
    <m/>
    <m/>
    <m/>
    <m/>
    <m/>
    <m/>
    <x v="26"/>
    <x v="26"/>
    <x v="2"/>
    <x v="2"/>
    <m/>
    <x v="0"/>
    <m/>
    <m/>
    <m/>
    <m/>
    <m/>
    <m/>
    <m/>
    <m/>
    <m/>
    <m/>
    <m/>
    <m/>
    <m/>
    <m/>
    <m/>
    <m/>
    <m/>
    <m/>
    <m/>
    <m/>
    <m/>
    <m/>
    <m/>
    <x v="0"/>
    <x v="0"/>
    <m/>
    <x v="0"/>
    <m/>
    <m/>
    <x v="0"/>
    <x v="0"/>
    <m/>
    <m/>
    <m/>
    <m/>
    <m/>
  </r>
  <r>
    <n v="2292"/>
    <x v="36"/>
    <x v="36"/>
    <x v="36"/>
    <x v="1"/>
    <x v="25"/>
    <x v="0"/>
    <n v="4"/>
    <x v="1"/>
    <n v="0"/>
    <x v="0"/>
    <s v=""/>
    <n v="1"/>
    <n v="26.640786421112683"/>
    <n v="24.75675245180328"/>
    <s v="Y"/>
    <s v="Check"/>
    <n v="0"/>
    <x v="0"/>
    <s v="N/A"/>
    <x v="0"/>
    <m/>
    <x v="0"/>
    <x v="4"/>
    <x v="0"/>
    <m/>
    <m/>
    <s v="TRR"/>
    <m/>
    <n v="26"/>
    <x v="73"/>
    <s v="JAMES"/>
    <s v="STURTZ"/>
    <x v="204"/>
    <x v="204"/>
    <x v="0"/>
    <x v="0"/>
    <x v="0"/>
    <s v="N/A"/>
    <s v=""/>
    <x v="1488"/>
    <n v="26.640786421112683"/>
    <n v="2521"/>
    <s v="42.01"/>
    <s v="6.27"/>
    <n v="0"/>
    <m/>
    <m/>
    <m/>
    <m/>
    <m/>
    <m/>
    <m/>
    <m/>
    <x v="26"/>
    <x v="26"/>
    <x v="2"/>
    <x v="2"/>
    <m/>
    <x v="0"/>
    <m/>
    <m/>
    <m/>
    <m/>
    <m/>
    <m/>
    <m/>
    <m/>
    <m/>
    <m/>
    <m/>
    <m/>
    <m/>
    <m/>
    <m/>
    <m/>
    <m/>
    <m/>
    <m/>
    <m/>
    <m/>
    <m/>
    <m/>
    <x v="0"/>
    <x v="0"/>
    <m/>
    <x v="0"/>
    <m/>
    <m/>
    <x v="0"/>
    <x v="0"/>
    <m/>
    <m/>
    <m/>
    <m/>
    <m/>
  </r>
  <r>
    <n v="2293"/>
    <x v="36"/>
    <x v="36"/>
    <x v="36"/>
    <x v="1"/>
    <x v="25"/>
    <x v="0"/>
    <n v="4"/>
    <x v="1"/>
    <n v="0"/>
    <x v="0"/>
    <s v=""/>
    <n v="9"/>
    <n v="26.683056609801479"/>
    <n v="19.21232340753312"/>
    <s v="Y"/>
    <s v="Check"/>
    <n v="82"/>
    <x v="1"/>
    <n v="21"/>
    <x v="0"/>
    <m/>
    <x v="1"/>
    <x v="3"/>
    <x v="0"/>
    <m/>
    <m/>
    <s v="TRR"/>
    <m/>
    <n v="27"/>
    <x v="3"/>
    <s v="MARCEL"/>
    <s v="ZEVENBERGEN"/>
    <x v="3"/>
    <x v="3"/>
    <x v="1"/>
    <x v="0"/>
    <x v="2"/>
    <n v="5"/>
    <n v="19"/>
    <x v="315"/>
    <n v="26.683056609801479"/>
    <n v="2525"/>
    <s v="42.05"/>
    <s v="6.28"/>
    <n v="0"/>
    <m/>
    <n v="0.52842521777736107"/>
    <m/>
    <m/>
    <m/>
    <m/>
    <m/>
    <m/>
    <x v="26"/>
    <x v="26"/>
    <x v="2"/>
    <x v="2"/>
    <m/>
    <x v="0"/>
    <m/>
    <m/>
    <m/>
    <m/>
    <m/>
    <m/>
    <m/>
    <m/>
    <m/>
    <m/>
    <m/>
    <m/>
    <m/>
    <m/>
    <m/>
    <m/>
    <m/>
    <m/>
    <m/>
    <m/>
    <m/>
    <m/>
    <m/>
    <x v="0"/>
    <x v="0"/>
    <m/>
    <x v="0"/>
    <m/>
    <m/>
    <x v="0"/>
    <x v="0"/>
    <m/>
    <m/>
    <m/>
    <m/>
    <m/>
  </r>
  <r>
    <n v="2294"/>
    <x v="36"/>
    <x v="36"/>
    <x v="36"/>
    <x v="1"/>
    <x v="25"/>
    <x v="0"/>
    <n v="4"/>
    <x v="1"/>
    <n v="0"/>
    <x v="0"/>
    <s v=""/>
    <n v="0"/>
    <n v="26.873272458901049"/>
    <s v=""/>
    <s v="Y"/>
    <s v=""/>
    <n v="0"/>
    <x v="0"/>
    <s v="N/A"/>
    <x v="0"/>
    <m/>
    <x v="0"/>
    <x v="4"/>
    <x v="0"/>
    <m/>
    <m/>
    <s v="TRR"/>
    <m/>
    <n v="28"/>
    <x v="0"/>
    <s v="STEVEN"/>
    <s v="CONNELL"/>
    <x v="326"/>
    <x v="326"/>
    <x v="0"/>
    <x v="0"/>
    <x v="0"/>
    <s v="N/A"/>
    <s v=""/>
    <x v="1489"/>
    <n v="26.873272458901049"/>
    <n v="2543"/>
    <s v="42.23"/>
    <s v="6.31"/>
    <n v="0"/>
    <m/>
    <m/>
    <m/>
    <m/>
    <m/>
    <m/>
    <m/>
    <m/>
    <x v="26"/>
    <x v="26"/>
    <x v="2"/>
    <x v="2"/>
    <m/>
    <x v="0"/>
    <m/>
    <m/>
    <m/>
    <m/>
    <m/>
    <m/>
    <m/>
    <m/>
    <m/>
    <m/>
    <m/>
    <m/>
    <m/>
    <m/>
    <m/>
    <m/>
    <m/>
    <m/>
    <m/>
    <m/>
    <m/>
    <m/>
    <m/>
    <x v="0"/>
    <x v="0"/>
    <m/>
    <x v="0"/>
    <m/>
    <m/>
    <x v="0"/>
    <x v="0"/>
    <m/>
    <m/>
    <m/>
    <m/>
    <m/>
  </r>
  <r>
    <n v="2295"/>
    <x v="36"/>
    <x v="36"/>
    <x v="36"/>
    <x v="1"/>
    <x v="25"/>
    <x v="0"/>
    <n v="4"/>
    <x v="1"/>
    <n v="0"/>
    <x v="0"/>
    <s v=""/>
    <n v="1"/>
    <n v="27.2748392514446"/>
    <n v="26.096733415585021"/>
    <s v="Y"/>
    <s v="Check"/>
    <n v="0"/>
    <x v="0"/>
    <s v="N/A"/>
    <x v="0"/>
    <m/>
    <x v="0"/>
    <x v="4"/>
    <x v="0"/>
    <m/>
    <m/>
    <s v="TRR"/>
    <m/>
    <n v="29"/>
    <x v="124"/>
    <s v="SAMANTHA"/>
    <s v="HICKEY"/>
    <x v="243"/>
    <x v="243"/>
    <x v="0"/>
    <x v="1"/>
    <x v="0"/>
    <s v="N/A"/>
    <s v=""/>
    <x v="1490"/>
    <n v="27.2748392514446"/>
    <n v="2581"/>
    <s v="43.01"/>
    <s v="6.37"/>
    <n v="0"/>
    <m/>
    <m/>
    <m/>
    <m/>
    <m/>
    <m/>
    <m/>
    <m/>
    <x v="26"/>
    <x v="26"/>
    <x v="2"/>
    <x v="2"/>
    <m/>
    <x v="0"/>
    <m/>
    <m/>
    <m/>
    <m/>
    <m/>
    <m/>
    <m/>
    <m/>
    <m/>
    <m/>
    <m/>
    <m/>
    <m/>
    <m/>
    <m/>
    <m/>
    <m/>
    <m/>
    <m/>
    <m/>
    <m/>
    <m/>
    <m/>
    <x v="0"/>
    <x v="0"/>
    <m/>
    <x v="0"/>
    <m/>
    <m/>
    <x v="0"/>
    <x v="0"/>
    <m/>
    <m/>
    <m/>
    <m/>
    <m/>
  </r>
  <r>
    <n v="2296"/>
    <x v="36"/>
    <x v="36"/>
    <x v="36"/>
    <x v="1"/>
    <x v="25"/>
    <x v="0"/>
    <n v="4"/>
    <x v="1"/>
    <n v="0"/>
    <x v="0"/>
    <s v=""/>
    <n v="0"/>
    <n v="27.613000760954954"/>
    <s v=""/>
    <s v="Y"/>
    <s v=""/>
    <n v="0"/>
    <x v="0"/>
    <s v="N/A"/>
    <x v="0"/>
    <m/>
    <x v="0"/>
    <x v="4"/>
    <x v="0"/>
    <m/>
    <m/>
    <s v="TRR"/>
    <m/>
    <n v="30"/>
    <x v="163"/>
    <s v="ALAN"/>
    <s v="MCMAHON"/>
    <x v="327"/>
    <x v="327"/>
    <x v="0"/>
    <x v="0"/>
    <x v="0"/>
    <s v="N/A"/>
    <s v=""/>
    <x v="1491"/>
    <n v="27.613000760954954"/>
    <n v="2613"/>
    <s v="43.33"/>
    <s v="6.42"/>
    <n v="0"/>
    <m/>
    <m/>
    <m/>
    <m/>
    <m/>
    <m/>
    <m/>
    <m/>
    <x v="26"/>
    <x v="26"/>
    <x v="2"/>
    <x v="2"/>
    <m/>
    <x v="0"/>
    <m/>
    <m/>
    <m/>
    <m/>
    <m/>
    <m/>
    <m/>
    <m/>
    <m/>
    <m/>
    <m/>
    <m/>
    <m/>
    <m/>
    <m/>
    <m/>
    <m/>
    <m/>
    <m/>
    <m/>
    <m/>
    <m/>
    <m/>
    <x v="0"/>
    <x v="0"/>
    <m/>
    <x v="0"/>
    <m/>
    <m/>
    <x v="0"/>
    <x v="0"/>
    <m/>
    <m/>
    <m/>
    <m/>
    <m/>
  </r>
  <r>
    <n v="2297"/>
    <x v="36"/>
    <x v="36"/>
    <x v="36"/>
    <x v="1"/>
    <x v="25"/>
    <x v="0"/>
    <n v="4"/>
    <x v="1"/>
    <n v="0"/>
    <x v="0"/>
    <s v=""/>
    <n v="11"/>
    <n v="28.225918496942469"/>
    <n v="27.720695533460869"/>
    <s v="Y"/>
    <s v="Check"/>
    <n v="81"/>
    <x v="1"/>
    <n v="2"/>
    <x v="1"/>
    <m/>
    <x v="1"/>
    <x v="32"/>
    <x v="0"/>
    <m/>
    <m/>
    <s v="TRR"/>
    <m/>
    <n v="31"/>
    <x v="68"/>
    <s v="ROSEMARIE"/>
    <s v="LABUSCHAGNE"/>
    <x v="68"/>
    <x v="68"/>
    <x v="1"/>
    <x v="1"/>
    <x v="5"/>
    <n v="1"/>
    <n v="20"/>
    <x v="1041"/>
    <n v="28.225918496942469"/>
    <n v="2671"/>
    <s v="44.31"/>
    <s v="6.50"/>
    <n v="0"/>
    <m/>
    <n v="0.65660691733879017"/>
    <m/>
    <m/>
    <m/>
    <m/>
    <m/>
    <m/>
    <x v="26"/>
    <x v="26"/>
    <x v="2"/>
    <x v="2"/>
    <m/>
    <x v="0"/>
    <m/>
    <m/>
    <m/>
    <m/>
    <m/>
    <m/>
    <m/>
    <m/>
    <m/>
    <m/>
    <m/>
    <m/>
    <m/>
    <m/>
    <m/>
    <m/>
    <m/>
    <m/>
    <m/>
    <m/>
    <m/>
    <m/>
    <m/>
    <x v="0"/>
    <x v="0"/>
    <m/>
    <x v="0"/>
    <m/>
    <m/>
    <x v="0"/>
    <x v="0"/>
    <m/>
    <m/>
    <m/>
    <m/>
    <m/>
  </r>
  <r>
    <n v="2298"/>
    <x v="36"/>
    <x v="36"/>
    <x v="36"/>
    <x v="1"/>
    <x v="25"/>
    <x v="0"/>
    <n v="4"/>
    <x v="1"/>
    <n v="0"/>
    <x v="0"/>
    <s v=""/>
    <n v="4"/>
    <n v="28.278756232803467"/>
    <n v="27.116536613180109"/>
    <s v="Y"/>
    <s v="Check"/>
    <n v="80"/>
    <x v="1"/>
    <n v="2"/>
    <x v="1"/>
    <m/>
    <x v="9"/>
    <x v="2"/>
    <x v="0"/>
    <m/>
    <m/>
    <s v="TRR"/>
    <m/>
    <n v="32"/>
    <x v="213"/>
    <s v="EDWINA"/>
    <s v="SERGEANT"/>
    <x v="231"/>
    <x v="231"/>
    <x v="1"/>
    <x v="1"/>
    <x v="2"/>
    <n v="1"/>
    <n v="21"/>
    <x v="1103"/>
    <n v="28.278756232803467"/>
    <n v="2676"/>
    <s v="44.36"/>
    <s v="6.51"/>
    <n v="0"/>
    <m/>
    <n v="0.55577644707143348"/>
    <m/>
    <m/>
    <m/>
    <m/>
    <m/>
    <m/>
    <x v="26"/>
    <x v="26"/>
    <x v="2"/>
    <x v="2"/>
    <m/>
    <x v="0"/>
    <m/>
    <m/>
    <m/>
    <m/>
    <m/>
    <m/>
    <m/>
    <m/>
    <m/>
    <m/>
    <m/>
    <m/>
    <m/>
    <m/>
    <m/>
    <m/>
    <m/>
    <m/>
    <m/>
    <m/>
    <m/>
    <m/>
    <m/>
    <x v="0"/>
    <x v="0"/>
    <m/>
    <x v="0"/>
    <m/>
    <m/>
    <x v="0"/>
    <x v="0"/>
    <m/>
    <m/>
    <m/>
    <m/>
    <m/>
  </r>
  <r>
    <n v="2299"/>
    <x v="36"/>
    <x v="36"/>
    <x v="36"/>
    <x v="1"/>
    <x v="25"/>
    <x v="0"/>
    <n v="4"/>
    <x v="1"/>
    <n v="0"/>
    <x v="0"/>
    <s v=""/>
    <n v="4"/>
    <n v="28.278756232803467"/>
    <n v="27.356585411539342"/>
    <s v="Y"/>
    <s v="Check"/>
    <n v="79"/>
    <x v="1"/>
    <n v="2"/>
    <x v="1"/>
    <m/>
    <x v="9"/>
    <x v="13"/>
    <x v="0"/>
    <m/>
    <m/>
    <s v="TRR"/>
    <m/>
    <n v="33"/>
    <x v="214"/>
    <s v="STEPHEN"/>
    <s v="SERGEANT"/>
    <x v="232"/>
    <x v="232"/>
    <x v="1"/>
    <x v="0"/>
    <x v="2"/>
    <n v="6"/>
    <n v="22"/>
    <x v="1103"/>
    <n v="28.278756232803467"/>
    <n v="2676"/>
    <s v="44.36"/>
    <s v="6.51"/>
    <n v="0"/>
    <m/>
    <n v="0.50626931923049989"/>
    <m/>
    <m/>
    <m/>
    <m/>
    <m/>
    <m/>
    <x v="26"/>
    <x v="26"/>
    <x v="2"/>
    <x v="2"/>
    <m/>
    <x v="0"/>
    <m/>
    <m/>
    <m/>
    <m/>
    <m/>
    <m/>
    <m/>
    <m/>
    <m/>
    <m/>
    <m/>
    <m/>
    <m/>
    <m/>
    <m/>
    <m/>
    <m/>
    <m/>
    <m/>
    <m/>
    <m/>
    <m/>
    <m/>
    <x v="0"/>
    <x v="0"/>
    <m/>
    <x v="0"/>
    <m/>
    <m/>
    <x v="0"/>
    <x v="0"/>
    <m/>
    <m/>
    <m/>
    <m/>
    <m/>
  </r>
  <r>
    <n v="2300"/>
    <x v="36"/>
    <x v="36"/>
    <x v="36"/>
    <x v="1"/>
    <x v="25"/>
    <x v="0"/>
    <n v="4"/>
    <x v="1"/>
    <n v="0"/>
    <x v="0"/>
    <s v=""/>
    <n v="11"/>
    <n v="28.733160761208012"/>
    <n v="26.976659770515798"/>
    <s v="Y"/>
    <s v="Check"/>
    <n v="78"/>
    <x v="1"/>
    <n v="4"/>
    <x v="1"/>
    <m/>
    <x v="1"/>
    <x v="12"/>
    <x v="0"/>
    <m/>
    <m/>
    <s v="TRR"/>
    <m/>
    <n v="34"/>
    <x v="70"/>
    <s v="KATE"/>
    <s v="SARGENT"/>
    <x v="71"/>
    <x v="71"/>
    <x v="1"/>
    <x v="1"/>
    <x v="2"/>
    <n v="2"/>
    <n v="23"/>
    <x v="1455"/>
    <n v="28.733160761208012"/>
    <n v="2719"/>
    <s v="45.19"/>
    <s v="6.58"/>
    <n v="0"/>
    <m/>
    <n v="0.5278453976126023"/>
    <m/>
    <m/>
    <m/>
    <m/>
    <m/>
    <m/>
    <x v="26"/>
    <x v="26"/>
    <x v="2"/>
    <x v="2"/>
    <m/>
    <x v="0"/>
    <m/>
    <m/>
    <m/>
    <m/>
    <m/>
    <m/>
    <m/>
    <m/>
    <m/>
    <m/>
    <m/>
    <m/>
    <m/>
    <m/>
    <m/>
    <m/>
    <m/>
    <m/>
    <m/>
    <m/>
    <m/>
    <m/>
    <m/>
    <x v="0"/>
    <x v="0"/>
    <m/>
    <x v="0"/>
    <m/>
    <m/>
    <x v="0"/>
    <x v="0"/>
    <m/>
    <m/>
    <m/>
    <m/>
    <m/>
  </r>
  <r>
    <n v="2301"/>
    <x v="36"/>
    <x v="36"/>
    <x v="36"/>
    <x v="1"/>
    <x v="25"/>
    <x v="0"/>
    <n v="4"/>
    <x v="1"/>
    <n v="0"/>
    <x v="0"/>
    <s v=""/>
    <n v="8"/>
    <n v="28.881106421618785"/>
    <n v="27.676872906748752"/>
    <s v="Y"/>
    <s v="Check"/>
    <n v="77"/>
    <x v="1"/>
    <n v="3"/>
    <x v="1"/>
    <m/>
    <x v="1"/>
    <x v="16"/>
    <x v="0"/>
    <m/>
    <m/>
    <s v="TRR"/>
    <m/>
    <n v="35"/>
    <x v="66"/>
    <s v="COLLEEN"/>
    <s v="NEWNHAM"/>
    <x v="66"/>
    <x v="66"/>
    <x v="1"/>
    <x v="1"/>
    <x v="4"/>
    <n v="2"/>
    <n v="24"/>
    <x v="1492"/>
    <n v="28.881106421618785"/>
    <n v="2733"/>
    <s v="45.33"/>
    <s v="7.00"/>
    <n v="0"/>
    <m/>
    <n v="0.57188483105699894"/>
    <m/>
    <m/>
    <m/>
    <m/>
    <m/>
    <m/>
    <x v="26"/>
    <x v="26"/>
    <x v="2"/>
    <x v="2"/>
    <m/>
    <x v="0"/>
    <m/>
    <m/>
    <m/>
    <m/>
    <m/>
    <m/>
    <m/>
    <m/>
    <m/>
    <m/>
    <m/>
    <m/>
    <m/>
    <m/>
    <m/>
    <m/>
    <m/>
    <m/>
    <m/>
    <m/>
    <m/>
    <m/>
    <m/>
    <x v="0"/>
    <x v="0"/>
    <m/>
    <x v="0"/>
    <m/>
    <m/>
    <x v="0"/>
    <x v="0"/>
    <m/>
    <m/>
    <m/>
    <m/>
    <m/>
  </r>
  <r>
    <n v="2302"/>
    <x v="36"/>
    <x v="36"/>
    <x v="36"/>
    <x v="1"/>
    <x v="25"/>
    <x v="0"/>
    <n v="4"/>
    <x v="1"/>
    <n v="0"/>
    <x v="0"/>
    <s v=""/>
    <n v="0"/>
    <n v="28.881106421618785"/>
    <s v=""/>
    <s v="Y"/>
    <s v=""/>
    <n v="0"/>
    <x v="0"/>
    <s v="N/A"/>
    <x v="0"/>
    <m/>
    <x v="0"/>
    <x v="4"/>
    <x v="0"/>
    <m/>
    <m/>
    <s v="TRR"/>
    <m/>
    <n v="36"/>
    <x v="170"/>
    <s v="ADRIAN"/>
    <s v="KIRBY"/>
    <x v="313"/>
    <x v="313"/>
    <x v="0"/>
    <x v="0"/>
    <x v="0"/>
    <s v="N/A"/>
    <s v=""/>
    <x v="1492"/>
    <n v="28.881106421618785"/>
    <n v="2733"/>
    <s v="45.33"/>
    <s v="7.00"/>
    <n v="0"/>
    <m/>
    <m/>
    <m/>
    <m/>
    <m/>
    <m/>
    <m/>
    <m/>
    <x v="26"/>
    <x v="26"/>
    <x v="2"/>
    <x v="2"/>
    <m/>
    <x v="0"/>
    <m/>
    <m/>
    <m/>
    <m/>
    <m/>
    <m/>
    <m/>
    <m/>
    <m/>
    <m/>
    <m/>
    <m/>
    <m/>
    <m/>
    <m/>
    <m/>
    <m/>
    <m/>
    <m/>
    <m/>
    <m/>
    <m/>
    <m/>
    <x v="0"/>
    <x v="0"/>
    <m/>
    <x v="0"/>
    <m/>
    <m/>
    <x v="0"/>
    <x v="0"/>
    <m/>
    <m/>
    <m/>
    <m/>
    <m/>
  </r>
  <r>
    <n v="2303"/>
    <x v="36"/>
    <x v="36"/>
    <x v="36"/>
    <x v="1"/>
    <x v="25"/>
    <x v="0"/>
    <n v="4"/>
    <x v="1"/>
    <n v="0"/>
    <x v="0"/>
    <s v=""/>
    <n v="1"/>
    <n v="29.726510195394674"/>
    <n v="23.270704689446493"/>
    <s v="Y"/>
    <s v="Check"/>
    <n v="76"/>
    <x v="1"/>
    <n v="5"/>
    <x v="1"/>
    <m/>
    <x v="9"/>
    <x v="24"/>
    <x v="0"/>
    <m/>
    <m/>
    <s v="TRR"/>
    <m/>
    <n v="37"/>
    <x v="201"/>
    <s v="MATTHEW"/>
    <s v="HUNTER"/>
    <x v="209"/>
    <x v="209"/>
    <x v="1"/>
    <x v="0"/>
    <x v="2"/>
    <n v="7"/>
    <n v="25"/>
    <x v="738"/>
    <n v="29.726510195394674"/>
    <n v="2813"/>
    <s v="46.53"/>
    <s v="7.12"/>
    <n v="0"/>
    <m/>
    <n v="0.46759609212901931"/>
    <m/>
    <m/>
    <m/>
    <m/>
    <m/>
    <m/>
    <x v="26"/>
    <x v="26"/>
    <x v="2"/>
    <x v="2"/>
    <m/>
    <x v="0"/>
    <m/>
    <m/>
    <m/>
    <m/>
    <m/>
    <m/>
    <m/>
    <m/>
    <m/>
    <m/>
    <m/>
    <m/>
    <m/>
    <m/>
    <m/>
    <m/>
    <m/>
    <m/>
    <m/>
    <m/>
    <m/>
    <m/>
    <m/>
    <x v="0"/>
    <x v="0"/>
    <m/>
    <x v="0"/>
    <m/>
    <m/>
    <x v="0"/>
    <x v="0"/>
    <m/>
    <m/>
    <m/>
    <m/>
    <m/>
  </r>
  <r>
    <n v="2304"/>
    <x v="36"/>
    <x v="36"/>
    <x v="36"/>
    <x v="1"/>
    <x v="25"/>
    <x v="0"/>
    <n v="4"/>
    <x v="1"/>
    <n v="0"/>
    <x v="0"/>
    <s v=""/>
    <n v="1"/>
    <n v="29.800483025600066"/>
    <n v="28.385758997436874"/>
    <s v="Y"/>
    <s v="Check"/>
    <n v="0"/>
    <x v="0"/>
    <s v="N/A"/>
    <x v="0"/>
    <m/>
    <x v="0"/>
    <x v="4"/>
    <x v="0"/>
    <m/>
    <m/>
    <s v="TRR"/>
    <m/>
    <n v="38"/>
    <x v="183"/>
    <s v="ROSE"/>
    <s v="LLOYD"/>
    <x v="69"/>
    <x v="69"/>
    <x v="0"/>
    <x v="1"/>
    <x v="0"/>
    <s v="N/A"/>
    <s v=""/>
    <x v="1456"/>
    <n v="29.800483025600066"/>
    <n v="2820"/>
    <s v="47.00"/>
    <s v="7.13"/>
    <n v="0"/>
    <m/>
    <m/>
    <m/>
    <m/>
    <m/>
    <m/>
    <m/>
    <m/>
    <x v="26"/>
    <x v="26"/>
    <x v="2"/>
    <x v="2"/>
    <m/>
    <x v="0"/>
    <m/>
    <m/>
    <m/>
    <m/>
    <m/>
    <m/>
    <m/>
    <m/>
    <m/>
    <m/>
    <m/>
    <m/>
    <m/>
    <m/>
    <m/>
    <m/>
    <m/>
    <m/>
    <m/>
    <m/>
    <m/>
    <m/>
    <m/>
    <x v="0"/>
    <x v="0"/>
    <m/>
    <x v="0"/>
    <m/>
    <m/>
    <x v="0"/>
    <x v="0"/>
    <m/>
    <m/>
    <m/>
    <m/>
    <m/>
  </r>
  <r>
    <n v="2305"/>
    <x v="36"/>
    <x v="36"/>
    <x v="36"/>
    <x v="1"/>
    <x v="25"/>
    <x v="0"/>
    <n v="4"/>
    <x v="1"/>
    <n v="0"/>
    <x v="0"/>
    <s v=""/>
    <n v="1"/>
    <n v="29.811050572772263"/>
    <n v="32.439198656741645"/>
    <s v="Y"/>
    <s v=""/>
    <n v="0"/>
    <x v="0"/>
    <s v="N/A"/>
    <x v="0"/>
    <m/>
    <x v="0"/>
    <x v="4"/>
    <x v="0"/>
    <m/>
    <m/>
    <s v="TRR"/>
    <m/>
    <n v="39"/>
    <x v="111"/>
    <s v="TIM"/>
    <s v="MCKEAN"/>
    <x v="97"/>
    <x v="97"/>
    <x v="0"/>
    <x v="0"/>
    <x v="0"/>
    <s v="N/A"/>
    <s v=""/>
    <x v="620"/>
    <n v="29.811050572772263"/>
    <n v="2821"/>
    <s v="47.01"/>
    <s v="7.14"/>
    <n v="0"/>
    <m/>
    <m/>
    <m/>
    <m/>
    <m/>
    <m/>
    <m/>
    <m/>
    <x v="26"/>
    <x v="26"/>
    <x v="2"/>
    <x v="2"/>
    <m/>
    <x v="0"/>
    <m/>
    <m/>
    <m/>
    <m/>
    <m/>
    <m/>
    <m/>
    <m/>
    <m/>
    <m/>
    <m/>
    <m/>
    <m/>
    <m/>
    <m/>
    <m/>
    <m/>
    <m/>
    <m/>
    <m/>
    <m/>
    <m/>
    <m/>
    <x v="0"/>
    <x v="0"/>
    <m/>
    <x v="0"/>
    <m/>
    <m/>
    <x v="0"/>
    <x v="0"/>
    <m/>
    <m/>
    <m/>
    <m/>
    <m/>
  </r>
  <r>
    <n v="2306"/>
    <x v="36"/>
    <x v="36"/>
    <x v="36"/>
    <x v="1"/>
    <x v="25"/>
    <x v="0"/>
    <n v="4"/>
    <x v="1"/>
    <n v="0"/>
    <x v="0"/>
    <s v=""/>
    <n v="6"/>
    <n v="29.874455855805454"/>
    <n v="28.836518750711665"/>
    <s v="Y"/>
    <s v="Check"/>
    <n v="0"/>
    <x v="0"/>
    <s v="N/A"/>
    <x v="0"/>
    <m/>
    <x v="0"/>
    <x v="4"/>
    <x v="0"/>
    <m/>
    <m/>
    <s v="TRR"/>
    <m/>
    <n v="40"/>
    <x v="153"/>
    <s v="ZONIKA"/>
    <s v="KENNY (SMITH)"/>
    <x v="169"/>
    <x v="169"/>
    <x v="0"/>
    <x v="1"/>
    <x v="0"/>
    <s v="N/A"/>
    <s v=""/>
    <x v="1493"/>
    <n v="29.874455855805454"/>
    <n v="2827"/>
    <s v="47.07"/>
    <s v="7.14"/>
    <n v="0"/>
    <m/>
    <m/>
    <m/>
    <m/>
    <m/>
    <m/>
    <m/>
    <m/>
    <x v="26"/>
    <x v="26"/>
    <x v="2"/>
    <x v="2"/>
    <m/>
    <x v="0"/>
    <m/>
    <m/>
    <m/>
    <m/>
    <m/>
    <m/>
    <m/>
    <m/>
    <m/>
    <m/>
    <m/>
    <m/>
    <m/>
    <m/>
    <m/>
    <m/>
    <m/>
    <m/>
    <m/>
    <m/>
    <m/>
    <m/>
    <m/>
    <x v="0"/>
    <x v="0"/>
    <m/>
    <x v="0"/>
    <m/>
    <m/>
    <x v="0"/>
    <x v="0"/>
    <m/>
    <m/>
    <m/>
    <m/>
    <m/>
  </r>
  <r>
    <n v="2307"/>
    <x v="36"/>
    <x v="36"/>
    <x v="36"/>
    <x v="1"/>
    <x v="25"/>
    <x v="0"/>
    <n v="4"/>
    <x v="1"/>
    <n v="0"/>
    <x v="0"/>
    <s v=""/>
    <n v="0"/>
    <n v="30.128076987938222"/>
    <s v=""/>
    <s v="Y"/>
    <s v=""/>
    <n v="0"/>
    <x v="0"/>
    <s v="N/A"/>
    <x v="0"/>
    <m/>
    <x v="0"/>
    <x v="4"/>
    <x v="0"/>
    <m/>
    <m/>
    <s v="TRR"/>
    <m/>
    <n v="41"/>
    <x v="152"/>
    <s v="RUSSELL"/>
    <s v="JAYCOCK"/>
    <x v="328"/>
    <x v="328"/>
    <x v="0"/>
    <x v="0"/>
    <x v="0"/>
    <s v="N/A"/>
    <s v=""/>
    <x v="1494"/>
    <n v="30.128076987938222"/>
    <n v="2851"/>
    <s v="47.31"/>
    <s v="7.18"/>
    <n v="0"/>
    <m/>
    <m/>
    <m/>
    <m/>
    <m/>
    <m/>
    <m/>
    <m/>
    <x v="26"/>
    <x v="26"/>
    <x v="2"/>
    <x v="2"/>
    <m/>
    <x v="0"/>
    <m/>
    <m/>
    <m/>
    <m/>
    <m/>
    <m/>
    <m/>
    <m/>
    <m/>
    <m/>
    <m/>
    <m/>
    <m/>
    <m/>
    <m/>
    <m/>
    <m/>
    <m/>
    <m/>
    <m/>
    <m/>
    <m/>
    <m/>
    <x v="0"/>
    <x v="0"/>
    <m/>
    <x v="0"/>
    <m/>
    <m/>
    <x v="0"/>
    <x v="0"/>
    <m/>
    <m/>
    <m/>
    <m/>
    <m/>
  </r>
  <r>
    <n v="2308"/>
    <x v="36"/>
    <x v="36"/>
    <x v="36"/>
    <x v="1"/>
    <x v="25"/>
    <x v="0"/>
    <n v="4"/>
    <x v="1"/>
    <n v="0"/>
    <x v="0"/>
    <s v=""/>
    <n v="3"/>
    <n v="30.14921208228262"/>
    <n v="32.041390238401291"/>
    <s v="Y"/>
    <s v=""/>
    <n v="75"/>
    <x v="1"/>
    <n v="1"/>
    <x v="1"/>
    <m/>
    <x v="4"/>
    <x v="37"/>
    <x v="0"/>
    <m/>
    <m/>
    <s v="TRR"/>
    <m/>
    <n v="42"/>
    <x v="215"/>
    <s v="JIM"/>
    <s v="MCNABB"/>
    <x v="233"/>
    <x v="233"/>
    <x v="1"/>
    <x v="0"/>
    <x v="8"/>
    <n v="2"/>
    <n v="26"/>
    <x v="485"/>
    <n v="30.14921208228262"/>
    <n v="2853"/>
    <s v="47.33"/>
    <s v="7.18"/>
    <n v="0"/>
    <m/>
    <n v="0.56717900133943888"/>
    <m/>
    <m/>
    <m/>
    <m/>
    <m/>
    <m/>
    <x v="26"/>
    <x v="26"/>
    <x v="2"/>
    <x v="2"/>
    <m/>
    <x v="0"/>
    <m/>
    <m/>
    <m/>
    <m/>
    <m/>
    <m/>
    <m/>
    <m/>
    <m/>
    <m/>
    <m/>
    <m/>
    <m/>
    <m/>
    <m/>
    <m/>
    <m/>
    <m/>
    <m/>
    <m/>
    <m/>
    <m/>
    <m/>
    <x v="0"/>
    <x v="0"/>
    <m/>
    <x v="0"/>
    <m/>
    <m/>
    <x v="0"/>
    <x v="0"/>
    <m/>
    <m/>
    <m/>
    <m/>
    <m/>
  </r>
  <r>
    <n v="2309"/>
    <x v="36"/>
    <x v="36"/>
    <x v="36"/>
    <x v="1"/>
    <x v="25"/>
    <x v="0"/>
    <n v="4"/>
    <x v="1"/>
    <n v="0"/>
    <x v="0"/>
    <s v=""/>
    <n v="7"/>
    <n v="30.307725289865598"/>
    <n v="28.863467850283907"/>
    <s v="Y"/>
    <s v="Check"/>
    <n v="74"/>
    <x v="1"/>
    <n v="1"/>
    <x v="1"/>
    <m/>
    <x v="1"/>
    <x v="7"/>
    <x v="0"/>
    <m/>
    <m/>
    <s v="TRR"/>
    <m/>
    <n v="43"/>
    <x v="79"/>
    <s v="MATHEW"/>
    <s v="SMITH"/>
    <x v="80"/>
    <x v="80"/>
    <x v="1"/>
    <x v="0"/>
    <x v="1"/>
    <n v="4"/>
    <n v="27"/>
    <x v="1047"/>
    <n v="30.307725289865598"/>
    <n v="2868"/>
    <s v="47.48"/>
    <s v="7.21"/>
    <n v="0"/>
    <m/>
    <n v="0.4492803909378133"/>
    <m/>
    <m/>
    <m/>
    <m/>
    <m/>
    <m/>
    <x v="26"/>
    <x v="26"/>
    <x v="2"/>
    <x v="2"/>
    <m/>
    <x v="0"/>
    <m/>
    <m/>
    <m/>
    <m/>
    <m/>
    <m/>
    <m/>
    <m/>
    <m/>
    <m/>
    <m/>
    <m/>
    <m/>
    <m/>
    <m/>
    <m/>
    <m/>
    <m/>
    <m/>
    <m/>
    <m/>
    <m/>
    <m/>
    <x v="0"/>
    <x v="0"/>
    <m/>
    <x v="0"/>
    <m/>
    <m/>
    <x v="0"/>
    <x v="0"/>
    <m/>
    <m/>
    <m/>
    <m/>
    <m/>
  </r>
  <r>
    <n v="2310"/>
    <x v="36"/>
    <x v="36"/>
    <x v="36"/>
    <x v="1"/>
    <x v="25"/>
    <x v="0"/>
    <n v="4"/>
    <x v="1"/>
    <n v="0"/>
    <x v="0"/>
    <s v=""/>
    <n v="10"/>
    <n v="30.318292837037799"/>
    <n v="28.996682509556699"/>
    <s v="Y"/>
    <s v="Check"/>
    <n v="73"/>
    <x v="1"/>
    <n v="3"/>
    <x v="1"/>
    <m/>
    <x v="1"/>
    <x v="1"/>
    <x v="0"/>
    <m/>
    <m/>
    <s v="TRR"/>
    <m/>
    <n v="44"/>
    <x v="80"/>
    <s v="CELESTE"/>
    <s v="LABUSCHAGNE"/>
    <x v="81"/>
    <x v="81"/>
    <x v="1"/>
    <x v="1"/>
    <x v="1"/>
    <n v="3"/>
    <n v="28"/>
    <x v="1495"/>
    <n v="30.318292837037799"/>
    <n v="2869"/>
    <s v="47.49"/>
    <s v="7.21"/>
    <n v="0"/>
    <m/>
    <n v="0.48815413452039241"/>
    <m/>
    <m/>
    <m/>
    <m/>
    <m/>
    <m/>
    <x v="26"/>
    <x v="26"/>
    <x v="2"/>
    <x v="2"/>
    <m/>
    <x v="0"/>
    <m/>
    <m/>
    <m/>
    <m/>
    <m/>
    <m/>
    <m/>
    <m/>
    <m/>
    <m/>
    <m/>
    <m/>
    <m/>
    <m/>
    <m/>
    <m/>
    <m/>
    <m/>
    <m/>
    <m/>
    <m/>
    <m/>
    <m/>
    <x v="0"/>
    <x v="0"/>
    <m/>
    <x v="0"/>
    <m/>
    <m/>
    <x v="0"/>
    <x v="0"/>
    <m/>
    <m/>
    <m/>
    <m/>
    <m/>
  </r>
  <r>
    <n v="2311"/>
    <x v="36"/>
    <x v="36"/>
    <x v="36"/>
    <x v="1"/>
    <x v="25"/>
    <x v="0"/>
    <n v="4"/>
    <x v="1"/>
    <n v="0"/>
    <x v="0"/>
    <s v=""/>
    <n v="6"/>
    <n v="30.719859629581343"/>
    <n v="30.863940967077742"/>
    <s v="Y"/>
    <s v=""/>
    <n v="72"/>
    <x v="1"/>
    <n v="2"/>
    <x v="1"/>
    <m/>
    <x v="1"/>
    <x v="28"/>
    <x v="0"/>
    <m/>
    <m/>
    <s v="TRR"/>
    <m/>
    <n v="45"/>
    <x v="94"/>
    <s v="CONNY"/>
    <s v="MUHLENBERG"/>
    <x v="95"/>
    <x v="95"/>
    <x v="1"/>
    <x v="1"/>
    <x v="5"/>
    <n v="2"/>
    <n v="29"/>
    <x v="743"/>
    <n v="30.719859629581343"/>
    <n v="2907"/>
    <s v="48.27"/>
    <s v="7.27"/>
    <n v="0"/>
    <m/>
    <n v="0.62663046746032092"/>
    <m/>
    <m/>
    <m/>
    <m/>
    <m/>
    <m/>
    <x v="26"/>
    <x v="26"/>
    <x v="2"/>
    <x v="2"/>
    <m/>
    <x v="0"/>
    <m/>
    <m/>
    <m/>
    <m/>
    <m/>
    <m/>
    <m/>
    <m/>
    <m/>
    <m/>
    <m/>
    <m/>
    <m/>
    <m/>
    <m/>
    <m/>
    <m/>
    <m/>
    <m/>
    <m/>
    <m/>
    <m/>
    <m/>
    <x v="0"/>
    <x v="0"/>
    <m/>
    <x v="0"/>
    <m/>
    <m/>
    <x v="0"/>
    <x v="0"/>
    <m/>
    <m/>
    <m/>
    <m/>
    <m/>
  </r>
  <r>
    <n v="2312"/>
    <x v="36"/>
    <x v="36"/>
    <x v="36"/>
    <x v="1"/>
    <x v="25"/>
    <x v="0"/>
    <n v="4"/>
    <x v="1"/>
    <n v="0"/>
    <x v="0"/>
    <s v=""/>
    <n v="5"/>
    <n v="30.762129818270139"/>
    <n v="29.53905400777807"/>
    <s v="Y"/>
    <s v="Check"/>
    <n v="71"/>
    <x v="1"/>
    <n v="5"/>
    <x v="1"/>
    <m/>
    <x v="11"/>
    <x v="36"/>
    <x v="0"/>
    <m/>
    <m/>
    <s v="TRR"/>
    <m/>
    <n v="46"/>
    <x v="85"/>
    <s v="ANNE"/>
    <s v="MILLER"/>
    <x v="86"/>
    <x v="86"/>
    <x v="1"/>
    <x v="1"/>
    <x v="1"/>
    <n v="4"/>
    <n v="30"/>
    <x v="1496"/>
    <n v="30.762129818270139"/>
    <n v="2911"/>
    <s v="48.31"/>
    <s v="7.27"/>
    <n v="0"/>
    <m/>
    <n v="0.48652894825824816"/>
    <m/>
    <m/>
    <m/>
    <m/>
    <m/>
    <m/>
    <x v="26"/>
    <x v="26"/>
    <x v="2"/>
    <x v="2"/>
    <m/>
    <x v="0"/>
    <m/>
    <m/>
    <m/>
    <m/>
    <m/>
    <m/>
    <m/>
    <m/>
    <m/>
    <m/>
    <m/>
    <m/>
    <m/>
    <m/>
    <m/>
    <m/>
    <m/>
    <m/>
    <m/>
    <m/>
    <m/>
    <m/>
    <m/>
    <x v="0"/>
    <x v="0"/>
    <m/>
    <x v="0"/>
    <m/>
    <m/>
    <x v="0"/>
    <x v="0"/>
    <m/>
    <m/>
    <m/>
    <m/>
    <m/>
  </r>
  <r>
    <n v="2313"/>
    <x v="36"/>
    <x v="36"/>
    <x v="36"/>
    <x v="1"/>
    <x v="25"/>
    <x v="0"/>
    <n v="4"/>
    <x v="1"/>
    <n v="0"/>
    <x v="0"/>
    <s v=""/>
    <n v="6"/>
    <n v="30.772697365442337"/>
    <n v="30.027500857948866"/>
    <s v="Y"/>
    <s v="Check"/>
    <n v="70"/>
    <x v="1"/>
    <n v="5"/>
    <x v="1"/>
    <m/>
    <x v="1"/>
    <x v="36"/>
    <x v="0"/>
    <m/>
    <m/>
    <s v="TRR"/>
    <m/>
    <n v="47"/>
    <x v="86"/>
    <s v="ANDREW"/>
    <s v="HANNAY"/>
    <x v="87"/>
    <x v="87"/>
    <x v="1"/>
    <x v="0"/>
    <x v="1"/>
    <n v="5"/>
    <n v="31"/>
    <x v="1497"/>
    <n v="30.772697365442337"/>
    <n v="2912"/>
    <s v="48.32"/>
    <s v="7.28"/>
    <n v="0"/>
    <m/>
    <n v="0.43599254583816727"/>
    <m/>
    <m/>
    <m/>
    <m/>
    <m/>
    <m/>
    <x v="26"/>
    <x v="26"/>
    <x v="2"/>
    <x v="2"/>
    <m/>
    <x v="0"/>
    <m/>
    <m/>
    <m/>
    <m/>
    <m/>
    <m/>
    <m/>
    <m/>
    <m/>
    <m/>
    <m/>
    <m/>
    <m/>
    <m/>
    <m/>
    <m/>
    <m/>
    <m/>
    <m/>
    <m/>
    <m/>
    <m/>
    <m/>
    <x v="0"/>
    <x v="0"/>
    <m/>
    <x v="0"/>
    <m/>
    <m/>
    <x v="0"/>
    <x v="0"/>
    <m/>
    <m/>
    <m/>
    <m/>
    <m/>
  </r>
  <r>
    <n v="2314"/>
    <x v="36"/>
    <x v="36"/>
    <x v="36"/>
    <x v="1"/>
    <x v="25"/>
    <x v="0"/>
    <n v="4"/>
    <x v="1"/>
    <n v="0"/>
    <x v="0"/>
    <s v=""/>
    <n v="10"/>
    <n v="30.814967554131133"/>
    <n v="31.160110730481058"/>
    <s v="Y"/>
    <s v=""/>
    <n v="69"/>
    <x v="1"/>
    <n v="4"/>
    <x v="1"/>
    <m/>
    <x v="1"/>
    <x v="6"/>
    <x v="0"/>
    <m/>
    <m/>
    <s v="TRR"/>
    <m/>
    <n v="48"/>
    <x v="97"/>
    <s v="SUSAN"/>
    <s v="DOHERTY"/>
    <x v="98"/>
    <x v="98"/>
    <x v="1"/>
    <x v="1"/>
    <x v="4"/>
    <n v="3"/>
    <n v="32"/>
    <x v="1498"/>
    <n v="30.814967554131133"/>
    <n v="2916"/>
    <s v="48.36"/>
    <s v="7.28"/>
    <n v="0"/>
    <m/>
    <n v="0.56682411350860051"/>
    <m/>
    <m/>
    <m/>
    <m/>
    <m/>
    <m/>
    <x v="26"/>
    <x v="26"/>
    <x v="2"/>
    <x v="2"/>
    <m/>
    <x v="0"/>
    <m/>
    <m/>
    <m/>
    <m/>
    <m/>
    <m/>
    <m/>
    <m/>
    <m/>
    <m/>
    <m/>
    <m/>
    <m/>
    <m/>
    <m/>
    <m/>
    <m/>
    <m/>
    <m/>
    <m/>
    <m/>
    <m/>
    <m/>
    <x v="0"/>
    <x v="0"/>
    <m/>
    <x v="0"/>
    <m/>
    <m/>
    <x v="0"/>
    <x v="0"/>
    <m/>
    <m/>
    <m/>
    <m/>
    <m/>
  </r>
  <r>
    <n v="2315"/>
    <x v="36"/>
    <x v="36"/>
    <x v="36"/>
    <x v="1"/>
    <x v="25"/>
    <x v="0"/>
    <n v="4"/>
    <x v="1"/>
    <n v="0"/>
    <x v="0"/>
    <s v=""/>
    <n v="12"/>
    <n v="32.991882271604048"/>
    <n v="31.400632729413616"/>
    <s v="Y"/>
    <s v="Check"/>
    <n v="68"/>
    <x v="1"/>
    <n v="5"/>
    <x v="1"/>
    <m/>
    <x v="1"/>
    <x v="35"/>
    <x v="0"/>
    <m/>
    <m/>
    <s v="TRR"/>
    <m/>
    <n v="49"/>
    <x v="93"/>
    <s v="MARY"/>
    <s v="DONOGHUE"/>
    <x v="94"/>
    <x v="94"/>
    <x v="1"/>
    <x v="1"/>
    <x v="8"/>
    <n v="1"/>
    <n v="33"/>
    <x v="1499"/>
    <n v="32.991882271604048"/>
    <n v="3122"/>
    <s v="52.02"/>
    <s v="8.00"/>
    <n v="0"/>
    <m/>
    <n v="0.59812693228230007"/>
    <m/>
    <m/>
    <m/>
    <m/>
    <m/>
    <m/>
    <x v="26"/>
    <x v="26"/>
    <x v="2"/>
    <x v="2"/>
    <m/>
    <x v="0"/>
    <m/>
    <m/>
    <m/>
    <m/>
    <m/>
    <m/>
    <m/>
    <m/>
    <m/>
    <m/>
    <m/>
    <m/>
    <m/>
    <m/>
    <m/>
    <m/>
    <m/>
    <m/>
    <m/>
    <m/>
    <m/>
    <m/>
    <m/>
    <x v="0"/>
    <x v="0"/>
    <m/>
    <x v="0"/>
    <m/>
    <m/>
    <x v="0"/>
    <x v="0"/>
    <m/>
    <m/>
    <m/>
    <m/>
    <m/>
  </r>
  <r>
    <n v="2316"/>
    <x v="36"/>
    <x v="36"/>
    <x v="36"/>
    <x v="1"/>
    <x v="25"/>
    <x v="0"/>
    <n v="4"/>
    <x v="1"/>
    <n v="0"/>
    <x v="0"/>
    <s v=""/>
    <n v="6"/>
    <n v="33.086990196153828"/>
    <n v="32.875308373173766"/>
    <s v="Y"/>
    <s v="Check"/>
    <n v="67"/>
    <x v="1"/>
    <n v="4"/>
    <x v="1"/>
    <m/>
    <x v="1"/>
    <x v="20"/>
    <x v="0"/>
    <m/>
    <m/>
    <s v="TRR"/>
    <m/>
    <n v="50"/>
    <x v="89"/>
    <s v="VIJAYA"/>
    <s v="STEWART"/>
    <x v="90"/>
    <x v="90"/>
    <x v="1"/>
    <x v="1"/>
    <x v="5"/>
    <n v="3"/>
    <n v="34"/>
    <x v="1500"/>
    <n v="33.086990196153828"/>
    <n v="3131"/>
    <s v="52.11"/>
    <s v="8.01"/>
    <n v="0"/>
    <m/>
    <n v="0.56719171358318909"/>
    <m/>
    <m/>
    <m/>
    <m/>
    <m/>
    <m/>
    <x v="26"/>
    <x v="26"/>
    <x v="2"/>
    <x v="2"/>
    <m/>
    <x v="0"/>
    <m/>
    <m/>
    <m/>
    <m/>
    <m/>
    <m/>
    <m/>
    <m/>
    <m/>
    <m/>
    <m/>
    <m/>
    <m/>
    <m/>
    <m/>
    <m/>
    <m/>
    <m/>
    <m/>
    <m/>
    <m/>
    <m/>
    <m/>
    <x v="0"/>
    <x v="0"/>
    <m/>
    <x v="0"/>
    <m/>
    <m/>
    <x v="0"/>
    <x v="0"/>
    <m/>
    <m/>
    <m/>
    <m/>
    <m/>
  </r>
  <r>
    <n v="2317"/>
    <x v="36"/>
    <x v="36"/>
    <x v="36"/>
    <x v="1"/>
    <x v="25"/>
    <x v="0"/>
    <n v="4"/>
    <x v="1"/>
    <n v="0"/>
    <x v="0"/>
    <s v=""/>
    <n v="6"/>
    <n v="36.415767555396393"/>
    <n v="38.233707881208865"/>
    <s v="Y"/>
    <s v=""/>
    <n v="66"/>
    <x v="1"/>
    <n v="3"/>
    <x v="1"/>
    <m/>
    <x v="15"/>
    <x v="31"/>
    <x v="0"/>
    <m/>
    <m/>
    <s v="TRR"/>
    <m/>
    <n v="51"/>
    <x v="115"/>
    <s v="JUDY"/>
    <s v="DAVIES"/>
    <x v="117"/>
    <x v="117"/>
    <x v="1"/>
    <x v="1"/>
    <x v="7"/>
    <n v="1"/>
    <n v="35"/>
    <x v="1461"/>
    <n v="36.415767555396393"/>
    <n v="3446"/>
    <s v="57.26"/>
    <s v="8.50"/>
    <n v="0"/>
    <m/>
    <n v="0.57987701713395368"/>
    <m/>
    <m/>
    <m/>
    <m/>
    <m/>
    <m/>
    <x v="26"/>
    <x v="26"/>
    <x v="2"/>
    <x v="2"/>
    <m/>
    <x v="0"/>
    <m/>
    <m/>
    <m/>
    <m/>
    <m/>
    <m/>
    <m/>
    <m/>
    <m/>
    <m/>
    <m/>
    <m/>
    <m/>
    <m/>
    <m/>
    <m/>
    <m/>
    <m/>
    <m/>
    <m/>
    <m/>
    <m/>
    <m/>
    <x v="0"/>
    <x v="0"/>
    <m/>
    <x v="0"/>
    <m/>
    <m/>
    <x v="0"/>
    <x v="0"/>
    <m/>
    <m/>
    <m/>
    <m/>
    <m/>
  </r>
  <r>
    <n v="2318"/>
    <x v="36"/>
    <x v="36"/>
    <x v="36"/>
    <x v="1"/>
    <x v="25"/>
    <x v="0"/>
    <n v="4"/>
    <x v="1"/>
    <n v="0"/>
    <x v="0"/>
    <s v=""/>
    <n v="4"/>
    <n v="46.338694350090876"/>
    <n v="31.973890852814218"/>
    <s v="Y"/>
    <s v="Check"/>
    <n v="65"/>
    <x v="1"/>
    <n v="1"/>
    <x v="1"/>
    <m/>
    <x v="3"/>
    <x v="39"/>
    <x v="0"/>
    <m/>
    <m/>
    <s v="TRR"/>
    <m/>
    <n v="52"/>
    <x v="104"/>
    <s v="JOSEPH"/>
    <s v="SCOTT"/>
    <x v="105"/>
    <x v="105"/>
    <x v="1"/>
    <x v="0"/>
    <x v="9"/>
    <n v="1"/>
    <n v="36"/>
    <x v="812"/>
    <n v="46.338694350090876"/>
    <n v="4385"/>
    <s v="73.05"/>
    <s v="11.14"/>
    <n v="0"/>
    <m/>
    <n v="0.41182285347010233"/>
    <m/>
    <m/>
    <m/>
    <m/>
    <m/>
    <m/>
    <x v="26"/>
    <x v="26"/>
    <x v="2"/>
    <x v="2"/>
    <m/>
    <x v="0"/>
    <m/>
    <m/>
    <m/>
    <m/>
    <m/>
    <m/>
    <m/>
    <m/>
    <m/>
    <m/>
    <m/>
    <m/>
    <m/>
    <m/>
    <m/>
    <m/>
    <m/>
    <m/>
    <m/>
    <m/>
    <m/>
    <m/>
    <m/>
    <x v="0"/>
    <x v="0"/>
    <m/>
    <x v="0"/>
    <m/>
    <m/>
    <x v="0"/>
    <x v="0"/>
    <m/>
    <m/>
    <m/>
    <m/>
    <m/>
  </r>
  <r>
    <n v="2319"/>
    <x v="36"/>
    <x v="36"/>
    <x v="36"/>
    <x v="1"/>
    <x v="25"/>
    <x v="0"/>
    <n v="4"/>
    <x v="1"/>
    <n v="0"/>
    <x v="0"/>
    <s v=""/>
    <n v="3"/>
    <n v="47.258070954072167"/>
    <n v="40.897675699426401"/>
    <s v="Y"/>
    <s v="Check"/>
    <n v="64"/>
    <x v="1"/>
    <n v="1"/>
    <x v="1"/>
    <m/>
    <x v="3"/>
    <x v="40"/>
    <x v="0"/>
    <m/>
    <m/>
    <s v="TRR"/>
    <m/>
    <n v="53"/>
    <x v="105"/>
    <s v="TOM"/>
    <s v="RYAN"/>
    <x v="106"/>
    <x v="106"/>
    <x v="1"/>
    <x v="0"/>
    <x v="9"/>
    <n v="2"/>
    <n v="37"/>
    <x v="1501"/>
    <n v="47.258070954072167"/>
    <n v="4472"/>
    <s v="74.32"/>
    <s v="11.28"/>
    <n v="0"/>
    <m/>
    <n v="0.42885090858581298"/>
    <m/>
    <m/>
    <m/>
    <m/>
    <m/>
    <m/>
    <x v="26"/>
    <x v="26"/>
    <x v="2"/>
    <x v="2"/>
    <m/>
    <x v="0"/>
    <m/>
    <m/>
    <m/>
    <m/>
    <m/>
    <m/>
    <m/>
    <m/>
    <m/>
    <m/>
    <m/>
    <m/>
    <m/>
    <m/>
    <m/>
    <m/>
    <m/>
    <m/>
    <m/>
    <m/>
    <m/>
    <m/>
    <m/>
    <x v="0"/>
    <x v="0"/>
    <m/>
    <x v="0"/>
    <m/>
    <m/>
    <x v="0"/>
    <x v="0"/>
    <m/>
    <m/>
    <m/>
    <m/>
    <m/>
  </r>
  <r>
    <n v="2231"/>
    <x v="37"/>
    <x v="37"/>
    <x v="37"/>
    <x v="1"/>
    <x v="2"/>
    <x v="1"/>
    <n v="5"/>
    <x v="1"/>
    <n v="0"/>
    <x v="0"/>
    <s v=""/>
    <n v="12"/>
    <n v="17"/>
    <n v="17.79786557468519"/>
    <s v="Y"/>
    <s v=""/>
    <n v="100"/>
    <x v="1"/>
    <n v="1"/>
    <x v="1"/>
    <m/>
    <x v="1"/>
    <x v="1"/>
    <x v="0"/>
    <m/>
    <m/>
    <s v="TRR"/>
    <m/>
    <n v="1"/>
    <x v="1"/>
    <s v="TONY"/>
    <s v="GORDON"/>
    <x v="1"/>
    <x v="1"/>
    <x v="1"/>
    <x v="0"/>
    <x v="1"/>
    <n v="1"/>
    <n v="1"/>
    <x v="1502"/>
    <n v="17"/>
    <n v="1020"/>
    <s v="17.00"/>
    <s v="3.24"/>
    <n v="100"/>
    <m/>
    <n v="0.77254901960784317"/>
    <n v="36"/>
    <n v="36"/>
    <m/>
    <n v="1069302"/>
    <s v="MIKE"/>
    <s v="RUBENACH"/>
    <x v="40"/>
    <x v="40"/>
    <x v="1"/>
    <x v="0"/>
    <s v=""/>
    <x v="2"/>
    <n v="15"/>
    <m/>
    <m/>
    <m/>
    <s v="55.33"/>
    <m/>
    <m/>
    <m/>
    <m/>
    <m/>
    <m/>
    <m/>
    <m/>
    <m/>
    <m/>
    <m/>
    <m/>
    <m/>
    <m/>
    <m/>
    <m/>
    <m/>
    <m/>
    <x v="0"/>
    <x v="0"/>
    <m/>
    <x v="0"/>
    <m/>
    <m/>
    <x v="0"/>
    <x v="0"/>
    <m/>
    <m/>
    <m/>
    <m/>
    <m/>
  </r>
  <r>
    <n v="2232"/>
    <x v="37"/>
    <x v="37"/>
    <x v="37"/>
    <x v="1"/>
    <x v="2"/>
    <x v="1"/>
    <s v="N/A"/>
    <x v="1"/>
    <n v="0"/>
    <x v="0"/>
    <s v=""/>
    <n v="7"/>
    <n v="18.783333333333335"/>
    <n v="21.717892183878195"/>
    <s v="Y"/>
    <s v=""/>
    <n v="99"/>
    <x v="1"/>
    <n v="2"/>
    <x v="1"/>
    <m/>
    <x v="15"/>
    <x v="23"/>
    <x v="1"/>
    <m/>
    <m/>
    <s v="TRR"/>
    <m/>
    <n v="2"/>
    <x v="129"/>
    <s v="GERRY"/>
    <s v="MAGUIRE"/>
    <x v="131"/>
    <x v="131"/>
    <x v="1"/>
    <x v="0"/>
    <x v="4"/>
    <n v="1"/>
    <n v="2"/>
    <x v="1503"/>
    <n v="18.783333333333335"/>
    <n v="1127"/>
    <s v="18.47"/>
    <s v="3.45"/>
    <n v="99"/>
    <m/>
    <n v="0.8101153504880213"/>
    <m/>
    <m/>
    <m/>
    <m/>
    <m/>
    <m/>
    <x v="26"/>
    <x v="26"/>
    <x v="2"/>
    <x v="2"/>
    <m/>
    <x v="0"/>
    <m/>
    <m/>
    <m/>
    <m/>
    <m/>
    <m/>
    <m/>
    <m/>
    <m/>
    <m/>
    <m/>
    <m/>
    <m/>
    <m/>
    <m/>
    <m/>
    <m/>
    <m/>
    <m/>
    <m/>
    <m/>
    <m/>
    <m/>
    <x v="0"/>
    <x v="0"/>
    <m/>
    <x v="0"/>
    <m/>
    <m/>
    <x v="0"/>
    <x v="0"/>
    <m/>
    <m/>
    <m/>
    <m/>
    <m/>
  </r>
  <r>
    <n v="2233"/>
    <x v="37"/>
    <x v="37"/>
    <x v="37"/>
    <x v="1"/>
    <x v="2"/>
    <x v="1"/>
    <s v="N/A"/>
    <x v="1"/>
    <n v="0"/>
    <x v="0"/>
    <s v=""/>
    <n v="13"/>
    <n v="18.999999999999996"/>
    <n v="19.715127170357054"/>
    <s v="Y"/>
    <s v=""/>
    <n v="98"/>
    <x v="1"/>
    <n v="7"/>
    <x v="1"/>
    <m/>
    <x v="1"/>
    <x v="1"/>
    <x v="0"/>
    <m/>
    <m/>
    <s v="TRR"/>
    <m/>
    <n v="3"/>
    <x v="10"/>
    <s v="DEON"/>
    <s v="STRIPP"/>
    <x v="10"/>
    <x v="10"/>
    <x v="1"/>
    <x v="0"/>
    <x v="1"/>
    <n v="2"/>
    <n v="3"/>
    <x v="1504"/>
    <n v="18.999999999999996"/>
    <n v="1140"/>
    <s v="19.00"/>
    <s v="3.48"/>
    <n v="98"/>
    <m/>
    <n v="0.69122807017543875"/>
    <m/>
    <m/>
    <m/>
    <m/>
    <m/>
    <m/>
    <x v="26"/>
    <x v="26"/>
    <x v="2"/>
    <x v="2"/>
    <m/>
    <x v="0"/>
    <m/>
    <m/>
    <m/>
    <m/>
    <m/>
    <m/>
    <m/>
    <m/>
    <m/>
    <m/>
    <m/>
    <m/>
    <m/>
    <m/>
    <m/>
    <m/>
    <m/>
    <m/>
    <m/>
    <m/>
    <m/>
    <m/>
    <m/>
    <x v="0"/>
    <x v="0"/>
    <m/>
    <x v="0"/>
    <m/>
    <m/>
    <x v="0"/>
    <x v="0"/>
    <m/>
    <m/>
    <m/>
    <m/>
    <m/>
  </r>
  <r>
    <n v="2234"/>
    <x v="37"/>
    <x v="37"/>
    <x v="37"/>
    <x v="1"/>
    <x v="2"/>
    <x v="1"/>
    <s v="N/A"/>
    <x v="1"/>
    <n v="0"/>
    <x v="0"/>
    <s v=""/>
    <n v="13"/>
    <n v="19.133333333333333"/>
    <n v="21.35117080288742"/>
    <s v="Y"/>
    <s v=""/>
    <n v="97"/>
    <x v="1"/>
    <n v="6"/>
    <x v="1"/>
    <m/>
    <x v="1"/>
    <x v="9"/>
    <x v="1"/>
    <m/>
    <m/>
    <s v="TRR"/>
    <m/>
    <n v="4"/>
    <x v="16"/>
    <s v="MICHAEL"/>
    <s v="FITZSIMMONS"/>
    <x v="16"/>
    <x v="16"/>
    <x v="1"/>
    <x v="0"/>
    <x v="4"/>
    <n v="2"/>
    <n v="4"/>
    <x v="1505"/>
    <n v="19.133333333333333"/>
    <n v="1148"/>
    <s v="19.08"/>
    <s v="3.49"/>
    <n v="97"/>
    <m/>
    <n v="0.78919860627177696"/>
    <m/>
    <m/>
    <m/>
    <m/>
    <m/>
    <m/>
    <x v="26"/>
    <x v="26"/>
    <x v="2"/>
    <x v="2"/>
    <m/>
    <x v="0"/>
    <m/>
    <m/>
    <m/>
    <m/>
    <m/>
    <m/>
    <m/>
    <m/>
    <m/>
    <m/>
    <m/>
    <m/>
    <m/>
    <m/>
    <m/>
    <m/>
    <m/>
    <m/>
    <m/>
    <m/>
    <m/>
    <m/>
    <m/>
    <x v="0"/>
    <x v="0"/>
    <m/>
    <x v="0"/>
    <m/>
    <m/>
    <x v="0"/>
    <x v="0"/>
    <m/>
    <m/>
    <m/>
    <m/>
    <m/>
  </r>
  <r>
    <n v="2235"/>
    <x v="37"/>
    <x v="37"/>
    <x v="37"/>
    <x v="1"/>
    <x v="2"/>
    <x v="1"/>
    <s v="N/A"/>
    <x v="1"/>
    <n v="0"/>
    <x v="0"/>
    <s v=""/>
    <n v="9"/>
    <n v="20.166666666666668"/>
    <n v="21.432554924088134"/>
    <s v="Y"/>
    <s v=""/>
    <n v="96"/>
    <x v="1"/>
    <n v="2"/>
    <x v="1"/>
    <m/>
    <x v="1"/>
    <x v="14"/>
    <x v="1"/>
    <m/>
    <m/>
    <s v="TRR"/>
    <m/>
    <n v="5"/>
    <x v="23"/>
    <s v="HAILEY"/>
    <s v="PELUCHETTI"/>
    <x v="23"/>
    <x v="23"/>
    <x v="1"/>
    <x v="1"/>
    <x v="1"/>
    <n v="1"/>
    <n v="5"/>
    <x v="1506"/>
    <n v="20.166666666666668"/>
    <n v="1210"/>
    <s v="20.10"/>
    <s v="4.02"/>
    <n v="96"/>
    <m/>
    <n v="0.73719008264462815"/>
    <m/>
    <m/>
    <m/>
    <m/>
    <m/>
    <m/>
    <x v="26"/>
    <x v="26"/>
    <x v="2"/>
    <x v="2"/>
    <m/>
    <x v="0"/>
    <m/>
    <m/>
    <m/>
    <m/>
    <m/>
    <m/>
    <m/>
    <m/>
    <m/>
    <m/>
    <m/>
    <m/>
    <m/>
    <m/>
    <m/>
    <m/>
    <m/>
    <m/>
    <m/>
    <m/>
    <m/>
    <m/>
    <m/>
    <x v="0"/>
    <x v="0"/>
    <m/>
    <x v="0"/>
    <m/>
    <m/>
    <x v="0"/>
    <x v="0"/>
    <m/>
    <m/>
    <m/>
    <m/>
    <m/>
  </r>
  <r>
    <n v="2236"/>
    <x v="37"/>
    <x v="37"/>
    <x v="37"/>
    <x v="1"/>
    <x v="2"/>
    <x v="1"/>
    <s v="N/A"/>
    <x v="1"/>
    <n v="0"/>
    <x v="0"/>
    <s v=""/>
    <n v="11"/>
    <n v="20.466666666666665"/>
    <n v="21.496097211742356"/>
    <s v="Y"/>
    <s v=""/>
    <n v="95"/>
    <x v="1"/>
    <n v="2"/>
    <x v="1"/>
    <m/>
    <x v="1"/>
    <x v="16"/>
    <x v="0"/>
    <m/>
    <m/>
    <s v="TRR"/>
    <m/>
    <n v="6"/>
    <x v="27"/>
    <s v="DERRICK"/>
    <s v="EVANS"/>
    <x v="27"/>
    <x v="27"/>
    <x v="1"/>
    <x v="0"/>
    <x v="4"/>
    <n v="3"/>
    <n v="6"/>
    <x v="132"/>
    <n v="20.466666666666665"/>
    <n v="1228"/>
    <s v="20.28"/>
    <s v="4.05"/>
    <n v="95"/>
    <m/>
    <n v="0.72068403908794787"/>
    <m/>
    <m/>
    <m/>
    <m/>
    <m/>
    <m/>
    <x v="26"/>
    <x v="26"/>
    <x v="2"/>
    <x v="2"/>
    <m/>
    <x v="0"/>
    <m/>
    <m/>
    <m/>
    <m/>
    <m/>
    <m/>
    <m/>
    <m/>
    <m/>
    <m/>
    <m/>
    <m/>
    <m/>
    <m/>
    <m/>
    <m/>
    <m/>
    <m/>
    <m/>
    <m/>
    <m/>
    <m/>
    <m/>
    <x v="0"/>
    <x v="0"/>
    <m/>
    <x v="0"/>
    <m/>
    <m/>
    <x v="0"/>
    <x v="0"/>
    <m/>
    <m/>
    <m/>
    <m/>
    <m/>
  </r>
  <r>
    <n v="2237"/>
    <x v="37"/>
    <x v="37"/>
    <x v="37"/>
    <x v="1"/>
    <x v="2"/>
    <x v="1"/>
    <s v="N/A"/>
    <x v="1"/>
    <n v="0"/>
    <x v="0"/>
    <s v=""/>
    <n v="11"/>
    <n v="20.666666666666668"/>
    <n v="22.484522519457066"/>
    <s v="Y"/>
    <s v=""/>
    <n v="94"/>
    <x v="1"/>
    <n v="3"/>
    <x v="1"/>
    <m/>
    <x v="1"/>
    <x v="13"/>
    <x v="1"/>
    <m/>
    <m/>
    <s v="TRR"/>
    <m/>
    <n v="7"/>
    <x v="18"/>
    <s v="ERIN"/>
    <s v="STAFFORD"/>
    <x v="18"/>
    <x v="18"/>
    <x v="1"/>
    <x v="1"/>
    <x v="2"/>
    <n v="1"/>
    <n v="7"/>
    <x v="1507"/>
    <n v="20.666666666666668"/>
    <n v="1240"/>
    <s v="20.40"/>
    <s v="4.08"/>
    <n v="94"/>
    <m/>
    <n v="0.76693548387096777"/>
    <m/>
    <m/>
    <m/>
    <m/>
    <m/>
    <m/>
    <x v="26"/>
    <x v="26"/>
    <x v="2"/>
    <x v="2"/>
    <m/>
    <x v="0"/>
    <m/>
    <m/>
    <m/>
    <m/>
    <m/>
    <m/>
    <m/>
    <m/>
    <m/>
    <m/>
    <m/>
    <m/>
    <m/>
    <m/>
    <m/>
    <m/>
    <m/>
    <m/>
    <m/>
    <m/>
    <m/>
    <m/>
    <m/>
    <x v="0"/>
    <x v="0"/>
    <m/>
    <x v="0"/>
    <m/>
    <m/>
    <x v="0"/>
    <x v="0"/>
    <m/>
    <m/>
    <m/>
    <m/>
    <m/>
  </r>
  <r>
    <n v="2238"/>
    <x v="37"/>
    <x v="37"/>
    <x v="37"/>
    <x v="1"/>
    <x v="2"/>
    <x v="1"/>
    <s v="N/A"/>
    <x v="1"/>
    <n v="0"/>
    <x v="0"/>
    <s v=""/>
    <n v="7"/>
    <n v="20.716666666666665"/>
    <n v="21.926220721864297"/>
    <s v="Y"/>
    <s v=""/>
    <n v="93"/>
    <x v="1"/>
    <n v="3"/>
    <x v="1"/>
    <m/>
    <x v="1"/>
    <x v="2"/>
    <x v="1"/>
    <m/>
    <m/>
    <s v="TRR"/>
    <m/>
    <n v="8"/>
    <x v="131"/>
    <s v="NICHOLAS"/>
    <s v="KINBACHER"/>
    <x v="135"/>
    <x v="135"/>
    <x v="1"/>
    <x v="0"/>
    <x v="2"/>
    <n v="1"/>
    <n v="8"/>
    <x v="1508"/>
    <n v="20.716666666666665"/>
    <n v="1243"/>
    <s v="20.43"/>
    <s v="4.08"/>
    <n v="93"/>
    <m/>
    <n v="0.68624296057924372"/>
    <m/>
    <m/>
    <m/>
    <m/>
    <m/>
    <m/>
    <x v="26"/>
    <x v="26"/>
    <x v="2"/>
    <x v="2"/>
    <m/>
    <x v="0"/>
    <m/>
    <m/>
    <m/>
    <m/>
    <m/>
    <m/>
    <m/>
    <m/>
    <m/>
    <m/>
    <m/>
    <m/>
    <m/>
    <m/>
    <m/>
    <m/>
    <m/>
    <m/>
    <m/>
    <m/>
    <m/>
    <m/>
    <m/>
    <x v="0"/>
    <x v="0"/>
    <m/>
    <x v="0"/>
    <m/>
    <m/>
    <x v="0"/>
    <x v="0"/>
    <m/>
    <m/>
    <m/>
    <m/>
    <m/>
  </r>
  <r>
    <n v="2239"/>
    <x v="37"/>
    <x v="37"/>
    <x v="37"/>
    <x v="1"/>
    <x v="2"/>
    <x v="1"/>
    <s v="N/A"/>
    <x v="1"/>
    <n v="0"/>
    <x v="0"/>
    <s v=""/>
    <n v="6"/>
    <n v="20.8"/>
    <n v="22.038524377964908"/>
    <s v="Y"/>
    <s v=""/>
    <n v="92"/>
    <x v="1"/>
    <n v="3"/>
    <x v="1"/>
    <m/>
    <x v="6"/>
    <x v="7"/>
    <x v="1"/>
    <m/>
    <m/>
    <s v="TRR"/>
    <m/>
    <n v="9"/>
    <x v="20"/>
    <s v="JULIE"/>
    <s v="BRUNKER"/>
    <x v="20"/>
    <x v="20"/>
    <x v="1"/>
    <x v="1"/>
    <x v="1"/>
    <n v="2"/>
    <n v="9"/>
    <x v="1509"/>
    <n v="20.8"/>
    <n v="1248"/>
    <s v="20.48"/>
    <s v="4.09"/>
    <n v="92"/>
    <m/>
    <n v="0.72516025641025639"/>
    <m/>
    <m/>
    <m/>
    <m/>
    <m/>
    <m/>
    <x v="26"/>
    <x v="26"/>
    <x v="2"/>
    <x v="2"/>
    <m/>
    <x v="0"/>
    <m/>
    <m/>
    <m/>
    <m/>
    <m/>
    <m/>
    <m/>
    <m/>
    <m/>
    <m/>
    <m/>
    <m/>
    <m/>
    <m/>
    <m/>
    <m/>
    <m/>
    <m/>
    <m/>
    <m/>
    <m/>
    <m/>
    <m/>
    <x v="0"/>
    <x v="0"/>
    <m/>
    <x v="0"/>
    <m/>
    <m/>
    <x v="0"/>
    <x v="0"/>
    <m/>
    <m/>
    <m/>
    <m/>
    <m/>
  </r>
  <r>
    <n v="2240"/>
    <x v="37"/>
    <x v="37"/>
    <x v="37"/>
    <x v="1"/>
    <x v="2"/>
    <x v="1"/>
    <s v="N/A"/>
    <x v="1"/>
    <n v="0"/>
    <x v="0"/>
    <s v=""/>
    <n v="9"/>
    <n v="20.816666666666666"/>
    <n v="22.602605390401397"/>
    <s v="Y"/>
    <s v=""/>
    <n v="91"/>
    <x v="1"/>
    <n v="1"/>
    <x v="1"/>
    <m/>
    <x v="1"/>
    <x v="8"/>
    <x v="1"/>
    <m/>
    <m/>
    <s v="TRR"/>
    <m/>
    <n v="10"/>
    <x v="29"/>
    <s v="GAVIN"/>
    <s v="WERBELOFF"/>
    <x v="29"/>
    <x v="29"/>
    <x v="1"/>
    <x v="0"/>
    <x v="2"/>
    <n v="2"/>
    <n v="10"/>
    <x v="1510"/>
    <n v="20.816666666666666"/>
    <n v="1249"/>
    <s v="20.49"/>
    <s v="4.09"/>
    <n v="91"/>
    <m/>
    <n v="0.70296236989591676"/>
    <m/>
    <m/>
    <m/>
    <m/>
    <m/>
    <m/>
    <x v="26"/>
    <x v="26"/>
    <x v="2"/>
    <x v="2"/>
    <m/>
    <x v="0"/>
    <m/>
    <m/>
    <m/>
    <m/>
    <m/>
    <m/>
    <m/>
    <m/>
    <m/>
    <m/>
    <m/>
    <m/>
    <m/>
    <m/>
    <m/>
    <m/>
    <m/>
    <m/>
    <m/>
    <m/>
    <m/>
    <m/>
    <m/>
    <x v="0"/>
    <x v="0"/>
    <m/>
    <x v="0"/>
    <m/>
    <m/>
    <x v="0"/>
    <x v="0"/>
    <m/>
    <m/>
    <m/>
    <m/>
    <m/>
  </r>
  <r>
    <n v="2241"/>
    <x v="37"/>
    <x v="37"/>
    <x v="37"/>
    <x v="1"/>
    <x v="2"/>
    <x v="1"/>
    <s v="N/A"/>
    <x v="1"/>
    <n v="0"/>
    <x v="0"/>
    <s v=""/>
    <n v="12"/>
    <n v="21.06666666666667"/>
    <n v="23.456389180778984"/>
    <s v="Y"/>
    <s v=""/>
    <n v="90"/>
    <x v="1"/>
    <n v="2"/>
    <x v="1"/>
    <m/>
    <x v="1"/>
    <x v="9"/>
    <x v="1"/>
    <m/>
    <m/>
    <s v="TRR"/>
    <m/>
    <n v="11"/>
    <x v="25"/>
    <s v="BRENDAN"/>
    <s v="CARTER"/>
    <x v="25"/>
    <x v="25"/>
    <x v="1"/>
    <x v="0"/>
    <x v="4"/>
    <n v="4"/>
    <n v="11"/>
    <x v="925"/>
    <n v="21.06666666666667"/>
    <n v="1264"/>
    <s v="21.04"/>
    <s v="4.12"/>
    <n v="90"/>
    <m/>
    <n v="0.716772151898734"/>
    <m/>
    <m/>
    <m/>
    <m/>
    <m/>
    <m/>
    <x v="26"/>
    <x v="26"/>
    <x v="2"/>
    <x v="2"/>
    <m/>
    <x v="0"/>
    <m/>
    <m/>
    <m/>
    <m/>
    <m/>
    <m/>
    <m/>
    <m/>
    <m/>
    <m/>
    <m/>
    <m/>
    <m/>
    <m/>
    <m/>
    <m/>
    <m/>
    <m/>
    <m/>
    <m/>
    <m/>
    <m/>
    <m/>
    <x v="0"/>
    <x v="0"/>
    <m/>
    <x v="0"/>
    <m/>
    <m/>
    <x v="0"/>
    <x v="0"/>
    <m/>
    <m/>
    <m/>
    <m/>
    <m/>
  </r>
  <r>
    <n v="2242"/>
    <x v="37"/>
    <x v="37"/>
    <x v="37"/>
    <x v="1"/>
    <x v="2"/>
    <x v="1"/>
    <s v="N/A"/>
    <x v="1"/>
    <n v="0"/>
    <x v="0"/>
    <s v=""/>
    <n v="11"/>
    <n v="21.216666666666665"/>
    <n v="23.236761553042911"/>
    <s v="Y"/>
    <s v=""/>
    <n v="89"/>
    <x v="1"/>
    <n v="1"/>
    <x v="1"/>
    <m/>
    <x v="1"/>
    <x v="13"/>
    <x v="0"/>
    <m/>
    <m/>
    <s v="TRR"/>
    <m/>
    <n v="12"/>
    <x v="28"/>
    <s v="SCOTT"/>
    <s v="VOLLMERHAUSE"/>
    <x v="28"/>
    <x v="28"/>
    <x v="1"/>
    <x v="0"/>
    <x v="2"/>
    <n v="3"/>
    <n v="12"/>
    <x v="926"/>
    <n v="21.216666666666665"/>
    <n v="1273"/>
    <s v="21.13"/>
    <s v="4.14"/>
    <n v="89"/>
    <m/>
    <n v="0.6747839748625295"/>
    <m/>
    <m/>
    <m/>
    <m/>
    <m/>
    <m/>
    <x v="26"/>
    <x v="26"/>
    <x v="2"/>
    <x v="2"/>
    <m/>
    <x v="0"/>
    <m/>
    <m/>
    <m/>
    <m/>
    <m/>
    <m/>
    <m/>
    <m/>
    <m/>
    <m/>
    <m/>
    <m/>
    <m/>
    <m/>
    <m/>
    <m/>
    <m/>
    <m/>
    <m/>
    <m/>
    <m/>
    <m/>
    <m/>
    <x v="0"/>
    <x v="0"/>
    <m/>
    <x v="0"/>
    <m/>
    <m/>
    <x v="0"/>
    <x v="0"/>
    <m/>
    <m/>
    <m/>
    <m/>
    <m/>
  </r>
  <r>
    <n v="2243"/>
    <x v="37"/>
    <x v="37"/>
    <x v="37"/>
    <x v="1"/>
    <x v="2"/>
    <x v="1"/>
    <s v="N/A"/>
    <x v="1"/>
    <n v="0"/>
    <x v="0"/>
    <s v=""/>
    <n v="8"/>
    <n v="21.5"/>
    <n v="22.351116863004822"/>
    <s v="Y"/>
    <s v=""/>
    <n v="88"/>
    <x v="1"/>
    <n v="8"/>
    <x v="1"/>
    <m/>
    <x v="1"/>
    <x v="1"/>
    <x v="0"/>
    <m/>
    <m/>
    <s v="TRR"/>
    <m/>
    <n v="13"/>
    <x v="43"/>
    <s v="JEFF"/>
    <s v="BENNETT"/>
    <x v="43"/>
    <x v="43"/>
    <x v="1"/>
    <x v="0"/>
    <x v="1"/>
    <n v="3"/>
    <n v="13"/>
    <x v="379"/>
    <n v="21.5"/>
    <n v="1290"/>
    <s v="21.30"/>
    <s v="4.18"/>
    <n v="88"/>
    <m/>
    <n v="0.61085271317829459"/>
    <m/>
    <m/>
    <m/>
    <m/>
    <m/>
    <m/>
    <x v="26"/>
    <x v="26"/>
    <x v="2"/>
    <x v="2"/>
    <m/>
    <x v="0"/>
    <m/>
    <m/>
    <m/>
    <m/>
    <m/>
    <m/>
    <m/>
    <m/>
    <m/>
    <m/>
    <m/>
    <m/>
    <m/>
    <m/>
    <m/>
    <m/>
    <m/>
    <m/>
    <m/>
    <m/>
    <m/>
    <m/>
    <m/>
    <x v="0"/>
    <x v="0"/>
    <m/>
    <x v="0"/>
    <m/>
    <m/>
    <x v="0"/>
    <x v="0"/>
    <m/>
    <m/>
    <m/>
    <m/>
    <m/>
  </r>
  <r>
    <n v="2244"/>
    <x v="37"/>
    <x v="37"/>
    <x v="37"/>
    <x v="1"/>
    <x v="2"/>
    <x v="1"/>
    <s v="N/A"/>
    <x v="1"/>
    <n v="0"/>
    <x v="0"/>
    <s v=""/>
    <n v="3"/>
    <n v="21.816666666666663"/>
    <n v="20.524167358153701"/>
    <s v="Y"/>
    <s v="Check"/>
    <n v="87"/>
    <x v="1"/>
    <n v="7"/>
    <x v="1"/>
    <m/>
    <x v="2"/>
    <x v="9"/>
    <x v="0"/>
    <m/>
    <m/>
    <s v="TRR"/>
    <m/>
    <n v="14"/>
    <x v="151"/>
    <s v="JOSH"/>
    <s v="BARTON"/>
    <x v="155"/>
    <x v="155"/>
    <x v="1"/>
    <x v="0"/>
    <x v="4"/>
    <n v="5"/>
    <n v="14"/>
    <x v="930"/>
    <n v="21.816666666666663"/>
    <n v="1309"/>
    <s v="21.49"/>
    <s v="4.21"/>
    <n v="87"/>
    <m/>
    <n v="0.69213139801375112"/>
    <m/>
    <m/>
    <m/>
    <m/>
    <m/>
    <m/>
    <x v="26"/>
    <x v="26"/>
    <x v="2"/>
    <x v="2"/>
    <m/>
    <x v="0"/>
    <m/>
    <m/>
    <m/>
    <m/>
    <m/>
    <m/>
    <m/>
    <m/>
    <m/>
    <m/>
    <m/>
    <m/>
    <m/>
    <m/>
    <m/>
    <m/>
    <m/>
    <m/>
    <m/>
    <m/>
    <m/>
    <m/>
    <m/>
    <x v="0"/>
    <x v="0"/>
    <m/>
    <x v="0"/>
    <m/>
    <m/>
    <x v="0"/>
    <x v="0"/>
    <m/>
    <m/>
    <m/>
    <m/>
    <m/>
  </r>
  <r>
    <n v="2245"/>
    <x v="37"/>
    <x v="37"/>
    <x v="37"/>
    <x v="1"/>
    <x v="2"/>
    <x v="1"/>
    <s v="N/A"/>
    <x v="1"/>
    <n v="0"/>
    <x v="0"/>
    <s v=""/>
    <n v="3"/>
    <n v="21.916666666666671"/>
    <n v="21.202661462490138"/>
    <s v="Y"/>
    <s v="Check"/>
    <n v="86"/>
    <x v="1"/>
    <n v="10"/>
    <x v="1"/>
    <m/>
    <x v="5"/>
    <x v="36"/>
    <x v="0"/>
    <m/>
    <m/>
    <s v="TRR"/>
    <m/>
    <n v="15"/>
    <x v="127"/>
    <s v="SAM"/>
    <s v="HATCHARD"/>
    <x v="129"/>
    <x v="129"/>
    <x v="1"/>
    <x v="0"/>
    <x v="1"/>
    <n v="4"/>
    <n v="15"/>
    <x v="1511"/>
    <n v="21.916666666666671"/>
    <n v="1315"/>
    <s v="21.55"/>
    <s v="4.23"/>
    <n v="86"/>
    <m/>
    <n v="0.61216730038022804"/>
    <m/>
    <m/>
    <m/>
    <m/>
    <m/>
    <m/>
    <x v="26"/>
    <x v="26"/>
    <x v="2"/>
    <x v="2"/>
    <m/>
    <x v="0"/>
    <m/>
    <m/>
    <m/>
    <m/>
    <m/>
    <m/>
    <m/>
    <m/>
    <m/>
    <m/>
    <m/>
    <m/>
    <m/>
    <m/>
    <m/>
    <m/>
    <m/>
    <m/>
    <m/>
    <m/>
    <m/>
    <m/>
    <m/>
    <x v="0"/>
    <x v="0"/>
    <m/>
    <x v="0"/>
    <m/>
    <m/>
    <x v="0"/>
    <x v="0"/>
    <m/>
    <m/>
    <m/>
    <m/>
    <m/>
  </r>
  <r>
    <n v="2246"/>
    <x v="37"/>
    <x v="37"/>
    <x v="37"/>
    <x v="1"/>
    <x v="2"/>
    <x v="1"/>
    <s v="N/A"/>
    <x v="1"/>
    <n v="0"/>
    <x v="0"/>
    <s v=""/>
    <n v="12"/>
    <n v="21.966666666666665"/>
    <n v="23.387987663678729"/>
    <s v="Y"/>
    <s v=""/>
    <n v="85"/>
    <x v="1"/>
    <n v="8"/>
    <x v="1"/>
    <m/>
    <x v="1"/>
    <x v="13"/>
    <x v="0"/>
    <m/>
    <m/>
    <s v="TRR"/>
    <m/>
    <n v="16"/>
    <x v="54"/>
    <s v="DAWN"/>
    <s v="KINBACHER"/>
    <x v="54"/>
    <x v="54"/>
    <x v="1"/>
    <x v="1"/>
    <x v="2"/>
    <n v="2"/>
    <n v="16"/>
    <x v="1512"/>
    <n v="21.966666666666665"/>
    <n v="1318"/>
    <s v="21.58"/>
    <s v="4.23"/>
    <n v="85"/>
    <m/>
    <n v="0.72154779969650984"/>
    <m/>
    <m/>
    <m/>
    <m/>
    <m/>
    <m/>
    <x v="26"/>
    <x v="26"/>
    <x v="2"/>
    <x v="2"/>
    <m/>
    <x v="0"/>
    <m/>
    <m/>
    <m/>
    <m/>
    <m/>
    <m/>
    <m/>
    <m/>
    <m/>
    <m/>
    <m/>
    <m/>
    <m/>
    <m/>
    <m/>
    <m/>
    <m/>
    <m/>
    <m/>
    <m/>
    <m/>
    <m/>
    <m/>
    <x v="0"/>
    <x v="0"/>
    <m/>
    <x v="0"/>
    <m/>
    <m/>
    <x v="0"/>
    <x v="0"/>
    <m/>
    <m/>
    <m/>
    <m/>
    <m/>
  </r>
  <r>
    <n v="2247"/>
    <x v="37"/>
    <x v="37"/>
    <x v="37"/>
    <x v="1"/>
    <x v="2"/>
    <x v="1"/>
    <s v="N/A"/>
    <x v="1"/>
    <n v="0"/>
    <x v="0"/>
    <s v=""/>
    <n v="7"/>
    <n v="22.066666666666666"/>
    <n v="22.563948503981603"/>
    <s v="Y"/>
    <s v=""/>
    <n v="84"/>
    <x v="1"/>
    <n v="4"/>
    <x v="1"/>
    <m/>
    <x v="6"/>
    <x v="29"/>
    <x v="0"/>
    <m/>
    <m/>
    <s v="TRR"/>
    <m/>
    <n v="17"/>
    <x v="173"/>
    <s v="KEITH"/>
    <s v="SCANDLYN"/>
    <x v="178"/>
    <x v="178"/>
    <x v="1"/>
    <x v="0"/>
    <x v="5"/>
    <n v="1"/>
    <n v="17"/>
    <x v="382"/>
    <n v="22.066666666666666"/>
    <n v="1324"/>
    <s v="22.04"/>
    <s v="4.24"/>
    <n v="84"/>
    <m/>
    <n v="0.74848942598187307"/>
    <m/>
    <m/>
    <m/>
    <m/>
    <m/>
    <m/>
    <x v="26"/>
    <x v="26"/>
    <x v="2"/>
    <x v="2"/>
    <m/>
    <x v="0"/>
    <m/>
    <m/>
    <m/>
    <m/>
    <m/>
    <m/>
    <m/>
    <m/>
    <m/>
    <m/>
    <m/>
    <m/>
    <m/>
    <m/>
    <m/>
    <m/>
    <m/>
    <m/>
    <m/>
    <m/>
    <m/>
    <m/>
    <m/>
    <x v="0"/>
    <x v="0"/>
    <m/>
    <x v="0"/>
    <m/>
    <m/>
    <x v="0"/>
    <x v="0"/>
    <m/>
    <m/>
    <m/>
    <m/>
    <m/>
  </r>
  <r>
    <n v="2248"/>
    <x v="37"/>
    <x v="37"/>
    <x v="37"/>
    <x v="1"/>
    <x v="2"/>
    <x v="1"/>
    <s v="N/A"/>
    <x v="1"/>
    <n v="0"/>
    <x v="0"/>
    <s v=""/>
    <n v="13"/>
    <n v="22.15"/>
    <n v="23.125863377449132"/>
    <s v="Y"/>
    <s v=""/>
    <n v="83"/>
    <x v="1"/>
    <n v="5"/>
    <x v="1"/>
    <m/>
    <x v="1"/>
    <x v="20"/>
    <x v="0"/>
    <m/>
    <m/>
    <s v="TRR"/>
    <m/>
    <n v="18"/>
    <x v="37"/>
    <s v="VIV"/>
    <s v="SCANDLYN"/>
    <x v="37"/>
    <x v="37"/>
    <x v="1"/>
    <x v="1"/>
    <x v="5"/>
    <n v="1"/>
    <n v="18"/>
    <x v="1513"/>
    <n v="22.15"/>
    <n v="1329"/>
    <s v="22.09"/>
    <s v="4.25"/>
    <n v="83"/>
    <m/>
    <n v="0.84725357411587665"/>
    <m/>
    <m/>
    <m/>
    <m/>
    <m/>
    <m/>
    <x v="26"/>
    <x v="26"/>
    <x v="2"/>
    <x v="2"/>
    <m/>
    <x v="0"/>
    <m/>
    <m/>
    <m/>
    <m/>
    <m/>
    <m/>
    <m/>
    <m/>
    <m/>
    <m/>
    <m/>
    <m/>
    <m/>
    <m/>
    <m/>
    <m/>
    <m/>
    <m/>
    <m/>
    <m/>
    <m/>
    <m/>
    <m/>
    <x v="0"/>
    <x v="0"/>
    <m/>
    <x v="0"/>
    <m/>
    <m/>
    <x v="0"/>
    <x v="0"/>
    <m/>
    <m/>
    <m/>
    <m/>
    <m/>
  </r>
  <r>
    <n v="2249"/>
    <x v="37"/>
    <x v="37"/>
    <x v="37"/>
    <x v="1"/>
    <x v="2"/>
    <x v="1"/>
    <s v="N/A"/>
    <x v="1"/>
    <n v="0"/>
    <x v="0"/>
    <s v=""/>
    <n v="8"/>
    <n v="22.933333333333334"/>
    <n v="23.215538697027021"/>
    <s v="Y"/>
    <s v=""/>
    <n v="82"/>
    <x v="1"/>
    <n v="5"/>
    <x v="1"/>
    <m/>
    <x v="1"/>
    <x v="46"/>
    <x v="0"/>
    <m/>
    <m/>
    <s v="TRR"/>
    <m/>
    <n v="19"/>
    <x v="184"/>
    <s v="JOHN"/>
    <s v="NUTTALL"/>
    <x v="188"/>
    <x v="188"/>
    <x v="1"/>
    <x v="0"/>
    <x v="8"/>
    <n v="1"/>
    <n v="19"/>
    <x v="152"/>
    <n v="22.933333333333334"/>
    <n v="1376"/>
    <s v="22.56"/>
    <s v="4.35"/>
    <n v="82"/>
    <m/>
    <n v="0.73909883720930236"/>
    <m/>
    <m/>
    <m/>
    <m/>
    <m/>
    <m/>
    <x v="26"/>
    <x v="26"/>
    <x v="2"/>
    <x v="2"/>
    <m/>
    <x v="0"/>
    <m/>
    <m/>
    <m/>
    <m/>
    <m/>
    <m/>
    <m/>
    <m/>
    <m/>
    <m/>
    <m/>
    <m/>
    <m/>
    <m/>
    <m/>
    <m/>
    <m/>
    <m/>
    <m/>
    <m/>
    <m/>
    <m/>
    <m/>
    <x v="0"/>
    <x v="0"/>
    <m/>
    <x v="0"/>
    <m/>
    <m/>
    <x v="0"/>
    <x v="0"/>
    <m/>
    <m/>
    <m/>
    <m/>
    <m/>
  </r>
  <r>
    <n v="2250"/>
    <x v="37"/>
    <x v="37"/>
    <x v="37"/>
    <x v="1"/>
    <x v="2"/>
    <x v="1"/>
    <s v="N/A"/>
    <x v="1"/>
    <n v="0"/>
    <x v="0"/>
    <s v=""/>
    <n v="2"/>
    <n v="22.966666666666665"/>
    <n v="26.283364479996383"/>
    <s v="Y"/>
    <s v=""/>
    <n v="81"/>
    <x v="1"/>
    <n v="1"/>
    <x v="1"/>
    <m/>
    <x v="3"/>
    <x v="36"/>
    <x v="1"/>
    <m/>
    <m/>
    <s v="TRR"/>
    <m/>
    <n v="20"/>
    <x v="178"/>
    <s v="STEVE"/>
    <s v="BROOKS"/>
    <x v="182"/>
    <x v="182"/>
    <x v="1"/>
    <x v="0"/>
    <x v="1"/>
    <n v="5"/>
    <n v="20"/>
    <x v="1514"/>
    <n v="22.966666666666665"/>
    <n v="1378"/>
    <s v="22.58"/>
    <s v="4.35"/>
    <n v="81"/>
    <m/>
    <n v="0.5841799709724238"/>
    <m/>
    <m/>
    <m/>
    <m/>
    <m/>
    <m/>
    <x v="26"/>
    <x v="26"/>
    <x v="2"/>
    <x v="2"/>
    <m/>
    <x v="0"/>
    <m/>
    <m/>
    <m/>
    <m/>
    <m/>
    <m/>
    <m/>
    <m/>
    <m/>
    <m/>
    <m/>
    <m/>
    <m/>
    <m/>
    <m/>
    <m/>
    <m/>
    <m/>
    <m/>
    <m/>
    <m/>
    <m/>
    <m/>
    <x v="0"/>
    <x v="0"/>
    <m/>
    <x v="0"/>
    <m/>
    <m/>
    <x v="0"/>
    <x v="0"/>
    <m/>
    <m/>
    <m/>
    <m/>
    <m/>
  </r>
  <r>
    <n v="2251"/>
    <x v="37"/>
    <x v="37"/>
    <x v="37"/>
    <x v="1"/>
    <x v="2"/>
    <x v="1"/>
    <s v="N/A"/>
    <x v="1"/>
    <n v="0"/>
    <x v="0"/>
    <s v=""/>
    <n v="10"/>
    <n v="23.016666666666666"/>
    <n v="24.037354905257168"/>
    <s v="Y"/>
    <s v=""/>
    <n v="80"/>
    <x v="1"/>
    <n v="6"/>
    <x v="1"/>
    <m/>
    <x v="1"/>
    <x v="23"/>
    <x v="0"/>
    <m/>
    <m/>
    <s v="TRR"/>
    <m/>
    <n v="21"/>
    <x v="44"/>
    <s v="DAN"/>
    <s v="REYNOLDS"/>
    <x v="44"/>
    <x v="44"/>
    <x v="1"/>
    <x v="0"/>
    <x v="4"/>
    <n v="6"/>
    <n v="21"/>
    <x v="153"/>
    <n v="23.016666666666666"/>
    <n v="1381"/>
    <s v="23.01"/>
    <s v="4.36"/>
    <n v="80"/>
    <m/>
    <n v="0.66111513396089794"/>
    <m/>
    <m/>
    <m/>
    <m/>
    <m/>
    <m/>
    <x v="26"/>
    <x v="26"/>
    <x v="2"/>
    <x v="2"/>
    <m/>
    <x v="0"/>
    <m/>
    <m/>
    <m/>
    <m/>
    <m/>
    <m/>
    <m/>
    <m/>
    <m/>
    <m/>
    <m/>
    <m/>
    <m/>
    <m/>
    <m/>
    <m/>
    <m/>
    <m/>
    <m/>
    <m/>
    <m/>
    <m/>
    <m/>
    <x v="0"/>
    <x v="0"/>
    <m/>
    <x v="0"/>
    <m/>
    <m/>
    <x v="0"/>
    <x v="0"/>
    <m/>
    <m/>
    <m/>
    <m/>
    <m/>
  </r>
  <r>
    <n v="2252"/>
    <x v="37"/>
    <x v="37"/>
    <x v="37"/>
    <x v="1"/>
    <x v="2"/>
    <x v="1"/>
    <s v="N/A"/>
    <x v="1"/>
    <n v="0"/>
    <x v="0"/>
    <s v=""/>
    <n v="4"/>
    <n v="23.066666666666666"/>
    <n v="26.699368867793908"/>
    <s v="Y"/>
    <s v=""/>
    <n v="79"/>
    <x v="1"/>
    <n v="2"/>
    <x v="1"/>
    <m/>
    <x v="2"/>
    <x v="33"/>
    <x v="1"/>
    <m/>
    <m/>
    <s v="TRR"/>
    <m/>
    <n v="22"/>
    <x v="72"/>
    <s v="RAEWYN"/>
    <s v="MCDOWELL"/>
    <x v="73"/>
    <x v="73"/>
    <x v="1"/>
    <x v="1"/>
    <x v="2"/>
    <n v="3"/>
    <n v="22"/>
    <x v="1515"/>
    <n v="23.066666666666666"/>
    <n v="1384"/>
    <s v="23.04"/>
    <s v="4.36"/>
    <n v="79"/>
    <m/>
    <n v="0.67052023121387283"/>
    <m/>
    <m/>
    <m/>
    <m/>
    <m/>
    <m/>
    <x v="26"/>
    <x v="26"/>
    <x v="2"/>
    <x v="2"/>
    <m/>
    <x v="0"/>
    <m/>
    <m/>
    <m/>
    <m/>
    <m/>
    <m/>
    <m/>
    <m/>
    <m/>
    <m/>
    <m/>
    <m/>
    <m/>
    <m/>
    <m/>
    <m/>
    <m/>
    <m/>
    <m/>
    <m/>
    <m/>
    <m/>
    <m/>
    <x v="0"/>
    <x v="0"/>
    <m/>
    <x v="0"/>
    <m/>
    <m/>
    <x v="0"/>
    <x v="0"/>
    <m/>
    <m/>
    <m/>
    <m/>
    <m/>
  </r>
  <r>
    <n v="2253"/>
    <x v="37"/>
    <x v="37"/>
    <x v="37"/>
    <x v="1"/>
    <x v="2"/>
    <x v="1"/>
    <s v="N/A"/>
    <x v="1"/>
    <n v="0"/>
    <x v="0"/>
    <s v=""/>
    <n v="11"/>
    <n v="24.883333333333333"/>
    <n v="25.628737803123418"/>
    <s v="Y"/>
    <s v=""/>
    <n v="78"/>
    <x v="1"/>
    <n v="4"/>
    <x v="1"/>
    <m/>
    <x v="1"/>
    <x v="41"/>
    <x v="0"/>
    <m/>
    <m/>
    <s v="TRR"/>
    <m/>
    <n v="23"/>
    <x v="137"/>
    <s v="DAVID"/>
    <s v="WHARTON"/>
    <x v="141"/>
    <x v="141"/>
    <x v="1"/>
    <x v="0"/>
    <x v="8"/>
    <n v="2"/>
    <n v="23"/>
    <x v="1516"/>
    <n v="24.883333333333333"/>
    <n v="1493"/>
    <s v="24.53"/>
    <s v="4.58"/>
    <n v="78"/>
    <m/>
    <n v="0.67515070328198257"/>
    <m/>
    <m/>
    <m/>
    <m/>
    <m/>
    <m/>
    <x v="26"/>
    <x v="26"/>
    <x v="2"/>
    <x v="2"/>
    <m/>
    <x v="0"/>
    <m/>
    <m/>
    <m/>
    <m/>
    <m/>
    <m/>
    <m/>
    <m/>
    <m/>
    <m/>
    <m/>
    <m/>
    <m/>
    <m/>
    <m/>
    <m/>
    <m/>
    <m/>
    <m/>
    <m/>
    <m/>
    <m/>
    <m/>
    <x v="0"/>
    <x v="0"/>
    <m/>
    <x v="0"/>
    <m/>
    <m/>
    <x v="0"/>
    <x v="0"/>
    <m/>
    <m/>
    <m/>
    <m/>
    <m/>
  </r>
  <r>
    <n v="2253"/>
    <x v="37"/>
    <x v="37"/>
    <x v="37"/>
    <x v="1"/>
    <x v="2"/>
    <x v="1"/>
    <s v="N/A"/>
    <x v="1"/>
    <n v="0"/>
    <x v="0"/>
    <s v=""/>
    <n v="0"/>
    <n v="26.583333333333332"/>
    <s v=""/>
    <s v="Y"/>
    <s v=""/>
    <n v="77"/>
    <x v="1"/>
    <n v="1"/>
    <x v="1"/>
    <m/>
    <x v="12"/>
    <x v="56"/>
    <x v="1"/>
    <m/>
    <m/>
    <s v="TRR"/>
    <m/>
    <n v="25"/>
    <x v="243"/>
    <s v="WILLIAM"/>
    <s v="SARGENT"/>
    <x v="329"/>
    <x v="329"/>
    <x v="1"/>
    <x v="0"/>
    <x v="13"/>
    <n v="1"/>
    <n v="24"/>
    <x v="1517"/>
    <n v="26.583333333333332"/>
    <n v="1595"/>
    <s v="26.35"/>
    <s v="5.19"/>
    <n v="77"/>
    <m/>
    <n v="0.6125391849529781"/>
    <m/>
    <m/>
    <m/>
    <m/>
    <m/>
    <m/>
    <x v="26"/>
    <x v="26"/>
    <x v="2"/>
    <x v="2"/>
    <m/>
    <x v="0"/>
    <m/>
    <m/>
    <m/>
    <m/>
    <m/>
    <m/>
    <m/>
    <m/>
    <m/>
    <m/>
    <m/>
    <m/>
    <m/>
    <m/>
    <m/>
    <m/>
    <m/>
    <m/>
    <m/>
    <m/>
    <m/>
    <m/>
    <m/>
    <x v="0"/>
    <x v="0"/>
    <m/>
    <x v="0"/>
    <m/>
    <m/>
    <x v="0"/>
    <x v="0"/>
    <m/>
    <m/>
    <m/>
    <m/>
    <m/>
  </r>
  <r>
    <n v="2253"/>
    <x v="37"/>
    <x v="37"/>
    <x v="37"/>
    <x v="1"/>
    <x v="2"/>
    <x v="1"/>
    <s v="N/A"/>
    <x v="1"/>
    <n v="0"/>
    <x v="0"/>
    <s v=""/>
    <n v="11"/>
    <n v="26.583333333333332"/>
    <n v="26.976659770515798"/>
    <s v="Y"/>
    <s v=""/>
    <n v="76"/>
    <x v="1"/>
    <n v="5"/>
    <x v="1"/>
    <m/>
    <x v="1"/>
    <x v="12"/>
    <x v="0"/>
    <m/>
    <m/>
    <s v="TRR"/>
    <m/>
    <n v="24"/>
    <x v="70"/>
    <s v="KATE"/>
    <s v="SARGENT"/>
    <x v="71"/>
    <x v="71"/>
    <x v="1"/>
    <x v="1"/>
    <x v="2"/>
    <n v="4"/>
    <n v="25"/>
    <x v="1517"/>
    <n v="26.583333333333332"/>
    <n v="1595"/>
    <s v="26.35"/>
    <s v="5.19"/>
    <n v="76"/>
    <m/>
    <n v="0.57053291536050155"/>
    <m/>
    <m/>
    <m/>
    <m/>
    <m/>
    <m/>
    <x v="26"/>
    <x v="26"/>
    <x v="2"/>
    <x v="2"/>
    <m/>
    <x v="0"/>
    <m/>
    <m/>
    <m/>
    <m/>
    <m/>
    <m/>
    <m/>
    <m/>
    <m/>
    <m/>
    <m/>
    <m/>
    <m/>
    <m/>
    <m/>
    <m/>
    <m/>
    <m/>
    <m/>
    <m/>
    <m/>
    <m/>
    <m/>
    <x v="0"/>
    <x v="0"/>
    <m/>
    <x v="0"/>
    <m/>
    <m/>
    <x v="0"/>
    <x v="0"/>
    <m/>
    <m/>
    <m/>
    <m/>
    <m/>
  </r>
  <r>
    <n v="2256"/>
    <x v="37"/>
    <x v="37"/>
    <x v="37"/>
    <x v="1"/>
    <x v="2"/>
    <x v="1"/>
    <s v="N/A"/>
    <x v="1"/>
    <n v="0"/>
    <x v="0"/>
    <s v=""/>
    <n v="6"/>
    <n v="26.65"/>
    <n v="30.027500857948866"/>
    <s v="Y"/>
    <s v=""/>
    <n v="75"/>
    <x v="1"/>
    <n v="4"/>
    <x v="1"/>
    <m/>
    <x v="1"/>
    <x v="36"/>
    <x v="1"/>
    <m/>
    <m/>
    <s v="TRR"/>
    <m/>
    <n v="26"/>
    <x v="86"/>
    <s v="ANDREW"/>
    <s v="HANNAY"/>
    <x v="87"/>
    <x v="87"/>
    <x v="1"/>
    <x v="0"/>
    <x v="1"/>
    <n v="6"/>
    <n v="26"/>
    <x v="1518"/>
    <n v="26.65"/>
    <n v="1599"/>
    <s v="26.39"/>
    <s v="5.19"/>
    <n v="75"/>
    <m/>
    <n v="0.50343964978111322"/>
    <m/>
    <m/>
    <m/>
    <m/>
    <m/>
    <m/>
    <x v="26"/>
    <x v="26"/>
    <x v="2"/>
    <x v="2"/>
    <m/>
    <x v="0"/>
    <m/>
    <m/>
    <m/>
    <m/>
    <m/>
    <m/>
    <m/>
    <m/>
    <m/>
    <m/>
    <m/>
    <m/>
    <m/>
    <m/>
    <m/>
    <m/>
    <m/>
    <m/>
    <m/>
    <m/>
    <m/>
    <m/>
    <m/>
    <x v="0"/>
    <x v="0"/>
    <m/>
    <x v="0"/>
    <m/>
    <m/>
    <x v="0"/>
    <x v="0"/>
    <m/>
    <m/>
    <m/>
    <m/>
    <m/>
  </r>
  <r>
    <n v="2257"/>
    <x v="37"/>
    <x v="37"/>
    <x v="37"/>
    <x v="1"/>
    <x v="2"/>
    <x v="1"/>
    <s v="N/A"/>
    <x v="1"/>
    <n v="0"/>
    <x v="0"/>
    <s v=""/>
    <n v="5"/>
    <n v="27.216666666666665"/>
    <n v="28.189887586385254"/>
    <s v="Y"/>
    <s v=""/>
    <n v="74"/>
    <x v="1"/>
    <n v="4"/>
    <x v="1"/>
    <m/>
    <x v="6"/>
    <x v="20"/>
    <x v="0"/>
    <m/>
    <m/>
    <s v="TRR"/>
    <m/>
    <n v="27"/>
    <x v="78"/>
    <s v="FRANCESCO"/>
    <s v="TIRENDI"/>
    <x v="79"/>
    <x v="79"/>
    <x v="1"/>
    <x v="0"/>
    <x v="5"/>
    <n v="2"/>
    <n v="27"/>
    <x v="1519"/>
    <n v="27.216666666666665"/>
    <n v="1633"/>
    <s v="27.13"/>
    <s v="5.26"/>
    <n v="74"/>
    <m/>
    <n v="0.59154929577464788"/>
    <m/>
    <m/>
    <m/>
    <m/>
    <m/>
    <m/>
    <x v="26"/>
    <x v="26"/>
    <x v="2"/>
    <x v="2"/>
    <m/>
    <x v="0"/>
    <m/>
    <m/>
    <m/>
    <m/>
    <m/>
    <m/>
    <m/>
    <m/>
    <m/>
    <m/>
    <m/>
    <m/>
    <m/>
    <m/>
    <m/>
    <m/>
    <m/>
    <m/>
    <m/>
    <m/>
    <m/>
    <m/>
    <m/>
    <x v="0"/>
    <x v="0"/>
    <m/>
    <x v="0"/>
    <m/>
    <m/>
    <x v="0"/>
    <x v="0"/>
    <m/>
    <m/>
    <m/>
    <m/>
    <m/>
  </r>
  <r>
    <n v="2258"/>
    <x v="37"/>
    <x v="37"/>
    <x v="37"/>
    <x v="1"/>
    <x v="2"/>
    <x v="1"/>
    <s v="N/A"/>
    <x v="1"/>
    <n v="0"/>
    <x v="0"/>
    <s v=""/>
    <n v="8"/>
    <n v="29.866666666666667"/>
    <n v="26.997077057122823"/>
    <s v="Y"/>
    <s v="Check"/>
    <n v="73"/>
    <x v="1"/>
    <n v="3"/>
    <x v="1"/>
    <m/>
    <x v="5"/>
    <x v="34"/>
    <x v="0"/>
    <m/>
    <m/>
    <s v="TRR"/>
    <m/>
    <n v="28"/>
    <x v="76"/>
    <s v="KATE"/>
    <s v="MURRY"/>
    <x v="77"/>
    <x v="77"/>
    <x v="1"/>
    <x v="1"/>
    <x v="1"/>
    <n v="3"/>
    <n v="28"/>
    <x v="1520"/>
    <n v="29.866666666666667"/>
    <n v="1792"/>
    <s v="29.52"/>
    <s v="5.58"/>
    <n v="73"/>
    <m/>
    <n v="0.4966517857142857"/>
    <m/>
    <m/>
    <m/>
    <m/>
    <m/>
    <m/>
    <x v="26"/>
    <x v="26"/>
    <x v="2"/>
    <x v="2"/>
    <m/>
    <x v="0"/>
    <m/>
    <m/>
    <m/>
    <m/>
    <m/>
    <m/>
    <m/>
    <m/>
    <m/>
    <m/>
    <m/>
    <m/>
    <m/>
    <m/>
    <m/>
    <m/>
    <m/>
    <m/>
    <m/>
    <m/>
    <m/>
    <m/>
    <m/>
    <x v="0"/>
    <x v="0"/>
    <m/>
    <x v="0"/>
    <m/>
    <m/>
    <x v="0"/>
    <x v="0"/>
    <m/>
    <m/>
    <m/>
    <m/>
    <m/>
  </r>
  <r>
    <n v="2259"/>
    <x v="37"/>
    <x v="37"/>
    <x v="37"/>
    <x v="1"/>
    <x v="2"/>
    <x v="1"/>
    <s v="N/A"/>
    <x v="1"/>
    <n v="0"/>
    <x v="0"/>
    <s v=""/>
    <n v="12"/>
    <n v="32.4"/>
    <n v="31.400632729413616"/>
    <s v="Y"/>
    <s v="Check"/>
    <n v="72"/>
    <x v="1"/>
    <n v="4"/>
    <x v="1"/>
    <m/>
    <x v="1"/>
    <x v="35"/>
    <x v="0"/>
    <m/>
    <m/>
    <s v="TRR"/>
    <m/>
    <n v="29"/>
    <x v="93"/>
    <s v="MARY"/>
    <s v="DONOGHUE"/>
    <x v="94"/>
    <x v="94"/>
    <x v="1"/>
    <x v="1"/>
    <x v="8"/>
    <n v="1"/>
    <n v="29"/>
    <x v="1357"/>
    <n v="32.4"/>
    <n v="1944"/>
    <s v="32.24"/>
    <s v="6.28"/>
    <n v="72"/>
    <m/>
    <n v="0.60905349794238683"/>
    <m/>
    <m/>
    <m/>
    <m/>
    <m/>
    <m/>
    <x v="26"/>
    <x v="26"/>
    <x v="2"/>
    <x v="2"/>
    <m/>
    <x v="0"/>
    <m/>
    <m/>
    <m/>
    <m/>
    <m/>
    <m/>
    <m/>
    <m/>
    <m/>
    <m/>
    <m/>
    <m/>
    <m/>
    <m/>
    <m/>
    <m/>
    <m/>
    <m/>
    <m/>
    <m/>
    <m/>
    <m/>
    <m/>
    <x v="0"/>
    <x v="0"/>
    <m/>
    <x v="0"/>
    <m/>
    <m/>
    <x v="0"/>
    <x v="0"/>
    <m/>
    <m/>
    <m/>
    <m/>
    <m/>
  </r>
  <r>
    <n v="2260"/>
    <x v="37"/>
    <x v="37"/>
    <x v="37"/>
    <x v="1"/>
    <x v="2"/>
    <x v="1"/>
    <s v="N/A"/>
    <x v="1"/>
    <n v="0"/>
    <x v="0"/>
    <s v=""/>
    <n v="3"/>
    <n v="32.450000000000003"/>
    <n v="34.698864885277004"/>
    <s v="Y"/>
    <s v=""/>
    <n v="71"/>
    <x v="1"/>
    <n v="2"/>
    <x v="1"/>
    <m/>
    <x v="4"/>
    <x v="14"/>
    <x v="0"/>
    <m/>
    <m/>
    <s v="TRR"/>
    <m/>
    <n v="30"/>
    <x v="222"/>
    <s v="ANNALIESE"/>
    <s v="OTTO"/>
    <x v="268"/>
    <x v="268"/>
    <x v="1"/>
    <x v="1"/>
    <x v="1"/>
    <n v="4"/>
    <n v="30"/>
    <x v="281"/>
    <n v="32.450000000000003"/>
    <n v="1947"/>
    <s v="32.27"/>
    <s v="6.29"/>
    <n v="71"/>
    <m/>
    <n v="0.45814072932716993"/>
    <m/>
    <m/>
    <m/>
    <m/>
    <m/>
    <m/>
    <x v="26"/>
    <x v="26"/>
    <x v="2"/>
    <x v="2"/>
    <m/>
    <x v="0"/>
    <m/>
    <m/>
    <m/>
    <m/>
    <m/>
    <m/>
    <m/>
    <m/>
    <m/>
    <m/>
    <m/>
    <m/>
    <m/>
    <m/>
    <m/>
    <m/>
    <m/>
    <m/>
    <m/>
    <m/>
    <m/>
    <m/>
    <m/>
    <x v="0"/>
    <x v="0"/>
    <m/>
    <x v="0"/>
    <m/>
    <m/>
    <x v="0"/>
    <x v="0"/>
    <m/>
    <m/>
    <m/>
    <m/>
    <m/>
  </r>
  <r>
    <n v="2261"/>
    <x v="37"/>
    <x v="37"/>
    <x v="37"/>
    <x v="1"/>
    <x v="2"/>
    <x v="1"/>
    <s v="N/A"/>
    <x v="1"/>
    <n v="0"/>
    <x v="0"/>
    <s v=""/>
    <n v="7"/>
    <n v="32.733333333333334"/>
    <n v="31.991699270728841"/>
    <s v="Y"/>
    <s v="Check"/>
    <n v="70"/>
    <x v="1"/>
    <n v="2"/>
    <x v="1"/>
    <m/>
    <x v="1"/>
    <x v="37"/>
    <x v="0"/>
    <m/>
    <m/>
    <s v="TRR"/>
    <m/>
    <n v="31"/>
    <x v="141"/>
    <s v="JENNY"/>
    <s v="BROWN"/>
    <x v="145"/>
    <x v="145"/>
    <x v="1"/>
    <x v="1"/>
    <x v="8"/>
    <n v="2"/>
    <n v="31"/>
    <x v="1521"/>
    <n v="32.733333333333334"/>
    <n v="1964"/>
    <s v="32.44"/>
    <s v="6.32"/>
    <n v="70"/>
    <m/>
    <n v="0.62729124236252543"/>
    <m/>
    <m/>
    <m/>
    <m/>
    <m/>
    <m/>
    <x v="26"/>
    <x v="26"/>
    <x v="2"/>
    <x v="2"/>
    <m/>
    <x v="0"/>
    <m/>
    <m/>
    <m/>
    <m/>
    <m/>
    <m/>
    <m/>
    <m/>
    <m/>
    <m/>
    <m/>
    <m/>
    <m/>
    <m/>
    <m/>
    <m/>
    <m/>
    <m/>
    <m/>
    <m/>
    <m/>
    <m/>
    <m/>
    <x v="0"/>
    <x v="0"/>
    <m/>
    <x v="0"/>
    <m/>
    <m/>
    <x v="0"/>
    <x v="0"/>
    <m/>
    <m/>
    <m/>
    <m/>
    <m/>
  </r>
  <r>
    <n v="2262"/>
    <x v="37"/>
    <x v="37"/>
    <x v="37"/>
    <x v="1"/>
    <x v="2"/>
    <x v="1"/>
    <s v="N/A"/>
    <x v="1"/>
    <n v="0"/>
    <x v="0"/>
    <s v=""/>
    <n v="5"/>
    <n v="34.15"/>
    <n v="34.835618030048728"/>
    <s v="Y"/>
    <s v=""/>
    <n v="69"/>
    <x v="1"/>
    <n v="1"/>
    <x v="1"/>
    <m/>
    <x v="5"/>
    <x v="41"/>
    <x v="0"/>
    <m/>
    <m/>
    <s v="TRR"/>
    <m/>
    <n v="32"/>
    <x v="106"/>
    <s v="CAM"/>
    <s v="LEITCH"/>
    <x v="107"/>
    <x v="107"/>
    <x v="1"/>
    <x v="0"/>
    <x v="8"/>
    <n v="3"/>
    <n v="32"/>
    <x v="1522"/>
    <n v="34.15"/>
    <n v="2049"/>
    <s v="34.09"/>
    <s v="6.49"/>
    <n v="69"/>
    <m/>
    <n v="0.49194729136163984"/>
    <m/>
    <m/>
    <m/>
    <m/>
    <m/>
    <m/>
    <x v="26"/>
    <x v="26"/>
    <x v="2"/>
    <x v="2"/>
    <m/>
    <x v="0"/>
    <m/>
    <m/>
    <m/>
    <m/>
    <m/>
    <m/>
    <m/>
    <m/>
    <m/>
    <m/>
    <m/>
    <m/>
    <m/>
    <m/>
    <m/>
    <m/>
    <m/>
    <m/>
    <m/>
    <m/>
    <m/>
    <m/>
    <m/>
    <x v="0"/>
    <x v="0"/>
    <m/>
    <x v="0"/>
    <m/>
    <m/>
    <x v="0"/>
    <x v="0"/>
    <m/>
    <m/>
    <m/>
    <m/>
    <m/>
  </r>
  <r>
    <n v="2263"/>
    <x v="37"/>
    <x v="37"/>
    <x v="37"/>
    <x v="1"/>
    <x v="2"/>
    <x v="1"/>
    <s v="N/A"/>
    <x v="1"/>
    <n v="0"/>
    <x v="0"/>
    <s v=""/>
    <n v="6"/>
    <n v="36.299999999999997"/>
    <n v="38.233707881208865"/>
    <s v="Y"/>
    <s v=""/>
    <n v="68"/>
    <x v="1"/>
    <n v="1"/>
    <x v="1"/>
    <m/>
    <x v="15"/>
    <x v="31"/>
    <x v="0"/>
    <m/>
    <m/>
    <s v="TRR"/>
    <m/>
    <n v="33"/>
    <x v="115"/>
    <s v="JUDY"/>
    <s v="DAVIES"/>
    <x v="117"/>
    <x v="117"/>
    <x v="1"/>
    <x v="1"/>
    <x v="7"/>
    <n v="1"/>
    <n v="33"/>
    <x v="1523"/>
    <n v="36.299999999999997"/>
    <n v="2178"/>
    <s v="36.18"/>
    <s v="7.15"/>
    <n v="68"/>
    <m/>
    <n v="0.58172635445362719"/>
    <m/>
    <m/>
    <m/>
    <m/>
    <m/>
    <m/>
    <x v="26"/>
    <x v="26"/>
    <x v="2"/>
    <x v="2"/>
    <m/>
    <x v="0"/>
    <m/>
    <m/>
    <m/>
    <m/>
    <m/>
    <m/>
    <m/>
    <m/>
    <m/>
    <m/>
    <m/>
    <m/>
    <m/>
    <m/>
    <m/>
    <m/>
    <m/>
    <m/>
    <m/>
    <m/>
    <m/>
    <m/>
    <m/>
    <x v="0"/>
    <x v="0"/>
    <m/>
    <x v="0"/>
    <m/>
    <m/>
    <x v="0"/>
    <x v="0"/>
    <m/>
    <m/>
    <m/>
    <m/>
    <m/>
  </r>
  <r>
    <n v="2264"/>
    <x v="37"/>
    <x v="37"/>
    <x v="37"/>
    <x v="1"/>
    <x v="2"/>
    <x v="1"/>
    <s v="N/A"/>
    <x v="1"/>
    <n v="0"/>
    <x v="0"/>
    <s v=""/>
    <n v="3"/>
    <n v="38.166666666666664"/>
    <n v="39.096199659213035"/>
    <s v="Y"/>
    <s v=""/>
    <n v="67"/>
    <x v="1"/>
    <n v="1"/>
    <x v="1"/>
    <m/>
    <x v="3"/>
    <x v="42"/>
    <x v="0"/>
    <m/>
    <m/>
    <s v="TRR"/>
    <m/>
    <n v="34"/>
    <x v="145"/>
    <s v="CHERYL"/>
    <s v="HOBSON"/>
    <x v="149"/>
    <x v="149"/>
    <x v="1"/>
    <x v="1"/>
    <x v="8"/>
    <n v="3"/>
    <n v="34"/>
    <x v="1524"/>
    <n v="38.166666666666664"/>
    <n v="2290"/>
    <s v="38.10"/>
    <s v="7.38"/>
    <n v="67"/>
    <m/>
    <n v="0.54541484716157207"/>
    <m/>
    <m/>
    <m/>
    <m/>
    <m/>
    <m/>
    <x v="26"/>
    <x v="26"/>
    <x v="2"/>
    <x v="2"/>
    <m/>
    <x v="0"/>
    <m/>
    <m/>
    <m/>
    <m/>
    <m/>
    <m/>
    <m/>
    <m/>
    <m/>
    <m/>
    <m/>
    <m/>
    <m/>
    <m/>
    <m/>
    <m/>
    <m/>
    <m/>
    <m/>
    <m/>
    <m/>
    <m/>
    <m/>
    <x v="0"/>
    <x v="0"/>
    <m/>
    <x v="0"/>
    <m/>
    <m/>
    <x v="0"/>
    <x v="0"/>
    <m/>
    <m/>
    <m/>
    <m/>
    <m/>
  </r>
  <r>
    <n v="2265"/>
    <x v="37"/>
    <x v="37"/>
    <x v="37"/>
    <x v="1"/>
    <x v="2"/>
    <x v="1"/>
    <s v="N/A"/>
    <x v="1"/>
    <n v="0"/>
    <x v="0"/>
    <s v=""/>
    <n v="4"/>
    <n v="55.533333333333331"/>
    <n v="27.726031732250625"/>
    <s v="Y"/>
    <s v="Check"/>
    <n v="66"/>
    <x v="1"/>
    <n v="2"/>
    <x v="1"/>
    <m/>
    <x v="2"/>
    <x v="31"/>
    <x v="0"/>
    <m/>
    <m/>
    <s v="TRR"/>
    <m/>
    <n v="35"/>
    <x v="67"/>
    <s v="MICHAEL"/>
    <s v="DONOGHUE"/>
    <x v="67"/>
    <x v="67"/>
    <x v="1"/>
    <x v="0"/>
    <x v="7"/>
    <n v="1"/>
    <n v="35"/>
    <x v="1525"/>
    <n v="55.533333333333331"/>
    <n v="3332"/>
    <s v="55.32"/>
    <s v="11.06"/>
    <n v="66"/>
    <m/>
    <n v="0.31452581032412963"/>
    <m/>
    <m/>
    <m/>
    <m/>
    <m/>
    <m/>
    <x v="26"/>
    <x v="26"/>
    <x v="2"/>
    <x v="2"/>
    <m/>
    <x v="0"/>
    <m/>
    <m/>
    <m/>
    <m/>
    <m/>
    <m/>
    <m/>
    <m/>
    <m/>
    <m/>
    <m/>
    <m/>
    <m/>
    <m/>
    <m/>
    <m/>
    <m/>
    <m/>
    <m/>
    <m/>
    <m/>
    <m/>
    <m/>
    <x v="0"/>
    <x v="0"/>
    <m/>
    <x v="0"/>
    <m/>
    <m/>
    <x v="0"/>
    <x v="0"/>
    <m/>
    <m/>
    <m/>
    <m/>
    <m/>
  </r>
  <r>
    <n v="2266"/>
    <x v="37"/>
    <x v="37"/>
    <x v="37"/>
    <x v="1"/>
    <x v="2"/>
    <x v="1"/>
    <s v="N/A"/>
    <x v="1"/>
    <n v="0"/>
    <x v="0"/>
    <s v=""/>
    <n v="1"/>
    <n v="55.550000000000004"/>
    <n v="44.116666666666674"/>
    <s v="Y"/>
    <s v="Check"/>
    <n v="65"/>
    <x v="1"/>
    <n v="1"/>
    <x v="1"/>
    <m/>
    <x v="10"/>
    <x v="52"/>
    <x v="0"/>
    <m/>
    <m/>
    <s v="TRR"/>
    <m/>
    <n v="36"/>
    <x v="188"/>
    <s v="MIKE"/>
    <s v="RUBENACH"/>
    <x v="192"/>
    <x v="192"/>
    <x v="1"/>
    <x v="0"/>
    <x v="7"/>
    <n v="2"/>
    <n v="36"/>
    <x v="1526"/>
    <n v="55.550000000000004"/>
    <n v="3333"/>
    <s v="55.33"/>
    <s v="11.06"/>
    <n v="65"/>
    <m/>
    <n v="0.32703270327032696"/>
    <m/>
    <m/>
    <m/>
    <m/>
    <m/>
    <m/>
    <x v="26"/>
    <x v="26"/>
    <x v="2"/>
    <x v="2"/>
    <m/>
    <x v="0"/>
    <m/>
    <m/>
    <m/>
    <m/>
    <m/>
    <m/>
    <m/>
    <m/>
    <m/>
    <m/>
    <m/>
    <m/>
    <m/>
    <m/>
    <m/>
    <m/>
    <m/>
    <m/>
    <m/>
    <m/>
    <m/>
    <m/>
    <m/>
    <x v="0"/>
    <x v="0"/>
    <m/>
    <x v="0"/>
    <m/>
    <m/>
    <x v="0"/>
    <x v="0"/>
    <m/>
    <m/>
    <m/>
    <m/>
    <m/>
  </r>
  <r>
    <n v="2457"/>
    <x v="38"/>
    <x v="38"/>
    <x v="38"/>
    <x v="1"/>
    <x v="6"/>
    <x v="0"/>
    <n v="0"/>
    <x v="0"/>
    <n v="0"/>
    <x v="1"/>
    <s v=""/>
    <n v="7"/>
    <n v="28.984661689256388"/>
    <n v="22.692335992483823"/>
    <s v="Y"/>
    <s v="Check"/>
    <n v="100"/>
    <x v="1"/>
    <n v="1"/>
    <x v="1"/>
    <m/>
    <x v="1"/>
    <x v="19"/>
    <x v="0"/>
    <m/>
    <m/>
    <s v="TRR"/>
    <m/>
    <n v="1"/>
    <x v="36"/>
    <s v="GERARD"/>
    <s v="SCHICK"/>
    <x v="36"/>
    <x v="36"/>
    <x v="1"/>
    <x v="0"/>
    <x v="2"/>
    <n v="1"/>
    <n v="3"/>
    <x v="1527"/>
    <n v="28.984661689256388"/>
    <n v="7880"/>
    <m/>
    <m/>
    <n v="0"/>
    <s v="7"/>
    <n v="0.50141462712743468"/>
    <m/>
    <m/>
    <m/>
    <m/>
    <m/>
    <m/>
    <x v="26"/>
    <x v="26"/>
    <x v="2"/>
    <x v="2"/>
    <m/>
    <x v="0"/>
    <m/>
    <m/>
    <m/>
    <m/>
    <m/>
    <m/>
    <m/>
    <m/>
    <m/>
    <m/>
    <m/>
    <m/>
    <m/>
    <m/>
    <m/>
    <m/>
    <m/>
    <m/>
    <m/>
    <n v="1"/>
    <n v="402807"/>
    <s v="GERARD"/>
    <s v="SCHICK"/>
    <x v="4"/>
    <x v="4"/>
    <s v="MEM"/>
    <x v="1"/>
    <n v="50"/>
    <n v="1"/>
    <x v="2"/>
    <x v="3"/>
    <s v="2.11.20"/>
    <m/>
    <m/>
    <m/>
    <m/>
  </r>
  <r>
    <n v="2458"/>
    <x v="38"/>
    <x v="38"/>
    <x v="38"/>
    <x v="1"/>
    <x v="6"/>
    <x v="0"/>
    <n v="0"/>
    <x v="0"/>
    <n v="0"/>
    <x v="1"/>
    <s v=""/>
    <n v="11"/>
    <n v="29.172252773793453"/>
    <n v="20.924874667603749"/>
    <s v="Y"/>
    <s v="Check"/>
    <n v="99"/>
    <x v="1"/>
    <n v="1"/>
    <x v="1"/>
    <m/>
    <x v="1"/>
    <x v="9"/>
    <x v="0"/>
    <m/>
    <m/>
    <s v="TRR"/>
    <m/>
    <n v="2"/>
    <x v="19"/>
    <s v="CAMERON"/>
    <s v="WALLIS"/>
    <x v="19"/>
    <x v="19"/>
    <x v="1"/>
    <x v="0"/>
    <x v="4"/>
    <n v="1"/>
    <n v="4"/>
    <x v="1528"/>
    <n v="29.172252773793453"/>
    <n v="7931"/>
    <m/>
    <m/>
    <n v="0"/>
    <s v="9"/>
    <n v="0.51761515015956894"/>
    <m/>
    <m/>
    <m/>
    <m/>
    <m/>
    <m/>
    <x v="26"/>
    <x v="26"/>
    <x v="2"/>
    <x v="2"/>
    <m/>
    <x v="0"/>
    <m/>
    <m/>
    <m/>
    <m/>
    <m/>
    <m/>
    <m/>
    <m/>
    <m/>
    <m/>
    <m/>
    <m/>
    <m/>
    <m/>
    <m/>
    <m/>
    <m/>
    <m/>
    <m/>
    <n v="2"/>
    <n v="402744"/>
    <s v="CAMERON"/>
    <s v="WALLIS"/>
    <x v="75"/>
    <x v="75"/>
    <s v="MEM"/>
    <x v="1"/>
    <n v="49"/>
    <n v="1"/>
    <x v="2"/>
    <x v="2"/>
    <s v="2.12.11"/>
    <m/>
    <m/>
    <m/>
    <m/>
  </r>
  <r>
    <n v="2459"/>
    <x v="38"/>
    <x v="38"/>
    <x v="38"/>
    <x v="1"/>
    <x v="6"/>
    <x v="0"/>
    <n v="0"/>
    <x v="0"/>
    <n v="0"/>
    <x v="1"/>
    <s v=""/>
    <n v="12"/>
    <n v="29.429730732961971"/>
    <n v="21.012972117886758"/>
    <s v="Y"/>
    <s v="Check"/>
    <n v="98"/>
    <x v="1"/>
    <n v="1"/>
    <x v="1"/>
    <m/>
    <x v="1"/>
    <x v="7"/>
    <x v="0"/>
    <m/>
    <m/>
    <s v="TRR"/>
    <m/>
    <n v="3"/>
    <x v="21"/>
    <s v="SONJA"/>
    <s v="SCHONFELDT-ROY"/>
    <x v="21"/>
    <x v="21"/>
    <x v="1"/>
    <x v="1"/>
    <x v="1"/>
    <n v="1"/>
    <n v="5"/>
    <x v="1529"/>
    <n v="29.429730732961971"/>
    <n v="8001"/>
    <m/>
    <m/>
    <n v="0"/>
    <s v="10"/>
    <n v="0.51252026293396069"/>
    <m/>
    <m/>
    <m/>
    <m/>
    <m/>
    <m/>
    <x v="26"/>
    <x v="26"/>
    <x v="2"/>
    <x v="2"/>
    <m/>
    <x v="0"/>
    <m/>
    <m/>
    <m/>
    <m/>
    <m/>
    <m/>
    <m/>
    <m/>
    <m/>
    <m/>
    <m/>
    <m/>
    <m/>
    <m/>
    <m/>
    <m/>
    <m/>
    <m/>
    <m/>
    <n v="3"/>
    <n v="402963"/>
    <s v="SONJA"/>
    <s v="SCHONFELDT-ROY"/>
    <x v="3"/>
    <x v="3"/>
    <s v="MEM"/>
    <x v="2"/>
    <n v="48"/>
    <n v="1"/>
    <x v="2"/>
    <x v="1"/>
    <s v="2.13.21"/>
    <m/>
    <m/>
    <m/>
    <m/>
  </r>
  <r>
    <n v="2460"/>
    <x v="38"/>
    <x v="38"/>
    <x v="38"/>
    <x v="1"/>
    <x v="6"/>
    <x v="0"/>
    <n v="0"/>
    <x v="0"/>
    <n v="0"/>
    <x v="1"/>
    <s v=""/>
    <n v="8"/>
    <n v="30.102851683359681"/>
    <n v="22.351116863004822"/>
    <s v="Y"/>
    <s v="Check"/>
    <n v="97"/>
    <x v="1"/>
    <n v="1"/>
    <x v="1"/>
    <m/>
    <x v="1"/>
    <x v="1"/>
    <x v="0"/>
    <m/>
    <m/>
    <s v="TRR"/>
    <m/>
    <n v="4"/>
    <x v="43"/>
    <s v="JEFF"/>
    <s v="BENNETT"/>
    <x v="43"/>
    <x v="43"/>
    <x v="1"/>
    <x v="0"/>
    <x v="1"/>
    <n v="2"/>
    <n v="6"/>
    <x v="1530"/>
    <n v="30.102851683359681"/>
    <n v="8184"/>
    <m/>
    <m/>
    <n v="0"/>
    <s v="14"/>
    <n v="0.43628203306044944"/>
    <m/>
    <m/>
    <m/>
    <m/>
    <m/>
    <m/>
    <x v="26"/>
    <x v="26"/>
    <x v="2"/>
    <x v="2"/>
    <m/>
    <x v="0"/>
    <m/>
    <m/>
    <m/>
    <m/>
    <m/>
    <m/>
    <m/>
    <m/>
    <m/>
    <m/>
    <m/>
    <m/>
    <m/>
    <m/>
    <m/>
    <m/>
    <m/>
    <m/>
    <m/>
    <n v="4"/>
    <n v="1095044"/>
    <s v="JEFF"/>
    <s v="BENNETT"/>
    <x v="5"/>
    <x v="5"/>
    <s v="MEM"/>
    <x v="1"/>
    <n v="47"/>
    <n v="1"/>
    <x v="2"/>
    <x v="1"/>
    <s v="2.16.24"/>
    <m/>
    <m/>
    <m/>
    <m/>
  </r>
  <r>
    <n v="2461"/>
    <x v="38"/>
    <x v="38"/>
    <x v="38"/>
    <x v="1"/>
    <x v="6"/>
    <x v="0"/>
    <n v="0"/>
    <x v="0"/>
    <n v="0"/>
    <x v="1"/>
    <s v=""/>
    <n v="3"/>
    <n v="31.787493187633718"/>
    <n v="21.202661462490138"/>
    <s v="Y"/>
    <s v="Check"/>
    <n v="96"/>
    <x v="1"/>
    <n v="2"/>
    <x v="1"/>
    <m/>
    <x v="5"/>
    <x v="36"/>
    <x v="0"/>
    <m/>
    <m/>
    <s v="TRR"/>
    <m/>
    <n v="5"/>
    <x v="127"/>
    <s v="SAM"/>
    <s v="HATCHARD"/>
    <x v="129"/>
    <x v="129"/>
    <x v="1"/>
    <x v="0"/>
    <x v="1"/>
    <n v="3"/>
    <n v="7"/>
    <x v="1531"/>
    <n v="31.787493187633718"/>
    <n v="8642"/>
    <m/>
    <m/>
    <n v="0"/>
    <s v="16"/>
    <n v="0.42207375672788661"/>
    <m/>
    <m/>
    <m/>
    <m/>
    <m/>
    <m/>
    <x v="26"/>
    <x v="26"/>
    <x v="2"/>
    <x v="2"/>
    <m/>
    <x v="0"/>
    <m/>
    <m/>
    <m/>
    <m/>
    <m/>
    <m/>
    <m/>
    <m/>
    <m/>
    <m/>
    <m/>
    <m/>
    <m/>
    <m/>
    <m/>
    <m/>
    <m/>
    <m/>
    <m/>
    <n v="5"/>
    <n v="1074033"/>
    <s v="SAM"/>
    <s v="HATCHARD"/>
    <x v="96"/>
    <x v="96"/>
    <s v="MEM"/>
    <x v="1"/>
    <n v="46"/>
    <n v="1"/>
    <x v="2"/>
    <x v="5"/>
    <s v="2.24.02"/>
    <m/>
    <m/>
    <m/>
    <m/>
  </r>
  <r>
    <n v="2462"/>
    <x v="38"/>
    <x v="38"/>
    <x v="38"/>
    <x v="1"/>
    <x v="6"/>
    <x v="0"/>
    <n v="0"/>
    <x v="0"/>
    <n v="0"/>
    <x v="1"/>
    <s v=""/>
    <n v="11"/>
    <n v="42.318341717626232"/>
    <n v="27.720695533460869"/>
    <s v="Y"/>
    <s v="Check"/>
    <n v="95"/>
    <x v="1"/>
    <n v="1"/>
    <x v="1"/>
    <m/>
    <x v="1"/>
    <x v="32"/>
    <x v="0"/>
    <m/>
    <m/>
    <s v="TRR"/>
    <m/>
    <n v="6"/>
    <x v="68"/>
    <s v="ROSEMARIE"/>
    <s v="LABUSCHAGNE"/>
    <x v="68"/>
    <x v="68"/>
    <x v="1"/>
    <x v="1"/>
    <x v="5"/>
    <n v="1"/>
    <n v="8"/>
    <x v="1532"/>
    <n v="42.318341717626232"/>
    <n v="11505"/>
    <m/>
    <m/>
    <n v="0"/>
    <s v="52"/>
    <n v="0.43795036811695104"/>
    <m/>
    <m/>
    <m/>
    <m/>
    <m/>
    <m/>
    <x v="26"/>
    <x v="26"/>
    <x v="2"/>
    <x v="2"/>
    <m/>
    <x v="0"/>
    <m/>
    <m/>
    <m/>
    <m/>
    <m/>
    <m/>
    <m/>
    <m/>
    <m/>
    <m/>
    <m/>
    <m/>
    <m/>
    <m/>
    <m/>
    <m/>
    <m/>
    <m/>
    <m/>
    <n v="6"/>
    <n v="685718"/>
    <s v="ROSEMARIE"/>
    <s v="LABUSCHAGNE"/>
    <x v="61"/>
    <x v="61"/>
    <s v="MEM"/>
    <x v="2"/>
    <n v="45"/>
    <n v="1"/>
    <x v="2"/>
    <x v="4"/>
    <s v="3.11.45"/>
    <m/>
    <m/>
    <m/>
    <m/>
  </r>
  <r>
    <n v="2463"/>
    <x v="39"/>
    <x v="39"/>
    <x v="39"/>
    <x v="1"/>
    <x v="26"/>
    <x v="0"/>
    <n v="0"/>
    <x v="0"/>
    <n v="0"/>
    <x v="4"/>
    <s v=""/>
    <n v="12"/>
    <n v="24.485531620260485"/>
    <n v="17.79786557468519"/>
    <s v="Y"/>
    <s v="Check"/>
    <n v="100"/>
    <x v="1"/>
    <n v="1"/>
    <x v="1"/>
    <m/>
    <x v="1"/>
    <x v="1"/>
    <x v="0"/>
    <m/>
    <m/>
    <s v="TRR"/>
    <m/>
    <n v="1"/>
    <x v="1"/>
    <s v="TONY"/>
    <s v="GORDON"/>
    <x v="1"/>
    <x v="1"/>
    <x v="1"/>
    <x v="0"/>
    <x v="1"/>
    <n v="1"/>
    <n v="1"/>
    <x v="1533"/>
    <n v="24.485531620260485"/>
    <n v="14095"/>
    <m/>
    <m/>
    <n v="0"/>
    <n v="1"/>
    <n v="0.53637117367981479"/>
    <m/>
    <m/>
    <m/>
    <m/>
    <m/>
    <m/>
    <x v="26"/>
    <x v="26"/>
    <x v="2"/>
    <x v="2"/>
    <m/>
    <x v="0"/>
    <m/>
    <m/>
    <m/>
    <m/>
    <m/>
    <m/>
    <m/>
    <m/>
    <m/>
    <m/>
    <m/>
    <m/>
    <m/>
    <m/>
    <m/>
    <m/>
    <m/>
    <m/>
    <m/>
    <n v="1"/>
    <n v="402975"/>
    <s v="TONY"/>
    <s v="GORDON"/>
    <x v="1"/>
    <x v="1"/>
    <s v="MEM"/>
    <x v="1"/>
    <n v="50"/>
    <n v="1"/>
    <x v="2"/>
    <x v="1"/>
    <s v="3.54.55"/>
    <m/>
    <m/>
    <m/>
    <m/>
  </r>
  <r>
    <n v="2464"/>
    <x v="39"/>
    <x v="39"/>
    <x v="39"/>
    <x v="1"/>
    <x v="26"/>
    <x v="0"/>
    <n v="0"/>
    <x v="0"/>
    <n v="0"/>
    <x v="4"/>
    <s v=""/>
    <n v="3"/>
    <n v="38.779036705148975"/>
    <n v="25.881042968422786"/>
    <s v="Y"/>
    <s v="Check"/>
    <n v="99"/>
    <x v="1"/>
    <n v="1"/>
    <x v="1"/>
    <m/>
    <x v="6"/>
    <x v="20"/>
    <x v="0"/>
    <m/>
    <m/>
    <s v="TRR"/>
    <m/>
    <n v="2"/>
    <x v="157"/>
    <s v="GEOFF"/>
    <s v="STANTON"/>
    <x v="162"/>
    <x v="162"/>
    <x v="1"/>
    <x v="0"/>
    <x v="5"/>
    <n v="1"/>
    <n v="2"/>
    <x v="1534"/>
    <n v="38.779036705148975"/>
    <n v="22323"/>
    <m/>
    <m/>
    <n v="0"/>
    <n v="7"/>
    <n v="0.41517276776146134"/>
    <m/>
    <m/>
    <m/>
    <m/>
    <m/>
    <m/>
    <x v="26"/>
    <x v="26"/>
    <x v="2"/>
    <x v="2"/>
    <m/>
    <x v="0"/>
    <m/>
    <m/>
    <m/>
    <m/>
    <m/>
    <m/>
    <m/>
    <m/>
    <m/>
    <m/>
    <m/>
    <m/>
    <m/>
    <m/>
    <m/>
    <m/>
    <m/>
    <m/>
    <m/>
    <n v="2"/>
    <n v="402803"/>
    <s v="GEOFF"/>
    <s v="STANTON"/>
    <x v="14"/>
    <x v="14"/>
    <s v="MEM"/>
    <x v="1"/>
    <n v="49"/>
    <n v="1"/>
    <x v="2"/>
    <x v="3"/>
    <s v="6.12.03"/>
    <m/>
    <m/>
    <m/>
    <m/>
  </r>
  <r>
    <n v="2464"/>
    <x v="39"/>
    <x v="39"/>
    <x v="39"/>
    <x v="1"/>
    <x v="26"/>
    <x v="0"/>
    <n v="0"/>
    <x v="0"/>
    <n v="0"/>
    <x v="4"/>
    <s v=""/>
    <n v="3"/>
    <n v="38.779036705148975"/>
    <n v="25.881042968422786"/>
    <s v="Y"/>
    <s v="Check"/>
    <n v="98"/>
    <x v="1"/>
    <n v="2"/>
    <x v="1"/>
    <m/>
    <x v="6"/>
    <x v="20"/>
    <x v="0"/>
    <m/>
    <m/>
    <s v="TRR"/>
    <m/>
    <n v="2"/>
    <x v="157"/>
    <s v="GEOFF"/>
    <s v="STANTON"/>
    <x v="162"/>
    <x v="162"/>
    <x v="1"/>
    <x v="0"/>
    <x v="5"/>
    <n v="1"/>
    <n v="2"/>
    <x v="1534"/>
    <n v="38.779036705148975"/>
    <n v="22323"/>
    <m/>
    <m/>
    <n v="0"/>
    <n v="7"/>
    <n v="0.41517276776146134"/>
    <m/>
    <m/>
    <m/>
    <m/>
    <m/>
    <m/>
    <x v="26"/>
    <x v="26"/>
    <x v="2"/>
    <x v="2"/>
    <m/>
    <x v="0"/>
    <m/>
    <m/>
    <m/>
    <m/>
    <m/>
    <m/>
    <m/>
    <m/>
    <m/>
    <m/>
    <m/>
    <m/>
    <m/>
    <m/>
    <m/>
    <m/>
    <m/>
    <m/>
    <m/>
    <n v="3"/>
    <s v="N001"/>
    <s v="NO_NAME"/>
    <s v="NO_NAME"/>
    <x v="97"/>
    <x v="97"/>
    <s v="N-MEM"/>
    <x v="2"/>
    <n v="1"/>
    <n v="1"/>
    <x v="2"/>
    <x v="5"/>
    <s v="7.00.00"/>
    <m/>
    <m/>
    <m/>
    <s v="Required for longrun female placeholder"/>
  </r>
  <r>
    <n v="2445"/>
    <x v="40"/>
    <x v="40"/>
    <x v="40"/>
    <x v="1"/>
    <x v="5"/>
    <x v="0"/>
    <n v="5"/>
    <x v="0"/>
    <n v="5"/>
    <x v="0"/>
    <s v=""/>
    <n v="3"/>
    <n v="29.059772019184869"/>
    <n v="20.524167358153701"/>
    <s v="Y"/>
    <s v="Check"/>
    <n v="100"/>
    <x v="1"/>
    <n v="1"/>
    <x v="1"/>
    <m/>
    <x v="2"/>
    <x v="9"/>
    <x v="0"/>
    <m/>
    <m/>
    <s v="TRR"/>
    <m/>
    <n v="1"/>
    <x v="151"/>
    <s v="JOSH"/>
    <s v="BARTON"/>
    <x v="155"/>
    <x v="155"/>
    <x v="1"/>
    <x v="0"/>
    <x v="4"/>
    <n v="2"/>
    <n v="9"/>
    <x v="1535"/>
    <n v="29.059772019184869"/>
    <n v="4380"/>
    <s v="73.13"/>
    <s v="6.05"/>
    <n v="0"/>
    <s v="4"/>
    <n v="0.51961866700231452"/>
    <n v="1"/>
    <m/>
    <n v="1"/>
    <n v="323017"/>
    <s v="DECLAN"/>
    <s v="MARCHIONI"/>
    <x v="57"/>
    <x v="57"/>
    <x v="1"/>
    <x v="0"/>
    <s v="X"/>
    <x v="1"/>
    <n v="0"/>
    <m/>
    <m/>
    <m/>
    <s v="21.58"/>
    <m/>
    <m/>
    <m/>
    <m/>
    <m/>
    <m/>
    <m/>
    <m/>
    <m/>
    <m/>
    <m/>
    <m/>
    <m/>
    <m/>
    <m/>
    <m/>
    <m/>
    <m/>
    <x v="0"/>
    <x v="0"/>
    <m/>
    <x v="0"/>
    <m/>
    <m/>
    <x v="0"/>
    <x v="0"/>
    <m/>
    <m/>
    <m/>
    <m/>
    <m/>
  </r>
  <r>
    <n v="2446"/>
    <x v="40"/>
    <x v="40"/>
    <x v="40"/>
    <x v="1"/>
    <x v="5"/>
    <x v="0"/>
    <n v="5"/>
    <x v="0"/>
    <n v="5"/>
    <x v="0"/>
    <s v=""/>
    <n v="10"/>
    <n v="29.471120390232691"/>
    <n v="20.344391255986704"/>
    <s v="Y"/>
    <s v="Check"/>
    <n v="99"/>
    <x v="1"/>
    <n v="1"/>
    <x v="1"/>
    <m/>
    <x v="1"/>
    <x v="10"/>
    <x v="0"/>
    <m/>
    <m/>
    <s v="TRR"/>
    <m/>
    <n v="2"/>
    <x v="12"/>
    <s v="JAMES"/>
    <s v="DUNSTAN"/>
    <x v="12"/>
    <x v="12"/>
    <x v="1"/>
    <x v="0"/>
    <x v="1"/>
    <n v="4"/>
    <n v="10"/>
    <x v="1536"/>
    <n v="29.471120390232691"/>
    <n v="4442"/>
    <s v="74.02"/>
    <s v="6.10"/>
    <n v="0"/>
    <s v="5"/>
    <n v="0.44280637543474682"/>
    <n v="2"/>
    <m/>
    <n v="2"/>
    <n v="1076359"/>
    <s v="MAX"/>
    <s v="SCHICK"/>
    <x v="2"/>
    <x v="2"/>
    <x v="1"/>
    <x v="0"/>
    <s v="X"/>
    <x v="1"/>
    <n v="0"/>
    <m/>
    <m/>
    <m/>
    <s v="28.00"/>
    <m/>
    <m/>
    <m/>
    <m/>
    <m/>
    <m/>
    <m/>
    <m/>
    <m/>
    <m/>
    <m/>
    <m/>
    <m/>
    <m/>
    <m/>
    <m/>
    <m/>
    <m/>
    <x v="0"/>
    <x v="0"/>
    <m/>
    <x v="0"/>
    <m/>
    <m/>
    <x v="0"/>
    <x v="0"/>
    <m/>
    <m/>
    <m/>
    <m/>
    <m/>
  </r>
  <r>
    <n v="2447"/>
    <x v="40"/>
    <x v="40"/>
    <x v="40"/>
    <x v="1"/>
    <x v="5"/>
    <x v="0"/>
    <n v="5"/>
    <x v="0"/>
    <n v="5"/>
    <x v="0"/>
    <s v=""/>
    <n v="5"/>
    <n v="31.700363175266052"/>
    <n v="21.542438620261372"/>
    <s v="Y"/>
    <s v="Check"/>
    <n v="98"/>
    <x v="1"/>
    <n v="1"/>
    <x v="1"/>
    <m/>
    <x v="4"/>
    <x v="44"/>
    <x v="0"/>
    <m/>
    <m/>
    <s v="TRR"/>
    <m/>
    <n v="3"/>
    <x v="128"/>
    <s v="MEREDITH"/>
    <s v="WATKINS"/>
    <x v="130"/>
    <x v="130"/>
    <x v="1"/>
    <x v="1"/>
    <x v="2"/>
    <n v="1"/>
    <n v="11"/>
    <x v="1537"/>
    <n v="31.700363175266052"/>
    <n v="4778"/>
    <s v="79.38"/>
    <s v="6.38"/>
    <n v="0"/>
    <s v="10"/>
    <n v="0.48106704379647885"/>
    <n v="3"/>
    <m/>
    <n v="3"/>
    <n v="1077516"/>
    <s v="ASHLEY"/>
    <s v="ONSLOW"/>
    <x v="3"/>
    <x v="3"/>
    <x v="1"/>
    <x v="0"/>
    <s v="1 - to 11 years"/>
    <x v="1"/>
    <n v="0"/>
    <m/>
    <m/>
    <m/>
    <s v="32.12"/>
    <m/>
    <m/>
    <m/>
    <m/>
    <m/>
    <m/>
    <m/>
    <m/>
    <m/>
    <m/>
    <m/>
    <m/>
    <m/>
    <m/>
    <m/>
    <m/>
    <m/>
    <m/>
    <x v="0"/>
    <x v="0"/>
    <m/>
    <x v="0"/>
    <m/>
    <m/>
    <x v="0"/>
    <x v="0"/>
    <m/>
    <m/>
    <m/>
    <m/>
    <m/>
  </r>
  <r>
    <n v="2448"/>
    <x v="40"/>
    <x v="40"/>
    <x v="40"/>
    <x v="1"/>
    <x v="5"/>
    <x v="0"/>
    <n v="5"/>
    <x v="0"/>
    <n v="5"/>
    <x v="0"/>
    <s v=""/>
    <n v="4"/>
    <n v="33.412103170916673"/>
    <n v="26.699368867793908"/>
    <s v="Y"/>
    <s v="Check"/>
    <n v="97"/>
    <x v="1"/>
    <n v="1"/>
    <x v="1"/>
    <m/>
    <x v="2"/>
    <x v="33"/>
    <x v="0"/>
    <m/>
    <m/>
    <s v="TRR"/>
    <m/>
    <n v="4"/>
    <x v="72"/>
    <s v="RAEWYN"/>
    <s v="MCDOWELL"/>
    <x v="73"/>
    <x v="73"/>
    <x v="1"/>
    <x v="1"/>
    <x v="2"/>
    <n v="2"/>
    <n v="12"/>
    <x v="1538"/>
    <n v="33.412103170916673"/>
    <n v="5036"/>
    <s v="83.56"/>
    <s v="6.59"/>
    <n v="0"/>
    <s v="14"/>
    <n v="0.46290610882973438"/>
    <n v="4"/>
    <n v="1"/>
    <m/>
    <n v="1068952"/>
    <s v="JODI"/>
    <s v="TAMBLYN"/>
    <x v="109"/>
    <x v="109"/>
    <x v="1"/>
    <x v="1"/>
    <s v="3 - 40 to 49"/>
    <x v="0"/>
    <n v="50"/>
    <m/>
    <m/>
    <m/>
    <s v="46.13"/>
    <m/>
    <m/>
    <m/>
    <m/>
    <m/>
    <m/>
    <m/>
    <m/>
    <m/>
    <m/>
    <m/>
    <m/>
    <m/>
    <m/>
    <m/>
    <m/>
    <m/>
    <m/>
    <x v="0"/>
    <x v="0"/>
    <m/>
    <x v="0"/>
    <m/>
    <m/>
    <x v="0"/>
    <x v="0"/>
    <m/>
    <m/>
    <m/>
    <m/>
    <m/>
  </r>
  <r>
    <n v="2449"/>
    <x v="40"/>
    <x v="40"/>
    <x v="40"/>
    <x v="1"/>
    <x v="5"/>
    <x v="0"/>
    <n v="5"/>
    <x v="0"/>
    <n v="5"/>
    <x v="0"/>
    <s v=""/>
    <n v="6"/>
    <n v="34.287877122179779"/>
    <n v="24.204676031172358"/>
    <s v="Y"/>
    <s v="Check"/>
    <n v="96"/>
    <x v="1"/>
    <n v="1"/>
    <x v="1"/>
    <m/>
    <x v="6"/>
    <x v="10"/>
    <x v="0"/>
    <m/>
    <m/>
    <s v="TRR"/>
    <m/>
    <n v="5"/>
    <x v="39"/>
    <s v="PATRICK"/>
    <s v="PEACOCK"/>
    <x v="39"/>
    <x v="39"/>
    <x v="1"/>
    <x v="0"/>
    <x v="1"/>
    <n v="5"/>
    <n v="13"/>
    <x v="1539"/>
    <n v="34.287877122179779"/>
    <n v="5168"/>
    <s v="86.08"/>
    <s v="7.10"/>
    <n v="0"/>
    <s v="20"/>
    <n v="0.38060099065037639"/>
    <m/>
    <m/>
    <m/>
    <m/>
    <m/>
    <m/>
    <x v="26"/>
    <x v="26"/>
    <x v="2"/>
    <x v="2"/>
    <m/>
    <x v="0"/>
    <n v="0"/>
    <m/>
    <m/>
    <m/>
    <m/>
    <m/>
    <m/>
    <m/>
    <m/>
    <m/>
    <m/>
    <m/>
    <m/>
    <m/>
    <m/>
    <m/>
    <m/>
    <m/>
    <m/>
    <m/>
    <m/>
    <m/>
    <m/>
    <x v="0"/>
    <x v="0"/>
    <m/>
    <x v="0"/>
    <m/>
    <m/>
    <x v="0"/>
    <x v="0"/>
    <m/>
    <m/>
    <m/>
    <m/>
    <m/>
  </r>
  <r>
    <n v="2450"/>
    <x v="40"/>
    <x v="40"/>
    <x v="40"/>
    <x v="1"/>
    <x v="5"/>
    <x v="0"/>
    <n v="5"/>
    <x v="0"/>
    <n v="5"/>
    <x v="0"/>
    <s v=""/>
    <n v="7"/>
    <n v="34.327685029055374"/>
    <n v="22.841329596131079"/>
    <s v="Y"/>
    <s v="Check"/>
    <n v="95"/>
    <x v="1"/>
    <n v="1"/>
    <x v="1"/>
    <m/>
    <x v="1"/>
    <x v="53"/>
    <x v="0"/>
    <m/>
    <m/>
    <s v="TRR"/>
    <m/>
    <n v="6"/>
    <x v="195"/>
    <s v="LILY"/>
    <s v="BURROW"/>
    <x v="202"/>
    <x v="202"/>
    <x v="1"/>
    <x v="1"/>
    <x v="6"/>
    <n v="1"/>
    <n v="14"/>
    <x v="1540"/>
    <n v="34.327685029055374"/>
    <n v="5174"/>
    <s v="86.14"/>
    <s v="7.11"/>
    <n v="0"/>
    <s v="21"/>
    <n v="0.43016785589147588"/>
    <m/>
    <m/>
    <m/>
    <m/>
    <m/>
    <m/>
    <x v="26"/>
    <x v="26"/>
    <x v="2"/>
    <x v="2"/>
    <m/>
    <x v="0"/>
    <n v="0"/>
    <m/>
    <m/>
    <m/>
    <m/>
    <m/>
    <m/>
    <m/>
    <m/>
    <m/>
    <m/>
    <m/>
    <m/>
    <m/>
    <m/>
    <m/>
    <m/>
    <m/>
    <m/>
    <m/>
    <m/>
    <m/>
    <m/>
    <x v="0"/>
    <x v="0"/>
    <m/>
    <x v="0"/>
    <m/>
    <m/>
    <x v="0"/>
    <x v="0"/>
    <m/>
    <m/>
    <m/>
    <m/>
    <m/>
  </r>
  <r>
    <n v="2451"/>
    <x v="40"/>
    <x v="40"/>
    <x v="40"/>
    <x v="1"/>
    <x v="5"/>
    <x v="0"/>
    <n v="5"/>
    <x v="0"/>
    <n v="5"/>
    <x v="0"/>
    <s v=""/>
    <n v="3"/>
    <n v="37.485778974519292"/>
    <n v="27.174218915864632"/>
    <s v="Y"/>
    <s v="Check"/>
    <n v="94"/>
    <x v="1"/>
    <n v="2"/>
    <x v="1"/>
    <m/>
    <x v="13"/>
    <x v="47"/>
    <x v="0"/>
    <m/>
    <m/>
    <s v="TRR"/>
    <m/>
    <n v="7"/>
    <x v="189"/>
    <s v="JADE"/>
    <s v="CONNOR"/>
    <x v="193"/>
    <x v="193"/>
    <x v="1"/>
    <x v="1"/>
    <x v="1"/>
    <n v="2"/>
    <n v="15"/>
    <x v="1541"/>
    <n v="37.485778974519292"/>
    <n v="5650"/>
    <s v="94.10"/>
    <s v="7.50"/>
    <n v="0"/>
    <s v="44"/>
    <n v="0.39437177878528829"/>
    <m/>
    <m/>
    <m/>
    <m/>
    <m/>
    <m/>
    <x v="26"/>
    <x v="26"/>
    <x v="2"/>
    <x v="2"/>
    <m/>
    <x v="0"/>
    <n v="0"/>
    <m/>
    <m/>
    <m/>
    <m/>
    <m/>
    <m/>
    <m/>
    <m/>
    <m/>
    <m/>
    <m/>
    <m/>
    <m/>
    <m/>
    <m/>
    <m/>
    <m/>
    <m/>
    <m/>
    <m/>
    <m/>
    <m/>
    <x v="0"/>
    <x v="0"/>
    <m/>
    <x v="0"/>
    <m/>
    <m/>
    <x v="0"/>
    <x v="0"/>
    <m/>
    <m/>
    <m/>
    <m/>
    <m/>
  </r>
  <r>
    <n v="2452"/>
    <x v="40"/>
    <x v="40"/>
    <x v="40"/>
    <x v="1"/>
    <x v="5"/>
    <x v="0"/>
    <n v="5"/>
    <x v="0"/>
    <n v="5"/>
    <x v="0"/>
    <s v=""/>
    <n v="8"/>
    <n v="38.003281763902038"/>
    <n v="23.551208821377067"/>
    <s v="Y"/>
    <s v="Check"/>
    <n v="93"/>
    <x v="1"/>
    <n v="2"/>
    <x v="1"/>
    <m/>
    <x v="1"/>
    <x v="14"/>
    <x v="0"/>
    <m/>
    <m/>
    <s v="TRR"/>
    <m/>
    <n v="8"/>
    <x v="48"/>
    <s v="BRIANNA"/>
    <s v="HUTCHINGS"/>
    <x v="48"/>
    <x v="48"/>
    <x v="1"/>
    <x v="1"/>
    <x v="1"/>
    <n v="3"/>
    <n v="16"/>
    <x v="1542"/>
    <n v="38.003281763902038"/>
    <n v="5728"/>
    <s v="95.28"/>
    <s v="7.57"/>
    <n v="0"/>
    <s v="47"/>
    <n v="0.39119428577318244"/>
    <m/>
    <m/>
    <m/>
    <m/>
    <m/>
    <m/>
    <x v="26"/>
    <x v="26"/>
    <x v="2"/>
    <x v="2"/>
    <m/>
    <x v="0"/>
    <n v="0"/>
    <m/>
    <m/>
    <m/>
    <m/>
    <m/>
    <m/>
    <m/>
    <m/>
    <m/>
    <m/>
    <m/>
    <m/>
    <m/>
    <m/>
    <m/>
    <m/>
    <m/>
    <m/>
    <m/>
    <m/>
    <m/>
    <m/>
    <x v="0"/>
    <x v="0"/>
    <m/>
    <x v="0"/>
    <m/>
    <m/>
    <x v="0"/>
    <x v="0"/>
    <m/>
    <m/>
    <m/>
    <m/>
    <m/>
  </r>
  <r>
    <n v="2453"/>
    <x v="40"/>
    <x v="40"/>
    <x v="40"/>
    <x v="1"/>
    <x v="5"/>
    <x v="0"/>
    <n v="5"/>
    <x v="0"/>
    <n v="5"/>
    <x v="0"/>
    <s v=""/>
    <n v="3"/>
    <n v="39.496078271736877"/>
    <n v="26.675897353118302"/>
    <s v="Y"/>
    <s v="Check"/>
    <n v="92"/>
    <x v="1"/>
    <n v="1"/>
    <x v="1"/>
    <m/>
    <x v="2"/>
    <x v="47"/>
    <x v="0"/>
    <m/>
    <m/>
    <s v="TRR"/>
    <m/>
    <n v="9"/>
    <x v="185"/>
    <s v="JUSTIN"/>
    <s v="SMITH"/>
    <x v="189"/>
    <x v="189"/>
    <x v="1"/>
    <x v="0"/>
    <x v="1"/>
    <n v="6"/>
    <n v="17"/>
    <x v="1543"/>
    <n v="39.496078271736877"/>
    <n v="5953"/>
    <s v="99.09"/>
    <s v="8.16"/>
    <n v="0"/>
    <s v="64"/>
    <n v="0.33125651725011079"/>
    <m/>
    <m/>
    <m/>
    <m/>
    <m/>
    <m/>
    <x v="26"/>
    <x v="26"/>
    <x v="2"/>
    <x v="2"/>
    <m/>
    <x v="0"/>
    <n v="0"/>
    <m/>
    <m/>
    <m/>
    <m/>
    <m/>
    <m/>
    <m/>
    <m/>
    <m/>
    <m/>
    <m/>
    <m/>
    <m/>
    <m/>
    <m/>
    <m/>
    <m/>
    <m/>
    <m/>
    <m/>
    <m/>
    <m/>
    <x v="0"/>
    <x v="0"/>
    <m/>
    <x v="0"/>
    <m/>
    <m/>
    <x v="0"/>
    <x v="0"/>
    <m/>
    <m/>
    <m/>
    <m/>
    <m/>
  </r>
  <r>
    <n v="2454"/>
    <x v="40"/>
    <x v="40"/>
    <x v="40"/>
    <x v="1"/>
    <x v="5"/>
    <x v="0"/>
    <n v="5"/>
    <x v="0"/>
    <n v="5"/>
    <x v="0"/>
    <s v=""/>
    <n v="6"/>
    <n v="42.806769193557251"/>
    <n v="30.027500857948866"/>
    <s v="Y"/>
    <s v="Check"/>
    <n v="91"/>
    <x v="1"/>
    <n v="1"/>
    <x v="1"/>
    <m/>
    <x v="1"/>
    <x v="36"/>
    <x v="0"/>
    <m/>
    <m/>
    <s v="TRR"/>
    <m/>
    <n v="10"/>
    <x v="86"/>
    <s v="ANDREW"/>
    <s v="HANNAY"/>
    <x v="87"/>
    <x v="87"/>
    <x v="1"/>
    <x v="0"/>
    <x v="1"/>
    <n v="7"/>
    <n v="18"/>
    <x v="1544"/>
    <n v="42.806769193557251"/>
    <n v="6452"/>
    <s v="107.32"/>
    <s v="8.57"/>
    <n v="0"/>
    <s v="90"/>
    <n v="0.3134239495160494"/>
    <m/>
    <m/>
    <m/>
    <m/>
    <m/>
    <m/>
    <x v="26"/>
    <x v="26"/>
    <x v="2"/>
    <x v="2"/>
    <m/>
    <x v="0"/>
    <n v="0"/>
    <m/>
    <m/>
    <m/>
    <m/>
    <m/>
    <m/>
    <m/>
    <m/>
    <m/>
    <m/>
    <m/>
    <m/>
    <m/>
    <m/>
    <m/>
    <m/>
    <m/>
    <m/>
    <m/>
    <m/>
    <m/>
    <m/>
    <x v="0"/>
    <x v="0"/>
    <m/>
    <x v="0"/>
    <m/>
    <m/>
    <x v="0"/>
    <x v="0"/>
    <m/>
    <m/>
    <m/>
    <m/>
    <m/>
  </r>
  <r>
    <n v="2455"/>
    <x v="40"/>
    <x v="40"/>
    <x v="40"/>
    <x v="1"/>
    <x v="5"/>
    <x v="0"/>
    <n v="5"/>
    <x v="0"/>
    <n v="5"/>
    <x v="0"/>
    <s v=""/>
    <n v="5"/>
    <n v="42.806769193557251"/>
    <n v="29.53905400777807"/>
    <s v="Y"/>
    <s v="Check"/>
    <n v="90"/>
    <x v="1"/>
    <n v="1"/>
    <x v="1"/>
    <m/>
    <x v="11"/>
    <x v="36"/>
    <x v="0"/>
    <m/>
    <m/>
    <s v="TRR"/>
    <m/>
    <n v="11"/>
    <x v="85"/>
    <s v="ANNE"/>
    <s v="MILLER"/>
    <x v="86"/>
    <x v="86"/>
    <x v="1"/>
    <x v="1"/>
    <x v="1"/>
    <n v="4"/>
    <n v="19"/>
    <x v="1544"/>
    <n v="42.806769193557251"/>
    <n v="6452"/>
    <s v="107.32"/>
    <s v="8.57"/>
    <n v="0"/>
    <s v="90"/>
    <n v="0.34963317598187871"/>
    <m/>
    <m/>
    <m/>
    <m/>
    <m/>
    <m/>
    <x v="26"/>
    <x v="26"/>
    <x v="2"/>
    <x v="2"/>
    <m/>
    <x v="0"/>
    <n v="0"/>
    <m/>
    <m/>
    <m/>
    <m/>
    <m/>
    <m/>
    <m/>
    <m/>
    <m/>
    <m/>
    <m/>
    <m/>
    <m/>
    <m/>
    <m/>
    <m/>
    <m/>
    <m/>
    <m/>
    <m/>
    <m/>
    <m/>
    <x v="0"/>
    <x v="0"/>
    <m/>
    <x v="0"/>
    <m/>
    <m/>
    <x v="0"/>
    <x v="0"/>
    <m/>
    <m/>
    <m/>
    <m/>
    <m/>
  </r>
  <r>
    <n v="2456"/>
    <x v="40"/>
    <x v="40"/>
    <x v="40"/>
    <x v="1"/>
    <x v="5"/>
    <x v="0"/>
    <n v="5"/>
    <x v="0"/>
    <n v="5"/>
    <x v="0"/>
    <s v=""/>
    <n v="1"/>
    <n v="59.977246359230868"/>
    <n v="36.699999999999996"/>
    <s v="Y"/>
    <s v="Check"/>
    <n v="89"/>
    <x v="1"/>
    <n v="2"/>
    <x v="1"/>
    <m/>
    <x v="14"/>
    <x v="43"/>
    <x v="0"/>
    <m/>
    <m/>
    <s v="TRR"/>
    <m/>
    <n v="12"/>
    <x v="191"/>
    <s v="KATIE"/>
    <s v="TURNER"/>
    <x v="195"/>
    <x v="195"/>
    <x v="1"/>
    <x v="1"/>
    <x v="1"/>
    <n v="5"/>
    <n v="20"/>
    <x v="1545"/>
    <n v="59.977246359230868"/>
    <n v="9040"/>
    <s v="150.40"/>
    <s v="12.33"/>
    <n v="0"/>
    <s v="148"/>
    <n v="0.25037272596219334"/>
    <m/>
    <m/>
    <m/>
    <m/>
    <m/>
    <m/>
    <x v="26"/>
    <x v="26"/>
    <x v="2"/>
    <x v="2"/>
    <m/>
    <x v="0"/>
    <n v="0"/>
    <m/>
    <m/>
    <m/>
    <m/>
    <m/>
    <m/>
    <m/>
    <m/>
    <m/>
    <m/>
    <m/>
    <m/>
    <m/>
    <m/>
    <m/>
    <m/>
    <m/>
    <m/>
    <m/>
    <m/>
    <m/>
    <m/>
    <x v="0"/>
    <x v="0"/>
    <m/>
    <x v="0"/>
    <m/>
    <m/>
    <x v="0"/>
    <x v="0"/>
    <m/>
    <m/>
    <m/>
    <m/>
    <m/>
  </r>
  <r>
    <n v="2184"/>
    <x v="41"/>
    <x v="41"/>
    <x v="41"/>
    <x v="1"/>
    <x v="3"/>
    <x v="0"/>
    <n v="4"/>
    <x v="0"/>
    <n v="4"/>
    <x v="0"/>
    <s v=""/>
    <n v="9"/>
    <n v="19.592763258579705"/>
    <n v="19.21232340753312"/>
    <s v="Y"/>
    <s v="Check"/>
    <n v="100"/>
    <x v="1"/>
    <n v="1"/>
    <x v="1"/>
    <m/>
    <x v="1"/>
    <x v="3"/>
    <x v="0"/>
    <m/>
    <m/>
    <s v="TRR"/>
    <m/>
    <n v="1"/>
    <x v="3"/>
    <s v="MARCEL"/>
    <s v="ZEVENBERGEN"/>
    <x v="3"/>
    <x v="3"/>
    <x v="1"/>
    <x v="0"/>
    <x v="2"/>
    <n v="1"/>
    <n v="1"/>
    <x v="1546"/>
    <n v="19.592763258579705"/>
    <n v="1930"/>
    <s v="32.10"/>
    <s v="4.01"/>
    <n v="0"/>
    <m/>
    <n v="0.71965346663521723"/>
    <n v="1"/>
    <s v=""/>
    <n v="1"/>
    <n v="1077516"/>
    <s v="ASHLEY"/>
    <s v="ONSLOW"/>
    <x v="3"/>
    <x v="3"/>
    <x v="1"/>
    <x v="0"/>
    <s v="1 - to 11 years"/>
    <x v="1"/>
    <n v="0"/>
    <m/>
    <m/>
    <n v="1"/>
    <s v="19.41"/>
    <m/>
    <m/>
    <m/>
    <m/>
    <m/>
    <m/>
    <m/>
    <m/>
    <m/>
    <m/>
    <m/>
    <m/>
    <m/>
    <m/>
    <m/>
    <m/>
    <m/>
    <m/>
    <x v="0"/>
    <x v="0"/>
    <m/>
    <x v="0"/>
    <m/>
    <m/>
    <x v="0"/>
    <x v="0"/>
    <m/>
    <m/>
    <m/>
    <m/>
    <m/>
  </r>
  <r>
    <n v="2185"/>
    <x v="41"/>
    <x v="41"/>
    <x v="41"/>
    <x v="1"/>
    <x v="3"/>
    <x v="0"/>
    <n v="4"/>
    <x v="0"/>
    <n v="4"/>
    <x v="0"/>
    <s v=""/>
    <n v="12"/>
    <n v="20.262774851878287"/>
    <n v="17.79786557468519"/>
    <s v="Y"/>
    <s v="Check"/>
    <n v="99"/>
    <x v="1"/>
    <n v="27"/>
    <x v="0"/>
    <m/>
    <x v="1"/>
    <x v="1"/>
    <x v="0"/>
    <m/>
    <m/>
    <s v="TRR"/>
    <m/>
    <n v="2"/>
    <x v="1"/>
    <s v="TONY"/>
    <s v="GORDON"/>
    <x v="1"/>
    <x v="1"/>
    <x v="1"/>
    <x v="0"/>
    <x v="1"/>
    <n v="1"/>
    <n v="2"/>
    <x v="1547"/>
    <n v="20.262774851878287"/>
    <n v="1996"/>
    <s v="33.16"/>
    <s v="4.09"/>
    <n v="0"/>
    <m/>
    <n v="0.6481507804009341"/>
    <n v="2"/>
    <n v="1"/>
    <s v=""/>
    <n v="1069413"/>
    <s v="KATE"/>
    <s v="MURRY"/>
    <x v="110"/>
    <x v="110"/>
    <x v="1"/>
    <x v="1"/>
    <s v=""/>
    <x v="2"/>
    <n v="50"/>
    <m/>
    <m/>
    <n v="1"/>
    <s v="19.52"/>
    <m/>
    <m/>
    <m/>
    <m/>
    <m/>
    <m/>
    <m/>
    <m/>
    <m/>
    <m/>
    <m/>
    <m/>
    <m/>
    <m/>
    <m/>
    <m/>
    <m/>
    <m/>
    <x v="0"/>
    <x v="0"/>
    <m/>
    <x v="0"/>
    <m/>
    <m/>
    <x v="0"/>
    <x v="0"/>
    <m/>
    <m/>
    <m/>
    <m/>
    <m/>
  </r>
  <r>
    <n v="2186"/>
    <x v="41"/>
    <x v="41"/>
    <x v="41"/>
    <x v="1"/>
    <x v="3"/>
    <x v="0"/>
    <n v="4"/>
    <x v="0"/>
    <n v="4"/>
    <x v="0"/>
    <s v=""/>
    <n v="13"/>
    <n v="20.283078233493399"/>
    <n v="19.715127170357054"/>
    <s v="Y"/>
    <s v="Check"/>
    <n v="98"/>
    <x v="1"/>
    <n v="7"/>
    <x v="1"/>
    <m/>
    <x v="1"/>
    <x v="1"/>
    <x v="0"/>
    <m/>
    <m/>
    <s v="TRR"/>
    <m/>
    <n v="3"/>
    <x v="10"/>
    <s v="DEON"/>
    <s v="STRIPP"/>
    <x v="10"/>
    <x v="10"/>
    <x v="1"/>
    <x v="0"/>
    <x v="1"/>
    <n v="2"/>
    <n v="3"/>
    <x v="1548"/>
    <n v="20.283078233493399"/>
    <n v="1998"/>
    <s v="33.18"/>
    <s v="4.09"/>
    <n v="0"/>
    <m/>
    <n v="0.647501980820953"/>
    <n v="3"/>
    <n v="2"/>
    <s v=""/>
    <s v="N005"/>
    <s v="STEPHEN"/>
    <s v="ONSLOW"/>
    <x v="6"/>
    <x v="6"/>
    <x v="0"/>
    <x v="0"/>
    <s v="N/A"/>
    <x v="2"/>
    <n v="0"/>
    <m/>
    <m/>
    <n v="1"/>
    <s v="20.04"/>
    <m/>
    <m/>
    <m/>
    <m/>
    <m/>
    <m/>
    <m/>
    <m/>
    <m/>
    <m/>
    <m/>
    <m/>
    <m/>
    <m/>
    <m/>
    <m/>
    <m/>
    <m/>
    <x v="0"/>
    <x v="0"/>
    <m/>
    <x v="0"/>
    <m/>
    <m/>
    <x v="0"/>
    <x v="0"/>
    <m/>
    <m/>
    <m/>
    <m/>
    <m/>
  </r>
  <r>
    <n v="2187"/>
    <x v="41"/>
    <x v="41"/>
    <x v="41"/>
    <x v="1"/>
    <x v="3"/>
    <x v="0"/>
    <n v="4"/>
    <x v="0"/>
    <n v="4"/>
    <x v="0"/>
    <s v=""/>
    <n v="11"/>
    <n v="20.425201904799156"/>
    <n v="19.754727511862797"/>
    <s v="Y"/>
    <s v="Check"/>
    <n v="97"/>
    <x v="1"/>
    <n v="7"/>
    <x v="1"/>
    <m/>
    <x v="1"/>
    <x v="11"/>
    <x v="0"/>
    <m/>
    <m/>
    <s v="TRR"/>
    <m/>
    <n v="4"/>
    <x v="13"/>
    <s v="TIM"/>
    <s v="KELLY"/>
    <x v="13"/>
    <x v="13"/>
    <x v="1"/>
    <x v="0"/>
    <x v="1"/>
    <n v="3"/>
    <n v="4"/>
    <x v="1549"/>
    <n v="20.425201904799156"/>
    <n v="2012"/>
    <s v="33.32"/>
    <s v="4.11"/>
    <n v="0"/>
    <m/>
    <n v="0.65278832471176218"/>
    <n v="4"/>
    <n v="3"/>
    <s v=""/>
    <s v="N011"/>
    <s v="KIM"/>
    <s v="PIDCOCK"/>
    <x v="111"/>
    <x v="111"/>
    <x v="0"/>
    <x v="0"/>
    <s v="N/A"/>
    <x v="2"/>
    <n v="0"/>
    <m/>
    <m/>
    <n v="1"/>
    <s v="21.12"/>
    <m/>
    <m/>
    <m/>
    <m/>
    <m/>
    <m/>
    <m/>
    <m/>
    <m/>
    <m/>
    <m/>
    <m/>
    <m/>
    <m/>
    <m/>
    <m/>
    <m/>
    <m/>
    <x v="0"/>
    <x v="0"/>
    <m/>
    <x v="0"/>
    <m/>
    <m/>
    <x v="0"/>
    <x v="0"/>
    <m/>
    <m/>
    <m/>
    <m/>
    <m/>
  </r>
  <r>
    <n v="2188"/>
    <x v="41"/>
    <x v="41"/>
    <x v="41"/>
    <x v="1"/>
    <x v="3"/>
    <x v="0"/>
    <n v="4"/>
    <x v="0"/>
    <n v="4"/>
    <x v="0"/>
    <s v=""/>
    <n v="13"/>
    <n v="20.445505286414267"/>
    <n v="21.35117080288742"/>
    <s v="Y"/>
    <s v=""/>
    <n v="96"/>
    <x v="1"/>
    <n v="9"/>
    <x v="1"/>
    <m/>
    <x v="1"/>
    <x v="9"/>
    <x v="0"/>
    <m/>
    <m/>
    <s v="TRR"/>
    <m/>
    <n v="5"/>
    <x v="16"/>
    <s v="MICHAEL"/>
    <s v="FITZSIMMONS"/>
    <x v="16"/>
    <x v="16"/>
    <x v="1"/>
    <x v="0"/>
    <x v="4"/>
    <n v="1"/>
    <n v="5"/>
    <x v="282"/>
    <n v="20.445505286414267"/>
    <n v="2014"/>
    <s v="33.34"/>
    <s v="4.11"/>
    <n v="0"/>
    <m/>
    <n v="0.7385486339647338"/>
    <n v="5"/>
    <n v="4"/>
    <s v=""/>
    <s v="N001"/>
    <s v="BRENTON"/>
    <s v="SNELLING"/>
    <x v="112"/>
    <x v="112"/>
    <x v="0"/>
    <x v="0"/>
    <s v="N/A"/>
    <x v="2"/>
    <n v="0"/>
    <m/>
    <m/>
    <n v="1"/>
    <s v="22.13"/>
    <m/>
    <m/>
    <m/>
    <m/>
    <m/>
    <m/>
    <m/>
    <m/>
    <m/>
    <m/>
    <m/>
    <m/>
    <m/>
    <m/>
    <m/>
    <m/>
    <m/>
    <m/>
    <x v="0"/>
    <x v="0"/>
    <m/>
    <x v="0"/>
    <m/>
    <m/>
    <x v="0"/>
    <x v="0"/>
    <m/>
    <m/>
    <m/>
    <m/>
    <m/>
  </r>
  <r>
    <n v="2189"/>
    <x v="41"/>
    <x v="41"/>
    <x v="41"/>
    <x v="1"/>
    <x v="3"/>
    <x v="0"/>
    <n v="4"/>
    <x v="0"/>
    <n v="4"/>
    <x v="0"/>
    <s v=""/>
    <n v="10"/>
    <n v="20.719600938218228"/>
    <n v="20.344391255986704"/>
    <s v="Y"/>
    <s v="Check"/>
    <n v="95"/>
    <x v="1"/>
    <n v="10"/>
    <x v="1"/>
    <m/>
    <x v="1"/>
    <x v="10"/>
    <x v="0"/>
    <m/>
    <m/>
    <s v="TRR"/>
    <m/>
    <n v="6"/>
    <x v="12"/>
    <s v="JAMES"/>
    <s v="DUNSTAN"/>
    <x v="12"/>
    <x v="12"/>
    <x v="1"/>
    <x v="0"/>
    <x v="1"/>
    <n v="4"/>
    <n v="6"/>
    <x v="1550"/>
    <n v="20.719600938218228"/>
    <n v="2041"/>
    <s v="34.01"/>
    <s v="4.15"/>
    <n v="0"/>
    <m/>
    <n v="0.62983838534885539"/>
    <n v="6"/>
    <s v=""/>
    <n v="2"/>
    <n v="868061"/>
    <s v="MYLES"/>
    <s v="ZEVENBERGEN"/>
    <x v="16"/>
    <x v="16"/>
    <x v="1"/>
    <x v="0"/>
    <s v="X"/>
    <x v="1"/>
    <n v="0"/>
    <m/>
    <m/>
    <n v="1"/>
    <s v="23.23"/>
    <m/>
    <m/>
    <m/>
    <m/>
    <m/>
    <m/>
    <m/>
    <m/>
    <m/>
    <m/>
    <m/>
    <m/>
    <m/>
    <m/>
    <m/>
    <m/>
    <m/>
    <m/>
    <x v="0"/>
    <x v="0"/>
    <m/>
    <x v="0"/>
    <m/>
    <m/>
    <x v="0"/>
    <x v="0"/>
    <m/>
    <m/>
    <m/>
    <m/>
    <m/>
  </r>
  <r>
    <n v="2190"/>
    <x v="41"/>
    <x v="41"/>
    <x v="41"/>
    <x v="1"/>
    <x v="3"/>
    <x v="0"/>
    <n v="4"/>
    <x v="0"/>
    <n v="4"/>
    <x v="0"/>
    <s v=""/>
    <n v="11"/>
    <n v="20.750056010640893"/>
    <n v="20.924874667603749"/>
    <s v="Y"/>
    <s v=""/>
    <n v="94"/>
    <x v="1"/>
    <n v="9"/>
    <x v="1"/>
    <m/>
    <x v="1"/>
    <x v="9"/>
    <x v="0"/>
    <m/>
    <m/>
    <s v="TRR"/>
    <m/>
    <n v="7"/>
    <x v="19"/>
    <s v="CAMERON"/>
    <s v="WALLIS"/>
    <x v="19"/>
    <x v="19"/>
    <x v="1"/>
    <x v="0"/>
    <x v="4"/>
    <n v="2"/>
    <n v="7"/>
    <x v="40"/>
    <n v="20.750056010640893"/>
    <n v="2044"/>
    <s v="34.04"/>
    <s v="4.15"/>
    <n v="0"/>
    <m/>
    <n v="0.72770887906309878"/>
    <n v="7"/>
    <s v=""/>
    <n v="3"/>
    <n v="941714"/>
    <s v="BELLA"/>
    <s v="NORRIS"/>
    <x v="7"/>
    <x v="7"/>
    <x v="1"/>
    <x v="1"/>
    <s v="X"/>
    <x v="1"/>
    <n v="0"/>
    <m/>
    <m/>
    <n v="1"/>
    <s v="23.38"/>
    <m/>
    <m/>
    <m/>
    <m/>
    <m/>
    <m/>
    <m/>
    <m/>
    <m/>
    <m/>
    <m/>
    <m/>
    <m/>
    <m/>
    <m/>
    <m/>
    <m/>
    <m/>
    <x v="0"/>
    <x v="0"/>
    <m/>
    <x v="0"/>
    <m/>
    <m/>
    <x v="0"/>
    <x v="0"/>
    <m/>
    <m/>
    <m/>
    <m/>
    <m/>
  </r>
  <r>
    <n v="2191"/>
    <x v="41"/>
    <x v="41"/>
    <x v="41"/>
    <x v="1"/>
    <x v="3"/>
    <x v="0"/>
    <n v="4"/>
    <x v="0"/>
    <n v="4"/>
    <x v="0"/>
    <s v=""/>
    <n v="5"/>
    <n v="20.892179681946654"/>
    <n v="21.801312473126654"/>
    <s v="Y"/>
    <s v=""/>
    <n v="93"/>
    <x v="1"/>
    <n v="4"/>
    <x v="1"/>
    <m/>
    <x v="11"/>
    <x v="16"/>
    <x v="1"/>
    <m/>
    <m/>
    <s v="TRR"/>
    <m/>
    <n v="8"/>
    <x v="171"/>
    <s v="DAVID"/>
    <s v="CULLEN"/>
    <x v="175"/>
    <x v="175"/>
    <x v="1"/>
    <x v="0"/>
    <x v="4"/>
    <n v="3"/>
    <n v="8"/>
    <x v="1551"/>
    <n v="20.892179681946654"/>
    <n v="2058"/>
    <s v="34.18"/>
    <s v="4.17"/>
    <n v="0"/>
    <m/>
    <n v="0.70600579855943735"/>
    <n v="8"/>
    <n v="5"/>
    <s v=""/>
    <n v="491347"/>
    <s v="ANDREW"/>
    <s v="HANNAY"/>
    <x v="85"/>
    <x v="85"/>
    <x v="1"/>
    <x v="0"/>
    <s v=""/>
    <x v="2"/>
    <n v="49"/>
    <m/>
    <m/>
    <n v="1"/>
    <s v="24.00"/>
    <m/>
    <m/>
    <m/>
    <m/>
    <m/>
    <m/>
    <m/>
    <m/>
    <m/>
    <m/>
    <m/>
    <m/>
    <m/>
    <m/>
    <m/>
    <m/>
    <m/>
    <m/>
    <x v="0"/>
    <x v="0"/>
    <m/>
    <x v="0"/>
    <m/>
    <m/>
    <x v="0"/>
    <x v="0"/>
    <m/>
    <m/>
    <m/>
    <m/>
    <m/>
  </r>
  <r>
    <n v="2192"/>
    <x v="41"/>
    <x v="41"/>
    <x v="41"/>
    <x v="1"/>
    <x v="3"/>
    <x v="0"/>
    <n v="4"/>
    <x v="0"/>
    <n v="4"/>
    <x v="0"/>
    <s v=""/>
    <n v="2"/>
    <n v="21.166275333750619"/>
    <n v="21.834779270623319"/>
    <s v="Y"/>
    <s v=""/>
    <n v="92"/>
    <x v="1"/>
    <n v="2"/>
    <x v="1"/>
    <m/>
    <x v="9"/>
    <x v="45"/>
    <x v="0"/>
    <m/>
    <m/>
    <s v="TRR"/>
    <m/>
    <n v="9"/>
    <x v="216"/>
    <s v="BEN"/>
    <s v="CHOI"/>
    <x v="237"/>
    <x v="237"/>
    <x v="1"/>
    <x v="0"/>
    <x v="1"/>
    <n v="5"/>
    <n v="9"/>
    <x v="1552"/>
    <n v="21.166275333750619"/>
    <n v="2085"/>
    <s v="34.45"/>
    <s v="4.20"/>
    <n v="0"/>
    <m/>
    <n v="0.61497199962768034"/>
    <n v="9"/>
    <n v="6"/>
    <s v=""/>
    <n v="827187"/>
    <s v="ANNE"/>
    <s v="MILLER"/>
    <x v="89"/>
    <x v="89"/>
    <x v="1"/>
    <x v="1"/>
    <s v=""/>
    <x v="2"/>
    <n v="48"/>
    <m/>
    <m/>
    <n v="1"/>
    <s v="24.12"/>
    <m/>
    <m/>
    <m/>
    <m/>
    <m/>
    <m/>
    <m/>
    <m/>
    <m/>
    <m/>
    <m/>
    <m/>
    <m/>
    <m/>
    <m/>
    <m/>
    <m/>
    <m/>
    <x v="0"/>
    <x v="0"/>
    <m/>
    <x v="0"/>
    <m/>
    <m/>
    <x v="0"/>
    <x v="0"/>
    <m/>
    <m/>
    <m/>
    <m/>
    <m/>
  </r>
  <r>
    <n v="2193"/>
    <x v="41"/>
    <x v="41"/>
    <x v="41"/>
    <x v="1"/>
    <x v="3"/>
    <x v="0"/>
    <n v="4"/>
    <x v="0"/>
    <n v="4"/>
    <x v="0"/>
    <s v=""/>
    <n v="7"/>
    <n v="21.247488860211053"/>
    <n v="21.926220721864297"/>
    <s v="Y"/>
    <s v=""/>
    <n v="91"/>
    <x v="1"/>
    <n v="4"/>
    <x v="1"/>
    <m/>
    <x v="1"/>
    <x v="2"/>
    <x v="0"/>
    <m/>
    <m/>
    <s v="TRR"/>
    <m/>
    <n v="10"/>
    <x v="131"/>
    <s v="NICHOLAS"/>
    <s v="KINBACHER"/>
    <x v="135"/>
    <x v="135"/>
    <x v="1"/>
    <x v="0"/>
    <x v="2"/>
    <n v="2"/>
    <n v="10"/>
    <x v="1553"/>
    <n v="21.247488860211053"/>
    <n v="2093"/>
    <s v="34.53"/>
    <s v="4.21"/>
    <n v="0"/>
    <m/>
    <n v="0.66909867609293805"/>
    <n v="10"/>
    <s v=""/>
    <n v="4"/>
    <n v="868065"/>
    <s v="NICOLA"/>
    <s v="ZEVENBERGEN"/>
    <x v="36"/>
    <x v="36"/>
    <x v="1"/>
    <x v="1"/>
    <s v="X"/>
    <x v="1"/>
    <n v="0"/>
    <m/>
    <m/>
    <n v="1"/>
    <s v="26.13"/>
    <m/>
    <m/>
    <m/>
    <m/>
    <m/>
    <m/>
    <m/>
    <m/>
    <m/>
    <m/>
    <m/>
    <m/>
    <m/>
    <m/>
    <m/>
    <m/>
    <m/>
    <m/>
    <x v="0"/>
    <x v="0"/>
    <m/>
    <x v="0"/>
    <m/>
    <m/>
    <x v="0"/>
    <x v="0"/>
    <m/>
    <m/>
    <m/>
    <m/>
    <m/>
  </r>
  <r>
    <n v="2194"/>
    <x v="41"/>
    <x v="41"/>
    <x v="41"/>
    <x v="1"/>
    <x v="3"/>
    <x v="0"/>
    <n v="4"/>
    <x v="0"/>
    <n v="4"/>
    <x v="0"/>
    <s v=""/>
    <n v="0"/>
    <n v="21.369309149901706"/>
    <s v=""/>
    <s v="Y"/>
    <s v=""/>
    <n v="0"/>
    <x v="0"/>
    <s v="N/A"/>
    <x v="0"/>
    <m/>
    <x v="0"/>
    <x v="4"/>
    <x v="0"/>
    <m/>
    <m/>
    <s v="TRR"/>
    <m/>
    <n v="11"/>
    <x v="165"/>
    <s v="ISSY"/>
    <s v="KELLY"/>
    <x v="330"/>
    <x v="330"/>
    <x v="0"/>
    <x v="1"/>
    <x v="0"/>
    <s v="N/A"/>
    <s v=""/>
    <x v="1554"/>
    <n v="21.369309149901706"/>
    <n v="2105"/>
    <s v="35.05"/>
    <s v="4.23"/>
    <n v="0"/>
    <m/>
    <m/>
    <n v="11"/>
    <s v=""/>
    <n v="5"/>
    <n v="1102326"/>
    <s v="ELSBETH"/>
    <s v="NORRIS"/>
    <x v="10"/>
    <x v="10"/>
    <x v="1"/>
    <x v="1"/>
    <s v="X"/>
    <x v="1"/>
    <n v="0"/>
    <m/>
    <m/>
    <n v="1"/>
    <s v="26.35"/>
    <m/>
    <m/>
    <m/>
    <m/>
    <m/>
    <m/>
    <m/>
    <m/>
    <m/>
    <m/>
    <m/>
    <m/>
    <m/>
    <m/>
    <m/>
    <m/>
    <m/>
    <m/>
    <x v="0"/>
    <x v="0"/>
    <m/>
    <x v="0"/>
    <m/>
    <m/>
    <x v="0"/>
    <x v="0"/>
    <m/>
    <m/>
    <m/>
    <m/>
    <m/>
  </r>
  <r>
    <n v="2195"/>
    <x v="41"/>
    <x v="41"/>
    <x v="41"/>
    <x v="1"/>
    <x v="3"/>
    <x v="0"/>
    <n v="4"/>
    <x v="0"/>
    <n v="4"/>
    <x v="0"/>
    <s v=""/>
    <n v="11"/>
    <n v="21.440370985554587"/>
    <n v="22.484522519457066"/>
    <s v="Y"/>
    <s v=""/>
    <n v="90"/>
    <x v="1"/>
    <n v="10"/>
    <x v="1"/>
    <m/>
    <x v="1"/>
    <x v="13"/>
    <x v="0"/>
    <m/>
    <m/>
    <s v="TRR"/>
    <m/>
    <n v="12"/>
    <x v="18"/>
    <s v="ERIN"/>
    <s v="STAFFORD"/>
    <x v="18"/>
    <x v="18"/>
    <x v="1"/>
    <x v="1"/>
    <x v="2"/>
    <n v="1"/>
    <n v="11"/>
    <x v="1555"/>
    <n v="21.440370985554587"/>
    <n v="2112"/>
    <s v="35.12"/>
    <s v="4.24"/>
    <n v="0"/>
    <m/>
    <n v="0.73925959633249394"/>
    <n v="12"/>
    <n v="7"/>
    <s v=""/>
    <n v="870043"/>
    <s v="BERNIE"/>
    <s v="NORRIS"/>
    <x v="11"/>
    <x v="11"/>
    <x v="1"/>
    <x v="0"/>
    <s v=""/>
    <x v="2"/>
    <n v="47"/>
    <m/>
    <m/>
    <n v="1"/>
    <s v="26.44"/>
    <m/>
    <m/>
    <m/>
    <m/>
    <m/>
    <m/>
    <m/>
    <m/>
    <m/>
    <m/>
    <m/>
    <m/>
    <m/>
    <m/>
    <m/>
    <m/>
    <m/>
    <m/>
    <x v="0"/>
    <x v="0"/>
    <m/>
    <x v="0"/>
    <m/>
    <m/>
    <x v="0"/>
    <x v="0"/>
    <m/>
    <m/>
    <m/>
    <m/>
    <m/>
  </r>
  <r>
    <n v="2196"/>
    <x v="41"/>
    <x v="41"/>
    <x v="41"/>
    <x v="1"/>
    <x v="3"/>
    <x v="0"/>
    <n v="4"/>
    <x v="0"/>
    <n v="4"/>
    <x v="0"/>
    <s v=""/>
    <n v="9"/>
    <n v="21.592646347667898"/>
    <n v="22.602605390401397"/>
    <s v="Y"/>
    <s v=""/>
    <n v="89"/>
    <x v="1"/>
    <n v="2"/>
    <x v="1"/>
    <m/>
    <x v="1"/>
    <x v="8"/>
    <x v="0"/>
    <m/>
    <m/>
    <s v="TRR"/>
    <m/>
    <n v="13"/>
    <x v="29"/>
    <s v="GAVIN"/>
    <s v="WERBELOFF"/>
    <x v="29"/>
    <x v="29"/>
    <x v="1"/>
    <x v="0"/>
    <x v="2"/>
    <n v="3"/>
    <n v="12"/>
    <x v="287"/>
    <n v="21.592646347667898"/>
    <n v="2127"/>
    <s v="35.27"/>
    <s v="4.25"/>
    <n v="0"/>
    <m/>
    <n v="0.6776998565955672"/>
    <n v="13"/>
    <n v="8"/>
    <s v=""/>
    <n v="402895"/>
    <s v="CHERYL"/>
    <s v="HOBSON"/>
    <x v="17"/>
    <x v="17"/>
    <x v="1"/>
    <x v="1"/>
    <s v=""/>
    <x v="2"/>
    <n v="46"/>
    <m/>
    <m/>
    <n v="1"/>
    <s v="30.15"/>
    <m/>
    <m/>
    <m/>
    <m/>
    <m/>
    <m/>
    <m/>
    <m/>
    <m/>
    <m/>
    <m/>
    <m/>
    <m/>
    <m/>
    <m/>
    <m/>
    <m/>
    <m/>
    <x v="0"/>
    <x v="0"/>
    <m/>
    <x v="0"/>
    <m/>
    <m/>
    <x v="0"/>
    <x v="0"/>
    <m/>
    <m/>
    <m/>
    <m/>
    <m/>
  </r>
  <r>
    <n v="2197"/>
    <x v="41"/>
    <x v="41"/>
    <x v="41"/>
    <x v="1"/>
    <x v="3"/>
    <x v="0"/>
    <n v="4"/>
    <x v="0"/>
    <n v="4"/>
    <x v="0"/>
    <s v=""/>
    <n v="11"/>
    <n v="21.856590308664305"/>
    <n v="22.719160811418327"/>
    <s v="Y"/>
    <s v=""/>
    <n v="88"/>
    <x v="1"/>
    <n v="9"/>
    <x v="1"/>
    <m/>
    <x v="1"/>
    <x v="6"/>
    <x v="0"/>
    <m/>
    <m/>
    <s v="TRR"/>
    <m/>
    <n v="14"/>
    <x v="32"/>
    <s v="BILL"/>
    <s v="DOHERTY"/>
    <x v="32"/>
    <x v="32"/>
    <x v="1"/>
    <x v="0"/>
    <x v="4"/>
    <n v="4"/>
    <n v="13"/>
    <x v="1556"/>
    <n v="21.856590308664305"/>
    <n v="2153"/>
    <s v="35.53"/>
    <s v="4.29"/>
    <n v="0"/>
    <m/>
    <n v="0.70154278946496751"/>
    <n v="14"/>
    <s v=""/>
    <n v="6"/>
    <n v="868067"/>
    <s v="JESSIE"/>
    <s v="ZEVENBERGEN"/>
    <x v="38"/>
    <x v="38"/>
    <x v="1"/>
    <x v="1"/>
    <s v="X"/>
    <x v="1"/>
    <n v="0"/>
    <m/>
    <m/>
    <n v="1"/>
    <s v="31.34"/>
    <m/>
    <m/>
    <m/>
    <m/>
    <m/>
    <m/>
    <m/>
    <m/>
    <m/>
    <m/>
    <m/>
    <m/>
    <m/>
    <m/>
    <m/>
    <m/>
    <m/>
    <m/>
    <x v="0"/>
    <x v="0"/>
    <m/>
    <x v="0"/>
    <m/>
    <m/>
    <x v="0"/>
    <x v="0"/>
    <m/>
    <m/>
    <m/>
    <m/>
    <m/>
  </r>
  <r>
    <n v="2198"/>
    <x v="41"/>
    <x v="41"/>
    <x v="41"/>
    <x v="1"/>
    <x v="3"/>
    <x v="0"/>
    <n v="4"/>
    <x v="0"/>
    <n v="4"/>
    <x v="0"/>
    <s v=""/>
    <n v="12"/>
    <n v="22.313416395004246"/>
    <n v="23.387987663678729"/>
    <s v="Y"/>
    <s v=""/>
    <n v="87"/>
    <x v="1"/>
    <n v="5"/>
    <x v="1"/>
    <m/>
    <x v="1"/>
    <x v="13"/>
    <x v="0"/>
    <m/>
    <m/>
    <s v="TRR"/>
    <m/>
    <n v="15"/>
    <x v="54"/>
    <s v="DAWN"/>
    <s v="KINBACHER"/>
    <x v="54"/>
    <x v="54"/>
    <x v="1"/>
    <x v="1"/>
    <x v="2"/>
    <n v="2"/>
    <n v="14"/>
    <x v="1557"/>
    <n v="22.313416395004246"/>
    <n v="2198"/>
    <s v="36.38"/>
    <s v="4.34"/>
    <n v="0"/>
    <m/>
    <n v="0.71033497154423464"/>
    <n v="15"/>
    <n v="9"/>
    <s v=""/>
    <n v="868058"/>
    <s v="CHRISTINA"/>
    <s v="ZEVENBERGEN"/>
    <x v="34"/>
    <x v="34"/>
    <x v="1"/>
    <x v="1"/>
    <s v=""/>
    <x v="2"/>
    <n v="45"/>
    <m/>
    <m/>
    <n v="1"/>
    <s v="31.34"/>
    <m/>
    <m/>
    <m/>
    <m/>
    <m/>
    <m/>
    <m/>
    <m/>
    <m/>
    <m/>
    <m/>
    <m/>
    <m/>
    <m/>
    <m/>
    <m/>
    <m/>
    <m/>
    <x v="0"/>
    <x v="0"/>
    <m/>
    <x v="0"/>
    <m/>
    <m/>
    <x v="0"/>
    <x v="0"/>
    <m/>
    <m/>
    <m/>
    <m/>
    <m/>
  </r>
  <r>
    <n v="2199"/>
    <x v="41"/>
    <x v="41"/>
    <x v="41"/>
    <x v="1"/>
    <x v="3"/>
    <x v="0"/>
    <n v="4"/>
    <x v="0"/>
    <n v="4"/>
    <x v="0"/>
    <s v=""/>
    <n v="7"/>
    <n v="22.364174849042023"/>
    <n v="22.692335992483823"/>
    <s v="Y"/>
    <s v=""/>
    <n v="86"/>
    <x v="1"/>
    <n v="7"/>
    <x v="1"/>
    <m/>
    <x v="1"/>
    <x v="19"/>
    <x v="0"/>
    <m/>
    <m/>
    <s v="TRR"/>
    <m/>
    <n v="16"/>
    <x v="36"/>
    <s v="GERARD"/>
    <s v="SCHICK"/>
    <x v="36"/>
    <x v="36"/>
    <x v="1"/>
    <x v="0"/>
    <x v="2"/>
    <n v="4"/>
    <n v="15"/>
    <x v="957"/>
    <n v="22.364174849042023"/>
    <n v="2203"/>
    <s v="36.43"/>
    <s v="4.35"/>
    <n v="0"/>
    <m/>
    <n v="0.64984885118423552"/>
    <n v="16"/>
    <n v="10"/>
    <s v=""/>
    <n v="1069302"/>
    <s v="MIKE"/>
    <s v="RUBENACH"/>
    <x v="40"/>
    <x v="40"/>
    <x v="1"/>
    <x v="0"/>
    <s v=""/>
    <x v="2"/>
    <n v="44"/>
    <m/>
    <m/>
    <n v="1"/>
    <s v="36.17"/>
    <m/>
    <m/>
    <m/>
    <m/>
    <m/>
    <m/>
    <m/>
    <m/>
    <m/>
    <m/>
    <m/>
    <m/>
    <m/>
    <m/>
    <m/>
    <m/>
    <m/>
    <m/>
    <x v="0"/>
    <x v="0"/>
    <m/>
    <x v="0"/>
    <m/>
    <m/>
    <x v="0"/>
    <x v="0"/>
    <m/>
    <m/>
    <m/>
    <m/>
    <m/>
  </r>
  <r>
    <n v="2200"/>
    <x v="41"/>
    <x v="41"/>
    <x v="41"/>
    <x v="1"/>
    <x v="3"/>
    <x v="0"/>
    <n v="4"/>
    <x v="0"/>
    <n v="4"/>
    <x v="0"/>
    <s v=""/>
    <n v="2"/>
    <n v="22.38447823065713"/>
    <n v="21.698258868334026"/>
    <s v="Y"/>
    <s v="Check"/>
    <n v="0"/>
    <x v="0"/>
    <s v="N/A"/>
    <x v="0"/>
    <m/>
    <x v="0"/>
    <x v="4"/>
    <x v="0"/>
    <m/>
    <m/>
    <s v="TRR"/>
    <m/>
    <n v="17"/>
    <x v="183"/>
    <s v="GREG"/>
    <s v="ANDRESS"/>
    <x v="22"/>
    <x v="22"/>
    <x v="0"/>
    <x v="0"/>
    <x v="0"/>
    <s v="N/A"/>
    <s v=""/>
    <x v="418"/>
    <n v="22.38447823065713"/>
    <n v="2205"/>
    <s v="36.45"/>
    <s v="4.35"/>
    <n v="0"/>
    <m/>
    <m/>
    <m/>
    <m/>
    <m/>
    <m/>
    <m/>
    <m/>
    <x v="26"/>
    <x v="26"/>
    <x v="2"/>
    <x v="2"/>
    <m/>
    <x v="0"/>
    <n v="0"/>
    <m/>
    <m/>
    <m/>
    <m/>
    <m/>
    <m/>
    <m/>
    <m/>
    <m/>
    <m/>
    <m/>
    <m/>
    <m/>
    <m/>
    <m/>
    <m/>
    <m/>
    <m/>
    <m/>
    <m/>
    <m/>
    <m/>
    <x v="0"/>
    <x v="0"/>
    <m/>
    <x v="0"/>
    <m/>
    <m/>
    <x v="0"/>
    <x v="0"/>
    <m/>
    <m/>
    <m/>
    <m/>
    <m/>
  </r>
  <r>
    <n v="2201"/>
    <x v="41"/>
    <x v="41"/>
    <x v="41"/>
    <x v="1"/>
    <x v="3"/>
    <x v="0"/>
    <n v="4"/>
    <x v="0"/>
    <n v="4"/>
    <x v="0"/>
    <s v=""/>
    <n v="3"/>
    <n v="22.729635718113975"/>
    <n v="22.32017162953731"/>
    <s v="Y"/>
    <s v="Check"/>
    <n v="0"/>
    <x v="0"/>
    <s v="N/A"/>
    <x v="0"/>
    <m/>
    <x v="0"/>
    <x v="4"/>
    <x v="0"/>
    <m/>
    <m/>
    <s v="TRR"/>
    <m/>
    <n v="18"/>
    <x v="167"/>
    <s v="CHARLOTTE"/>
    <s v="HIETTE"/>
    <x v="133"/>
    <x v="133"/>
    <x v="0"/>
    <x v="1"/>
    <x v="0"/>
    <s v="N/A"/>
    <s v=""/>
    <x v="1558"/>
    <n v="22.729635718113975"/>
    <n v="2239"/>
    <s v="37.19"/>
    <s v="4.39"/>
    <n v="0"/>
    <m/>
    <m/>
    <m/>
    <m/>
    <m/>
    <m/>
    <m/>
    <m/>
    <x v="26"/>
    <x v="26"/>
    <x v="2"/>
    <x v="2"/>
    <m/>
    <x v="0"/>
    <n v="0"/>
    <m/>
    <m/>
    <m/>
    <m/>
    <m/>
    <m/>
    <m/>
    <m/>
    <m/>
    <m/>
    <m/>
    <m/>
    <m/>
    <m/>
    <m/>
    <m/>
    <m/>
    <m/>
    <m/>
    <m/>
    <m/>
    <m/>
    <x v="0"/>
    <x v="0"/>
    <m/>
    <x v="0"/>
    <m/>
    <m/>
    <x v="0"/>
    <x v="0"/>
    <m/>
    <m/>
    <m/>
    <m/>
    <m/>
  </r>
  <r>
    <n v="2202"/>
    <x v="41"/>
    <x v="41"/>
    <x v="41"/>
    <x v="1"/>
    <x v="3"/>
    <x v="0"/>
    <n v="4"/>
    <x v="0"/>
    <n v="4"/>
    <x v="0"/>
    <s v=""/>
    <n v="11"/>
    <n v="22.973276297495278"/>
    <n v="23.236761553042911"/>
    <s v="Y"/>
    <s v=""/>
    <n v="85"/>
    <x v="1"/>
    <n v="7"/>
    <x v="1"/>
    <m/>
    <x v="1"/>
    <x v="13"/>
    <x v="0"/>
    <m/>
    <m/>
    <s v="TRR"/>
    <m/>
    <n v="19"/>
    <x v="28"/>
    <s v="SCOTT"/>
    <s v="VOLLMERHAUSE"/>
    <x v="28"/>
    <x v="28"/>
    <x v="1"/>
    <x v="0"/>
    <x v="2"/>
    <n v="5"/>
    <n v="16"/>
    <x v="1559"/>
    <n v="22.973276297495278"/>
    <n v="2263"/>
    <s v="37.43"/>
    <s v="4.42"/>
    <n v="0"/>
    <m/>
    <n v="0.62318785014689337"/>
    <m/>
    <m/>
    <m/>
    <m/>
    <m/>
    <m/>
    <x v="26"/>
    <x v="26"/>
    <x v="2"/>
    <x v="2"/>
    <m/>
    <x v="0"/>
    <n v="0"/>
    <m/>
    <m/>
    <m/>
    <m/>
    <m/>
    <m/>
    <m/>
    <m/>
    <m/>
    <m/>
    <m/>
    <m/>
    <m/>
    <m/>
    <m/>
    <m/>
    <m/>
    <m/>
    <m/>
    <m/>
    <m/>
    <m/>
    <x v="0"/>
    <x v="0"/>
    <m/>
    <x v="0"/>
    <m/>
    <m/>
    <x v="0"/>
    <x v="0"/>
    <m/>
    <m/>
    <m/>
    <m/>
    <m/>
  </r>
  <r>
    <n v="2203"/>
    <x v="41"/>
    <x v="41"/>
    <x v="41"/>
    <x v="1"/>
    <x v="3"/>
    <x v="0"/>
    <n v="4"/>
    <x v="0"/>
    <n v="4"/>
    <x v="0"/>
    <s v=""/>
    <n v="7"/>
    <n v="23.338737166567231"/>
    <n v="22.841329596131079"/>
    <s v="Y"/>
    <s v="Check"/>
    <n v="84"/>
    <x v="1"/>
    <n v="5"/>
    <x v="1"/>
    <m/>
    <x v="1"/>
    <x v="53"/>
    <x v="0"/>
    <m/>
    <m/>
    <s v="TRR"/>
    <m/>
    <n v="20"/>
    <x v="195"/>
    <s v="LILY"/>
    <s v="BURROW"/>
    <x v="202"/>
    <x v="202"/>
    <x v="1"/>
    <x v="1"/>
    <x v="6"/>
    <n v="1"/>
    <n v="17"/>
    <x v="1560"/>
    <n v="23.338737166567231"/>
    <n v="2299"/>
    <s v="38.19"/>
    <s v="4.47"/>
    <n v="0"/>
    <m/>
    <n v="0.63271061160155373"/>
    <m/>
    <m/>
    <m/>
    <m/>
    <m/>
    <m/>
    <x v="26"/>
    <x v="26"/>
    <x v="2"/>
    <x v="2"/>
    <m/>
    <x v="0"/>
    <n v="0"/>
    <m/>
    <m/>
    <m/>
    <m/>
    <m/>
    <m/>
    <m/>
    <m/>
    <m/>
    <m/>
    <m/>
    <m/>
    <m/>
    <m/>
    <m/>
    <m/>
    <m/>
    <m/>
    <m/>
    <m/>
    <m/>
    <m/>
    <x v="0"/>
    <x v="0"/>
    <m/>
    <x v="0"/>
    <m/>
    <m/>
    <x v="0"/>
    <x v="0"/>
    <m/>
    <m/>
    <m/>
    <m/>
    <m/>
  </r>
  <r>
    <n v="2204"/>
    <x v="41"/>
    <x v="41"/>
    <x v="41"/>
    <x v="1"/>
    <x v="3"/>
    <x v="0"/>
    <n v="4"/>
    <x v="0"/>
    <n v="4"/>
    <x v="0"/>
    <s v=""/>
    <n v="7"/>
    <n v="23.348888857374789"/>
    <n v="22.563948503981603"/>
    <s v="Y"/>
    <s v="Check"/>
    <n v="83"/>
    <x v="1"/>
    <n v="7"/>
    <x v="1"/>
    <m/>
    <x v="6"/>
    <x v="29"/>
    <x v="0"/>
    <m/>
    <m/>
    <s v="TRR"/>
    <m/>
    <n v="21"/>
    <x v="173"/>
    <s v="KEITH"/>
    <s v="SCANDLYN"/>
    <x v="178"/>
    <x v="178"/>
    <x v="1"/>
    <x v="0"/>
    <x v="5"/>
    <n v="1"/>
    <n v="18"/>
    <x v="194"/>
    <n v="23.348888857374789"/>
    <n v="2300"/>
    <s v="38.20"/>
    <s v="4.47"/>
    <n v="0"/>
    <m/>
    <n v="0.70738555344357845"/>
    <m/>
    <m/>
    <m/>
    <m/>
    <m/>
    <m/>
    <x v="26"/>
    <x v="26"/>
    <x v="2"/>
    <x v="2"/>
    <m/>
    <x v="0"/>
    <n v="0"/>
    <m/>
    <m/>
    <m/>
    <m/>
    <m/>
    <m/>
    <m/>
    <m/>
    <m/>
    <m/>
    <m/>
    <m/>
    <m/>
    <m/>
    <m/>
    <m/>
    <m/>
    <m/>
    <m/>
    <m/>
    <m/>
    <m/>
    <x v="0"/>
    <x v="0"/>
    <m/>
    <x v="0"/>
    <m/>
    <m/>
    <x v="0"/>
    <x v="0"/>
    <m/>
    <m/>
    <m/>
    <m/>
    <m/>
  </r>
  <r>
    <n v="2205"/>
    <x v="41"/>
    <x v="41"/>
    <x v="41"/>
    <x v="1"/>
    <x v="3"/>
    <x v="0"/>
    <n v="4"/>
    <x v="0"/>
    <n v="4"/>
    <x v="0"/>
    <s v=""/>
    <n v="7"/>
    <n v="23.562074364333423"/>
    <n v="24.014632701171053"/>
    <s v="Y"/>
    <s v=""/>
    <n v="82"/>
    <x v="1"/>
    <n v="4"/>
    <x v="1"/>
    <m/>
    <x v="1"/>
    <x v="22"/>
    <x v="0"/>
    <m/>
    <m/>
    <s v="TRR"/>
    <m/>
    <n v="22"/>
    <x v="42"/>
    <s v="TERRY"/>
    <s v="HIETTE"/>
    <x v="42"/>
    <x v="42"/>
    <x v="1"/>
    <x v="0"/>
    <x v="5"/>
    <n v="2"/>
    <n v="19"/>
    <x v="1561"/>
    <n v="23.562074364333423"/>
    <n v="2321"/>
    <s v="38.41"/>
    <s v="4.50"/>
    <n v="0"/>
    <m/>
    <n v="0.68896027923187386"/>
    <m/>
    <m/>
    <m/>
    <m/>
    <m/>
    <m/>
    <x v="26"/>
    <x v="26"/>
    <x v="2"/>
    <x v="2"/>
    <m/>
    <x v="0"/>
    <n v="0"/>
    <m/>
    <m/>
    <m/>
    <m/>
    <m/>
    <m/>
    <m/>
    <m/>
    <m/>
    <m/>
    <m/>
    <m/>
    <m/>
    <m/>
    <m/>
    <m/>
    <m/>
    <m/>
    <m/>
    <m/>
    <m/>
    <m/>
    <x v="0"/>
    <x v="0"/>
    <m/>
    <x v="0"/>
    <m/>
    <m/>
    <x v="0"/>
    <x v="0"/>
    <m/>
    <m/>
    <m/>
    <m/>
    <m/>
  </r>
  <r>
    <n v="2206"/>
    <x v="41"/>
    <x v="41"/>
    <x v="41"/>
    <x v="1"/>
    <x v="3"/>
    <x v="0"/>
    <n v="4"/>
    <x v="0"/>
    <n v="4"/>
    <x v="0"/>
    <s v=""/>
    <n v="10"/>
    <n v="23.592529436756088"/>
    <n v="24.037354905257168"/>
    <s v="Y"/>
    <s v=""/>
    <n v="81"/>
    <x v="1"/>
    <n v="5"/>
    <x v="1"/>
    <m/>
    <x v="1"/>
    <x v="23"/>
    <x v="0"/>
    <m/>
    <m/>
    <s v="TRR"/>
    <m/>
    <n v="23"/>
    <x v="44"/>
    <s v="DAN"/>
    <s v="REYNOLDS"/>
    <x v="44"/>
    <x v="44"/>
    <x v="1"/>
    <x v="0"/>
    <x v="4"/>
    <n v="5"/>
    <n v="20"/>
    <x v="1562"/>
    <n v="23.592529436756088"/>
    <n v="2324"/>
    <s v="38.44"/>
    <s v="4.50"/>
    <n v="0"/>
    <m/>
    <n v="0.64497817868396046"/>
    <m/>
    <m/>
    <m/>
    <m/>
    <m/>
    <m/>
    <x v="26"/>
    <x v="26"/>
    <x v="2"/>
    <x v="2"/>
    <m/>
    <x v="0"/>
    <n v="0"/>
    <m/>
    <m/>
    <m/>
    <m/>
    <m/>
    <m/>
    <m/>
    <m/>
    <m/>
    <m/>
    <m/>
    <m/>
    <m/>
    <m/>
    <m/>
    <m/>
    <m/>
    <m/>
    <m/>
    <m/>
    <m/>
    <m/>
    <x v="0"/>
    <x v="0"/>
    <m/>
    <x v="0"/>
    <m/>
    <m/>
    <x v="0"/>
    <x v="0"/>
    <m/>
    <m/>
    <m/>
    <m/>
    <m/>
  </r>
  <r>
    <n v="2207"/>
    <x v="41"/>
    <x v="41"/>
    <x v="41"/>
    <x v="1"/>
    <x v="3"/>
    <x v="0"/>
    <n v="4"/>
    <x v="0"/>
    <n v="4"/>
    <x v="0"/>
    <s v=""/>
    <n v="8"/>
    <n v="23.734653108061845"/>
    <n v="23.045147873692326"/>
    <s v="Y"/>
    <s v="Check"/>
    <n v="80"/>
    <x v="1"/>
    <n v="8"/>
    <x v="1"/>
    <m/>
    <x v="6"/>
    <x v="33"/>
    <x v="0"/>
    <m/>
    <m/>
    <s v="TRR"/>
    <m/>
    <n v="24"/>
    <x v="133"/>
    <s v="ANDRE"/>
    <s v="MENTOR"/>
    <x v="137"/>
    <x v="137"/>
    <x v="1"/>
    <x v="0"/>
    <x v="2"/>
    <n v="6"/>
    <n v="21"/>
    <x v="225"/>
    <n v="23.734653108061845"/>
    <n v="2338"/>
    <s v="38.58"/>
    <s v="4.52"/>
    <n v="0"/>
    <m/>
    <n v="0.58985483951499929"/>
    <m/>
    <m/>
    <m/>
    <m/>
    <m/>
    <m/>
    <x v="26"/>
    <x v="26"/>
    <x v="2"/>
    <x v="2"/>
    <m/>
    <x v="0"/>
    <n v="0"/>
    <m/>
    <m/>
    <m/>
    <m/>
    <m/>
    <m/>
    <m/>
    <m/>
    <m/>
    <m/>
    <m/>
    <m/>
    <m/>
    <m/>
    <m/>
    <m/>
    <m/>
    <m/>
    <m/>
    <m/>
    <m/>
    <m/>
    <x v="0"/>
    <x v="0"/>
    <m/>
    <x v="0"/>
    <m/>
    <m/>
    <x v="0"/>
    <x v="0"/>
    <m/>
    <m/>
    <m/>
    <m/>
    <m/>
  </r>
  <r>
    <n v="2208"/>
    <x v="41"/>
    <x v="41"/>
    <x v="41"/>
    <x v="1"/>
    <x v="3"/>
    <x v="0"/>
    <n v="4"/>
    <x v="0"/>
    <n v="4"/>
    <x v="0"/>
    <s v=""/>
    <n v="1"/>
    <n v="23.917383542597818"/>
    <n v="22.612024059645108"/>
    <s v="Y"/>
    <s v="Check"/>
    <n v="0"/>
    <x v="0"/>
    <s v="N/A"/>
    <x v="0"/>
    <m/>
    <x v="0"/>
    <x v="4"/>
    <x v="0"/>
    <m/>
    <m/>
    <s v="TRR"/>
    <m/>
    <n v="25"/>
    <x v="182"/>
    <s v="JOHN"/>
    <s v="CAMPLIN"/>
    <x v="247"/>
    <x v="247"/>
    <x v="0"/>
    <x v="0"/>
    <x v="0"/>
    <s v="N/A"/>
    <s v=""/>
    <x v="1563"/>
    <n v="23.917383542597818"/>
    <n v="2356"/>
    <s v="39.16"/>
    <s v="4.54"/>
    <n v="0"/>
    <m/>
    <m/>
    <m/>
    <m/>
    <m/>
    <m/>
    <m/>
    <m/>
    <x v="26"/>
    <x v="26"/>
    <x v="2"/>
    <x v="2"/>
    <m/>
    <x v="0"/>
    <n v="0"/>
    <m/>
    <m/>
    <m/>
    <m/>
    <m/>
    <m/>
    <m/>
    <m/>
    <m/>
    <m/>
    <m/>
    <m/>
    <m/>
    <m/>
    <m/>
    <m/>
    <m/>
    <m/>
    <m/>
    <m/>
    <m/>
    <m/>
    <x v="0"/>
    <x v="0"/>
    <m/>
    <x v="0"/>
    <m/>
    <m/>
    <x v="0"/>
    <x v="0"/>
    <m/>
    <m/>
    <m/>
    <m/>
    <m/>
  </r>
  <r>
    <n v="2209"/>
    <x v="41"/>
    <x v="41"/>
    <x v="41"/>
    <x v="1"/>
    <x v="3"/>
    <x v="0"/>
    <n v="4"/>
    <x v="0"/>
    <n v="4"/>
    <x v="0"/>
    <s v=""/>
    <n v="1"/>
    <n v="24.89194586012303"/>
    <n v="24.721562336737584"/>
    <s v="Y"/>
    <s v="Check"/>
    <n v="0"/>
    <x v="0"/>
    <s v="N/A"/>
    <x v="0"/>
    <m/>
    <x v="0"/>
    <x v="4"/>
    <x v="0"/>
    <m/>
    <m/>
    <s v="TRR"/>
    <m/>
    <n v="26"/>
    <x v="111"/>
    <s v="LIZA"/>
    <s v="MARTINI"/>
    <x v="257"/>
    <x v="257"/>
    <x v="0"/>
    <x v="1"/>
    <x v="0"/>
    <s v="N/A"/>
    <s v=""/>
    <x v="1564"/>
    <n v="24.89194586012303"/>
    <n v="2452"/>
    <s v="40.52"/>
    <s v="5.06"/>
    <n v="0"/>
    <m/>
    <m/>
    <m/>
    <m/>
    <m/>
    <m/>
    <m/>
    <m/>
    <x v="26"/>
    <x v="26"/>
    <x v="2"/>
    <x v="2"/>
    <m/>
    <x v="0"/>
    <n v="0"/>
    <m/>
    <m/>
    <m/>
    <m/>
    <m/>
    <m/>
    <m/>
    <m/>
    <m/>
    <m/>
    <m/>
    <m/>
    <m/>
    <m/>
    <m/>
    <m/>
    <m/>
    <m/>
    <m/>
    <m/>
    <m/>
    <m/>
    <x v="0"/>
    <x v="0"/>
    <m/>
    <x v="0"/>
    <m/>
    <m/>
    <x v="0"/>
    <x v="0"/>
    <m/>
    <m/>
    <m/>
    <m/>
    <m/>
  </r>
  <r>
    <n v="2210"/>
    <x v="41"/>
    <x v="41"/>
    <x v="41"/>
    <x v="1"/>
    <x v="3"/>
    <x v="0"/>
    <n v="4"/>
    <x v="0"/>
    <n v="4"/>
    <x v="0"/>
    <s v=""/>
    <n v="1"/>
    <n v="25.31831687404031"/>
    <n v="23.270704689446493"/>
    <s v="Y"/>
    <s v="Check"/>
    <n v="79"/>
    <x v="1"/>
    <n v="4"/>
    <x v="1"/>
    <m/>
    <x v="9"/>
    <x v="24"/>
    <x v="0"/>
    <m/>
    <m/>
    <s v="TRR"/>
    <m/>
    <n v="27"/>
    <x v="201"/>
    <s v="MATTHEW"/>
    <s v="HUNTER"/>
    <x v="209"/>
    <x v="209"/>
    <x v="1"/>
    <x v="0"/>
    <x v="2"/>
    <n v="7"/>
    <n v="22"/>
    <x v="726"/>
    <n v="25.31831687404031"/>
    <n v="2494"/>
    <s v="41.34"/>
    <s v="5.11"/>
    <n v="0"/>
    <m/>
    <n v="0.54900963871939368"/>
    <m/>
    <m/>
    <m/>
    <m/>
    <m/>
    <m/>
    <x v="26"/>
    <x v="26"/>
    <x v="2"/>
    <x v="2"/>
    <m/>
    <x v="0"/>
    <n v="0"/>
    <m/>
    <m/>
    <m/>
    <m/>
    <m/>
    <m/>
    <m/>
    <m/>
    <m/>
    <m/>
    <m/>
    <m/>
    <m/>
    <m/>
    <m/>
    <m/>
    <m/>
    <m/>
    <m/>
    <m/>
    <m/>
    <m/>
    <x v="0"/>
    <x v="0"/>
    <m/>
    <x v="0"/>
    <m/>
    <m/>
    <x v="0"/>
    <x v="0"/>
    <m/>
    <m/>
    <m/>
    <m/>
    <m/>
  </r>
  <r>
    <n v="2211"/>
    <x v="41"/>
    <x v="41"/>
    <x v="41"/>
    <x v="1"/>
    <x v="3"/>
    <x v="0"/>
    <n v="4"/>
    <x v="0"/>
    <n v="4"/>
    <x v="0"/>
    <s v=""/>
    <n v="11"/>
    <n v="25.328468564847867"/>
    <n v="21.496097211742356"/>
    <s v="Y"/>
    <s v="Check"/>
    <n v="78"/>
    <x v="1"/>
    <n v="22"/>
    <x v="0"/>
    <m/>
    <x v="1"/>
    <x v="16"/>
    <x v="0"/>
    <m/>
    <m/>
    <s v="TRR"/>
    <m/>
    <n v="28"/>
    <x v="27"/>
    <s v="DERRICK"/>
    <s v="EVANS"/>
    <x v="27"/>
    <x v="27"/>
    <x v="1"/>
    <x v="0"/>
    <x v="4"/>
    <n v="6"/>
    <n v="23"/>
    <x v="1096"/>
    <n v="25.328468564847867"/>
    <n v="2495"/>
    <s v="41.35"/>
    <s v="5.11"/>
    <n v="0"/>
    <m/>
    <n v="0.58234867071555985"/>
    <m/>
    <m/>
    <m/>
    <m/>
    <m/>
    <m/>
    <x v="26"/>
    <x v="26"/>
    <x v="2"/>
    <x v="2"/>
    <m/>
    <x v="0"/>
    <n v="0"/>
    <m/>
    <m/>
    <m/>
    <m/>
    <m/>
    <m/>
    <m/>
    <m/>
    <m/>
    <m/>
    <m/>
    <m/>
    <m/>
    <m/>
    <m/>
    <m/>
    <m/>
    <m/>
    <m/>
    <m/>
    <m/>
    <m/>
    <x v="0"/>
    <x v="0"/>
    <m/>
    <x v="0"/>
    <m/>
    <m/>
    <x v="0"/>
    <x v="0"/>
    <m/>
    <m/>
    <m/>
    <m/>
    <m/>
  </r>
  <r>
    <n v="2212"/>
    <x v="41"/>
    <x v="41"/>
    <x v="41"/>
    <x v="1"/>
    <x v="3"/>
    <x v="0"/>
    <n v="4"/>
    <x v="0"/>
    <n v="4"/>
    <x v="0"/>
    <s v=""/>
    <n v="1"/>
    <n v="25.338620255655417"/>
    <n v="23.222588019302265"/>
    <s v="Y"/>
    <s v="Check"/>
    <n v="77"/>
    <x v="1"/>
    <n v="5"/>
    <x v="1"/>
    <m/>
    <x v="9"/>
    <x v="17"/>
    <x v="0"/>
    <m/>
    <m/>
    <s v="TRR"/>
    <m/>
    <n v="29"/>
    <x v="33"/>
    <s v="MICHAEL"/>
    <s v="YOUNGMAN"/>
    <x v="33"/>
    <x v="33"/>
    <x v="1"/>
    <x v="0"/>
    <x v="4"/>
    <n v="7"/>
    <n v="24"/>
    <x v="1565"/>
    <n v="25.338620255655417"/>
    <n v="2496"/>
    <s v="41.36"/>
    <s v="5.12"/>
    <n v="0"/>
    <m/>
    <n v="0.60974117154432117"/>
    <m/>
    <m/>
    <m/>
    <m/>
    <m/>
    <m/>
    <x v="26"/>
    <x v="26"/>
    <x v="2"/>
    <x v="2"/>
    <m/>
    <x v="0"/>
    <n v="0"/>
    <m/>
    <m/>
    <m/>
    <m/>
    <m/>
    <m/>
    <m/>
    <m/>
    <m/>
    <m/>
    <m/>
    <m/>
    <m/>
    <m/>
    <m/>
    <m/>
    <m/>
    <m/>
    <m/>
    <m/>
    <m/>
    <m/>
    <x v="0"/>
    <x v="0"/>
    <m/>
    <x v="0"/>
    <m/>
    <m/>
    <x v="0"/>
    <x v="0"/>
    <m/>
    <m/>
    <m/>
    <m/>
    <m/>
  </r>
  <r>
    <n v="2213"/>
    <x v="41"/>
    <x v="41"/>
    <x v="41"/>
    <x v="1"/>
    <x v="3"/>
    <x v="0"/>
    <n v="4"/>
    <x v="0"/>
    <n v="4"/>
    <x v="0"/>
    <s v=""/>
    <n v="13"/>
    <n v="25.45028885453851"/>
    <n v="23.125863377449132"/>
    <s v="Y"/>
    <s v="Check"/>
    <n v="76"/>
    <x v="1"/>
    <n v="14"/>
    <x v="1"/>
    <m/>
    <x v="1"/>
    <x v="20"/>
    <x v="0"/>
    <m/>
    <m/>
    <s v="TRR"/>
    <m/>
    <n v="30"/>
    <x v="37"/>
    <s v="VIV"/>
    <s v="SCANDLYN"/>
    <x v="37"/>
    <x v="37"/>
    <x v="1"/>
    <x v="1"/>
    <x v="5"/>
    <n v="1"/>
    <n v="25"/>
    <x v="1566"/>
    <n v="25.45028885453851"/>
    <n v="2507"/>
    <s v="41.47"/>
    <s v="5.13"/>
    <n v="0"/>
    <m/>
    <n v="0.73738521295093418"/>
    <m/>
    <m/>
    <m/>
    <m/>
    <m/>
    <m/>
    <x v="26"/>
    <x v="26"/>
    <x v="2"/>
    <x v="2"/>
    <m/>
    <x v="0"/>
    <n v="0"/>
    <m/>
    <m/>
    <m/>
    <m/>
    <m/>
    <m/>
    <m/>
    <m/>
    <m/>
    <m/>
    <m/>
    <m/>
    <m/>
    <m/>
    <m/>
    <m/>
    <m/>
    <m/>
    <m/>
    <m/>
    <m/>
    <m/>
    <x v="0"/>
    <x v="0"/>
    <m/>
    <x v="0"/>
    <m/>
    <m/>
    <x v="0"/>
    <x v="0"/>
    <m/>
    <m/>
    <m/>
    <m/>
    <m/>
  </r>
  <r>
    <n v="2214"/>
    <x v="41"/>
    <x v="41"/>
    <x v="41"/>
    <x v="1"/>
    <x v="3"/>
    <x v="0"/>
    <n v="4"/>
    <x v="0"/>
    <n v="4"/>
    <x v="0"/>
    <s v=""/>
    <n v="3"/>
    <n v="25.45028885453851"/>
    <n v="23.868576364255716"/>
    <s v="Y"/>
    <s v="Check"/>
    <n v="0"/>
    <x v="0"/>
    <s v="N/A"/>
    <x v="0"/>
    <m/>
    <x v="0"/>
    <x v="4"/>
    <x v="0"/>
    <m/>
    <m/>
    <s v="TRR"/>
    <m/>
    <n v="31"/>
    <x v="4"/>
    <s v="KAYA"/>
    <s v="LAIRD"/>
    <x v="45"/>
    <x v="45"/>
    <x v="0"/>
    <x v="1"/>
    <x v="0"/>
    <s v="N/A"/>
    <s v=""/>
    <x v="1566"/>
    <n v="25.45028885453851"/>
    <n v="2507"/>
    <s v="41.47"/>
    <s v="5.13"/>
    <n v="0"/>
    <m/>
    <m/>
    <m/>
    <m/>
    <m/>
    <m/>
    <m/>
    <m/>
    <x v="26"/>
    <x v="26"/>
    <x v="2"/>
    <x v="2"/>
    <m/>
    <x v="0"/>
    <n v="0"/>
    <m/>
    <m/>
    <m/>
    <m/>
    <m/>
    <m/>
    <m/>
    <m/>
    <m/>
    <m/>
    <m/>
    <m/>
    <m/>
    <m/>
    <m/>
    <m/>
    <m/>
    <m/>
    <m/>
    <m/>
    <m/>
    <m/>
    <x v="0"/>
    <x v="0"/>
    <m/>
    <x v="0"/>
    <m/>
    <m/>
    <x v="0"/>
    <x v="0"/>
    <m/>
    <m/>
    <m/>
    <m/>
    <m/>
  </r>
  <r>
    <n v="2215"/>
    <x v="41"/>
    <x v="41"/>
    <x v="41"/>
    <x v="1"/>
    <x v="3"/>
    <x v="0"/>
    <n v="4"/>
    <x v="0"/>
    <n v="4"/>
    <x v="0"/>
    <s v=""/>
    <n v="11"/>
    <n v="25.592412525844271"/>
    <n v="25.628737803123418"/>
    <s v="Y"/>
    <s v=""/>
    <n v="75"/>
    <x v="1"/>
    <n v="8"/>
    <x v="1"/>
    <m/>
    <x v="1"/>
    <x v="41"/>
    <x v="0"/>
    <m/>
    <m/>
    <s v="TRR"/>
    <m/>
    <n v="32"/>
    <x v="137"/>
    <s v="DAVID"/>
    <s v="WHARTON"/>
    <x v="141"/>
    <x v="141"/>
    <x v="1"/>
    <x v="0"/>
    <x v="8"/>
    <n v="1"/>
    <n v="26"/>
    <x v="1488"/>
    <n v="25.592412525844271"/>
    <n v="2521"/>
    <s v="42.01"/>
    <s v="5.15"/>
    <n v="0"/>
    <m/>
    <n v="0.65644456078670466"/>
    <m/>
    <m/>
    <m/>
    <m/>
    <m/>
    <m/>
    <x v="26"/>
    <x v="26"/>
    <x v="2"/>
    <x v="2"/>
    <m/>
    <x v="0"/>
    <n v="0"/>
    <m/>
    <m/>
    <m/>
    <m/>
    <m/>
    <m/>
    <m/>
    <m/>
    <m/>
    <m/>
    <m/>
    <m/>
    <m/>
    <m/>
    <m/>
    <m/>
    <m/>
    <m/>
    <m/>
    <m/>
    <m/>
    <m/>
    <x v="0"/>
    <x v="0"/>
    <m/>
    <x v="0"/>
    <m/>
    <m/>
    <x v="0"/>
    <x v="0"/>
    <m/>
    <m/>
    <m/>
    <m/>
    <m/>
  </r>
  <r>
    <n v="2216"/>
    <x v="41"/>
    <x v="41"/>
    <x v="41"/>
    <x v="1"/>
    <x v="3"/>
    <x v="0"/>
    <n v="4"/>
    <x v="0"/>
    <n v="4"/>
    <x v="0"/>
    <s v=""/>
    <n v="0"/>
    <n v="25.82590141441802"/>
    <s v=""/>
    <s v="Y"/>
    <s v=""/>
    <n v="0"/>
    <x v="0"/>
    <s v="N/A"/>
    <x v="0"/>
    <m/>
    <x v="0"/>
    <x v="4"/>
    <x v="0"/>
    <m/>
    <m/>
    <s v="TRR"/>
    <m/>
    <n v="33"/>
    <x v="113"/>
    <s v="EILEEN"/>
    <s v="NEWMAN"/>
    <x v="331"/>
    <x v="331"/>
    <x v="0"/>
    <x v="1"/>
    <x v="0"/>
    <s v="N/A"/>
    <s v=""/>
    <x v="528"/>
    <n v="25.82590141441802"/>
    <n v="2544"/>
    <s v="42.24"/>
    <s v="5.18"/>
    <n v="0"/>
    <m/>
    <m/>
    <m/>
    <m/>
    <m/>
    <m/>
    <m/>
    <m/>
    <x v="26"/>
    <x v="26"/>
    <x v="2"/>
    <x v="2"/>
    <m/>
    <x v="0"/>
    <n v="0"/>
    <m/>
    <m/>
    <m/>
    <m/>
    <m/>
    <m/>
    <m/>
    <m/>
    <m/>
    <m/>
    <m/>
    <m/>
    <m/>
    <m/>
    <m/>
    <m/>
    <m/>
    <m/>
    <m/>
    <m/>
    <m/>
    <m/>
    <x v="0"/>
    <x v="0"/>
    <m/>
    <x v="0"/>
    <m/>
    <m/>
    <x v="0"/>
    <x v="0"/>
    <m/>
    <m/>
    <m/>
    <m/>
    <m/>
  </r>
  <r>
    <n v="2217"/>
    <x v="41"/>
    <x v="41"/>
    <x v="41"/>
    <x v="1"/>
    <x v="3"/>
    <x v="0"/>
    <n v="4"/>
    <x v="0"/>
    <n v="4"/>
    <x v="0"/>
    <s v=""/>
    <n v="3"/>
    <n v="25.836053105225574"/>
    <n v="22.592768473530381"/>
    <s v="Y"/>
    <s v="Check"/>
    <n v="0"/>
    <x v="0"/>
    <s v="N/A"/>
    <x v="0"/>
    <m/>
    <x v="0"/>
    <x v="4"/>
    <x v="0"/>
    <m/>
    <m/>
    <s v="TRR"/>
    <m/>
    <n v="34"/>
    <x v="156"/>
    <s v="TREVOR"/>
    <s v="NICHOLSON"/>
    <x v="134"/>
    <x v="134"/>
    <x v="0"/>
    <x v="0"/>
    <x v="0"/>
    <s v="N/A"/>
    <s v=""/>
    <x v="77"/>
    <n v="25.836053105225574"/>
    <n v="2545"/>
    <s v="42.25"/>
    <s v="5.18"/>
    <n v="0"/>
    <m/>
    <m/>
    <m/>
    <m/>
    <m/>
    <m/>
    <m/>
    <m/>
    <x v="26"/>
    <x v="26"/>
    <x v="2"/>
    <x v="2"/>
    <m/>
    <x v="0"/>
    <n v="0"/>
    <m/>
    <m/>
    <m/>
    <m/>
    <m/>
    <m/>
    <m/>
    <m/>
    <m/>
    <m/>
    <m/>
    <m/>
    <m/>
    <m/>
    <m/>
    <m/>
    <m/>
    <m/>
    <m/>
    <m/>
    <m/>
    <m/>
    <x v="0"/>
    <x v="0"/>
    <m/>
    <x v="0"/>
    <m/>
    <m/>
    <x v="0"/>
    <x v="0"/>
    <m/>
    <m/>
    <m/>
    <m/>
    <m/>
  </r>
  <r>
    <n v="2218"/>
    <x v="41"/>
    <x v="41"/>
    <x v="41"/>
    <x v="1"/>
    <x v="3"/>
    <x v="0"/>
    <n v="4"/>
    <x v="0"/>
    <n v="4"/>
    <x v="0"/>
    <s v=""/>
    <n v="11"/>
    <n v="27.46032363443426"/>
    <n v="27.720695533460869"/>
    <s v="Y"/>
    <s v=""/>
    <n v="74"/>
    <x v="1"/>
    <n v="6"/>
    <x v="1"/>
    <m/>
    <x v="1"/>
    <x v="32"/>
    <x v="0"/>
    <m/>
    <m/>
    <s v="TRR"/>
    <m/>
    <n v="35"/>
    <x v="68"/>
    <s v="ROSEMARIE"/>
    <s v="LABUSCHAGNE"/>
    <x v="68"/>
    <x v="68"/>
    <x v="1"/>
    <x v="1"/>
    <x v="5"/>
    <n v="2"/>
    <n v="27"/>
    <x v="1567"/>
    <n v="27.46032363443426"/>
    <n v="2705"/>
    <s v="45.05"/>
    <s v="5.38"/>
    <n v="0"/>
    <m/>
    <n v="0.67491314305171546"/>
    <m/>
    <m/>
    <m/>
    <m/>
    <m/>
    <m/>
    <x v="26"/>
    <x v="26"/>
    <x v="2"/>
    <x v="2"/>
    <m/>
    <x v="0"/>
    <n v="0"/>
    <m/>
    <m/>
    <m/>
    <m/>
    <m/>
    <m/>
    <m/>
    <m/>
    <m/>
    <m/>
    <m/>
    <m/>
    <m/>
    <m/>
    <m/>
    <m/>
    <m/>
    <m/>
    <m/>
    <m/>
    <m/>
    <m/>
    <x v="0"/>
    <x v="0"/>
    <m/>
    <x v="0"/>
    <m/>
    <m/>
    <x v="0"/>
    <x v="0"/>
    <m/>
    <m/>
    <m/>
    <m/>
    <m/>
  </r>
  <r>
    <n v="2219"/>
    <x v="41"/>
    <x v="41"/>
    <x v="41"/>
    <x v="1"/>
    <x v="3"/>
    <x v="0"/>
    <n v="4"/>
    <x v="0"/>
    <n v="4"/>
    <x v="0"/>
    <s v=""/>
    <n v="3"/>
    <n v="27.470475325241811"/>
    <n v="27.382698020129641"/>
    <s v="Y"/>
    <s v="Check"/>
    <n v="73"/>
    <x v="1"/>
    <n v="2"/>
    <x v="1"/>
    <m/>
    <x v="9"/>
    <x v="6"/>
    <x v="0"/>
    <m/>
    <m/>
    <s v="TRR"/>
    <m/>
    <n v="36"/>
    <x v="65"/>
    <s v="SUSAN"/>
    <s v="MAYHEW"/>
    <x v="65"/>
    <x v="65"/>
    <x v="1"/>
    <x v="1"/>
    <x v="4"/>
    <n v="1"/>
    <n v="28"/>
    <x v="1568"/>
    <n v="27.470475325241811"/>
    <n v="2706"/>
    <s v="45.06"/>
    <s v="5.38"/>
    <n v="0"/>
    <m/>
    <n v="0.63583416230941814"/>
    <m/>
    <m/>
    <m/>
    <m/>
    <m/>
    <m/>
    <x v="26"/>
    <x v="26"/>
    <x v="2"/>
    <x v="2"/>
    <m/>
    <x v="0"/>
    <n v="0"/>
    <m/>
    <m/>
    <m/>
    <m/>
    <m/>
    <m/>
    <m/>
    <m/>
    <m/>
    <m/>
    <m/>
    <m/>
    <m/>
    <m/>
    <m/>
    <m/>
    <m/>
    <m/>
    <m/>
    <m/>
    <m/>
    <m/>
    <x v="0"/>
    <x v="0"/>
    <m/>
    <x v="0"/>
    <m/>
    <m/>
    <x v="0"/>
    <x v="0"/>
    <m/>
    <m/>
    <m/>
    <m/>
    <m/>
  </r>
  <r>
    <n v="2220"/>
    <x v="41"/>
    <x v="41"/>
    <x v="41"/>
    <x v="1"/>
    <x v="3"/>
    <x v="0"/>
    <n v="4"/>
    <x v="0"/>
    <n v="4"/>
    <x v="0"/>
    <s v=""/>
    <n v="8"/>
    <n v="27.490778706856915"/>
    <n v="27.676872906748752"/>
    <s v="Y"/>
    <s v=""/>
    <n v="72"/>
    <x v="1"/>
    <n v="4"/>
    <x v="1"/>
    <m/>
    <x v="1"/>
    <x v="16"/>
    <x v="0"/>
    <m/>
    <m/>
    <s v="TRR"/>
    <m/>
    <n v="37"/>
    <x v="66"/>
    <s v="COLLEEN"/>
    <s v="NEWNHAM"/>
    <x v="66"/>
    <x v="66"/>
    <x v="1"/>
    <x v="1"/>
    <x v="4"/>
    <n v="2"/>
    <n v="29"/>
    <x v="326"/>
    <n v="27.490778706856915"/>
    <n v="2708"/>
    <s v="45.08"/>
    <s v="5.38"/>
    <n v="0"/>
    <m/>
    <n v="0.60080752323494502"/>
    <m/>
    <m/>
    <m/>
    <m/>
    <m/>
    <m/>
    <x v="26"/>
    <x v="26"/>
    <x v="2"/>
    <x v="2"/>
    <m/>
    <x v="0"/>
    <n v="0"/>
    <m/>
    <m/>
    <m/>
    <m/>
    <m/>
    <m/>
    <m/>
    <m/>
    <m/>
    <m/>
    <m/>
    <m/>
    <m/>
    <m/>
    <m/>
    <m/>
    <m/>
    <m/>
    <m/>
    <m/>
    <m/>
    <m/>
    <x v="0"/>
    <x v="0"/>
    <m/>
    <x v="0"/>
    <m/>
    <m/>
    <x v="0"/>
    <x v="0"/>
    <m/>
    <m/>
    <m/>
    <m/>
    <m/>
  </r>
  <r>
    <n v="2221"/>
    <x v="41"/>
    <x v="41"/>
    <x v="41"/>
    <x v="1"/>
    <x v="3"/>
    <x v="0"/>
    <n v="4"/>
    <x v="0"/>
    <n v="4"/>
    <x v="0"/>
    <s v=""/>
    <n v="4"/>
    <n v="27.531385470087137"/>
    <n v="26.927592935319165"/>
    <s v="Y"/>
    <s v="Check"/>
    <n v="71"/>
    <x v="1"/>
    <n v="5"/>
    <x v="1"/>
    <m/>
    <x v="15"/>
    <x v="14"/>
    <x v="0"/>
    <m/>
    <m/>
    <s v="TRR"/>
    <m/>
    <n v="38"/>
    <x v="161"/>
    <s v="SEAN"/>
    <s v="EVANS"/>
    <x v="167"/>
    <x v="167"/>
    <x v="1"/>
    <x v="0"/>
    <x v="1"/>
    <n v="6"/>
    <n v="30"/>
    <x v="1569"/>
    <n v="27.531385470087137"/>
    <n v="2712"/>
    <s v="45.12"/>
    <s v="5.39"/>
    <n v="0"/>
    <m/>
    <n v="0.4818742842085047"/>
    <m/>
    <m/>
    <m/>
    <m/>
    <m/>
    <m/>
    <x v="26"/>
    <x v="26"/>
    <x v="2"/>
    <x v="2"/>
    <m/>
    <x v="0"/>
    <n v="0"/>
    <m/>
    <m/>
    <m/>
    <m/>
    <m/>
    <m/>
    <m/>
    <m/>
    <m/>
    <m/>
    <m/>
    <m/>
    <m/>
    <m/>
    <m/>
    <m/>
    <m/>
    <m/>
    <m/>
    <m/>
    <m/>
    <m/>
    <x v="0"/>
    <x v="0"/>
    <m/>
    <x v="0"/>
    <m/>
    <m/>
    <x v="0"/>
    <x v="0"/>
    <m/>
    <m/>
    <m/>
    <m/>
    <m/>
  </r>
  <r>
    <n v="2222"/>
    <x v="41"/>
    <x v="41"/>
    <x v="41"/>
    <x v="1"/>
    <x v="3"/>
    <x v="0"/>
    <n v="4"/>
    <x v="0"/>
    <n v="4"/>
    <x v="0"/>
    <s v=""/>
    <n v="7"/>
    <n v="28.211548754193274"/>
    <n v="28.863467850283907"/>
    <s v="Y"/>
    <s v=""/>
    <n v="70"/>
    <x v="1"/>
    <n v="5"/>
    <x v="1"/>
    <m/>
    <x v="1"/>
    <x v="7"/>
    <x v="0"/>
    <m/>
    <m/>
    <s v="TRR"/>
    <m/>
    <n v="39"/>
    <x v="79"/>
    <s v="MATHEW"/>
    <s v="SMITH"/>
    <x v="80"/>
    <x v="80"/>
    <x v="1"/>
    <x v="0"/>
    <x v="1"/>
    <n v="7"/>
    <n v="31"/>
    <x v="1570"/>
    <n v="28.211548754193274"/>
    <n v="2779"/>
    <s v="46.19"/>
    <s v="5.47"/>
    <n v="0"/>
    <m/>
    <n v="0.48266285503530637"/>
    <m/>
    <m/>
    <m/>
    <m/>
    <m/>
    <m/>
    <x v="26"/>
    <x v="26"/>
    <x v="2"/>
    <x v="2"/>
    <m/>
    <x v="0"/>
    <n v="0"/>
    <m/>
    <m/>
    <m/>
    <m/>
    <m/>
    <m/>
    <m/>
    <m/>
    <m/>
    <m/>
    <m/>
    <m/>
    <m/>
    <m/>
    <m/>
    <m/>
    <m/>
    <m/>
    <m/>
    <m/>
    <m/>
    <m/>
    <x v="0"/>
    <x v="0"/>
    <m/>
    <x v="0"/>
    <m/>
    <m/>
    <x v="0"/>
    <x v="0"/>
    <m/>
    <m/>
    <m/>
    <m/>
    <m/>
  </r>
  <r>
    <n v="2223"/>
    <x v="41"/>
    <x v="41"/>
    <x v="41"/>
    <x v="1"/>
    <x v="3"/>
    <x v="0"/>
    <n v="4"/>
    <x v="0"/>
    <n v="4"/>
    <x v="0"/>
    <s v=""/>
    <n v="10"/>
    <n v="28.231852135808378"/>
    <n v="28.996682509556699"/>
    <s v="Y"/>
    <s v=""/>
    <n v="69"/>
    <x v="1"/>
    <n v="7"/>
    <x v="1"/>
    <m/>
    <x v="1"/>
    <x v="1"/>
    <x v="0"/>
    <m/>
    <m/>
    <s v="TRR"/>
    <m/>
    <n v="40"/>
    <x v="80"/>
    <s v="CELESTE"/>
    <s v="LABUSCHAGNE"/>
    <x v="81"/>
    <x v="81"/>
    <x v="1"/>
    <x v="1"/>
    <x v="1"/>
    <n v="1"/>
    <n v="32"/>
    <x v="1571"/>
    <n v="28.231852135808378"/>
    <n v="2781"/>
    <s v="46.21"/>
    <s v="5.47"/>
    <n v="0"/>
    <m/>
    <n v="0.52423057222052227"/>
    <m/>
    <m/>
    <m/>
    <m/>
    <m/>
    <m/>
    <x v="26"/>
    <x v="26"/>
    <x v="2"/>
    <x v="2"/>
    <m/>
    <x v="0"/>
    <n v="0"/>
    <m/>
    <m/>
    <m/>
    <m/>
    <m/>
    <m/>
    <m/>
    <m/>
    <m/>
    <m/>
    <m/>
    <m/>
    <m/>
    <m/>
    <m/>
    <m/>
    <m/>
    <m/>
    <m/>
    <m/>
    <m/>
    <m/>
    <x v="0"/>
    <x v="0"/>
    <m/>
    <x v="0"/>
    <m/>
    <m/>
    <x v="0"/>
    <x v="0"/>
    <m/>
    <m/>
    <m/>
    <m/>
    <m/>
  </r>
  <r>
    <n v="2224"/>
    <x v="41"/>
    <x v="41"/>
    <x v="41"/>
    <x v="1"/>
    <x v="3"/>
    <x v="0"/>
    <n v="4"/>
    <x v="0"/>
    <n v="4"/>
    <x v="0"/>
    <s v=""/>
    <n v="6"/>
    <n v="28.4044308795368"/>
    <n v="30.863940967077742"/>
    <s v="Y"/>
    <s v=""/>
    <n v="68"/>
    <x v="1"/>
    <n v="3"/>
    <x v="1"/>
    <m/>
    <x v="1"/>
    <x v="28"/>
    <x v="1"/>
    <m/>
    <m/>
    <s v="TRR"/>
    <m/>
    <n v="41"/>
    <x v="94"/>
    <s v="CONNY"/>
    <s v="MUHLENBERG"/>
    <x v="95"/>
    <x v="95"/>
    <x v="1"/>
    <x v="1"/>
    <x v="5"/>
    <n v="3"/>
    <n v="33"/>
    <x v="544"/>
    <n v="28.4044308795368"/>
    <n v="2798"/>
    <s v="46.38"/>
    <s v="5.49"/>
    <n v="0"/>
    <m/>
    <n v="0.67771116702317524"/>
    <m/>
    <m/>
    <m/>
    <m/>
    <m/>
    <m/>
    <x v="26"/>
    <x v="26"/>
    <x v="2"/>
    <x v="2"/>
    <m/>
    <x v="0"/>
    <n v="0"/>
    <m/>
    <m/>
    <m/>
    <m/>
    <m/>
    <m/>
    <m/>
    <m/>
    <m/>
    <m/>
    <m/>
    <m/>
    <m/>
    <m/>
    <m/>
    <m/>
    <m/>
    <m/>
    <m/>
    <m/>
    <m/>
    <m/>
    <x v="0"/>
    <x v="0"/>
    <m/>
    <x v="0"/>
    <m/>
    <m/>
    <x v="0"/>
    <x v="0"/>
    <m/>
    <m/>
    <m/>
    <m/>
    <m/>
  </r>
  <r>
    <n v="2225"/>
    <x v="41"/>
    <x v="41"/>
    <x v="41"/>
    <x v="1"/>
    <x v="3"/>
    <x v="0"/>
    <n v="4"/>
    <x v="0"/>
    <n v="4"/>
    <x v="0"/>
    <s v=""/>
    <n v="0"/>
    <n v="28.587161314072777"/>
    <s v=""/>
    <s v="Y"/>
    <s v=""/>
    <n v="0"/>
    <x v="0"/>
    <s v="N/A"/>
    <x v="0"/>
    <m/>
    <x v="0"/>
    <x v="4"/>
    <x v="0"/>
    <m/>
    <m/>
    <s v="TRR"/>
    <m/>
    <n v="42"/>
    <x v="163"/>
    <s v="CHERYL"/>
    <s v="JONES"/>
    <x v="332"/>
    <x v="332"/>
    <x v="0"/>
    <x v="1"/>
    <x v="0"/>
    <s v="N/A"/>
    <s v=""/>
    <x v="1572"/>
    <n v="28.587161314072777"/>
    <n v="2816"/>
    <s v="46.56"/>
    <s v="5.52"/>
    <n v="0"/>
    <m/>
    <m/>
    <m/>
    <m/>
    <m/>
    <m/>
    <m/>
    <m/>
    <x v="26"/>
    <x v="26"/>
    <x v="2"/>
    <x v="2"/>
    <m/>
    <x v="0"/>
    <n v="0"/>
    <m/>
    <m/>
    <m/>
    <m/>
    <m/>
    <m/>
    <m/>
    <m/>
    <m/>
    <m/>
    <m/>
    <m/>
    <m/>
    <m/>
    <m/>
    <m/>
    <m/>
    <m/>
    <m/>
    <m/>
    <m/>
    <m/>
    <x v="0"/>
    <x v="0"/>
    <m/>
    <x v="0"/>
    <m/>
    <m/>
    <x v="0"/>
    <x v="0"/>
    <m/>
    <m/>
    <m/>
    <m/>
    <m/>
  </r>
  <r>
    <n v="2226"/>
    <x v="41"/>
    <x v="41"/>
    <x v="41"/>
    <x v="1"/>
    <x v="3"/>
    <x v="0"/>
    <n v="4"/>
    <x v="0"/>
    <n v="4"/>
    <x v="0"/>
    <s v=""/>
    <n v="7"/>
    <n v="33.632551645427249"/>
    <n v="31.991699270728841"/>
    <s v="Y"/>
    <s v="Check"/>
    <n v="67"/>
    <x v="1"/>
    <n v="4"/>
    <x v="1"/>
    <m/>
    <x v="1"/>
    <x v="37"/>
    <x v="0"/>
    <m/>
    <m/>
    <s v="TRR"/>
    <m/>
    <n v="43"/>
    <x v="141"/>
    <s v="JENNY"/>
    <s v="BROWN"/>
    <x v="145"/>
    <x v="145"/>
    <x v="1"/>
    <x v="1"/>
    <x v="8"/>
    <n v="1"/>
    <n v="34"/>
    <x v="1114"/>
    <n v="33.632551645427249"/>
    <n v="3313"/>
    <s v="55.13"/>
    <s v="6.54"/>
    <n v="0"/>
    <m/>
    <n v="0.61051964031177186"/>
    <m/>
    <m/>
    <m/>
    <m/>
    <m/>
    <m/>
    <x v="26"/>
    <x v="26"/>
    <x v="2"/>
    <x v="2"/>
    <m/>
    <x v="0"/>
    <n v="0"/>
    <m/>
    <m/>
    <m/>
    <m/>
    <m/>
    <m/>
    <m/>
    <m/>
    <m/>
    <m/>
    <m/>
    <m/>
    <m/>
    <m/>
    <m/>
    <m/>
    <m/>
    <m/>
    <m/>
    <m/>
    <m/>
    <m/>
    <x v="0"/>
    <x v="0"/>
    <m/>
    <x v="0"/>
    <m/>
    <m/>
    <x v="0"/>
    <x v="0"/>
    <m/>
    <m/>
    <m/>
    <m/>
    <m/>
  </r>
  <r>
    <n v="2227"/>
    <x v="41"/>
    <x v="41"/>
    <x v="41"/>
    <x v="1"/>
    <x v="3"/>
    <x v="0"/>
    <n v="4"/>
    <x v="0"/>
    <n v="4"/>
    <x v="0"/>
    <s v=""/>
    <n v="10"/>
    <n v="33.947254060461425"/>
    <n v="31.160110730481058"/>
    <s v="Y"/>
    <s v="Check"/>
    <n v="66"/>
    <x v="1"/>
    <n v="6"/>
    <x v="1"/>
    <m/>
    <x v="1"/>
    <x v="6"/>
    <x v="0"/>
    <m/>
    <m/>
    <s v="TRR"/>
    <m/>
    <n v="44"/>
    <x v="97"/>
    <s v="SUSAN"/>
    <s v="DOHERTY"/>
    <x v="98"/>
    <x v="98"/>
    <x v="1"/>
    <x v="1"/>
    <x v="4"/>
    <n v="3"/>
    <n v="35"/>
    <x v="1573"/>
    <n v="33.947254060461425"/>
    <n v="3344"/>
    <s v="55.44"/>
    <s v="6.58"/>
    <n v="0"/>
    <m/>
    <n v="0.51452369713196333"/>
    <m/>
    <m/>
    <m/>
    <m/>
    <m/>
    <m/>
    <x v="26"/>
    <x v="26"/>
    <x v="2"/>
    <x v="2"/>
    <m/>
    <x v="0"/>
    <n v="0"/>
    <m/>
    <m/>
    <m/>
    <m/>
    <m/>
    <m/>
    <m/>
    <m/>
    <m/>
    <m/>
    <m/>
    <m/>
    <m/>
    <m/>
    <m/>
    <m/>
    <m/>
    <m/>
    <m/>
    <m/>
    <m/>
    <m/>
    <x v="0"/>
    <x v="0"/>
    <m/>
    <x v="0"/>
    <m/>
    <m/>
    <x v="0"/>
    <x v="0"/>
    <m/>
    <m/>
    <m/>
    <m/>
    <m/>
  </r>
  <r>
    <n v="2228"/>
    <x v="41"/>
    <x v="41"/>
    <x v="41"/>
    <x v="1"/>
    <x v="3"/>
    <x v="0"/>
    <n v="4"/>
    <x v="0"/>
    <n v="4"/>
    <x v="0"/>
    <s v=""/>
    <n v="12"/>
    <n v="34.891361305563962"/>
    <n v="31.400632729413616"/>
    <s v="Y"/>
    <s v="Check"/>
    <n v="65"/>
    <x v="1"/>
    <n v="6"/>
    <x v="1"/>
    <m/>
    <x v="1"/>
    <x v="35"/>
    <x v="0"/>
    <m/>
    <m/>
    <s v="TRR"/>
    <m/>
    <n v="45"/>
    <x v="93"/>
    <s v="MARY"/>
    <s v="DONOGHUE"/>
    <x v="94"/>
    <x v="94"/>
    <x v="1"/>
    <x v="1"/>
    <x v="8"/>
    <n v="2"/>
    <n v="36"/>
    <x v="1574"/>
    <n v="34.891361305563962"/>
    <n v="3437"/>
    <s v="57.17"/>
    <s v="7.09"/>
    <n v="0"/>
    <m/>
    <n v="0.56556501652420621"/>
    <m/>
    <m/>
    <m/>
    <m/>
    <m/>
    <m/>
    <x v="26"/>
    <x v="26"/>
    <x v="2"/>
    <x v="2"/>
    <m/>
    <x v="0"/>
    <n v="0"/>
    <m/>
    <m/>
    <m/>
    <m/>
    <m/>
    <m/>
    <m/>
    <m/>
    <m/>
    <m/>
    <m/>
    <m/>
    <m/>
    <m/>
    <m/>
    <m/>
    <m/>
    <m/>
    <m/>
    <m/>
    <m/>
    <m/>
    <x v="0"/>
    <x v="0"/>
    <m/>
    <x v="0"/>
    <m/>
    <m/>
    <x v="0"/>
    <x v="0"/>
    <m/>
    <m/>
    <m/>
    <m/>
    <m/>
  </r>
  <r>
    <n v="2229"/>
    <x v="41"/>
    <x v="41"/>
    <x v="41"/>
    <x v="1"/>
    <x v="3"/>
    <x v="0"/>
    <n v="4"/>
    <x v="0"/>
    <n v="4"/>
    <x v="0"/>
    <s v=""/>
    <n v="3"/>
    <n v="34.921816377986637"/>
    <n v="34.698864885277004"/>
    <s v="Y"/>
    <s v="Check"/>
    <n v="64"/>
    <x v="1"/>
    <n v="3"/>
    <x v="1"/>
    <m/>
    <x v="4"/>
    <x v="14"/>
    <x v="0"/>
    <m/>
    <m/>
    <s v="TRR"/>
    <m/>
    <n v="46"/>
    <x v="222"/>
    <s v="ANNALIESE"/>
    <s v="OTTO"/>
    <x v="268"/>
    <x v="268"/>
    <x v="1"/>
    <x v="1"/>
    <x v="1"/>
    <n v="2"/>
    <n v="37"/>
    <x v="1575"/>
    <n v="34.921816377986637"/>
    <n v="3440"/>
    <s v="57.20"/>
    <s v="7.10"/>
    <n v="0"/>
    <m/>
    <n v="0.42571286973600941"/>
    <m/>
    <m/>
    <m/>
    <m/>
    <m/>
    <m/>
    <x v="26"/>
    <x v="26"/>
    <x v="2"/>
    <x v="2"/>
    <m/>
    <x v="0"/>
    <n v="0"/>
    <m/>
    <m/>
    <m/>
    <m/>
    <m/>
    <m/>
    <m/>
    <m/>
    <m/>
    <m/>
    <m/>
    <m/>
    <m/>
    <m/>
    <m/>
    <m/>
    <m/>
    <m/>
    <m/>
    <m/>
    <m/>
    <m/>
    <x v="0"/>
    <x v="0"/>
    <m/>
    <x v="0"/>
    <m/>
    <m/>
    <x v="0"/>
    <x v="0"/>
    <m/>
    <m/>
    <m/>
    <m/>
    <m/>
  </r>
  <r>
    <n v="2230"/>
    <x v="41"/>
    <x v="41"/>
    <x v="41"/>
    <x v="1"/>
    <x v="3"/>
    <x v="0"/>
    <n v="4"/>
    <x v="0"/>
    <n v="4"/>
    <x v="0"/>
    <s v=""/>
    <n v="5"/>
    <n v="35.632434734515435"/>
    <n v="34.835618030048728"/>
    <s v="Y"/>
    <s v="Check"/>
    <n v="63"/>
    <x v="1"/>
    <n v="2"/>
    <x v="1"/>
    <m/>
    <x v="5"/>
    <x v="41"/>
    <x v="0"/>
    <m/>
    <m/>
    <s v="TRR"/>
    <m/>
    <n v="47"/>
    <x v="106"/>
    <s v="CAM"/>
    <s v="LEITCH"/>
    <x v="107"/>
    <x v="107"/>
    <x v="1"/>
    <x v="0"/>
    <x v="8"/>
    <n v="2"/>
    <n v="38"/>
    <x v="1576"/>
    <n v="35.632434734515435"/>
    <n v="3510"/>
    <s v="58.30"/>
    <s v="7.18"/>
    <n v="0"/>
    <m/>
    <n v="0.47148055206361306"/>
    <m/>
    <m/>
    <m/>
    <m/>
    <m/>
    <m/>
    <x v="26"/>
    <x v="26"/>
    <x v="2"/>
    <x v="2"/>
    <m/>
    <x v="0"/>
    <n v="0"/>
    <m/>
    <m/>
    <m/>
    <m/>
    <m/>
    <m/>
    <m/>
    <m/>
    <m/>
    <m/>
    <m/>
    <m/>
    <m/>
    <m/>
    <m/>
    <m/>
    <m/>
    <m/>
    <m/>
    <m/>
    <m/>
    <m/>
    <x v="0"/>
    <x v="0"/>
    <m/>
    <x v="0"/>
    <m/>
    <m/>
    <x v="0"/>
    <x v="0"/>
    <m/>
    <m/>
    <m/>
    <m/>
    <m/>
  </r>
  <r>
    <n v="2117"/>
    <x v="42"/>
    <x v="42"/>
    <x v="10"/>
    <x v="1"/>
    <x v="27"/>
    <x v="0"/>
    <n v="4"/>
    <x v="1"/>
    <n v="0"/>
    <x v="0"/>
    <s v=""/>
    <n v="3"/>
    <n v="20.158790442420379"/>
    <n v="19.3580857961059"/>
    <s v="Y"/>
    <s v="Check"/>
    <n v="0"/>
    <x v="0"/>
    <s v="N/A"/>
    <x v="0"/>
    <m/>
    <x v="0"/>
    <x v="4"/>
    <x v="0"/>
    <m/>
    <m/>
    <s v="TRR"/>
    <m/>
    <n v="1"/>
    <x v="163"/>
    <s v="SAM"/>
    <s v="HEAMES"/>
    <x v="7"/>
    <x v="7"/>
    <x v="0"/>
    <x v="0"/>
    <x v="0"/>
    <s v="N/A"/>
    <s v=""/>
    <x v="1577"/>
    <n v="20.158790442420379"/>
    <n v="1801"/>
    <s v="30.01"/>
    <s v="4.06"/>
    <n v="0"/>
    <m/>
    <m/>
    <n v="1"/>
    <n v="1"/>
    <s v=""/>
    <n v="1057539"/>
    <s v="HEATHER"/>
    <s v="HUMPHRIES"/>
    <x v="20"/>
    <x v="20"/>
    <x v="1"/>
    <x v="1"/>
    <s v=""/>
    <x v="2"/>
    <n v="50"/>
    <m/>
    <m/>
    <n v="1"/>
    <n v="35.450000000000003"/>
    <m/>
    <m/>
    <m/>
    <m/>
    <m/>
    <m/>
    <m/>
    <m/>
    <m/>
    <m/>
    <m/>
    <m/>
    <m/>
    <m/>
    <m/>
    <m/>
    <m/>
    <m/>
    <x v="0"/>
    <x v="0"/>
    <m/>
    <x v="0"/>
    <m/>
    <m/>
    <x v="0"/>
    <x v="0"/>
    <m/>
    <m/>
    <m/>
    <m/>
    <m/>
  </r>
  <r>
    <n v="2118"/>
    <x v="42"/>
    <x v="42"/>
    <x v="10"/>
    <x v="1"/>
    <x v="27"/>
    <x v="0"/>
    <n v="4"/>
    <x v="1"/>
    <n v="0"/>
    <x v="0"/>
    <s v=""/>
    <n v="9"/>
    <n v="20.919921897214707"/>
    <n v="19.21232340753312"/>
    <s v="Y"/>
    <s v="Check"/>
    <n v="100"/>
    <x v="1"/>
    <n v="1"/>
    <x v="1"/>
    <m/>
    <x v="1"/>
    <x v="3"/>
    <x v="0"/>
    <m/>
    <m/>
    <s v="TRR"/>
    <m/>
    <n v="2"/>
    <x v="3"/>
    <s v="MARCEL"/>
    <s v="ZEVENBERGEN"/>
    <x v="3"/>
    <x v="3"/>
    <x v="1"/>
    <x v="0"/>
    <x v="2"/>
    <n v="1"/>
    <n v="1"/>
    <x v="1578"/>
    <n v="20.919921897214707"/>
    <n v="1869"/>
    <s v="31.09"/>
    <s v="4.16"/>
    <n v="0"/>
    <m/>
    <n v="0.67399869221678521"/>
    <n v="2"/>
    <n v="2"/>
    <s v=""/>
    <n v="1069302"/>
    <s v="MIKE"/>
    <s v="RUBENACH"/>
    <x v="40"/>
    <x v="40"/>
    <x v="1"/>
    <x v="0"/>
    <s v=""/>
    <x v="2"/>
    <n v="49"/>
    <m/>
    <m/>
    <n v="1"/>
    <n v="43.05"/>
    <m/>
    <m/>
    <m/>
    <m/>
    <m/>
    <m/>
    <m/>
    <m/>
    <m/>
    <m/>
    <m/>
    <m/>
    <m/>
    <m/>
    <m/>
    <m/>
    <m/>
    <m/>
    <x v="0"/>
    <x v="0"/>
    <m/>
    <x v="0"/>
    <m/>
    <m/>
    <x v="0"/>
    <x v="0"/>
    <m/>
    <m/>
    <m/>
    <m/>
    <m/>
  </r>
  <r>
    <n v="2119"/>
    <x v="42"/>
    <x v="42"/>
    <x v="10"/>
    <x v="1"/>
    <x v="27"/>
    <x v="0"/>
    <n v="4"/>
    <x v="1"/>
    <n v="0"/>
    <x v="0"/>
    <s v=""/>
    <n v="10"/>
    <n v="21.099011651283963"/>
    <n v="19.26711310749895"/>
    <s v="Y"/>
    <s v="Check"/>
    <n v="99"/>
    <x v="1"/>
    <n v="4"/>
    <x v="1"/>
    <m/>
    <x v="1"/>
    <x v="6"/>
    <x v="0"/>
    <m/>
    <m/>
    <s v="TRR"/>
    <m/>
    <n v="3"/>
    <x v="6"/>
    <s v="MARK"/>
    <s v="BUCHHOLZ"/>
    <x v="6"/>
    <x v="6"/>
    <x v="1"/>
    <x v="0"/>
    <x v="4"/>
    <n v="1"/>
    <n v="2"/>
    <x v="1579"/>
    <n v="21.099011651283963"/>
    <n v="1885"/>
    <s v="31.25"/>
    <s v="4.18"/>
    <n v="0"/>
    <m/>
    <n v="0.72673230323564642"/>
    <n v="3"/>
    <n v="3"/>
    <s v=""/>
    <n v="868058"/>
    <s v="CHRISTINA"/>
    <s v="ZEVENBERGEN"/>
    <x v="34"/>
    <x v="34"/>
    <x v="1"/>
    <x v="1"/>
    <s v=""/>
    <x v="2"/>
    <n v="48"/>
    <m/>
    <m/>
    <n v="1"/>
    <n v="48.41"/>
    <m/>
    <m/>
    <m/>
    <m/>
    <m/>
    <m/>
    <m/>
    <m/>
    <m/>
    <m/>
    <m/>
    <m/>
    <m/>
    <m/>
    <m/>
    <m/>
    <m/>
    <m/>
    <x v="0"/>
    <x v="0"/>
    <m/>
    <x v="0"/>
    <m/>
    <m/>
    <x v="0"/>
    <x v="0"/>
    <m/>
    <m/>
    <m/>
    <m/>
    <m/>
  </r>
  <r>
    <n v="2120"/>
    <x v="42"/>
    <x v="42"/>
    <x v="10"/>
    <x v="1"/>
    <x v="27"/>
    <x v="0"/>
    <n v="4"/>
    <x v="1"/>
    <n v="0"/>
    <x v="0"/>
    <s v=""/>
    <n v="13"/>
    <n v="21.278101405353215"/>
    <n v="19.715127170357054"/>
    <s v="Y"/>
    <s v="Check"/>
    <n v="98"/>
    <x v="1"/>
    <n v="7"/>
    <x v="1"/>
    <m/>
    <x v="1"/>
    <x v="1"/>
    <x v="0"/>
    <m/>
    <m/>
    <s v="TRR"/>
    <m/>
    <n v="4"/>
    <x v="10"/>
    <s v="DEON"/>
    <s v="STRIPP"/>
    <x v="10"/>
    <x v="10"/>
    <x v="1"/>
    <x v="0"/>
    <x v="1"/>
    <n v="1"/>
    <n v="3"/>
    <x v="1580"/>
    <n v="21.278101405353215"/>
    <n v="1901"/>
    <s v="31.41"/>
    <s v="4.20"/>
    <n v="0"/>
    <m/>
    <n v="0.61722298823283195"/>
    <n v="4"/>
    <n v="4"/>
    <s v=""/>
    <n v="402943"/>
    <s v="BOB"/>
    <s v="DOWN"/>
    <x v="24"/>
    <x v="24"/>
    <x v="1"/>
    <x v="0"/>
    <s v=""/>
    <x v="2"/>
    <n v="47"/>
    <m/>
    <m/>
    <n v="1"/>
    <n v="48.43"/>
    <m/>
    <m/>
    <m/>
    <m/>
    <m/>
    <m/>
    <m/>
    <m/>
    <m/>
    <m/>
    <m/>
    <m/>
    <m/>
    <m/>
    <m/>
    <m/>
    <m/>
    <m/>
    <x v="0"/>
    <x v="0"/>
    <m/>
    <x v="0"/>
    <m/>
    <m/>
    <x v="0"/>
    <x v="0"/>
    <m/>
    <m/>
    <m/>
    <m/>
    <m/>
  </r>
  <r>
    <n v="2121"/>
    <x v="42"/>
    <x v="42"/>
    <x v="10"/>
    <x v="1"/>
    <x v="27"/>
    <x v="0"/>
    <n v="4"/>
    <x v="1"/>
    <n v="0"/>
    <x v="0"/>
    <s v=""/>
    <n v="1"/>
    <n v="21.423611830534483"/>
    <n v="21.039666279855346"/>
    <s v="Y"/>
    <s v="Check"/>
    <n v="0"/>
    <x v="0"/>
    <s v="N/A"/>
    <x v="0"/>
    <m/>
    <x v="0"/>
    <x v="4"/>
    <x v="0"/>
    <m/>
    <m/>
    <s v="TRR"/>
    <m/>
    <n v="5"/>
    <x v="180"/>
    <s v="ANGELA"/>
    <s v="LECK"/>
    <x v="291"/>
    <x v="291"/>
    <x v="0"/>
    <x v="1"/>
    <x v="0"/>
    <s v="N/A"/>
    <s v=""/>
    <x v="1474"/>
    <n v="21.423611830534483"/>
    <n v="1914"/>
    <s v="31.54"/>
    <s v="4.22"/>
    <n v="0"/>
    <m/>
    <m/>
    <m/>
    <m/>
    <m/>
    <m/>
    <m/>
    <m/>
    <x v="26"/>
    <x v="26"/>
    <x v="2"/>
    <x v="2"/>
    <m/>
    <x v="0"/>
    <n v="0"/>
    <m/>
    <m/>
    <m/>
    <m/>
    <m/>
    <m/>
    <m/>
    <m/>
    <m/>
    <m/>
    <m/>
    <m/>
    <m/>
    <m/>
    <m/>
    <m/>
    <m/>
    <m/>
    <m/>
    <m/>
    <m/>
    <m/>
    <x v="0"/>
    <x v="0"/>
    <m/>
    <x v="0"/>
    <m/>
    <m/>
    <x v="0"/>
    <x v="0"/>
    <m/>
    <m/>
    <m/>
    <m/>
    <m/>
  </r>
  <r>
    <n v="2122"/>
    <x v="42"/>
    <x v="42"/>
    <x v="10"/>
    <x v="1"/>
    <x v="27"/>
    <x v="0"/>
    <n v="4"/>
    <x v="1"/>
    <n v="0"/>
    <x v="0"/>
    <s v=""/>
    <n v="13"/>
    <n v="21.613894694233064"/>
    <n v="21.35117080288742"/>
    <s v="Y"/>
    <s v="Check"/>
    <n v="97"/>
    <x v="1"/>
    <n v="6"/>
    <x v="1"/>
    <m/>
    <x v="1"/>
    <x v="9"/>
    <x v="0"/>
    <m/>
    <m/>
    <s v="TRR"/>
    <m/>
    <n v="6"/>
    <x v="16"/>
    <s v="MICHAEL"/>
    <s v="FITZSIMMONS"/>
    <x v="16"/>
    <x v="16"/>
    <x v="1"/>
    <x v="0"/>
    <x v="4"/>
    <n v="2"/>
    <n v="4"/>
    <x v="1581"/>
    <n v="21.613894694233064"/>
    <n v="1931"/>
    <s v="32.11"/>
    <s v="4.24"/>
    <n v="0"/>
    <m/>
    <n v="0.69862466777118715"/>
    <m/>
    <m/>
    <m/>
    <m/>
    <m/>
    <m/>
    <x v="26"/>
    <x v="26"/>
    <x v="2"/>
    <x v="2"/>
    <m/>
    <x v="0"/>
    <n v="0"/>
    <m/>
    <m/>
    <m/>
    <m/>
    <m/>
    <m/>
    <m/>
    <m/>
    <m/>
    <m/>
    <m/>
    <m/>
    <m/>
    <m/>
    <m/>
    <m/>
    <m/>
    <m/>
    <m/>
    <m/>
    <m/>
    <m/>
    <x v="0"/>
    <x v="0"/>
    <m/>
    <x v="0"/>
    <m/>
    <m/>
    <x v="0"/>
    <x v="0"/>
    <m/>
    <m/>
    <m/>
    <m/>
    <m/>
  </r>
  <r>
    <n v="2123"/>
    <x v="42"/>
    <x v="42"/>
    <x v="10"/>
    <x v="1"/>
    <x v="27"/>
    <x v="0"/>
    <n v="4"/>
    <x v="1"/>
    <n v="0"/>
    <x v="0"/>
    <s v=""/>
    <n v="11"/>
    <n v="21.860143106078286"/>
    <n v="19.754727511862797"/>
    <s v="Y"/>
    <s v="Check"/>
    <n v="96"/>
    <x v="1"/>
    <n v="13"/>
    <x v="0"/>
    <s v="OT15"/>
    <x v="1"/>
    <x v="11"/>
    <x v="0"/>
    <m/>
    <m/>
    <s v="TRR"/>
    <m/>
    <n v="7"/>
    <x v="13"/>
    <s v="TIM"/>
    <s v="KELLY"/>
    <x v="13"/>
    <x v="13"/>
    <x v="1"/>
    <x v="0"/>
    <x v="1"/>
    <n v="2"/>
    <n v="5"/>
    <x v="26"/>
    <n v="21.860143106078286"/>
    <n v="1953"/>
    <s v="32.33"/>
    <s v="4.27"/>
    <n v="0"/>
    <m/>
    <n v="0.60993806255668814"/>
    <m/>
    <m/>
    <m/>
    <m/>
    <m/>
    <m/>
    <x v="26"/>
    <x v="26"/>
    <x v="2"/>
    <x v="2"/>
    <m/>
    <x v="0"/>
    <n v="0"/>
    <m/>
    <m/>
    <m/>
    <m/>
    <m/>
    <m/>
    <m/>
    <m/>
    <m/>
    <m/>
    <m/>
    <m/>
    <m/>
    <m/>
    <m/>
    <m/>
    <m/>
    <m/>
    <m/>
    <m/>
    <m/>
    <m/>
    <x v="0"/>
    <x v="0"/>
    <m/>
    <x v="0"/>
    <m/>
    <m/>
    <x v="0"/>
    <x v="0"/>
    <m/>
    <m/>
    <m/>
    <m/>
    <m/>
  </r>
  <r>
    <n v="2124"/>
    <x v="42"/>
    <x v="42"/>
    <x v="10"/>
    <x v="1"/>
    <x v="27"/>
    <x v="0"/>
    <n v="4"/>
    <x v="1"/>
    <n v="0"/>
    <x v="0"/>
    <s v=""/>
    <n v="1"/>
    <n v="21.972074202371573"/>
    <n v="20.534434160438948"/>
    <s v="Y"/>
    <s v="Check"/>
    <n v="0"/>
    <x v="0"/>
    <s v="N/A"/>
    <x v="0"/>
    <m/>
    <x v="0"/>
    <x v="4"/>
    <x v="0"/>
    <m/>
    <m/>
    <s v="TRR"/>
    <m/>
    <n v="8"/>
    <x v="113"/>
    <s v="PAT"/>
    <s v="NEWMAN"/>
    <x v="292"/>
    <x v="292"/>
    <x v="0"/>
    <x v="0"/>
    <x v="0"/>
    <s v="N/A"/>
    <s v=""/>
    <x v="1582"/>
    <n v="21.972074202371573"/>
    <n v="1963"/>
    <s v="32.43"/>
    <s v="4.28"/>
    <n v="0"/>
    <m/>
    <m/>
    <m/>
    <m/>
    <m/>
    <m/>
    <m/>
    <m/>
    <x v="26"/>
    <x v="26"/>
    <x v="2"/>
    <x v="2"/>
    <m/>
    <x v="0"/>
    <n v="0"/>
    <m/>
    <m/>
    <m/>
    <m/>
    <m/>
    <m/>
    <m/>
    <m/>
    <m/>
    <m/>
    <m/>
    <m/>
    <m/>
    <m/>
    <m/>
    <m/>
    <m/>
    <m/>
    <m/>
    <m/>
    <m/>
    <m/>
    <x v="0"/>
    <x v="0"/>
    <m/>
    <x v="0"/>
    <m/>
    <m/>
    <x v="0"/>
    <x v="0"/>
    <m/>
    <m/>
    <m/>
    <m/>
    <m/>
  </r>
  <r>
    <n v="2125"/>
    <x v="42"/>
    <x v="42"/>
    <x v="10"/>
    <x v="1"/>
    <x v="27"/>
    <x v="0"/>
    <n v="4"/>
    <x v="1"/>
    <n v="0"/>
    <x v="0"/>
    <s v=""/>
    <n v="11"/>
    <n v="21.994460421630226"/>
    <n v="20.924874667603749"/>
    <s v="Y"/>
    <s v="Check"/>
    <n v="95"/>
    <x v="1"/>
    <n v="8"/>
    <x v="1"/>
    <m/>
    <x v="1"/>
    <x v="9"/>
    <x v="0"/>
    <m/>
    <m/>
    <s v="TRR"/>
    <m/>
    <n v="9"/>
    <x v="19"/>
    <s v="CAMERON"/>
    <s v="WALLIS"/>
    <x v="19"/>
    <x v="19"/>
    <x v="1"/>
    <x v="0"/>
    <x v="4"/>
    <n v="3"/>
    <n v="6"/>
    <x v="1583"/>
    <n v="21.994460421630226"/>
    <n v="1965"/>
    <s v="32.45"/>
    <s v="4.29"/>
    <n v="0"/>
    <m/>
    <n v="0.68653650558074431"/>
    <m/>
    <m/>
    <m/>
    <m/>
    <m/>
    <m/>
    <x v="26"/>
    <x v="26"/>
    <x v="2"/>
    <x v="2"/>
    <m/>
    <x v="0"/>
    <n v="0"/>
    <m/>
    <m/>
    <m/>
    <m/>
    <m/>
    <m/>
    <m/>
    <m/>
    <m/>
    <m/>
    <m/>
    <m/>
    <m/>
    <m/>
    <m/>
    <m/>
    <m/>
    <m/>
    <m/>
    <m/>
    <m/>
    <m/>
    <x v="0"/>
    <x v="0"/>
    <m/>
    <x v="0"/>
    <m/>
    <m/>
    <x v="0"/>
    <x v="0"/>
    <m/>
    <m/>
    <m/>
    <m/>
    <m/>
  </r>
  <r>
    <n v="2126"/>
    <x v="42"/>
    <x v="42"/>
    <x v="10"/>
    <x v="1"/>
    <x v="27"/>
    <x v="0"/>
    <n v="4"/>
    <x v="1"/>
    <n v="0"/>
    <x v="0"/>
    <s v=""/>
    <n v="6"/>
    <n v="22.442184806803361"/>
    <n v="20.403698562425372"/>
    <s v="Y"/>
    <s v="Check"/>
    <n v="94"/>
    <x v="1"/>
    <n v="5"/>
    <x v="1"/>
    <m/>
    <x v="5"/>
    <x v="10"/>
    <x v="0"/>
    <m/>
    <m/>
    <s v="TRR"/>
    <m/>
    <n v="10"/>
    <x v="15"/>
    <s v="SIMON"/>
    <s v="DI GIACOMO"/>
    <x v="15"/>
    <x v="15"/>
    <x v="1"/>
    <x v="0"/>
    <x v="1"/>
    <n v="3"/>
    <n v="7"/>
    <x v="1584"/>
    <n v="22.442184806803361"/>
    <n v="2005"/>
    <s v="33.25"/>
    <s v="4.34"/>
    <n v="0"/>
    <m/>
    <n v="0.58149418661073882"/>
    <m/>
    <m/>
    <m/>
    <m/>
    <m/>
    <m/>
    <x v="26"/>
    <x v="26"/>
    <x v="2"/>
    <x v="2"/>
    <m/>
    <x v="0"/>
    <n v="0"/>
    <m/>
    <m/>
    <m/>
    <m/>
    <m/>
    <m/>
    <m/>
    <m/>
    <m/>
    <m/>
    <m/>
    <m/>
    <m/>
    <m/>
    <m/>
    <m/>
    <m/>
    <m/>
    <m/>
    <m/>
    <m/>
    <m/>
    <x v="0"/>
    <x v="0"/>
    <m/>
    <x v="0"/>
    <m/>
    <m/>
    <x v="0"/>
    <x v="0"/>
    <m/>
    <m/>
    <m/>
    <m/>
    <m/>
  </r>
  <r>
    <n v="2127"/>
    <x v="42"/>
    <x v="42"/>
    <x v="10"/>
    <x v="1"/>
    <x v="27"/>
    <x v="0"/>
    <n v="4"/>
    <x v="1"/>
    <n v="0"/>
    <x v="0"/>
    <s v=""/>
    <n v="7"/>
    <n v="22.587695231984629"/>
    <n v="21.717892183878195"/>
    <s v="Y"/>
    <s v="Check"/>
    <n v="93"/>
    <x v="1"/>
    <n v="5"/>
    <x v="1"/>
    <m/>
    <x v="15"/>
    <x v="23"/>
    <x v="0"/>
    <m/>
    <m/>
    <s v="TRR"/>
    <m/>
    <n v="11"/>
    <x v="129"/>
    <s v="GERRY"/>
    <s v="MAGUIRE"/>
    <x v="131"/>
    <x v="131"/>
    <x v="1"/>
    <x v="0"/>
    <x v="4"/>
    <n v="4"/>
    <n v="8"/>
    <x v="1585"/>
    <n v="22.587695231984629"/>
    <n v="2018"/>
    <s v="33.38"/>
    <s v="4.36"/>
    <n v="0"/>
    <m/>
    <n v="0.67367062068021721"/>
    <m/>
    <m/>
    <m/>
    <m/>
    <m/>
    <m/>
    <x v="26"/>
    <x v="26"/>
    <x v="2"/>
    <x v="2"/>
    <m/>
    <x v="0"/>
    <n v="0"/>
    <m/>
    <m/>
    <m/>
    <m/>
    <m/>
    <m/>
    <m/>
    <m/>
    <m/>
    <m/>
    <m/>
    <m/>
    <m/>
    <m/>
    <m/>
    <m/>
    <m/>
    <m/>
    <m/>
    <m/>
    <m/>
    <m/>
    <x v="0"/>
    <x v="0"/>
    <m/>
    <x v="0"/>
    <m/>
    <m/>
    <x v="0"/>
    <x v="0"/>
    <m/>
    <m/>
    <m/>
    <m/>
    <m/>
  </r>
  <r>
    <n v="2128"/>
    <x v="42"/>
    <x v="42"/>
    <x v="10"/>
    <x v="1"/>
    <x v="27"/>
    <x v="0"/>
    <n v="4"/>
    <x v="1"/>
    <n v="0"/>
    <x v="0"/>
    <s v=""/>
    <n v="2"/>
    <n v="23.001840288269779"/>
    <n v="21.834779270623319"/>
    <s v="Y"/>
    <s v="Check"/>
    <n v="92"/>
    <x v="1"/>
    <n v="2"/>
    <x v="1"/>
    <m/>
    <x v="9"/>
    <x v="45"/>
    <x v="0"/>
    <m/>
    <m/>
    <s v="TRR"/>
    <m/>
    <n v="12"/>
    <x v="216"/>
    <s v="BEN"/>
    <s v="CHOI"/>
    <x v="237"/>
    <x v="237"/>
    <x v="1"/>
    <x v="0"/>
    <x v="1"/>
    <n v="4"/>
    <n v="9"/>
    <x v="41"/>
    <n v="23.001840288269779"/>
    <n v="2055"/>
    <s v="34.15"/>
    <s v="4.41"/>
    <n v="0"/>
    <m/>
    <n v="0.5658967501528458"/>
    <m/>
    <m/>
    <m/>
    <m/>
    <m/>
    <m/>
    <x v="26"/>
    <x v="26"/>
    <x v="2"/>
    <x v="2"/>
    <m/>
    <x v="0"/>
    <n v="0"/>
    <m/>
    <m/>
    <m/>
    <m/>
    <m/>
    <m/>
    <m/>
    <m/>
    <m/>
    <m/>
    <m/>
    <m/>
    <m/>
    <m/>
    <m/>
    <m/>
    <m/>
    <m/>
    <m/>
    <m/>
    <m/>
    <m/>
    <x v="0"/>
    <x v="0"/>
    <m/>
    <x v="0"/>
    <m/>
    <m/>
    <x v="0"/>
    <x v="0"/>
    <m/>
    <m/>
    <m/>
    <m/>
    <m/>
  </r>
  <r>
    <n v="2129"/>
    <x v="42"/>
    <x v="42"/>
    <x v="10"/>
    <x v="1"/>
    <x v="27"/>
    <x v="0"/>
    <n v="4"/>
    <x v="1"/>
    <n v="0"/>
    <x v="0"/>
    <s v=""/>
    <n v="8"/>
    <n v="23.080192055675081"/>
    <n v="22.351116863004822"/>
    <s v="Y"/>
    <s v="Check"/>
    <n v="91"/>
    <x v="1"/>
    <n v="6"/>
    <x v="1"/>
    <m/>
    <x v="1"/>
    <x v="1"/>
    <x v="0"/>
    <m/>
    <m/>
    <s v="TRR"/>
    <m/>
    <n v="13"/>
    <x v="43"/>
    <s v="JEFF"/>
    <s v="BENNETT"/>
    <x v="43"/>
    <x v="43"/>
    <x v="1"/>
    <x v="0"/>
    <x v="1"/>
    <n v="5"/>
    <n v="10"/>
    <x v="1586"/>
    <n v="23.080192055675081"/>
    <n v="2062"/>
    <s v="34.22"/>
    <s v="4.42"/>
    <n v="0"/>
    <m/>
    <n v="0.56903050467052063"/>
    <m/>
    <m/>
    <m/>
    <m/>
    <m/>
    <m/>
    <x v="26"/>
    <x v="26"/>
    <x v="2"/>
    <x v="2"/>
    <m/>
    <x v="0"/>
    <n v="0"/>
    <m/>
    <m/>
    <m/>
    <m/>
    <m/>
    <m/>
    <m/>
    <m/>
    <m/>
    <m/>
    <m/>
    <m/>
    <m/>
    <m/>
    <m/>
    <m/>
    <m/>
    <m/>
    <m/>
    <m/>
    <m/>
    <m/>
    <x v="0"/>
    <x v="0"/>
    <m/>
    <x v="0"/>
    <m/>
    <m/>
    <x v="0"/>
    <x v="0"/>
    <m/>
    <m/>
    <m/>
    <m/>
    <m/>
  </r>
  <r>
    <n v="2130"/>
    <x v="42"/>
    <x v="42"/>
    <x v="10"/>
    <x v="1"/>
    <x v="27"/>
    <x v="0"/>
    <n v="4"/>
    <x v="1"/>
    <n v="0"/>
    <x v="0"/>
    <s v=""/>
    <n v="7"/>
    <n v="23.393599125296273"/>
    <n v="27.082658967360452"/>
    <s v="Y"/>
    <s v=""/>
    <n v="90"/>
    <x v="1"/>
    <n v="5"/>
    <x v="1"/>
    <m/>
    <x v="1"/>
    <x v="18"/>
    <x v="0"/>
    <m/>
    <m/>
    <s v="TRR"/>
    <m/>
    <n v="14"/>
    <x v="35"/>
    <s v="ALAN"/>
    <s v="GRAHAM"/>
    <x v="35"/>
    <x v="35"/>
    <x v="1"/>
    <x v="0"/>
    <x v="4"/>
    <n v="5"/>
    <n v="11"/>
    <x v="1359"/>
    <n v="23.393599125296273"/>
    <n v="2090"/>
    <s v="34.50"/>
    <s v="4.46"/>
    <n v="0"/>
    <m/>
    <n v="0.6355014714512589"/>
    <m/>
    <m/>
    <m/>
    <m/>
    <m/>
    <m/>
    <x v="26"/>
    <x v="26"/>
    <x v="2"/>
    <x v="2"/>
    <m/>
    <x v="0"/>
    <n v="0"/>
    <m/>
    <m/>
    <m/>
    <m/>
    <m/>
    <m/>
    <m/>
    <m/>
    <m/>
    <m/>
    <m/>
    <m/>
    <m/>
    <m/>
    <m/>
    <m/>
    <m/>
    <m/>
    <m/>
    <m/>
    <m/>
    <m/>
    <x v="0"/>
    <x v="0"/>
    <m/>
    <x v="0"/>
    <m/>
    <m/>
    <x v="0"/>
    <x v="0"/>
    <m/>
    <m/>
    <m/>
    <m/>
    <m/>
  </r>
  <r>
    <n v="2131"/>
    <x v="42"/>
    <x v="42"/>
    <x v="10"/>
    <x v="1"/>
    <x v="27"/>
    <x v="0"/>
    <n v="4"/>
    <x v="1"/>
    <n v="0"/>
    <x v="0"/>
    <s v=""/>
    <n v="11"/>
    <n v="23.41598534455493"/>
    <n v="22.484522519457066"/>
    <s v="Y"/>
    <s v="Check"/>
    <n v="89"/>
    <x v="1"/>
    <n v="14"/>
    <x v="1"/>
    <m/>
    <x v="1"/>
    <x v="13"/>
    <x v="0"/>
    <m/>
    <m/>
    <s v="TRR"/>
    <m/>
    <n v="15"/>
    <x v="18"/>
    <s v="ERIN"/>
    <s v="STAFFORD"/>
    <x v="18"/>
    <x v="18"/>
    <x v="1"/>
    <x v="1"/>
    <x v="2"/>
    <n v="1"/>
    <n v="12"/>
    <x v="212"/>
    <n v="23.41598534455493"/>
    <n v="2092"/>
    <s v="34.52"/>
    <s v="4.46"/>
    <n v="0"/>
    <m/>
    <n v="0.67688802186945785"/>
    <m/>
    <m/>
    <m/>
    <m/>
    <m/>
    <m/>
    <x v="26"/>
    <x v="26"/>
    <x v="2"/>
    <x v="2"/>
    <m/>
    <x v="0"/>
    <n v="0"/>
    <m/>
    <m/>
    <m/>
    <m/>
    <m/>
    <m/>
    <m/>
    <m/>
    <m/>
    <m/>
    <m/>
    <m/>
    <m/>
    <m/>
    <m/>
    <m/>
    <m/>
    <m/>
    <m/>
    <m/>
    <m/>
    <m/>
    <x v="0"/>
    <x v="0"/>
    <m/>
    <x v="0"/>
    <m/>
    <m/>
    <x v="0"/>
    <x v="0"/>
    <m/>
    <m/>
    <m/>
    <m/>
    <m/>
  </r>
  <r>
    <n v="2132"/>
    <x v="42"/>
    <x v="42"/>
    <x v="10"/>
    <x v="1"/>
    <x v="27"/>
    <x v="0"/>
    <n v="4"/>
    <x v="1"/>
    <n v="0"/>
    <x v="0"/>
    <s v=""/>
    <n v="7"/>
    <n v="23.550302660106873"/>
    <n v="22.692335992483823"/>
    <s v="Y"/>
    <s v="Check"/>
    <n v="88"/>
    <x v="1"/>
    <n v="5"/>
    <x v="1"/>
    <m/>
    <x v="1"/>
    <x v="19"/>
    <x v="0"/>
    <m/>
    <m/>
    <s v="TRR"/>
    <m/>
    <n v="16"/>
    <x v="36"/>
    <s v="GERARD"/>
    <s v="SCHICK"/>
    <x v="36"/>
    <x v="36"/>
    <x v="1"/>
    <x v="0"/>
    <x v="2"/>
    <n v="2"/>
    <n v="13"/>
    <x v="46"/>
    <n v="23.550302660106873"/>
    <n v="2104"/>
    <s v="35.04"/>
    <s v="4.48"/>
    <n v="0"/>
    <m/>
    <n v="0.61711874972851755"/>
    <m/>
    <m/>
    <m/>
    <m/>
    <m/>
    <m/>
    <x v="26"/>
    <x v="26"/>
    <x v="2"/>
    <x v="2"/>
    <m/>
    <x v="0"/>
    <n v="0"/>
    <m/>
    <m/>
    <m/>
    <m/>
    <m/>
    <m/>
    <m/>
    <m/>
    <m/>
    <m/>
    <m/>
    <m/>
    <m/>
    <m/>
    <m/>
    <m/>
    <m/>
    <m/>
    <m/>
    <m/>
    <m/>
    <m/>
    <x v="0"/>
    <x v="0"/>
    <m/>
    <x v="0"/>
    <m/>
    <m/>
    <x v="0"/>
    <x v="0"/>
    <m/>
    <m/>
    <m/>
    <m/>
    <m/>
  </r>
  <r>
    <n v="2133"/>
    <x v="42"/>
    <x v="42"/>
    <x v="10"/>
    <x v="1"/>
    <x v="27"/>
    <x v="0"/>
    <n v="4"/>
    <x v="1"/>
    <n v="0"/>
    <x v="0"/>
    <s v=""/>
    <n v="3"/>
    <n v="23.617461317882839"/>
    <n v="22.223324724125224"/>
    <s v="Y"/>
    <s v="Check"/>
    <n v="0"/>
    <x v="0"/>
    <s v="N/A"/>
    <x v="0"/>
    <m/>
    <x v="0"/>
    <x v="4"/>
    <x v="0"/>
    <m/>
    <m/>
    <s v="TRR"/>
    <m/>
    <n v="17"/>
    <x v="124"/>
    <s v="JANE"/>
    <s v="WILKINSON"/>
    <x v="271"/>
    <x v="271"/>
    <x v="0"/>
    <x v="1"/>
    <x v="0"/>
    <s v="N/A"/>
    <s v=""/>
    <x v="1361"/>
    <n v="23.617461317882839"/>
    <n v="2110"/>
    <s v="35.10"/>
    <s v="4.49"/>
    <n v="0"/>
    <m/>
    <m/>
    <m/>
    <m/>
    <m/>
    <m/>
    <m/>
    <m/>
    <x v="26"/>
    <x v="26"/>
    <x v="2"/>
    <x v="2"/>
    <m/>
    <x v="0"/>
    <n v="0"/>
    <m/>
    <m/>
    <m/>
    <m/>
    <m/>
    <m/>
    <m/>
    <m/>
    <m/>
    <m/>
    <m/>
    <m/>
    <m/>
    <m/>
    <m/>
    <m/>
    <m/>
    <m/>
    <m/>
    <m/>
    <m/>
    <m/>
    <x v="0"/>
    <x v="0"/>
    <m/>
    <x v="0"/>
    <m/>
    <m/>
    <x v="0"/>
    <x v="0"/>
    <m/>
    <m/>
    <m/>
    <m/>
    <m/>
  </r>
  <r>
    <n v="2134"/>
    <x v="42"/>
    <x v="42"/>
    <x v="10"/>
    <x v="1"/>
    <x v="27"/>
    <x v="0"/>
    <n v="4"/>
    <x v="1"/>
    <n v="0"/>
    <x v="0"/>
    <s v=""/>
    <n v="6"/>
    <n v="23.707006194917469"/>
    <n v="22.038524377964908"/>
    <s v="Y"/>
    <s v="Check"/>
    <n v="87"/>
    <x v="1"/>
    <n v="6"/>
    <x v="1"/>
    <m/>
    <x v="6"/>
    <x v="7"/>
    <x v="0"/>
    <m/>
    <m/>
    <s v="TRR"/>
    <m/>
    <n v="18"/>
    <x v="20"/>
    <s v="JULIE"/>
    <s v="BRUNKER"/>
    <x v="20"/>
    <x v="20"/>
    <x v="1"/>
    <x v="1"/>
    <x v="1"/>
    <n v="1"/>
    <n v="14"/>
    <x v="1587"/>
    <n v="23.707006194917469"/>
    <n v="2118"/>
    <s v="35.18"/>
    <s v="4.50"/>
    <n v="0"/>
    <m/>
    <n v="0.6362394816671133"/>
    <m/>
    <m/>
    <m/>
    <m/>
    <m/>
    <m/>
    <x v="26"/>
    <x v="26"/>
    <x v="2"/>
    <x v="2"/>
    <m/>
    <x v="0"/>
    <n v="0"/>
    <m/>
    <m/>
    <m/>
    <m/>
    <m/>
    <m/>
    <m/>
    <m/>
    <m/>
    <m/>
    <m/>
    <m/>
    <m/>
    <m/>
    <m/>
    <m/>
    <m/>
    <m/>
    <m/>
    <m/>
    <m/>
    <m/>
    <x v="0"/>
    <x v="0"/>
    <m/>
    <x v="0"/>
    <m/>
    <m/>
    <x v="0"/>
    <x v="0"/>
    <m/>
    <m/>
    <m/>
    <m/>
    <m/>
  </r>
  <r>
    <n v="2135"/>
    <x v="42"/>
    <x v="42"/>
    <x v="10"/>
    <x v="1"/>
    <x v="27"/>
    <x v="0"/>
    <n v="4"/>
    <x v="1"/>
    <n v="0"/>
    <x v="0"/>
    <s v=""/>
    <n v="11"/>
    <n v="23.729392414176125"/>
    <n v="22.719160811418327"/>
    <s v="Y"/>
    <s v="Check"/>
    <n v="86"/>
    <x v="1"/>
    <n v="14"/>
    <x v="1"/>
    <m/>
    <x v="1"/>
    <x v="6"/>
    <x v="0"/>
    <m/>
    <m/>
    <s v="TRR"/>
    <m/>
    <n v="19"/>
    <x v="32"/>
    <s v="BILL"/>
    <s v="DOHERTY"/>
    <x v="32"/>
    <x v="32"/>
    <x v="1"/>
    <x v="0"/>
    <x v="4"/>
    <n v="6"/>
    <n v="15"/>
    <x v="1588"/>
    <n v="23.729392414176125"/>
    <n v="2120"/>
    <s v="35.20"/>
    <s v="4.50"/>
    <n v="0"/>
    <m/>
    <n v="0.6461747130184875"/>
    <m/>
    <m/>
    <m/>
    <m/>
    <m/>
    <m/>
    <x v="26"/>
    <x v="26"/>
    <x v="2"/>
    <x v="2"/>
    <m/>
    <x v="0"/>
    <n v="0"/>
    <m/>
    <m/>
    <m/>
    <m/>
    <m/>
    <m/>
    <m/>
    <m/>
    <m/>
    <m/>
    <m/>
    <m/>
    <m/>
    <m/>
    <m/>
    <m/>
    <m/>
    <m/>
    <m/>
    <m/>
    <m/>
    <m/>
    <x v="0"/>
    <x v="0"/>
    <m/>
    <x v="0"/>
    <m/>
    <m/>
    <x v="0"/>
    <x v="0"/>
    <m/>
    <m/>
    <m/>
    <m/>
    <m/>
  </r>
  <r>
    <n v="2136"/>
    <x v="42"/>
    <x v="42"/>
    <x v="10"/>
    <x v="1"/>
    <x v="27"/>
    <x v="0"/>
    <n v="4"/>
    <x v="1"/>
    <n v="0"/>
    <x v="0"/>
    <s v=""/>
    <n v="7"/>
    <n v="23.774164852693438"/>
    <n v="20.396677025040731"/>
    <s v="Y"/>
    <s v="Check"/>
    <n v="85"/>
    <x v="1"/>
    <n v="16"/>
    <x v="0"/>
    <m/>
    <x v="1"/>
    <x v="7"/>
    <x v="0"/>
    <m/>
    <m/>
    <s v="TRR"/>
    <m/>
    <n v="20"/>
    <x v="8"/>
    <s v="DEAHNE"/>
    <s v="TURNBULL"/>
    <x v="8"/>
    <x v="8"/>
    <x v="1"/>
    <x v="1"/>
    <x v="1"/>
    <n v="2"/>
    <n v="16"/>
    <x v="1589"/>
    <n v="23.774164852693438"/>
    <n v="2124"/>
    <s v="35.24"/>
    <s v="4.50"/>
    <n v="0"/>
    <m/>
    <n v="0.63444219499573729"/>
    <m/>
    <m/>
    <m/>
    <m/>
    <m/>
    <m/>
    <x v="26"/>
    <x v="26"/>
    <x v="2"/>
    <x v="2"/>
    <m/>
    <x v="0"/>
    <n v="0"/>
    <m/>
    <m/>
    <m/>
    <m/>
    <m/>
    <m/>
    <m/>
    <m/>
    <m/>
    <m/>
    <m/>
    <m/>
    <m/>
    <m/>
    <m/>
    <m/>
    <m/>
    <m/>
    <m/>
    <m/>
    <m/>
    <m/>
    <x v="0"/>
    <x v="0"/>
    <m/>
    <x v="0"/>
    <m/>
    <m/>
    <x v="0"/>
    <x v="0"/>
    <m/>
    <m/>
    <m/>
    <m/>
    <m/>
  </r>
  <r>
    <n v="2137"/>
    <x v="42"/>
    <x v="42"/>
    <x v="10"/>
    <x v="1"/>
    <x v="27"/>
    <x v="0"/>
    <n v="4"/>
    <x v="1"/>
    <n v="0"/>
    <x v="0"/>
    <s v=""/>
    <n v="4"/>
    <n v="23.841323510469408"/>
    <n v="22.483761820305499"/>
    <s v="Y"/>
    <s v="Check"/>
    <n v="0"/>
    <x v="0"/>
    <s v="N/A"/>
    <x v="0"/>
    <m/>
    <x v="0"/>
    <x v="4"/>
    <x v="0"/>
    <m/>
    <m/>
    <s v="TRR"/>
    <m/>
    <n v="21"/>
    <x v="111"/>
    <s v="ARNSTEIN"/>
    <s v="PRYTZ"/>
    <x v="207"/>
    <x v="207"/>
    <x v="0"/>
    <x v="0"/>
    <x v="0"/>
    <s v="N/A"/>
    <s v=""/>
    <x v="1590"/>
    <n v="23.841323510469408"/>
    <n v="2130"/>
    <s v="35.30"/>
    <s v="4.51"/>
    <n v="0"/>
    <m/>
    <m/>
    <m/>
    <m/>
    <m/>
    <m/>
    <m/>
    <m/>
    <x v="26"/>
    <x v="26"/>
    <x v="2"/>
    <x v="2"/>
    <m/>
    <x v="0"/>
    <n v="0"/>
    <m/>
    <m/>
    <m/>
    <m/>
    <m/>
    <m/>
    <m/>
    <m/>
    <m/>
    <m/>
    <m/>
    <m/>
    <m/>
    <m/>
    <m/>
    <m/>
    <m/>
    <m/>
    <m/>
    <m/>
    <m/>
    <m/>
    <x v="0"/>
    <x v="0"/>
    <m/>
    <x v="0"/>
    <m/>
    <m/>
    <x v="0"/>
    <x v="0"/>
    <m/>
    <m/>
    <m/>
    <m/>
    <m/>
  </r>
  <r>
    <n v="2138"/>
    <x v="42"/>
    <x v="42"/>
    <x v="10"/>
    <x v="1"/>
    <x v="27"/>
    <x v="0"/>
    <n v="4"/>
    <x v="1"/>
    <n v="0"/>
    <x v="0"/>
    <s v=""/>
    <n v="11"/>
    <n v="23.998027045280008"/>
    <n v="21.496097211742356"/>
    <s v="Y"/>
    <s v="Check"/>
    <n v="84"/>
    <x v="1"/>
    <n v="16"/>
    <x v="0"/>
    <m/>
    <x v="1"/>
    <x v="16"/>
    <x v="0"/>
    <m/>
    <m/>
    <s v="TRR"/>
    <m/>
    <n v="22"/>
    <x v="27"/>
    <s v="DERRICK"/>
    <s v="EVANS"/>
    <x v="27"/>
    <x v="27"/>
    <x v="1"/>
    <x v="0"/>
    <x v="4"/>
    <n v="7"/>
    <n v="17"/>
    <x v="1591"/>
    <n v="23.998027045280008"/>
    <n v="2144"/>
    <s v="35.44"/>
    <s v="4.53"/>
    <n v="0"/>
    <m/>
    <n v="0.61463386019898114"/>
    <m/>
    <m/>
    <m/>
    <m/>
    <m/>
    <m/>
    <x v="26"/>
    <x v="26"/>
    <x v="2"/>
    <x v="2"/>
    <m/>
    <x v="0"/>
    <n v="0"/>
    <m/>
    <m/>
    <m/>
    <m/>
    <m/>
    <m/>
    <m/>
    <m/>
    <m/>
    <m/>
    <m/>
    <m/>
    <m/>
    <m/>
    <m/>
    <m/>
    <m/>
    <m/>
    <m/>
    <m/>
    <m/>
    <m/>
    <x v="0"/>
    <x v="0"/>
    <m/>
    <x v="0"/>
    <m/>
    <m/>
    <x v="0"/>
    <x v="0"/>
    <m/>
    <m/>
    <m/>
    <m/>
    <m/>
  </r>
  <r>
    <n v="2139"/>
    <x v="42"/>
    <x v="42"/>
    <x v="10"/>
    <x v="1"/>
    <x v="27"/>
    <x v="0"/>
    <n v="4"/>
    <x v="1"/>
    <n v="0"/>
    <x v="0"/>
    <s v=""/>
    <n v="9"/>
    <n v="24.210696128237242"/>
    <n v="21.432554924088134"/>
    <s v="Y"/>
    <s v="Check"/>
    <n v="83"/>
    <x v="1"/>
    <n v="20"/>
    <x v="0"/>
    <m/>
    <x v="1"/>
    <x v="14"/>
    <x v="0"/>
    <m/>
    <m/>
    <s v="TRR"/>
    <m/>
    <n v="23"/>
    <x v="23"/>
    <s v="HAILEY"/>
    <s v="PELUCHETTI"/>
    <x v="23"/>
    <x v="23"/>
    <x v="1"/>
    <x v="1"/>
    <x v="1"/>
    <n v="3"/>
    <n v="18"/>
    <x v="191"/>
    <n v="24.210696128237242"/>
    <n v="2163"/>
    <s v="36.03"/>
    <s v="4.56"/>
    <n v="0"/>
    <m/>
    <n v="0.61405366404675521"/>
    <m/>
    <m/>
    <m/>
    <m/>
    <m/>
    <m/>
    <x v="26"/>
    <x v="26"/>
    <x v="2"/>
    <x v="2"/>
    <m/>
    <x v="0"/>
    <n v="0"/>
    <m/>
    <m/>
    <m/>
    <m/>
    <m/>
    <m/>
    <m/>
    <m/>
    <m/>
    <m/>
    <m/>
    <m/>
    <m/>
    <m/>
    <m/>
    <m/>
    <m/>
    <m/>
    <m/>
    <m/>
    <m/>
    <m/>
    <x v="0"/>
    <x v="0"/>
    <m/>
    <x v="0"/>
    <m/>
    <m/>
    <x v="0"/>
    <x v="0"/>
    <m/>
    <m/>
    <m/>
    <m/>
    <m/>
  </r>
  <r>
    <n v="2140"/>
    <x v="42"/>
    <x v="42"/>
    <x v="10"/>
    <x v="1"/>
    <x v="27"/>
    <x v="0"/>
    <n v="4"/>
    <x v="1"/>
    <n v="0"/>
    <x v="0"/>
    <s v=""/>
    <n v="9"/>
    <n v="24.277854786013211"/>
    <n v="22.602605390401397"/>
    <s v="Y"/>
    <s v="Check"/>
    <n v="82"/>
    <x v="1"/>
    <n v="9"/>
    <x v="1"/>
    <m/>
    <x v="1"/>
    <x v="8"/>
    <x v="0"/>
    <m/>
    <m/>
    <s v="TRR"/>
    <m/>
    <n v="24"/>
    <x v="29"/>
    <s v="GAVIN"/>
    <s v="WERBELOFF"/>
    <x v="29"/>
    <x v="29"/>
    <x v="1"/>
    <x v="0"/>
    <x v="2"/>
    <n v="3"/>
    <n v="19"/>
    <x v="1086"/>
    <n v="24.277854786013211"/>
    <n v="2169"/>
    <s v="36.09"/>
    <s v="4.57"/>
    <n v="0"/>
    <m/>
    <n v="0.60274408354084841"/>
    <m/>
    <m/>
    <m/>
    <m/>
    <m/>
    <m/>
    <x v="26"/>
    <x v="26"/>
    <x v="2"/>
    <x v="2"/>
    <m/>
    <x v="0"/>
    <n v="0"/>
    <m/>
    <m/>
    <m/>
    <m/>
    <m/>
    <m/>
    <m/>
    <m/>
    <m/>
    <m/>
    <m/>
    <m/>
    <m/>
    <m/>
    <m/>
    <m/>
    <m/>
    <m/>
    <m/>
    <m/>
    <m/>
    <m/>
    <x v="0"/>
    <x v="0"/>
    <m/>
    <x v="0"/>
    <m/>
    <m/>
    <x v="0"/>
    <x v="0"/>
    <m/>
    <m/>
    <m/>
    <m/>
    <m/>
  </r>
  <r>
    <n v="2141"/>
    <x v="42"/>
    <x v="42"/>
    <x v="10"/>
    <x v="1"/>
    <x v="27"/>
    <x v="0"/>
    <n v="4"/>
    <x v="1"/>
    <n v="0"/>
    <x v="0"/>
    <s v=""/>
    <n v="1"/>
    <n v="24.468137649711796"/>
    <n v="23.222588019302265"/>
    <s v="Y"/>
    <s v="Check"/>
    <n v="81"/>
    <x v="1"/>
    <n v="3"/>
    <x v="1"/>
    <m/>
    <x v="9"/>
    <x v="17"/>
    <x v="0"/>
    <m/>
    <m/>
    <s v="TRR"/>
    <m/>
    <n v="25"/>
    <x v="33"/>
    <s v="MICHAEL"/>
    <s v="YOUNGMAN"/>
    <x v="33"/>
    <x v="33"/>
    <x v="1"/>
    <x v="0"/>
    <x v="4"/>
    <n v="8"/>
    <n v="20"/>
    <x v="602"/>
    <n v="24.468137649711796"/>
    <n v="2186"/>
    <s v="36.26"/>
    <s v="4.59"/>
    <n v="0"/>
    <m/>
    <n v="0.63143342665402991"/>
    <m/>
    <m/>
    <m/>
    <m/>
    <m/>
    <m/>
    <x v="26"/>
    <x v="26"/>
    <x v="2"/>
    <x v="2"/>
    <m/>
    <x v="0"/>
    <n v="0"/>
    <m/>
    <m/>
    <m/>
    <m/>
    <m/>
    <m/>
    <m/>
    <m/>
    <m/>
    <m/>
    <m/>
    <m/>
    <m/>
    <m/>
    <m/>
    <m/>
    <m/>
    <m/>
    <m/>
    <m/>
    <m/>
    <m/>
    <x v="0"/>
    <x v="0"/>
    <m/>
    <x v="0"/>
    <m/>
    <m/>
    <x v="0"/>
    <x v="0"/>
    <m/>
    <m/>
    <m/>
    <m/>
    <m/>
  </r>
  <r>
    <n v="2142"/>
    <x v="42"/>
    <x v="42"/>
    <x v="10"/>
    <x v="1"/>
    <x v="27"/>
    <x v="0"/>
    <n v="4"/>
    <x v="1"/>
    <n v="0"/>
    <x v="0"/>
    <s v=""/>
    <n v="12"/>
    <n v="24.568875636375751"/>
    <n v="23.387987663678729"/>
    <s v="Y"/>
    <s v="Check"/>
    <n v="80"/>
    <x v="1"/>
    <n v="14"/>
    <x v="0"/>
    <s v="OT15"/>
    <x v="1"/>
    <x v="13"/>
    <x v="0"/>
    <m/>
    <m/>
    <s v="TRR"/>
    <m/>
    <n v="26"/>
    <x v="54"/>
    <s v="DAWN"/>
    <s v="KINBACHER"/>
    <x v="54"/>
    <x v="54"/>
    <x v="1"/>
    <x v="1"/>
    <x v="2"/>
    <n v="2"/>
    <n v="21"/>
    <x v="1592"/>
    <n v="24.568875636375751"/>
    <n v="2195"/>
    <s v="36.35"/>
    <s v="5.00"/>
    <n v="0"/>
    <m/>
    <n v="0.64512516708469514"/>
    <m/>
    <m/>
    <m/>
    <m/>
    <m/>
    <m/>
    <x v="26"/>
    <x v="26"/>
    <x v="2"/>
    <x v="2"/>
    <m/>
    <x v="0"/>
    <n v="0"/>
    <m/>
    <m/>
    <m/>
    <m/>
    <m/>
    <m/>
    <m/>
    <m/>
    <m/>
    <m/>
    <m/>
    <m/>
    <m/>
    <m/>
    <m/>
    <m/>
    <m/>
    <m/>
    <m/>
    <m/>
    <m/>
    <m/>
    <x v="0"/>
    <x v="0"/>
    <m/>
    <x v="0"/>
    <m/>
    <m/>
    <x v="0"/>
    <x v="0"/>
    <m/>
    <m/>
    <m/>
    <m/>
    <m/>
  </r>
  <r>
    <n v="2143"/>
    <x v="42"/>
    <x v="42"/>
    <x v="10"/>
    <x v="1"/>
    <x v="27"/>
    <x v="0"/>
    <n v="4"/>
    <x v="1"/>
    <n v="0"/>
    <x v="0"/>
    <s v=""/>
    <n v="3"/>
    <n v="24.759158500074335"/>
    <n v="22.32017162953731"/>
    <s v="Y"/>
    <s v="Check"/>
    <n v="0"/>
    <x v="0"/>
    <s v="N/A"/>
    <x v="0"/>
    <m/>
    <x v="0"/>
    <x v="4"/>
    <x v="0"/>
    <m/>
    <m/>
    <s v="TRR"/>
    <m/>
    <n v="27"/>
    <x v="0"/>
    <s v="CHARLOTTE"/>
    <s v="HIETTE"/>
    <x v="133"/>
    <x v="133"/>
    <x v="0"/>
    <x v="1"/>
    <x v="0"/>
    <s v="N/A"/>
    <s v=""/>
    <x v="1593"/>
    <n v="24.759158500074335"/>
    <n v="2212"/>
    <s v="36.52"/>
    <s v="5.03"/>
    <n v="0"/>
    <m/>
    <m/>
    <m/>
    <m/>
    <m/>
    <m/>
    <m/>
    <m/>
    <x v="26"/>
    <x v="26"/>
    <x v="2"/>
    <x v="2"/>
    <m/>
    <x v="0"/>
    <n v="0"/>
    <m/>
    <m/>
    <m/>
    <m/>
    <m/>
    <m/>
    <m/>
    <m/>
    <m/>
    <m/>
    <m/>
    <m/>
    <m/>
    <m/>
    <m/>
    <m/>
    <m/>
    <m/>
    <m/>
    <m/>
    <m/>
    <m/>
    <x v="0"/>
    <x v="0"/>
    <m/>
    <x v="0"/>
    <m/>
    <m/>
    <x v="0"/>
    <x v="0"/>
    <m/>
    <m/>
    <m/>
    <m/>
    <m/>
  </r>
  <r>
    <n v="2144"/>
    <x v="42"/>
    <x v="42"/>
    <x v="10"/>
    <x v="1"/>
    <x v="27"/>
    <x v="0"/>
    <n v="4"/>
    <x v="1"/>
    <n v="0"/>
    <x v="0"/>
    <s v=""/>
    <n v="11"/>
    <n v="24.803930938591645"/>
    <n v="23.236761553042911"/>
    <s v="Y"/>
    <s v="Check"/>
    <n v="79"/>
    <x v="1"/>
    <n v="16"/>
    <x v="0"/>
    <m/>
    <x v="1"/>
    <x v="13"/>
    <x v="0"/>
    <m/>
    <m/>
    <s v="TRR"/>
    <m/>
    <n v="28"/>
    <x v="28"/>
    <s v="SCOTT"/>
    <s v="VOLLMERHAUSE"/>
    <x v="28"/>
    <x v="28"/>
    <x v="1"/>
    <x v="0"/>
    <x v="2"/>
    <n v="4"/>
    <n v="22"/>
    <x v="1087"/>
    <n v="24.803930938591645"/>
    <n v="2216"/>
    <s v="36.56"/>
    <s v="5.03"/>
    <n v="0"/>
    <m/>
    <n v="0.57719345784791798"/>
    <m/>
    <m/>
    <m/>
    <m/>
    <m/>
    <m/>
    <x v="26"/>
    <x v="26"/>
    <x v="2"/>
    <x v="2"/>
    <m/>
    <x v="0"/>
    <n v="0"/>
    <m/>
    <m/>
    <m/>
    <m/>
    <m/>
    <m/>
    <m/>
    <m/>
    <m/>
    <m/>
    <m/>
    <m/>
    <m/>
    <m/>
    <m/>
    <m/>
    <m/>
    <m/>
    <m/>
    <m/>
    <m/>
    <m/>
    <x v="0"/>
    <x v="0"/>
    <m/>
    <x v="0"/>
    <m/>
    <m/>
    <x v="0"/>
    <x v="0"/>
    <m/>
    <m/>
    <m/>
    <m/>
    <m/>
  </r>
  <r>
    <n v="2145"/>
    <x v="42"/>
    <x v="42"/>
    <x v="10"/>
    <x v="1"/>
    <x v="27"/>
    <x v="0"/>
    <n v="4"/>
    <x v="1"/>
    <n v="0"/>
    <x v="0"/>
    <s v=""/>
    <n v="2"/>
    <n v="25.128531117842169"/>
    <n v="23.010592065393929"/>
    <s v="Y"/>
    <s v="Check"/>
    <n v="78"/>
    <x v="1"/>
    <n v="4"/>
    <x v="1"/>
    <m/>
    <x v="13"/>
    <x v="10"/>
    <x v="0"/>
    <m/>
    <m/>
    <s v="TRR"/>
    <m/>
    <n v="29"/>
    <x v="172"/>
    <s v="KRYSTAL"/>
    <s v="PEARSON"/>
    <x v="177"/>
    <x v="177"/>
    <x v="1"/>
    <x v="1"/>
    <x v="1"/>
    <n v="4"/>
    <n v="23"/>
    <x v="1594"/>
    <n v="25.128531117842169"/>
    <n v="2245"/>
    <s v="37.25"/>
    <s v="5.07"/>
    <n v="0"/>
    <m/>
    <n v="0.58764543766674038"/>
    <m/>
    <m/>
    <m/>
    <m/>
    <m/>
    <m/>
    <x v="26"/>
    <x v="26"/>
    <x v="2"/>
    <x v="2"/>
    <m/>
    <x v="0"/>
    <n v="0"/>
    <m/>
    <m/>
    <m/>
    <m/>
    <m/>
    <m/>
    <m/>
    <m/>
    <m/>
    <m/>
    <m/>
    <m/>
    <m/>
    <m/>
    <m/>
    <m/>
    <m/>
    <m/>
    <m/>
    <m/>
    <m/>
    <m/>
    <x v="0"/>
    <x v="0"/>
    <m/>
    <x v="0"/>
    <m/>
    <m/>
    <x v="0"/>
    <x v="0"/>
    <m/>
    <m/>
    <m/>
    <m/>
    <m/>
  </r>
  <r>
    <n v="2146"/>
    <x v="42"/>
    <x v="42"/>
    <x v="10"/>
    <x v="1"/>
    <x v="27"/>
    <x v="0"/>
    <n v="4"/>
    <x v="1"/>
    <n v="0"/>
    <x v="0"/>
    <s v=""/>
    <n v="7"/>
    <n v="25.374779529687395"/>
    <n v="24.014632701171053"/>
    <s v="Y"/>
    <s v="Check"/>
    <n v="77"/>
    <x v="1"/>
    <n v="7"/>
    <x v="1"/>
    <m/>
    <x v="1"/>
    <x v="22"/>
    <x v="0"/>
    <m/>
    <m/>
    <s v="TRR"/>
    <m/>
    <n v="30"/>
    <x v="42"/>
    <s v="TERRY"/>
    <s v="HIETTE"/>
    <x v="42"/>
    <x v="42"/>
    <x v="1"/>
    <x v="0"/>
    <x v="5"/>
    <n v="1"/>
    <n v="24"/>
    <x v="455"/>
    <n v="25.374779529687395"/>
    <n v="2267"/>
    <s v="37.47"/>
    <s v="5.10"/>
    <n v="0"/>
    <m/>
    <n v="0.63974283261618237"/>
    <m/>
    <m/>
    <m/>
    <m/>
    <m/>
    <m/>
    <x v="26"/>
    <x v="26"/>
    <x v="2"/>
    <x v="2"/>
    <m/>
    <x v="0"/>
    <n v="0"/>
    <m/>
    <m/>
    <m/>
    <m/>
    <m/>
    <m/>
    <m/>
    <m/>
    <m/>
    <m/>
    <m/>
    <m/>
    <m/>
    <m/>
    <m/>
    <m/>
    <m/>
    <m/>
    <m/>
    <m/>
    <m/>
    <m/>
    <x v="0"/>
    <x v="0"/>
    <m/>
    <x v="0"/>
    <m/>
    <m/>
    <x v="0"/>
    <x v="0"/>
    <m/>
    <m/>
    <m/>
    <m/>
    <m/>
  </r>
  <r>
    <n v="2147"/>
    <x v="42"/>
    <x v="42"/>
    <x v="10"/>
    <x v="1"/>
    <x v="27"/>
    <x v="0"/>
    <n v="4"/>
    <x v="1"/>
    <n v="0"/>
    <x v="0"/>
    <s v=""/>
    <n v="4"/>
    <n v="25.59864172227396"/>
    <n v="26.699368867793908"/>
    <s v="Y"/>
    <s v=""/>
    <n v="76"/>
    <x v="1"/>
    <n v="3"/>
    <x v="1"/>
    <m/>
    <x v="2"/>
    <x v="33"/>
    <x v="0"/>
    <m/>
    <m/>
    <s v="TRR"/>
    <m/>
    <n v="31"/>
    <x v="72"/>
    <s v="RAEWYN"/>
    <s v="MCDOWELL"/>
    <x v="73"/>
    <x v="73"/>
    <x v="1"/>
    <x v="1"/>
    <x v="2"/>
    <n v="3"/>
    <n v="25"/>
    <x v="1319"/>
    <n v="25.59864172227396"/>
    <n v="2287"/>
    <s v="38.07"/>
    <s v="5.13"/>
    <n v="0"/>
    <m/>
    <n v="0.60419872407561248"/>
    <m/>
    <m/>
    <m/>
    <m/>
    <m/>
    <m/>
    <x v="26"/>
    <x v="26"/>
    <x v="2"/>
    <x v="2"/>
    <m/>
    <x v="0"/>
    <n v="0"/>
    <m/>
    <m/>
    <m/>
    <m/>
    <m/>
    <m/>
    <m/>
    <m/>
    <m/>
    <m/>
    <m/>
    <m/>
    <m/>
    <m/>
    <m/>
    <m/>
    <m/>
    <m/>
    <m/>
    <m/>
    <m/>
    <m/>
    <x v="0"/>
    <x v="0"/>
    <m/>
    <x v="0"/>
    <m/>
    <m/>
    <x v="0"/>
    <x v="0"/>
    <m/>
    <m/>
    <m/>
    <m/>
    <m/>
  </r>
  <r>
    <n v="2148"/>
    <x v="42"/>
    <x v="42"/>
    <x v="10"/>
    <x v="1"/>
    <x v="27"/>
    <x v="0"/>
    <n v="4"/>
    <x v="1"/>
    <n v="0"/>
    <x v="0"/>
    <s v=""/>
    <n v="12"/>
    <n v="26.102331655593741"/>
    <n v="23.456389180778984"/>
    <s v="Y"/>
    <s v="Check"/>
    <n v="75"/>
    <x v="1"/>
    <n v="18"/>
    <x v="0"/>
    <m/>
    <x v="1"/>
    <x v="9"/>
    <x v="0"/>
    <m/>
    <m/>
    <s v="TRR"/>
    <m/>
    <n v="32"/>
    <x v="25"/>
    <s v="BRENDAN"/>
    <s v="CARTER"/>
    <x v="25"/>
    <x v="25"/>
    <x v="1"/>
    <x v="0"/>
    <x v="4"/>
    <n v="9"/>
    <n v="26"/>
    <x v="195"/>
    <n v="26.102331655593741"/>
    <n v="2332"/>
    <s v="38.52"/>
    <s v="5.19"/>
    <n v="0"/>
    <m/>
    <n v="0.57849238141773685"/>
    <m/>
    <m/>
    <m/>
    <m/>
    <m/>
    <m/>
    <x v="26"/>
    <x v="26"/>
    <x v="2"/>
    <x v="2"/>
    <m/>
    <x v="0"/>
    <n v="0"/>
    <m/>
    <m/>
    <m/>
    <m/>
    <m/>
    <m/>
    <m/>
    <m/>
    <m/>
    <m/>
    <m/>
    <m/>
    <m/>
    <m/>
    <m/>
    <m/>
    <m/>
    <m/>
    <m/>
    <m/>
    <m/>
    <m/>
    <x v="0"/>
    <x v="0"/>
    <m/>
    <x v="0"/>
    <m/>
    <m/>
    <x v="0"/>
    <x v="0"/>
    <m/>
    <m/>
    <m/>
    <m/>
    <m/>
  </r>
  <r>
    <n v="2149"/>
    <x v="42"/>
    <x v="42"/>
    <x v="10"/>
    <x v="1"/>
    <x v="27"/>
    <x v="0"/>
    <n v="4"/>
    <x v="1"/>
    <n v="0"/>
    <x v="0"/>
    <s v=""/>
    <n v="10"/>
    <n v="26.124717874852394"/>
    <n v="24.037354905257168"/>
    <s v="Y"/>
    <s v="Check"/>
    <n v="74"/>
    <x v="1"/>
    <n v="17"/>
    <x v="0"/>
    <m/>
    <x v="1"/>
    <x v="23"/>
    <x v="0"/>
    <m/>
    <m/>
    <s v="TRR"/>
    <m/>
    <n v="33"/>
    <x v="44"/>
    <s v="DAN"/>
    <s v="REYNOLDS"/>
    <x v="44"/>
    <x v="44"/>
    <x v="1"/>
    <x v="0"/>
    <x v="4"/>
    <n v="10"/>
    <n v="27"/>
    <x v="1595"/>
    <n v="26.124717874852394"/>
    <n v="2334"/>
    <s v="38.54"/>
    <s v="5.19"/>
    <n v="0"/>
    <m/>
    <n v="0.58246243039103607"/>
    <m/>
    <m/>
    <m/>
    <m/>
    <m/>
    <m/>
    <x v="26"/>
    <x v="26"/>
    <x v="2"/>
    <x v="2"/>
    <m/>
    <x v="0"/>
    <n v="0"/>
    <m/>
    <m/>
    <m/>
    <m/>
    <m/>
    <m/>
    <m/>
    <m/>
    <m/>
    <m/>
    <m/>
    <m/>
    <m/>
    <m/>
    <m/>
    <m/>
    <m/>
    <m/>
    <m/>
    <m/>
    <m/>
    <m/>
    <x v="0"/>
    <x v="0"/>
    <m/>
    <x v="0"/>
    <m/>
    <m/>
    <x v="0"/>
    <x v="0"/>
    <m/>
    <m/>
    <m/>
    <m/>
    <m/>
  </r>
  <r>
    <n v="2150"/>
    <x v="42"/>
    <x v="42"/>
    <x v="10"/>
    <x v="1"/>
    <x v="27"/>
    <x v="0"/>
    <n v="4"/>
    <x v="1"/>
    <n v="0"/>
    <x v="0"/>
    <s v=""/>
    <n v="7"/>
    <n v="26.370966286697616"/>
    <n v="22.841329596131079"/>
    <s v="Y"/>
    <s v="Check"/>
    <n v="73"/>
    <x v="1"/>
    <n v="16"/>
    <x v="0"/>
    <m/>
    <x v="1"/>
    <x v="53"/>
    <x v="0"/>
    <m/>
    <m/>
    <s v="TRR"/>
    <m/>
    <n v="34"/>
    <x v="195"/>
    <s v="LILY"/>
    <s v="BURROW"/>
    <x v="202"/>
    <x v="202"/>
    <x v="1"/>
    <x v="1"/>
    <x v="6"/>
    <n v="1"/>
    <n v="28"/>
    <x v="1563"/>
    <n v="26.370966286697616"/>
    <n v="2356"/>
    <s v="39.16"/>
    <s v="5.22"/>
    <n v="0"/>
    <m/>
    <n v="0.55995925618074371"/>
    <m/>
    <m/>
    <m/>
    <m/>
    <m/>
    <m/>
    <x v="26"/>
    <x v="26"/>
    <x v="2"/>
    <x v="2"/>
    <m/>
    <x v="0"/>
    <n v="0"/>
    <m/>
    <m/>
    <m/>
    <m/>
    <m/>
    <m/>
    <m/>
    <m/>
    <m/>
    <m/>
    <m/>
    <m/>
    <m/>
    <m/>
    <m/>
    <m/>
    <m/>
    <m/>
    <m/>
    <m/>
    <m/>
    <m/>
    <x v="0"/>
    <x v="0"/>
    <m/>
    <x v="0"/>
    <m/>
    <m/>
    <x v="0"/>
    <x v="0"/>
    <m/>
    <m/>
    <m/>
    <m/>
    <m/>
  </r>
  <r>
    <n v="2151"/>
    <x v="42"/>
    <x v="42"/>
    <x v="10"/>
    <x v="1"/>
    <x v="27"/>
    <x v="0"/>
    <n v="4"/>
    <x v="1"/>
    <n v="0"/>
    <x v="0"/>
    <s v=""/>
    <n v="1"/>
    <n v="26.404545615585604"/>
    <n v="24.721562336737584"/>
    <s v="Y"/>
    <s v="Check"/>
    <n v="0"/>
    <x v="0"/>
    <s v="N/A"/>
    <x v="0"/>
    <m/>
    <x v="0"/>
    <x v="4"/>
    <x v="0"/>
    <m/>
    <m/>
    <s v="TRR"/>
    <m/>
    <n v="35"/>
    <x v="4"/>
    <s v="LIZA"/>
    <s v="MARTINI"/>
    <x v="257"/>
    <x v="257"/>
    <x v="0"/>
    <x v="1"/>
    <x v="0"/>
    <s v="N/A"/>
    <s v=""/>
    <x v="1596"/>
    <n v="26.404545615585604"/>
    <n v="2359"/>
    <s v="39.19"/>
    <s v="5.23"/>
    <n v="0"/>
    <m/>
    <m/>
    <m/>
    <m/>
    <m/>
    <m/>
    <m/>
    <m/>
    <x v="26"/>
    <x v="26"/>
    <x v="2"/>
    <x v="2"/>
    <m/>
    <x v="0"/>
    <n v="0"/>
    <m/>
    <m/>
    <m/>
    <m/>
    <m/>
    <m/>
    <m/>
    <m/>
    <m/>
    <m/>
    <m/>
    <m/>
    <m/>
    <m/>
    <m/>
    <m/>
    <m/>
    <m/>
    <m/>
    <m/>
    <m/>
    <m/>
    <x v="0"/>
    <x v="0"/>
    <m/>
    <x v="0"/>
    <m/>
    <m/>
    <x v="0"/>
    <x v="0"/>
    <m/>
    <m/>
    <m/>
    <m/>
    <m/>
  </r>
  <r>
    <n v="2152"/>
    <x v="42"/>
    <x v="42"/>
    <x v="10"/>
    <x v="1"/>
    <x v="27"/>
    <x v="0"/>
    <n v="4"/>
    <x v="1"/>
    <n v="0"/>
    <x v="0"/>
    <s v=""/>
    <n v="6"/>
    <n v="26.516476711878887"/>
    <n v="24.443626925752522"/>
    <s v="Y"/>
    <s v="Check"/>
    <n v="72"/>
    <x v="1"/>
    <n v="10"/>
    <x v="1"/>
    <m/>
    <x v="11"/>
    <x v="16"/>
    <x v="0"/>
    <m/>
    <m/>
    <s v="TRR"/>
    <m/>
    <n v="36"/>
    <x v="51"/>
    <s v="LISA"/>
    <s v="JONES"/>
    <x v="51"/>
    <x v="51"/>
    <x v="1"/>
    <x v="1"/>
    <x v="4"/>
    <n v="1"/>
    <n v="29"/>
    <x v="461"/>
    <n v="26.516476711878887"/>
    <n v="2369"/>
    <s v="39.29"/>
    <s v="5.24"/>
    <n v="0"/>
    <m/>
    <n v="0.62288315473177136"/>
    <m/>
    <m/>
    <m/>
    <m/>
    <m/>
    <m/>
    <x v="26"/>
    <x v="26"/>
    <x v="2"/>
    <x v="2"/>
    <m/>
    <x v="0"/>
    <n v="0"/>
    <m/>
    <m/>
    <m/>
    <m/>
    <m/>
    <m/>
    <m/>
    <m/>
    <m/>
    <m/>
    <m/>
    <m/>
    <m/>
    <m/>
    <m/>
    <m/>
    <m/>
    <m/>
    <m/>
    <m/>
    <m/>
    <m/>
    <x v="0"/>
    <x v="0"/>
    <m/>
    <x v="0"/>
    <m/>
    <m/>
    <x v="0"/>
    <x v="0"/>
    <m/>
    <m/>
    <m/>
    <m/>
    <m/>
  </r>
  <r>
    <n v="2153"/>
    <x v="42"/>
    <x v="42"/>
    <x v="10"/>
    <x v="1"/>
    <x v="27"/>
    <x v="0"/>
    <n v="4"/>
    <x v="1"/>
    <n v="0"/>
    <x v="0"/>
    <s v=""/>
    <n v="4"/>
    <n v="26.561249150396197"/>
    <n v="23.362198738879723"/>
    <s v="Y"/>
    <s v="Check"/>
    <n v="71"/>
    <x v="1"/>
    <n v="5"/>
    <x v="1"/>
    <m/>
    <x v="9"/>
    <x v="45"/>
    <x v="0"/>
    <m/>
    <m/>
    <s v="TRR"/>
    <m/>
    <n v="37"/>
    <x v="134"/>
    <s v="MICHAEL"/>
    <s v="MARTINI"/>
    <x v="138"/>
    <x v="138"/>
    <x v="1"/>
    <x v="0"/>
    <x v="1"/>
    <n v="6"/>
    <n v="30"/>
    <x v="609"/>
    <n v="26.561249150396197"/>
    <n v="2373"/>
    <s v="39.33"/>
    <s v="5.25"/>
    <n v="0"/>
    <m/>
    <n v="0.49006229311592842"/>
    <m/>
    <m/>
    <m/>
    <m/>
    <m/>
    <m/>
    <x v="26"/>
    <x v="26"/>
    <x v="2"/>
    <x v="2"/>
    <m/>
    <x v="0"/>
    <n v="0"/>
    <m/>
    <m/>
    <m/>
    <m/>
    <m/>
    <m/>
    <m/>
    <m/>
    <m/>
    <m/>
    <m/>
    <m/>
    <m/>
    <m/>
    <m/>
    <m/>
    <m/>
    <m/>
    <m/>
    <m/>
    <m/>
    <m/>
    <x v="0"/>
    <x v="0"/>
    <m/>
    <x v="0"/>
    <m/>
    <m/>
    <x v="0"/>
    <x v="0"/>
    <m/>
    <m/>
    <m/>
    <m/>
    <m/>
  </r>
  <r>
    <n v="2154"/>
    <x v="42"/>
    <x v="42"/>
    <x v="10"/>
    <x v="1"/>
    <x v="27"/>
    <x v="0"/>
    <n v="4"/>
    <x v="1"/>
    <n v="0"/>
    <x v="0"/>
    <s v=""/>
    <n v="0"/>
    <n v="26.919428658534709"/>
    <s v=""/>
    <s v="Y"/>
    <s v=""/>
    <n v="0"/>
    <x v="0"/>
    <s v="N/A"/>
    <x v="0"/>
    <m/>
    <x v="0"/>
    <x v="4"/>
    <x v="0"/>
    <m/>
    <m/>
    <s v="TRR"/>
    <m/>
    <n v="38"/>
    <x v="167"/>
    <s v="DIETHAM"/>
    <s v="GASSER"/>
    <x v="333"/>
    <x v="333"/>
    <x v="0"/>
    <x v="0"/>
    <x v="0"/>
    <s v="N/A"/>
    <s v=""/>
    <x v="1597"/>
    <n v="26.919428658534709"/>
    <n v="2405"/>
    <s v="40.05"/>
    <s v="5.29"/>
    <n v="0"/>
    <m/>
    <m/>
    <m/>
    <m/>
    <m/>
    <m/>
    <m/>
    <m/>
    <x v="26"/>
    <x v="26"/>
    <x v="2"/>
    <x v="2"/>
    <m/>
    <x v="0"/>
    <n v="0"/>
    <m/>
    <m/>
    <m/>
    <m/>
    <m/>
    <m/>
    <m/>
    <m/>
    <m/>
    <m/>
    <m/>
    <m/>
    <m/>
    <m/>
    <m/>
    <m/>
    <m/>
    <m/>
    <m/>
    <m/>
    <m/>
    <m/>
    <x v="0"/>
    <x v="0"/>
    <m/>
    <x v="0"/>
    <m/>
    <m/>
    <x v="0"/>
    <x v="0"/>
    <m/>
    <m/>
    <m/>
    <m/>
    <m/>
  </r>
  <r>
    <n v="2155"/>
    <x v="42"/>
    <x v="42"/>
    <x v="10"/>
    <x v="1"/>
    <x v="27"/>
    <x v="0"/>
    <n v="4"/>
    <x v="1"/>
    <n v="0"/>
    <x v="0"/>
    <s v=""/>
    <n v="4"/>
    <n v="27.255221947414562"/>
    <n v="24.004163937824909"/>
    <s v="Y"/>
    <s v="Check"/>
    <n v="70"/>
    <x v="1"/>
    <n v="8"/>
    <x v="1"/>
    <m/>
    <x v="2"/>
    <x v="30"/>
    <x v="0"/>
    <m/>
    <m/>
    <s v="TRR"/>
    <m/>
    <n v="39"/>
    <x v="212"/>
    <s v="CASEY"/>
    <s v="HIETTE"/>
    <x v="228"/>
    <x v="228"/>
    <x v="1"/>
    <x v="0"/>
    <x v="6"/>
    <n v="1"/>
    <n v="31"/>
    <x v="1094"/>
    <n v="27.255221947414562"/>
    <n v="2435"/>
    <s v="40.35"/>
    <s v="5.33"/>
    <n v="0"/>
    <m/>
    <n v="0.47636131374688495"/>
    <m/>
    <m/>
    <m/>
    <m/>
    <m/>
    <m/>
    <x v="26"/>
    <x v="26"/>
    <x v="2"/>
    <x v="2"/>
    <m/>
    <x v="0"/>
    <n v="0"/>
    <m/>
    <m/>
    <m/>
    <m/>
    <m/>
    <m/>
    <m/>
    <m/>
    <m/>
    <m/>
    <m/>
    <m/>
    <m/>
    <m/>
    <m/>
    <m/>
    <m/>
    <m/>
    <m/>
    <m/>
    <m/>
    <m/>
    <x v="0"/>
    <x v="0"/>
    <m/>
    <x v="0"/>
    <m/>
    <m/>
    <x v="0"/>
    <x v="0"/>
    <m/>
    <m/>
    <m/>
    <m/>
    <m/>
  </r>
  <r>
    <n v="2156"/>
    <x v="42"/>
    <x v="42"/>
    <x v="10"/>
    <x v="1"/>
    <x v="27"/>
    <x v="0"/>
    <n v="4"/>
    <x v="1"/>
    <n v="0"/>
    <x v="0"/>
    <s v=""/>
    <n v="3"/>
    <n v="27.299994385931871"/>
    <n v="26.04473940095615"/>
    <s v="Y"/>
    <s v="Check"/>
    <n v="0"/>
    <x v="0"/>
    <s v="N/A"/>
    <x v="0"/>
    <m/>
    <x v="0"/>
    <x v="4"/>
    <x v="0"/>
    <m/>
    <m/>
    <s v="TRR"/>
    <m/>
    <n v="40"/>
    <x v="183"/>
    <s v="BELLA"/>
    <s v="GANKO"/>
    <x v="260"/>
    <x v="260"/>
    <x v="0"/>
    <x v="1"/>
    <x v="0"/>
    <s v="N/A"/>
    <s v=""/>
    <x v="1598"/>
    <n v="27.299994385931871"/>
    <n v="2439"/>
    <s v="40.39"/>
    <s v="5.34"/>
    <n v="0"/>
    <m/>
    <m/>
    <m/>
    <m/>
    <m/>
    <m/>
    <m/>
    <m/>
    <x v="26"/>
    <x v="26"/>
    <x v="2"/>
    <x v="2"/>
    <m/>
    <x v="0"/>
    <n v="0"/>
    <m/>
    <m/>
    <m/>
    <m/>
    <m/>
    <m/>
    <m/>
    <m/>
    <m/>
    <m/>
    <m/>
    <m/>
    <m/>
    <m/>
    <m/>
    <m/>
    <m/>
    <m/>
    <m/>
    <m/>
    <m/>
    <m/>
    <x v="0"/>
    <x v="0"/>
    <m/>
    <x v="0"/>
    <m/>
    <m/>
    <x v="0"/>
    <x v="0"/>
    <m/>
    <m/>
    <m/>
    <m/>
    <m/>
  </r>
  <r>
    <n v="2157"/>
    <x v="42"/>
    <x v="42"/>
    <x v="10"/>
    <x v="1"/>
    <x v="27"/>
    <x v="0"/>
    <n v="4"/>
    <x v="1"/>
    <n v="0"/>
    <x v="0"/>
    <s v=""/>
    <n v="4"/>
    <n v="27.367153043707841"/>
    <n v="25.37307726961377"/>
    <s v="Y"/>
    <s v="Check"/>
    <n v="69"/>
    <x v="1"/>
    <n v="6"/>
    <x v="1"/>
    <m/>
    <x v="7"/>
    <x v="13"/>
    <x v="0"/>
    <m/>
    <m/>
    <s v="TRR"/>
    <m/>
    <n v="41"/>
    <x v="136"/>
    <s v="BERNIE"/>
    <s v="NORRIS"/>
    <x v="140"/>
    <x v="140"/>
    <x v="1"/>
    <x v="0"/>
    <x v="2"/>
    <n v="5"/>
    <n v="32"/>
    <x v="1599"/>
    <n v="27.367153043707841"/>
    <n v="2445"/>
    <s v="40.45"/>
    <s v="5.34"/>
    <n v="0"/>
    <m/>
    <n v="0.5231332116936549"/>
    <m/>
    <m/>
    <m/>
    <m/>
    <m/>
    <m/>
    <x v="26"/>
    <x v="26"/>
    <x v="2"/>
    <x v="2"/>
    <m/>
    <x v="0"/>
    <n v="0"/>
    <m/>
    <m/>
    <m/>
    <m/>
    <m/>
    <m/>
    <m/>
    <m/>
    <m/>
    <m/>
    <m/>
    <m/>
    <m/>
    <m/>
    <m/>
    <m/>
    <m/>
    <m/>
    <m/>
    <m/>
    <m/>
    <m/>
    <x v="0"/>
    <x v="0"/>
    <m/>
    <x v="0"/>
    <m/>
    <m/>
    <x v="0"/>
    <x v="0"/>
    <m/>
    <m/>
    <m/>
    <m/>
    <m/>
  </r>
  <r>
    <n v="2158"/>
    <x v="42"/>
    <x v="42"/>
    <x v="10"/>
    <x v="1"/>
    <x v="27"/>
    <x v="0"/>
    <n v="4"/>
    <x v="1"/>
    <n v="0"/>
    <x v="0"/>
    <s v=""/>
    <n v="11"/>
    <n v="27.389539262966494"/>
    <n v="25.628737803123418"/>
    <s v="Y"/>
    <s v="Check"/>
    <n v="68"/>
    <x v="1"/>
    <n v="19"/>
    <x v="0"/>
    <m/>
    <x v="1"/>
    <x v="41"/>
    <x v="0"/>
    <m/>
    <m/>
    <s v="TRR"/>
    <m/>
    <n v="42"/>
    <x v="137"/>
    <s v="DAVID"/>
    <s v="WHARTON"/>
    <x v="141"/>
    <x v="141"/>
    <x v="1"/>
    <x v="0"/>
    <x v="8"/>
    <n v="1"/>
    <n v="33"/>
    <x v="960"/>
    <n v="27.389539262966494"/>
    <n v="2447"/>
    <s v="40.47"/>
    <s v="5.35"/>
    <n v="0"/>
    <m/>
    <n v="0.61337285883867887"/>
    <m/>
    <m/>
    <m/>
    <m/>
    <m/>
    <m/>
    <x v="26"/>
    <x v="26"/>
    <x v="2"/>
    <x v="2"/>
    <m/>
    <x v="0"/>
    <n v="0"/>
    <m/>
    <m/>
    <m/>
    <m/>
    <m/>
    <m/>
    <m/>
    <m/>
    <m/>
    <m/>
    <m/>
    <m/>
    <m/>
    <m/>
    <m/>
    <m/>
    <m/>
    <m/>
    <m/>
    <m/>
    <m/>
    <m/>
    <x v="0"/>
    <x v="0"/>
    <m/>
    <x v="0"/>
    <m/>
    <m/>
    <x v="0"/>
    <x v="0"/>
    <m/>
    <m/>
    <m/>
    <m/>
    <m/>
  </r>
  <r>
    <n v="2159"/>
    <x v="42"/>
    <x v="42"/>
    <x v="10"/>
    <x v="1"/>
    <x v="27"/>
    <x v="0"/>
    <n v="4"/>
    <x v="1"/>
    <n v="0"/>
    <x v="0"/>
    <s v=""/>
    <n v="3"/>
    <n v="27.400732372595826"/>
    <n v="25.881042968422786"/>
    <s v="Y"/>
    <s v="Check"/>
    <n v="67"/>
    <x v="1"/>
    <n v="10"/>
    <x v="1"/>
    <m/>
    <x v="6"/>
    <x v="20"/>
    <x v="0"/>
    <m/>
    <m/>
    <s v="TRR"/>
    <m/>
    <n v="43"/>
    <x v="157"/>
    <s v="GEOFF"/>
    <s v="STANTON"/>
    <x v="162"/>
    <x v="162"/>
    <x v="1"/>
    <x v="0"/>
    <x v="5"/>
    <n v="2"/>
    <n v="34"/>
    <x v="1600"/>
    <n v="27.400732372595826"/>
    <n v="2448"/>
    <s v="40.48"/>
    <s v="5.35"/>
    <n v="0"/>
    <m/>
    <n v="0.58757553561239928"/>
    <m/>
    <m/>
    <m/>
    <m/>
    <m/>
    <m/>
    <x v="26"/>
    <x v="26"/>
    <x v="2"/>
    <x v="2"/>
    <m/>
    <x v="0"/>
    <n v="0"/>
    <m/>
    <m/>
    <m/>
    <m/>
    <m/>
    <m/>
    <m/>
    <m/>
    <m/>
    <m/>
    <m/>
    <m/>
    <m/>
    <m/>
    <m/>
    <m/>
    <m/>
    <m/>
    <m/>
    <m/>
    <m/>
    <m/>
    <x v="0"/>
    <x v="0"/>
    <m/>
    <x v="0"/>
    <m/>
    <m/>
    <x v="0"/>
    <x v="0"/>
    <m/>
    <m/>
    <m/>
    <m/>
    <m/>
  </r>
  <r>
    <n v="2160"/>
    <x v="42"/>
    <x v="42"/>
    <x v="10"/>
    <x v="1"/>
    <x v="27"/>
    <x v="0"/>
    <n v="4"/>
    <x v="1"/>
    <n v="0"/>
    <x v="0"/>
    <s v=""/>
    <n v="8"/>
    <n v="28.62078132219262"/>
    <n v="27.676872906748752"/>
    <s v="Y"/>
    <s v="Check"/>
    <n v="66"/>
    <x v="1"/>
    <n v="7"/>
    <x v="1"/>
    <m/>
    <x v="1"/>
    <x v="16"/>
    <x v="0"/>
    <m/>
    <m/>
    <s v="TRR"/>
    <m/>
    <n v="44"/>
    <x v="66"/>
    <s v="COLLEEN"/>
    <s v="NEWNHAM"/>
    <x v="66"/>
    <x v="66"/>
    <x v="1"/>
    <x v="1"/>
    <x v="4"/>
    <n v="2"/>
    <n v="35"/>
    <x v="1601"/>
    <n v="28.62078132219262"/>
    <n v="2557"/>
    <s v="42.37"/>
    <s v="5.50"/>
    <n v="0"/>
    <m/>
    <n v="0.57708650510737824"/>
    <m/>
    <m/>
    <m/>
    <m/>
    <m/>
    <m/>
    <x v="26"/>
    <x v="26"/>
    <x v="2"/>
    <x v="2"/>
    <m/>
    <x v="0"/>
    <n v="0"/>
    <m/>
    <m/>
    <m/>
    <m/>
    <m/>
    <m/>
    <m/>
    <m/>
    <m/>
    <m/>
    <m/>
    <m/>
    <m/>
    <m/>
    <m/>
    <m/>
    <m/>
    <m/>
    <m/>
    <m/>
    <m/>
    <m/>
    <x v="0"/>
    <x v="0"/>
    <m/>
    <x v="0"/>
    <m/>
    <m/>
    <x v="0"/>
    <x v="0"/>
    <m/>
    <m/>
    <m/>
    <m/>
    <m/>
  </r>
  <r>
    <n v="2161"/>
    <x v="42"/>
    <x v="42"/>
    <x v="10"/>
    <x v="1"/>
    <x v="27"/>
    <x v="0"/>
    <n v="4"/>
    <x v="1"/>
    <n v="0"/>
    <x v="0"/>
    <s v=""/>
    <n v="4"/>
    <n v="28.911802172555152"/>
    <n v="26.927592935319165"/>
    <s v="Y"/>
    <s v="Check"/>
    <n v="65"/>
    <x v="1"/>
    <n v="8"/>
    <x v="1"/>
    <m/>
    <x v="15"/>
    <x v="14"/>
    <x v="0"/>
    <m/>
    <m/>
    <s v="TRR"/>
    <m/>
    <n v="45"/>
    <x v="161"/>
    <s v="SEAN"/>
    <s v="EVANS"/>
    <x v="167"/>
    <x v="167"/>
    <x v="1"/>
    <x v="0"/>
    <x v="1"/>
    <n v="7"/>
    <n v="36"/>
    <x v="466"/>
    <n v="28.911802172555152"/>
    <n v="2583"/>
    <s v="43.03"/>
    <s v="5.53"/>
    <n v="0"/>
    <m/>
    <n v="0.45886681803807433"/>
    <m/>
    <m/>
    <m/>
    <m/>
    <m/>
    <m/>
    <x v="26"/>
    <x v="26"/>
    <x v="2"/>
    <x v="2"/>
    <m/>
    <x v="0"/>
    <n v="0"/>
    <m/>
    <m/>
    <m/>
    <m/>
    <m/>
    <m/>
    <m/>
    <m/>
    <m/>
    <m/>
    <m/>
    <m/>
    <m/>
    <m/>
    <m/>
    <m/>
    <m/>
    <m/>
    <m/>
    <m/>
    <m/>
    <m/>
    <x v="0"/>
    <x v="0"/>
    <m/>
    <x v="0"/>
    <m/>
    <m/>
    <x v="0"/>
    <x v="0"/>
    <m/>
    <m/>
    <m/>
    <m/>
    <m/>
  </r>
  <r>
    <n v="2162"/>
    <x v="42"/>
    <x v="42"/>
    <x v="10"/>
    <x v="1"/>
    <x v="27"/>
    <x v="0"/>
    <n v="4"/>
    <x v="1"/>
    <n v="0"/>
    <x v="0"/>
    <s v=""/>
    <n v="2"/>
    <n v="29.001347049589778"/>
    <n v="28.757509262909903"/>
    <s v="Y"/>
    <s v="Check"/>
    <n v="64"/>
    <x v="1"/>
    <n v="2"/>
    <x v="1"/>
    <m/>
    <x v="13"/>
    <x v="25"/>
    <x v="0"/>
    <m/>
    <m/>
    <s v="TRR"/>
    <m/>
    <n v="46"/>
    <x v="77"/>
    <s v="LIA"/>
    <s v="JOHNSON"/>
    <x v="78"/>
    <x v="78"/>
    <x v="1"/>
    <x v="1"/>
    <x v="4"/>
    <n v="3"/>
    <n v="37"/>
    <x v="468"/>
    <n v="29.001347049589778"/>
    <n v="2591"/>
    <s v="43.11"/>
    <s v="5.54"/>
    <n v="0"/>
    <m/>
    <n v="0.58215686686774593"/>
    <m/>
    <m/>
    <m/>
    <m/>
    <m/>
    <m/>
    <x v="26"/>
    <x v="26"/>
    <x v="2"/>
    <x v="2"/>
    <m/>
    <x v="0"/>
    <n v="0"/>
    <m/>
    <m/>
    <m/>
    <m/>
    <m/>
    <m/>
    <m/>
    <m/>
    <m/>
    <m/>
    <m/>
    <m/>
    <m/>
    <m/>
    <m/>
    <m/>
    <m/>
    <m/>
    <m/>
    <m/>
    <m/>
    <m/>
    <x v="0"/>
    <x v="0"/>
    <m/>
    <x v="0"/>
    <m/>
    <m/>
    <x v="0"/>
    <x v="0"/>
    <m/>
    <m/>
    <m/>
    <m/>
    <m/>
  </r>
  <r>
    <n v="2162"/>
    <x v="42"/>
    <x v="42"/>
    <x v="10"/>
    <x v="1"/>
    <x v="27"/>
    <x v="0"/>
    <n v="4"/>
    <x v="1"/>
    <n v="0"/>
    <x v="0"/>
    <s v=""/>
    <n v="11"/>
    <n v="29.572195640685528"/>
    <n v="26.976659770515798"/>
    <s v="Y"/>
    <s v="Check"/>
    <n v="63"/>
    <x v="1"/>
    <n v="15"/>
    <x v="0"/>
    <s v="OT15"/>
    <x v="1"/>
    <x v="12"/>
    <x v="0"/>
    <m/>
    <m/>
    <s v="TRR"/>
    <m/>
    <n v="47"/>
    <x v="70"/>
    <s v="KATE"/>
    <s v="SARGENT"/>
    <x v="71"/>
    <x v="71"/>
    <x v="1"/>
    <x v="1"/>
    <x v="2"/>
    <n v="4"/>
    <n v="38"/>
    <x v="1602"/>
    <n v="29.572195640685528"/>
    <n v="2642"/>
    <s v="44.02"/>
    <s v="6.01"/>
    <n v="0"/>
    <m/>
    <n v="0.51286914407533257"/>
    <m/>
    <m/>
    <m/>
    <m/>
    <m/>
    <m/>
    <x v="26"/>
    <x v="26"/>
    <x v="2"/>
    <x v="2"/>
    <m/>
    <x v="0"/>
    <n v="0"/>
    <m/>
    <m/>
    <m/>
    <m/>
    <m/>
    <m/>
    <m/>
    <m/>
    <m/>
    <m/>
    <m/>
    <m/>
    <m/>
    <m/>
    <m/>
    <m/>
    <m/>
    <m/>
    <m/>
    <m/>
    <m/>
    <m/>
    <x v="0"/>
    <x v="0"/>
    <m/>
    <x v="0"/>
    <m/>
    <m/>
    <x v="0"/>
    <x v="0"/>
    <m/>
    <m/>
    <m/>
    <m/>
    <m/>
  </r>
  <r>
    <n v="2164"/>
    <x v="42"/>
    <x v="42"/>
    <x v="10"/>
    <x v="1"/>
    <x v="27"/>
    <x v="0"/>
    <n v="4"/>
    <x v="1"/>
    <n v="0"/>
    <x v="0"/>
    <s v=""/>
    <n v="0"/>
    <n v="29.695319846608143"/>
    <s v=""/>
    <s v="Y"/>
    <s v=""/>
    <n v="0"/>
    <x v="0"/>
    <s v="N/A"/>
    <x v="0"/>
    <m/>
    <x v="0"/>
    <x v="4"/>
    <x v="0"/>
    <m/>
    <m/>
    <s v="TRR"/>
    <m/>
    <n v="48"/>
    <x v="103"/>
    <s v="DEFFY"/>
    <s v="TSANG"/>
    <x v="334"/>
    <x v="334"/>
    <x v="0"/>
    <x v="1"/>
    <x v="0"/>
    <s v="N/A"/>
    <s v=""/>
    <x v="991"/>
    <n v="29.695319846608143"/>
    <n v="2653"/>
    <s v="44.13"/>
    <s v="6.03"/>
    <n v="0"/>
    <m/>
    <m/>
    <m/>
    <m/>
    <m/>
    <m/>
    <m/>
    <m/>
    <x v="26"/>
    <x v="26"/>
    <x v="2"/>
    <x v="2"/>
    <m/>
    <x v="0"/>
    <n v="0"/>
    <m/>
    <m/>
    <m/>
    <m/>
    <m/>
    <m/>
    <m/>
    <m/>
    <m/>
    <m/>
    <m/>
    <m/>
    <m/>
    <m/>
    <m/>
    <m/>
    <m/>
    <m/>
    <m/>
    <m/>
    <m/>
    <m/>
    <x v="0"/>
    <x v="0"/>
    <m/>
    <x v="0"/>
    <m/>
    <m/>
    <x v="0"/>
    <x v="0"/>
    <m/>
    <m/>
    <m/>
    <m/>
    <m/>
  </r>
  <r>
    <n v="2165"/>
    <x v="42"/>
    <x v="42"/>
    <x v="10"/>
    <x v="1"/>
    <x v="27"/>
    <x v="0"/>
    <n v="4"/>
    <x v="1"/>
    <n v="0"/>
    <x v="0"/>
    <s v=""/>
    <n v="11"/>
    <n v="30.389292643626501"/>
    <n v="27.720695533460869"/>
    <s v="Y"/>
    <s v="Check"/>
    <n v="62"/>
    <x v="1"/>
    <n v="21"/>
    <x v="0"/>
    <m/>
    <x v="1"/>
    <x v="32"/>
    <x v="0"/>
    <m/>
    <m/>
    <s v="TRR"/>
    <m/>
    <n v="49"/>
    <x v="68"/>
    <s v="ROSEMARIE"/>
    <s v="LABUSCHAGNE"/>
    <x v="68"/>
    <x v="68"/>
    <x v="1"/>
    <x v="1"/>
    <x v="5"/>
    <n v="1"/>
    <n v="39"/>
    <x v="477"/>
    <n v="30.389292643626501"/>
    <n v="2715"/>
    <s v="45.15"/>
    <s v="6.11"/>
    <n v="0"/>
    <m/>
    <n v="0.60986392643858722"/>
    <m/>
    <m/>
    <m/>
    <m/>
    <m/>
    <m/>
    <x v="26"/>
    <x v="26"/>
    <x v="2"/>
    <x v="2"/>
    <m/>
    <x v="0"/>
    <n v="0"/>
    <m/>
    <m/>
    <m/>
    <m/>
    <m/>
    <m/>
    <m/>
    <m/>
    <m/>
    <m/>
    <m/>
    <m/>
    <m/>
    <m/>
    <m/>
    <m/>
    <m/>
    <m/>
    <m/>
    <m/>
    <m/>
    <m/>
    <x v="0"/>
    <x v="0"/>
    <m/>
    <x v="0"/>
    <m/>
    <m/>
    <x v="0"/>
    <x v="0"/>
    <m/>
    <m/>
    <m/>
    <m/>
    <m/>
  </r>
  <r>
    <n v="2166"/>
    <x v="42"/>
    <x v="42"/>
    <x v="10"/>
    <x v="1"/>
    <x v="27"/>
    <x v="0"/>
    <n v="4"/>
    <x v="1"/>
    <n v="0"/>
    <x v="0"/>
    <s v=""/>
    <n v="3"/>
    <n v="30.445258191773142"/>
    <n v="22.592768473530381"/>
    <s v="Y"/>
    <s v="Check"/>
    <n v="0"/>
    <x v="0"/>
    <s v="N/A"/>
    <x v="0"/>
    <m/>
    <x v="0"/>
    <x v="4"/>
    <x v="0"/>
    <m/>
    <m/>
    <s v="TRR"/>
    <m/>
    <n v="50"/>
    <x v="152"/>
    <s v="TREVOR"/>
    <s v="NICHOLSON"/>
    <x v="134"/>
    <x v="134"/>
    <x v="0"/>
    <x v="0"/>
    <x v="0"/>
    <s v="N/A"/>
    <s v=""/>
    <x v="1603"/>
    <n v="30.445258191773142"/>
    <n v="2720"/>
    <s v="45.20"/>
    <s v="6.12"/>
    <n v="0"/>
    <m/>
    <m/>
    <m/>
    <m/>
    <m/>
    <m/>
    <m/>
    <m/>
    <x v="26"/>
    <x v="26"/>
    <x v="2"/>
    <x v="2"/>
    <m/>
    <x v="0"/>
    <n v="0"/>
    <m/>
    <m/>
    <m/>
    <m/>
    <m/>
    <m/>
    <m/>
    <m/>
    <m/>
    <m/>
    <m/>
    <m/>
    <m/>
    <m/>
    <m/>
    <m/>
    <m/>
    <m/>
    <m/>
    <m/>
    <m/>
    <m/>
    <x v="0"/>
    <x v="0"/>
    <m/>
    <x v="0"/>
    <m/>
    <m/>
    <x v="0"/>
    <x v="0"/>
    <m/>
    <m/>
    <m/>
    <m/>
    <m/>
  </r>
  <r>
    <n v="2167"/>
    <x v="42"/>
    <x v="42"/>
    <x v="10"/>
    <x v="1"/>
    <x v="27"/>
    <x v="0"/>
    <n v="4"/>
    <x v="1"/>
    <n v="0"/>
    <x v="0"/>
    <s v=""/>
    <n v="3"/>
    <n v="31.475024277671352"/>
    <n v="29.926411094079167"/>
    <s v="Y"/>
    <s v="Check"/>
    <n v="61"/>
    <x v="1"/>
    <n v="4"/>
    <x v="1"/>
    <m/>
    <x v="13"/>
    <x v="11"/>
    <x v="0"/>
    <m/>
    <m/>
    <s v="TRR"/>
    <m/>
    <n v="51"/>
    <x v="142"/>
    <s v="NANCY"/>
    <s v="NORTON"/>
    <x v="146"/>
    <x v="146"/>
    <x v="1"/>
    <x v="1"/>
    <x v="1"/>
    <n v="5"/>
    <n v="40"/>
    <x v="252"/>
    <n v="31.475024277671352"/>
    <n v="2812"/>
    <s v="46.52"/>
    <s v="6.25"/>
    <n v="0"/>
    <m/>
    <n v="0.47339121547779667"/>
    <m/>
    <m/>
    <m/>
    <m/>
    <m/>
    <m/>
    <x v="26"/>
    <x v="26"/>
    <x v="2"/>
    <x v="2"/>
    <m/>
    <x v="0"/>
    <n v="0"/>
    <m/>
    <m/>
    <m/>
    <m/>
    <m/>
    <m/>
    <m/>
    <m/>
    <m/>
    <m/>
    <m/>
    <m/>
    <m/>
    <m/>
    <m/>
    <m/>
    <m/>
    <m/>
    <m/>
    <m/>
    <m/>
    <m/>
    <x v="0"/>
    <x v="0"/>
    <m/>
    <x v="0"/>
    <m/>
    <m/>
    <x v="0"/>
    <x v="0"/>
    <m/>
    <m/>
    <m/>
    <m/>
    <m/>
  </r>
  <r>
    <n v="2168"/>
    <x v="42"/>
    <x v="42"/>
    <x v="10"/>
    <x v="1"/>
    <x v="27"/>
    <x v="0"/>
    <n v="4"/>
    <x v="1"/>
    <n v="0"/>
    <x v="0"/>
    <s v=""/>
    <n v="10"/>
    <n v="31.911555553215155"/>
    <n v="31.160110730481058"/>
    <s v="Y"/>
    <s v="Check"/>
    <n v="60"/>
    <x v="1"/>
    <n v="12"/>
    <x v="1"/>
    <m/>
    <x v="1"/>
    <x v="6"/>
    <x v="0"/>
    <m/>
    <m/>
    <s v="TRR"/>
    <m/>
    <n v="52"/>
    <x v="97"/>
    <s v="SUSAN"/>
    <s v="DOHERTY"/>
    <x v="98"/>
    <x v="98"/>
    <x v="1"/>
    <x v="1"/>
    <x v="4"/>
    <n v="4"/>
    <n v="41"/>
    <x v="1494"/>
    <n v="31.911555553215155"/>
    <n v="2851"/>
    <s v="47.31"/>
    <s v="6.30"/>
    <n v="0"/>
    <m/>
    <n v="0.54734613728057091"/>
    <m/>
    <m/>
    <m/>
    <m/>
    <m/>
    <m/>
    <x v="26"/>
    <x v="26"/>
    <x v="2"/>
    <x v="2"/>
    <m/>
    <x v="0"/>
    <n v="0"/>
    <m/>
    <m/>
    <m/>
    <m/>
    <m/>
    <m/>
    <m/>
    <m/>
    <m/>
    <m/>
    <m/>
    <m/>
    <m/>
    <m/>
    <m/>
    <m/>
    <m/>
    <m/>
    <m/>
    <m/>
    <m/>
    <m/>
    <x v="0"/>
    <x v="0"/>
    <m/>
    <x v="0"/>
    <m/>
    <m/>
    <x v="0"/>
    <x v="0"/>
    <m/>
    <m/>
    <m/>
    <m/>
    <m/>
  </r>
  <r>
    <n v="2169"/>
    <x v="42"/>
    <x v="42"/>
    <x v="10"/>
    <x v="1"/>
    <x v="27"/>
    <x v="0"/>
    <n v="4"/>
    <x v="1"/>
    <n v="0"/>
    <x v="0"/>
    <s v=""/>
    <n v="6"/>
    <n v="32.314507499870984"/>
    <n v="30.863940967077742"/>
    <s v="Y"/>
    <s v="Check"/>
    <n v="59"/>
    <x v="1"/>
    <n v="6"/>
    <x v="1"/>
    <m/>
    <x v="1"/>
    <x v="28"/>
    <x v="0"/>
    <m/>
    <m/>
    <s v="TRR"/>
    <m/>
    <n v="53"/>
    <x v="94"/>
    <s v="CONNY"/>
    <s v="MUHLENBERG"/>
    <x v="95"/>
    <x v="95"/>
    <x v="1"/>
    <x v="1"/>
    <x v="5"/>
    <n v="2"/>
    <n v="42"/>
    <x v="1604"/>
    <n v="32.314507499870984"/>
    <n v="2887"/>
    <s v="48.07"/>
    <s v="6.35"/>
    <n v="0"/>
    <m/>
    <n v="0.59570767093005683"/>
    <m/>
    <m/>
    <m/>
    <m/>
    <m/>
    <m/>
    <x v="26"/>
    <x v="26"/>
    <x v="2"/>
    <x v="2"/>
    <m/>
    <x v="0"/>
    <n v="0"/>
    <m/>
    <m/>
    <m/>
    <m/>
    <m/>
    <m/>
    <m/>
    <m/>
    <m/>
    <m/>
    <m/>
    <m/>
    <m/>
    <m/>
    <m/>
    <m/>
    <m/>
    <m/>
    <m/>
    <m/>
    <m/>
    <m/>
    <x v="0"/>
    <x v="0"/>
    <m/>
    <x v="0"/>
    <m/>
    <m/>
    <x v="0"/>
    <x v="0"/>
    <m/>
    <m/>
    <m/>
    <m/>
    <m/>
  </r>
  <r>
    <n v="2170"/>
    <x v="42"/>
    <x v="42"/>
    <x v="10"/>
    <x v="1"/>
    <x v="27"/>
    <x v="0"/>
    <n v="4"/>
    <x v="1"/>
    <n v="0"/>
    <x v="0"/>
    <s v=""/>
    <n v="6"/>
    <n v="33.053252735406652"/>
    <n v="29.89431234526678"/>
    <s v="Y"/>
    <s v="Check"/>
    <n v="0"/>
    <x v="0"/>
    <s v="N/A"/>
    <x v="0"/>
    <m/>
    <x v="0"/>
    <x v="4"/>
    <x v="0"/>
    <m/>
    <m/>
    <s v="TRR"/>
    <m/>
    <n v="54"/>
    <x v="156"/>
    <s v="MEG"/>
    <s v="SENSE"/>
    <x v="186"/>
    <x v="186"/>
    <x v="0"/>
    <x v="1"/>
    <x v="0"/>
    <s v="N/A"/>
    <s v=""/>
    <x v="255"/>
    <n v="33.053252735406652"/>
    <n v="2953"/>
    <s v="49.13"/>
    <s v="6.44"/>
    <n v="0"/>
    <m/>
    <m/>
    <m/>
    <m/>
    <m/>
    <m/>
    <m/>
    <m/>
    <x v="26"/>
    <x v="26"/>
    <x v="2"/>
    <x v="2"/>
    <m/>
    <x v="0"/>
    <n v="0"/>
    <m/>
    <m/>
    <m/>
    <m/>
    <m/>
    <m/>
    <m/>
    <m/>
    <m/>
    <m/>
    <m/>
    <m/>
    <m/>
    <m/>
    <m/>
    <m/>
    <m/>
    <m/>
    <m/>
    <m/>
    <m/>
    <m/>
    <x v="0"/>
    <x v="0"/>
    <m/>
    <x v="0"/>
    <m/>
    <m/>
    <x v="0"/>
    <x v="0"/>
    <m/>
    <m/>
    <m/>
    <m/>
    <m/>
  </r>
  <r>
    <n v="2171"/>
    <x v="42"/>
    <x v="42"/>
    <x v="10"/>
    <x v="1"/>
    <x v="27"/>
    <x v="0"/>
    <n v="4"/>
    <x v="1"/>
    <n v="0"/>
    <x v="0"/>
    <s v=""/>
    <n v="0"/>
    <n v="33.724839313166356"/>
    <s v=""/>
    <s v="Y"/>
    <s v=""/>
    <n v="0"/>
    <x v="0"/>
    <s v="N/A"/>
    <x v="0"/>
    <m/>
    <x v="0"/>
    <x v="4"/>
    <x v="0"/>
    <m/>
    <m/>
    <s v="TRR"/>
    <m/>
    <n v="55"/>
    <x v="165"/>
    <s v="LEE"/>
    <s v="GASSER"/>
    <x v="335"/>
    <x v="335"/>
    <x v="0"/>
    <x v="1"/>
    <x v="0"/>
    <s v="N/A"/>
    <s v=""/>
    <x v="346"/>
    <n v="33.724839313166356"/>
    <n v="3013"/>
    <s v="50.13"/>
    <s v="6.52"/>
    <n v="0"/>
    <m/>
    <m/>
    <m/>
    <m/>
    <m/>
    <m/>
    <m/>
    <m/>
    <x v="26"/>
    <x v="26"/>
    <x v="2"/>
    <x v="2"/>
    <m/>
    <x v="0"/>
    <n v="0"/>
    <m/>
    <m/>
    <m/>
    <m/>
    <m/>
    <m/>
    <m/>
    <m/>
    <m/>
    <m/>
    <m/>
    <m/>
    <m/>
    <m/>
    <m/>
    <m/>
    <m/>
    <m/>
    <m/>
    <m/>
    <m/>
    <m/>
    <x v="0"/>
    <x v="0"/>
    <m/>
    <x v="0"/>
    <m/>
    <m/>
    <x v="0"/>
    <x v="0"/>
    <m/>
    <m/>
    <m/>
    <m/>
    <m/>
  </r>
  <r>
    <n v="2172"/>
    <x v="42"/>
    <x v="42"/>
    <x v="10"/>
    <x v="1"/>
    <x v="27"/>
    <x v="0"/>
    <n v="4"/>
    <x v="1"/>
    <n v="0"/>
    <x v="0"/>
    <s v=""/>
    <n v="3"/>
    <n v="33.836770409459639"/>
    <n v="31.704874066819542"/>
    <s v="Y"/>
    <s v="Check"/>
    <n v="0"/>
    <x v="0"/>
    <s v="N/A"/>
    <x v="0"/>
    <m/>
    <x v="0"/>
    <x v="4"/>
    <x v="0"/>
    <m/>
    <m/>
    <s v="TRR"/>
    <m/>
    <n v="56"/>
    <x v="182"/>
    <s v="KATHY"/>
    <s v="PATTESON"/>
    <x v="93"/>
    <x v="93"/>
    <x v="0"/>
    <x v="1"/>
    <x v="0"/>
    <s v="N/A"/>
    <s v=""/>
    <x v="1605"/>
    <n v="33.836770409459639"/>
    <n v="3023"/>
    <s v="50.23"/>
    <s v="6.54"/>
    <n v="0"/>
    <m/>
    <m/>
    <m/>
    <m/>
    <m/>
    <m/>
    <m/>
    <m/>
    <x v="26"/>
    <x v="26"/>
    <x v="2"/>
    <x v="2"/>
    <m/>
    <x v="0"/>
    <n v="0"/>
    <m/>
    <m/>
    <m/>
    <m/>
    <m/>
    <m/>
    <m/>
    <m/>
    <m/>
    <m/>
    <m/>
    <m/>
    <m/>
    <m/>
    <m/>
    <m/>
    <m/>
    <m/>
    <m/>
    <m/>
    <m/>
    <m/>
    <x v="0"/>
    <x v="0"/>
    <m/>
    <x v="0"/>
    <m/>
    <m/>
    <x v="0"/>
    <x v="0"/>
    <m/>
    <m/>
    <m/>
    <m/>
    <m/>
  </r>
  <r>
    <n v="2173"/>
    <x v="42"/>
    <x v="42"/>
    <x v="10"/>
    <x v="1"/>
    <x v="27"/>
    <x v="0"/>
    <n v="4"/>
    <x v="1"/>
    <n v="0"/>
    <x v="0"/>
    <s v=""/>
    <n v="7"/>
    <n v="34.23972235611545"/>
    <n v="28.863467850283907"/>
    <s v="Y"/>
    <s v="Check"/>
    <n v="58"/>
    <x v="1"/>
    <n v="13"/>
    <x v="1"/>
    <m/>
    <x v="1"/>
    <x v="7"/>
    <x v="0"/>
    <m/>
    <m/>
    <s v="TRR"/>
    <m/>
    <n v="57"/>
    <x v="79"/>
    <s v="MATHEW"/>
    <s v="SMITH"/>
    <x v="80"/>
    <x v="80"/>
    <x v="1"/>
    <x v="0"/>
    <x v="1"/>
    <n v="8"/>
    <n v="43"/>
    <x v="1606"/>
    <n v="34.23972235611545"/>
    <n v="3059"/>
    <s v="50.59"/>
    <s v="6.59"/>
    <n v="0"/>
    <m/>
    <n v="0.3976862465485102"/>
    <m/>
    <m/>
    <m/>
    <m/>
    <m/>
    <m/>
    <x v="26"/>
    <x v="26"/>
    <x v="2"/>
    <x v="2"/>
    <m/>
    <x v="0"/>
    <n v="0"/>
    <m/>
    <m/>
    <m/>
    <m/>
    <m/>
    <m/>
    <m/>
    <m/>
    <m/>
    <m/>
    <m/>
    <m/>
    <m/>
    <m/>
    <m/>
    <m/>
    <m/>
    <m/>
    <m/>
    <m/>
    <m/>
    <m/>
    <x v="0"/>
    <x v="0"/>
    <m/>
    <x v="0"/>
    <m/>
    <m/>
    <x v="0"/>
    <x v="0"/>
    <m/>
    <m/>
    <m/>
    <m/>
    <m/>
  </r>
  <r>
    <n v="2174"/>
    <x v="42"/>
    <x v="42"/>
    <x v="10"/>
    <x v="1"/>
    <x v="27"/>
    <x v="0"/>
    <n v="4"/>
    <x v="1"/>
    <n v="0"/>
    <x v="0"/>
    <s v=""/>
    <n v="10"/>
    <n v="34.922502043504487"/>
    <n v="28.996682509556699"/>
    <s v="Y"/>
    <s v="Check"/>
    <n v="57"/>
    <x v="1"/>
    <n v="17"/>
    <x v="0"/>
    <m/>
    <x v="1"/>
    <x v="1"/>
    <x v="0"/>
    <m/>
    <m/>
    <s v="TRR"/>
    <m/>
    <n v="58"/>
    <x v="80"/>
    <s v="CELESTE"/>
    <s v="LABUSCHAGNE"/>
    <x v="81"/>
    <x v="81"/>
    <x v="1"/>
    <x v="1"/>
    <x v="1"/>
    <n v="6"/>
    <n v="44"/>
    <x v="750"/>
    <n v="34.922502043504487"/>
    <n v="3120"/>
    <s v="52.00"/>
    <s v="7.07"/>
    <n v="0"/>
    <m/>
    <n v="0.42379552248470032"/>
    <m/>
    <m/>
    <m/>
    <m/>
    <m/>
    <m/>
    <x v="26"/>
    <x v="26"/>
    <x v="2"/>
    <x v="2"/>
    <m/>
    <x v="0"/>
    <n v="0"/>
    <m/>
    <m/>
    <m/>
    <m/>
    <m/>
    <m/>
    <m/>
    <m/>
    <m/>
    <m/>
    <m/>
    <m/>
    <m/>
    <m/>
    <m/>
    <m/>
    <m/>
    <m/>
    <m/>
    <m/>
    <m/>
    <m/>
    <x v="0"/>
    <x v="0"/>
    <m/>
    <x v="0"/>
    <m/>
    <m/>
    <x v="0"/>
    <x v="0"/>
    <m/>
    <m/>
    <m/>
    <m/>
    <m/>
  </r>
  <r>
    <n v="2175"/>
    <x v="42"/>
    <x v="42"/>
    <x v="10"/>
    <x v="1"/>
    <x v="27"/>
    <x v="0"/>
    <n v="4"/>
    <x v="1"/>
    <n v="0"/>
    <x v="0"/>
    <s v=""/>
    <n v="4"/>
    <n v="34.922502043504487"/>
    <n v="29.193413670995142"/>
    <s v="Y"/>
    <s v="Check"/>
    <n v="56"/>
    <x v="1"/>
    <n v="7"/>
    <x v="1"/>
    <m/>
    <x v="2"/>
    <x v="41"/>
    <x v="0"/>
    <m/>
    <m/>
    <s v="TRR"/>
    <m/>
    <n v="59"/>
    <x v="187"/>
    <s v="DAVE"/>
    <s v="HAMPTON"/>
    <x v="191"/>
    <x v="191"/>
    <x v="1"/>
    <x v="0"/>
    <x v="8"/>
    <n v="2"/>
    <n v="45"/>
    <x v="750"/>
    <n v="34.922502043504487"/>
    <n v="3120"/>
    <s v="52.00"/>
    <s v="7.07"/>
    <n v="0"/>
    <m/>
    <n v="0.48106518768533552"/>
    <m/>
    <m/>
    <m/>
    <m/>
    <m/>
    <m/>
    <x v="26"/>
    <x v="26"/>
    <x v="2"/>
    <x v="2"/>
    <m/>
    <x v="0"/>
    <n v="0"/>
    <m/>
    <m/>
    <m/>
    <m/>
    <m/>
    <m/>
    <m/>
    <m/>
    <m/>
    <m/>
    <m/>
    <m/>
    <m/>
    <m/>
    <m/>
    <m/>
    <m/>
    <m/>
    <m/>
    <m/>
    <m/>
    <m/>
    <x v="0"/>
    <x v="0"/>
    <m/>
    <x v="0"/>
    <m/>
    <m/>
    <x v="0"/>
    <x v="0"/>
    <m/>
    <m/>
    <m/>
    <m/>
    <m/>
  </r>
  <r>
    <n v="2176"/>
    <x v="42"/>
    <x v="42"/>
    <x v="10"/>
    <x v="1"/>
    <x v="27"/>
    <x v="0"/>
    <n v="4"/>
    <x v="1"/>
    <n v="0"/>
    <x v="0"/>
    <s v=""/>
    <n v="5"/>
    <n v="35.045626249427094"/>
    <n v="29.53905400777807"/>
    <s v="Y"/>
    <s v="Check"/>
    <n v="55"/>
    <x v="1"/>
    <n v="9"/>
    <x v="1"/>
    <m/>
    <x v="11"/>
    <x v="36"/>
    <x v="0"/>
    <m/>
    <m/>
    <s v="TRR"/>
    <m/>
    <n v="60"/>
    <x v="85"/>
    <s v="ANNE"/>
    <s v="MILLER"/>
    <x v="86"/>
    <x v="86"/>
    <x v="1"/>
    <x v="1"/>
    <x v="1"/>
    <n v="7"/>
    <n v="46"/>
    <x v="1500"/>
    <n v="35.045626249427094"/>
    <n v="3131"/>
    <s v="52.11"/>
    <s v="7.08"/>
    <n v="0"/>
    <m/>
    <n v="0.42706232612725342"/>
    <m/>
    <m/>
    <m/>
    <m/>
    <m/>
    <m/>
    <x v="26"/>
    <x v="26"/>
    <x v="2"/>
    <x v="2"/>
    <m/>
    <x v="0"/>
    <n v="0"/>
    <m/>
    <m/>
    <m/>
    <m/>
    <m/>
    <m/>
    <m/>
    <m/>
    <m/>
    <m/>
    <m/>
    <m/>
    <m/>
    <m/>
    <m/>
    <m/>
    <m/>
    <m/>
    <m/>
    <m/>
    <m/>
    <m/>
    <x v="0"/>
    <x v="0"/>
    <m/>
    <x v="0"/>
    <m/>
    <m/>
    <x v="0"/>
    <x v="0"/>
    <m/>
    <m/>
    <m/>
    <m/>
    <m/>
  </r>
  <r>
    <n v="2177"/>
    <x v="42"/>
    <x v="42"/>
    <x v="10"/>
    <x v="1"/>
    <x v="27"/>
    <x v="0"/>
    <n v="4"/>
    <x v="1"/>
    <n v="0"/>
    <x v="0"/>
    <s v=""/>
    <n v="6"/>
    <n v="35.079205578315083"/>
    <n v="30.027500857948866"/>
    <s v="Y"/>
    <s v="Check"/>
    <n v="54"/>
    <x v="1"/>
    <n v="10"/>
    <x v="1"/>
    <m/>
    <x v="1"/>
    <x v="36"/>
    <x v="0"/>
    <m/>
    <m/>
    <s v="TRR"/>
    <m/>
    <n v="61"/>
    <x v="86"/>
    <s v="ANDREW"/>
    <s v="HANNAY"/>
    <x v="87"/>
    <x v="87"/>
    <x v="1"/>
    <x v="0"/>
    <x v="1"/>
    <n v="9"/>
    <n v="47"/>
    <x v="1607"/>
    <n v="35.079205578315083"/>
    <n v="3134"/>
    <s v="52.14"/>
    <s v="7.09"/>
    <n v="0"/>
    <m/>
    <n v="0.38246780237692862"/>
    <m/>
    <m/>
    <m/>
    <m/>
    <m/>
    <m/>
    <x v="26"/>
    <x v="26"/>
    <x v="2"/>
    <x v="2"/>
    <m/>
    <x v="0"/>
    <n v="0"/>
    <m/>
    <m/>
    <m/>
    <m/>
    <m/>
    <m/>
    <m/>
    <m/>
    <m/>
    <m/>
    <m/>
    <m/>
    <m/>
    <m/>
    <m/>
    <m/>
    <m/>
    <m/>
    <m/>
    <m/>
    <m/>
    <m/>
    <x v="0"/>
    <x v="0"/>
    <m/>
    <x v="0"/>
    <m/>
    <m/>
    <x v="0"/>
    <x v="0"/>
    <m/>
    <m/>
    <m/>
    <m/>
    <m/>
  </r>
  <r>
    <n v="2178"/>
    <x v="42"/>
    <x v="42"/>
    <x v="10"/>
    <x v="1"/>
    <x v="27"/>
    <x v="0"/>
    <n v="4"/>
    <x v="1"/>
    <n v="0"/>
    <x v="0"/>
    <s v=""/>
    <n v="6"/>
    <n v="35.090398687944415"/>
    <n v="32.875308373173766"/>
    <s v="Y"/>
    <s v="Check"/>
    <n v="53"/>
    <x v="1"/>
    <n v="9"/>
    <x v="1"/>
    <m/>
    <x v="1"/>
    <x v="20"/>
    <x v="0"/>
    <m/>
    <m/>
    <s v="TRR"/>
    <m/>
    <n v="62"/>
    <x v="89"/>
    <s v="VIJAYA"/>
    <s v="STEWART"/>
    <x v="90"/>
    <x v="90"/>
    <x v="1"/>
    <x v="1"/>
    <x v="5"/>
    <n v="3"/>
    <n v="48"/>
    <x v="494"/>
    <n v="35.090398687944415"/>
    <n v="3135"/>
    <s v="52.15"/>
    <s v="7.09"/>
    <n v="0"/>
    <m/>
    <n v="0.5348091605785632"/>
    <m/>
    <m/>
    <m/>
    <m/>
    <m/>
    <m/>
    <x v="26"/>
    <x v="26"/>
    <x v="2"/>
    <x v="2"/>
    <m/>
    <x v="0"/>
    <n v="0"/>
    <m/>
    <m/>
    <m/>
    <m/>
    <m/>
    <m/>
    <m/>
    <m/>
    <m/>
    <m/>
    <m/>
    <m/>
    <m/>
    <m/>
    <m/>
    <m/>
    <m/>
    <m/>
    <m/>
    <m/>
    <m/>
    <m/>
    <x v="0"/>
    <x v="0"/>
    <m/>
    <x v="0"/>
    <m/>
    <m/>
    <x v="0"/>
    <x v="0"/>
    <m/>
    <m/>
    <m/>
    <m/>
    <m/>
  </r>
  <r>
    <n v="2179"/>
    <x v="42"/>
    <x v="42"/>
    <x v="10"/>
    <x v="1"/>
    <x v="27"/>
    <x v="0"/>
    <n v="4"/>
    <x v="1"/>
    <n v="0"/>
    <x v="0"/>
    <s v=""/>
    <n v="7"/>
    <n v="36.388799404946504"/>
    <n v="31.991699270728841"/>
    <s v="Y"/>
    <s v="Check"/>
    <n v="52"/>
    <x v="1"/>
    <n v="10"/>
    <x v="1"/>
    <m/>
    <x v="1"/>
    <x v="37"/>
    <x v="0"/>
    <m/>
    <m/>
    <s v="TRR"/>
    <m/>
    <n v="63"/>
    <x v="141"/>
    <s v="JENNY"/>
    <s v="BROWN"/>
    <x v="145"/>
    <x v="145"/>
    <x v="1"/>
    <x v="1"/>
    <x v="8"/>
    <n v="1"/>
    <n v="49"/>
    <x v="630"/>
    <n v="36.388799404946504"/>
    <n v="3251"/>
    <s v="54.11"/>
    <s v="7.25"/>
    <n v="0"/>
    <m/>
    <n v="0.56427619677229968"/>
    <m/>
    <m/>
    <m/>
    <m/>
    <m/>
    <m/>
    <x v="26"/>
    <x v="26"/>
    <x v="2"/>
    <x v="2"/>
    <m/>
    <x v="0"/>
    <n v="0"/>
    <m/>
    <m/>
    <m/>
    <m/>
    <m/>
    <m/>
    <m/>
    <m/>
    <m/>
    <m/>
    <m/>
    <m/>
    <m/>
    <m/>
    <m/>
    <m/>
    <m/>
    <m/>
    <m/>
    <m/>
    <m/>
    <m/>
    <x v="0"/>
    <x v="0"/>
    <m/>
    <x v="0"/>
    <m/>
    <m/>
    <x v="0"/>
    <x v="0"/>
    <m/>
    <m/>
    <m/>
    <m/>
    <m/>
  </r>
  <r>
    <n v="2180"/>
    <x v="42"/>
    <x v="42"/>
    <x v="10"/>
    <x v="1"/>
    <x v="27"/>
    <x v="0"/>
    <n v="4"/>
    <x v="1"/>
    <n v="0"/>
    <x v="0"/>
    <s v=""/>
    <n v="4"/>
    <n v="37.407372381215382"/>
    <n v="36.97349448099785"/>
    <s v="Y"/>
    <s v="Check"/>
    <n v="51"/>
    <x v="1"/>
    <n v="7"/>
    <x v="1"/>
    <m/>
    <x v="7"/>
    <x v="42"/>
    <x v="0"/>
    <m/>
    <m/>
    <s v="TRR"/>
    <m/>
    <n v="64"/>
    <x v="114"/>
    <s v="LYNDIE"/>
    <s v="BEIL"/>
    <x v="116"/>
    <x v="116"/>
    <x v="1"/>
    <x v="1"/>
    <x v="8"/>
    <n v="2"/>
    <n v="50"/>
    <x v="1608"/>
    <n v="37.407372381215382"/>
    <n v="3342"/>
    <s v="55.42"/>
    <s v="7.37"/>
    <n v="0"/>
    <m/>
    <n v="0.55648566957672863"/>
    <m/>
    <m/>
    <m/>
    <m/>
    <m/>
    <m/>
    <x v="26"/>
    <x v="26"/>
    <x v="2"/>
    <x v="2"/>
    <m/>
    <x v="0"/>
    <n v="0"/>
    <m/>
    <m/>
    <m/>
    <m/>
    <m/>
    <m/>
    <m/>
    <m/>
    <m/>
    <m/>
    <m/>
    <m/>
    <m/>
    <m/>
    <m/>
    <m/>
    <m/>
    <m/>
    <m/>
    <m/>
    <m/>
    <m/>
    <x v="0"/>
    <x v="0"/>
    <m/>
    <x v="0"/>
    <m/>
    <m/>
    <x v="0"/>
    <x v="0"/>
    <m/>
    <m/>
    <m/>
    <m/>
    <m/>
  </r>
  <r>
    <n v="2181"/>
    <x v="42"/>
    <x v="42"/>
    <x v="10"/>
    <x v="1"/>
    <x v="27"/>
    <x v="0"/>
    <n v="4"/>
    <x v="1"/>
    <n v="0"/>
    <x v="0"/>
    <s v=""/>
    <n v="3"/>
    <n v="38.873669742657398"/>
    <n v="34.698864885277004"/>
    <s v="Y"/>
    <s v="Check"/>
    <n v="50"/>
    <x v="1"/>
    <n v="7"/>
    <x v="1"/>
    <m/>
    <x v="4"/>
    <x v="14"/>
    <x v="0"/>
    <m/>
    <m/>
    <s v="TRR"/>
    <m/>
    <n v="65"/>
    <x v="222"/>
    <s v="ANNALIESE"/>
    <s v="OTTO"/>
    <x v="268"/>
    <x v="268"/>
    <x v="1"/>
    <x v="1"/>
    <x v="1"/>
    <n v="8"/>
    <n v="51"/>
    <x v="1609"/>
    <n v="38.873669742657398"/>
    <n v="3473"/>
    <s v="57.53"/>
    <s v="7.55"/>
    <n v="0"/>
    <m/>
    <n v="0.38243538017078355"/>
    <m/>
    <m/>
    <m/>
    <m/>
    <m/>
    <m/>
    <x v="26"/>
    <x v="26"/>
    <x v="2"/>
    <x v="2"/>
    <m/>
    <x v="0"/>
    <n v="0"/>
    <m/>
    <m/>
    <m/>
    <m/>
    <m/>
    <m/>
    <m/>
    <m/>
    <m/>
    <m/>
    <m/>
    <m/>
    <m/>
    <m/>
    <m/>
    <m/>
    <m/>
    <m/>
    <m/>
    <m/>
    <m/>
    <m/>
    <x v="0"/>
    <x v="0"/>
    <m/>
    <x v="0"/>
    <m/>
    <m/>
    <x v="0"/>
    <x v="0"/>
    <m/>
    <m/>
    <m/>
    <m/>
    <m/>
  </r>
  <r>
    <n v="2182"/>
    <x v="42"/>
    <x v="42"/>
    <x v="10"/>
    <x v="1"/>
    <x v="27"/>
    <x v="0"/>
    <n v="4"/>
    <x v="1"/>
    <n v="0"/>
    <x v="0"/>
    <s v=""/>
    <n v="7"/>
    <n v="40.597408625573969"/>
    <n v="36.224071917850587"/>
    <s v="Y"/>
    <s v="Check"/>
    <n v="49"/>
    <x v="1"/>
    <n v="9"/>
    <x v="1"/>
    <m/>
    <x v="6"/>
    <x v="38"/>
    <x v="0"/>
    <m/>
    <m/>
    <s v="TRR"/>
    <m/>
    <n v="66"/>
    <x v="166"/>
    <s v="CHERYL"/>
    <s v="OATS"/>
    <x v="172"/>
    <x v="172"/>
    <x v="1"/>
    <x v="1"/>
    <x v="4"/>
    <n v="5"/>
    <n v="52"/>
    <x v="782"/>
    <n v="40.597408625573969"/>
    <n v="3627"/>
    <s v="60.27"/>
    <s v="8.16"/>
    <n v="0"/>
    <m/>
    <n v="0.44584126457268675"/>
    <m/>
    <m/>
    <m/>
    <m/>
    <m/>
    <m/>
    <x v="26"/>
    <x v="26"/>
    <x v="2"/>
    <x v="2"/>
    <m/>
    <x v="0"/>
    <n v="0"/>
    <m/>
    <m/>
    <m/>
    <m/>
    <m/>
    <m/>
    <m/>
    <m/>
    <m/>
    <m/>
    <m/>
    <m/>
    <m/>
    <m/>
    <m/>
    <m/>
    <m/>
    <m/>
    <m/>
    <m/>
    <m/>
    <m/>
    <x v="0"/>
    <x v="0"/>
    <m/>
    <x v="0"/>
    <m/>
    <m/>
    <x v="0"/>
    <x v="0"/>
    <m/>
    <m/>
    <m/>
    <m/>
    <m/>
  </r>
  <r>
    <n v="2183"/>
    <x v="42"/>
    <x v="42"/>
    <x v="10"/>
    <x v="1"/>
    <x v="27"/>
    <x v="0"/>
    <n v="4"/>
    <x v="1"/>
    <n v="0"/>
    <x v="0"/>
    <s v=""/>
    <n v="5"/>
    <n v="40.608601735203294"/>
    <n v="34.835618030048728"/>
    <s v="Y"/>
    <s v="Check"/>
    <n v="48"/>
    <x v="1"/>
    <n v="6"/>
    <x v="1"/>
    <m/>
    <x v="5"/>
    <x v="41"/>
    <x v="0"/>
    <m/>
    <m/>
    <s v="TRR"/>
    <m/>
    <n v="67"/>
    <x v="106"/>
    <s v="CAM"/>
    <s v="LEITCH"/>
    <x v="107"/>
    <x v="107"/>
    <x v="1"/>
    <x v="0"/>
    <x v="8"/>
    <n v="3"/>
    <n v="53"/>
    <x v="1610"/>
    <n v="40.608601735203294"/>
    <n v="3628"/>
    <s v="60.28"/>
    <s v="8.16"/>
    <n v="0"/>
    <m/>
    <n v="0.41370545357724553"/>
    <m/>
    <m/>
    <m/>
    <m/>
    <m/>
    <m/>
    <x v="26"/>
    <x v="26"/>
    <x v="2"/>
    <x v="2"/>
    <m/>
    <x v="0"/>
    <n v="0"/>
    <m/>
    <m/>
    <m/>
    <m/>
    <m/>
    <m/>
    <m/>
    <m/>
    <m/>
    <m/>
    <m/>
    <m/>
    <m/>
    <m/>
    <m/>
    <m/>
    <m/>
    <m/>
    <m/>
    <m/>
    <m/>
    <m/>
    <x v="0"/>
    <x v="0"/>
    <m/>
    <x v="0"/>
    <m/>
    <m/>
    <x v="0"/>
    <x v="0"/>
    <m/>
    <m/>
    <m/>
    <m/>
    <m/>
  </r>
  <r>
    <n v="2066"/>
    <x v="43"/>
    <x v="43"/>
    <x v="42"/>
    <x v="1"/>
    <x v="28"/>
    <x v="0"/>
    <n v="4"/>
    <x v="0"/>
    <n v="4"/>
    <x v="0"/>
    <s v=""/>
    <n v="0"/>
    <n v="19.802911443068602"/>
    <s v=""/>
    <s v="Y"/>
    <s v=""/>
    <n v="0"/>
    <x v="0"/>
    <s v="N/A"/>
    <x v="0"/>
    <m/>
    <x v="0"/>
    <x v="4"/>
    <x v="0"/>
    <m/>
    <m/>
    <s v="TRR"/>
    <m/>
    <n v="1"/>
    <x v="180"/>
    <s v="SHANE"/>
    <s v="BROWN"/>
    <x v="336"/>
    <x v="336"/>
    <x v="0"/>
    <x v="0"/>
    <x v="0"/>
    <s v="N/A"/>
    <s v=""/>
    <x v="1611"/>
    <n v="19.802911443068602"/>
    <n v="1568"/>
    <s v="26.08"/>
    <s v="3.50"/>
    <n v="0"/>
    <m/>
    <m/>
    <n v="1"/>
    <s v=""/>
    <n v="1"/>
    <n v="683281"/>
    <s v="ELENA"/>
    <s v="JAMES"/>
    <x v="75"/>
    <x v="75"/>
    <x v="1"/>
    <x v="1"/>
    <s v="X"/>
    <x v="1"/>
    <n v="0"/>
    <m/>
    <m/>
    <n v="1"/>
    <s v="16.09"/>
    <m/>
    <m/>
    <m/>
    <m/>
    <m/>
    <m/>
    <m/>
    <m/>
    <m/>
    <m/>
    <m/>
    <m/>
    <m/>
    <m/>
    <m/>
    <m/>
    <m/>
    <m/>
    <x v="0"/>
    <x v="0"/>
    <m/>
    <x v="0"/>
    <m/>
    <m/>
    <x v="0"/>
    <x v="0"/>
    <m/>
    <m/>
    <m/>
    <m/>
    <m/>
  </r>
  <r>
    <n v="2067"/>
    <x v="43"/>
    <x v="43"/>
    <x v="42"/>
    <x v="1"/>
    <x v="28"/>
    <x v="0"/>
    <n v="4"/>
    <x v="0"/>
    <n v="4"/>
    <x v="0"/>
    <s v=""/>
    <n v="7"/>
    <n v="19.903946705533233"/>
    <n v="19.142148897941485"/>
    <s v="Y"/>
    <s v="Check"/>
    <n v="0"/>
    <x v="0"/>
    <s v="N/A"/>
    <x v="0"/>
    <m/>
    <x v="0"/>
    <x v="4"/>
    <x v="0"/>
    <m/>
    <m/>
    <s v="TRR"/>
    <m/>
    <n v="2"/>
    <x v="153"/>
    <s v="JUDAH"/>
    <s v="MORRIS"/>
    <x v="14"/>
    <x v="14"/>
    <x v="0"/>
    <x v="0"/>
    <x v="0"/>
    <s v="N/A"/>
    <s v=""/>
    <x v="944"/>
    <n v="19.903946705533233"/>
    <n v="1576"/>
    <s v="26.16"/>
    <s v="3.51"/>
    <n v="0"/>
    <m/>
    <m/>
    <n v="2"/>
    <s v=""/>
    <n v="2"/>
    <n v="1077516"/>
    <s v="ASHLEY"/>
    <s v="ONSLOW"/>
    <x v="3"/>
    <x v="3"/>
    <x v="1"/>
    <x v="0"/>
    <s v="1 - to 11 years"/>
    <x v="1"/>
    <n v="0"/>
    <m/>
    <m/>
    <n v="1"/>
    <s v="19.00"/>
    <m/>
    <m/>
    <m/>
    <m/>
    <m/>
    <m/>
    <m/>
    <m/>
    <m/>
    <m/>
    <m/>
    <m/>
    <m/>
    <m/>
    <m/>
    <m/>
    <m/>
    <m/>
    <x v="0"/>
    <x v="0"/>
    <m/>
    <x v="0"/>
    <m/>
    <m/>
    <x v="0"/>
    <x v="0"/>
    <m/>
    <m/>
    <m/>
    <m/>
    <m/>
  </r>
  <r>
    <n v="2068"/>
    <x v="43"/>
    <x v="43"/>
    <x v="42"/>
    <x v="1"/>
    <x v="28"/>
    <x v="0"/>
    <n v="4"/>
    <x v="0"/>
    <n v="4"/>
    <x v="0"/>
    <s v=""/>
    <n v="9"/>
    <n v="19.954464336765554"/>
    <n v="19.21232340753312"/>
    <s v="Y"/>
    <s v="Check"/>
    <n v="100"/>
    <x v="1"/>
    <n v="1"/>
    <x v="1"/>
    <m/>
    <x v="1"/>
    <x v="3"/>
    <x v="0"/>
    <m/>
    <m/>
    <s v="TRR"/>
    <m/>
    <n v="3"/>
    <x v="3"/>
    <s v="MARCEL"/>
    <s v="ZEVENBERGEN"/>
    <x v="3"/>
    <x v="3"/>
    <x v="1"/>
    <x v="0"/>
    <x v="2"/>
    <n v="1"/>
    <n v="1"/>
    <x v="397"/>
    <n v="19.954464336765554"/>
    <n v="1580"/>
    <s v="26.20"/>
    <s v="3.52"/>
    <n v="0"/>
    <m/>
    <n v="0.70660879500639551"/>
    <n v="3"/>
    <n v="1"/>
    <s v=""/>
    <s v="N005"/>
    <s v="YAHEY"/>
    <s v="MOHMED"/>
    <x v="113"/>
    <x v="113"/>
    <x v="0"/>
    <x v="3"/>
    <s v="N/A"/>
    <x v="2"/>
    <n v="0"/>
    <m/>
    <m/>
    <n v="1"/>
    <s v="21.55"/>
    <m/>
    <m/>
    <m/>
    <m/>
    <m/>
    <m/>
    <m/>
    <m/>
    <m/>
    <m/>
    <m/>
    <m/>
    <m/>
    <m/>
    <m/>
    <m/>
    <m/>
    <m/>
    <x v="0"/>
    <x v="0"/>
    <m/>
    <x v="0"/>
    <m/>
    <m/>
    <x v="0"/>
    <x v="0"/>
    <m/>
    <m/>
    <m/>
    <m/>
    <m/>
  </r>
  <r>
    <n v="2069"/>
    <x v="43"/>
    <x v="43"/>
    <x v="42"/>
    <x v="1"/>
    <x v="28"/>
    <x v="0"/>
    <n v="4"/>
    <x v="0"/>
    <n v="4"/>
    <x v="0"/>
    <s v=""/>
    <n v="10"/>
    <n v="19.99235256018979"/>
    <n v="19.26711310749895"/>
    <s v="Y"/>
    <s v="Check"/>
    <n v="99"/>
    <x v="1"/>
    <n v="4"/>
    <x v="1"/>
    <m/>
    <x v="1"/>
    <x v="6"/>
    <x v="0"/>
    <m/>
    <m/>
    <s v="TRR"/>
    <m/>
    <n v="4"/>
    <x v="6"/>
    <s v="MARK"/>
    <s v="BUCHHOLZ"/>
    <x v="6"/>
    <x v="6"/>
    <x v="1"/>
    <x v="0"/>
    <x v="4"/>
    <n v="1"/>
    <n v="2"/>
    <x v="1612"/>
    <n v="19.99235256018979"/>
    <n v="1583"/>
    <s v="26.23"/>
    <s v="3.52"/>
    <n v="0"/>
    <m/>
    <n v="0.76695993066199564"/>
    <n v="4"/>
    <n v="2"/>
    <s v=""/>
    <n v="1066034"/>
    <s v="JOHN"/>
    <s v="WALSH"/>
    <x v="114"/>
    <x v="114"/>
    <x v="1"/>
    <x v="0"/>
    <s v=""/>
    <x v="2"/>
    <n v="50"/>
    <m/>
    <m/>
    <n v="1"/>
    <s v="21.59"/>
    <m/>
    <m/>
    <m/>
    <m/>
    <m/>
    <m/>
    <m/>
    <m/>
    <m/>
    <m/>
    <m/>
    <m/>
    <m/>
    <m/>
    <m/>
    <m/>
    <m/>
    <m/>
    <x v="0"/>
    <x v="0"/>
    <m/>
    <x v="0"/>
    <m/>
    <m/>
    <x v="0"/>
    <x v="0"/>
    <m/>
    <m/>
    <m/>
    <m/>
    <m/>
  </r>
  <r>
    <n v="2070"/>
    <x v="43"/>
    <x v="43"/>
    <x v="42"/>
    <x v="1"/>
    <x v="28"/>
    <x v="0"/>
    <n v="4"/>
    <x v="0"/>
    <n v="4"/>
    <x v="0"/>
    <s v=""/>
    <n v="0"/>
    <n v="20.055499599230188"/>
    <s v=""/>
    <s v="Y"/>
    <s v=""/>
    <n v="0"/>
    <x v="0"/>
    <s v="N/A"/>
    <x v="0"/>
    <m/>
    <x v="0"/>
    <x v="4"/>
    <x v="0"/>
    <m/>
    <m/>
    <s v="TRR"/>
    <m/>
    <n v="5"/>
    <x v="179"/>
    <s v="ANDREW"/>
    <s v="EDWARDS"/>
    <x v="337"/>
    <x v="337"/>
    <x v="0"/>
    <x v="0"/>
    <x v="0"/>
    <s v="N/A"/>
    <s v=""/>
    <x v="1613"/>
    <n v="20.055499599230188"/>
    <n v="1588"/>
    <s v="26.28"/>
    <s v="3.53"/>
    <n v="0"/>
    <m/>
    <m/>
    <n v="5"/>
    <s v=""/>
    <n v="3"/>
    <n v="868061"/>
    <s v="MYLES"/>
    <s v="ZEVENBERGEN"/>
    <x v="16"/>
    <x v="16"/>
    <x v="1"/>
    <x v="0"/>
    <s v="X"/>
    <x v="1"/>
    <n v="0"/>
    <m/>
    <m/>
    <n v="1"/>
    <s v="23.30"/>
    <m/>
    <m/>
    <m/>
    <m/>
    <m/>
    <m/>
    <m/>
    <m/>
    <m/>
    <m/>
    <m/>
    <m/>
    <m/>
    <m/>
    <m/>
    <m/>
    <m/>
    <m/>
    <x v="0"/>
    <x v="0"/>
    <m/>
    <x v="0"/>
    <m/>
    <m/>
    <x v="0"/>
    <x v="0"/>
    <m/>
    <m/>
    <m/>
    <m/>
    <m/>
  </r>
  <r>
    <n v="2071"/>
    <x v="43"/>
    <x v="43"/>
    <x v="42"/>
    <x v="1"/>
    <x v="28"/>
    <x v="0"/>
    <n v="4"/>
    <x v="0"/>
    <n v="4"/>
    <x v="0"/>
    <s v=""/>
    <n v="1"/>
    <n v="20.106017230462506"/>
    <n v="19.254359385779516"/>
    <s v="Y"/>
    <s v="Check"/>
    <n v="0"/>
    <x v="0"/>
    <s v="N/A"/>
    <x v="0"/>
    <m/>
    <x v="0"/>
    <x v="4"/>
    <x v="0"/>
    <m/>
    <m/>
    <s v="TRR"/>
    <m/>
    <n v="6"/>
    <x v="124"/>
    <s v="CALLUM"/>
    <s v="MORRISON"/>
    <x v="205"/>
    <x v="205"/>
    <x v="0"/>
    <x v="0"/>
    <x v="0"/>
    <s v="N/A"/>
    <s v=""/>
    <x v="1614"/>
    <n v="20.106017230462506"/>
    <n v="1592"/>
    <s v="26.32"/>
    <s v="3.54"/>
    <n v="0"/>
    <m/>
    <m/>
    <n v="6"/>
    <n v="3"/>
    <s v=""/>
    <s v="N004"/>
    <s v="DAVID"/>
    <s v="ANDERSEN"/>
    <x v="27"/>
    <x v="27"/>
    <x v="0"/>
    <x v="0"/>
    <s v="N/A"/>
    <x v="2"/>
    <n v="0"/>
    <m/>
    <m/>
    <n v="1"/>
    <s v="23.33"/>
    <m/>
    <m/>
    <m/>
    <m/>
    <m/>
    <m/>
    <m/>
    <m/>
    <m/>
    <m/>
    <m/>
    <m/>
    <m/>
    <m/>
    <m/>
    <m/>
    <m/>
    <m/>
    <x v="0"/>
    <x v="0"/>
    <m/>
    <x v="0"/>
    <m/>
    <m/>
    <x v="0"/>
    <x v="0"/>
    <m/>
    <m/>
    <m/>
    <m/>
    <m/>
  </r>
  <r>
    <n v="2072"/>
    <x v="43"/>
    <x v="43"/>
    <x v="42"/>
    <x v="1"/>
    <x v="28"/>
    <x v="0"/>
    <n v="4"/>
    <x v="0"/>
    <n v="4"/>
    <x v="0"/>
    <s v=""/>
    <n v="0"/>
    <n v="20.194423085119062"/>
    <s v=""/>
    <s v="Y"/>
    <s v=""/>
    <n v="0"/>
    <x v="0"/>
    <s v="N/A"/>
    <x v="0"/>
    <m/>
    <x v="0"/>
    <x v="4"/>
    <x v="0"/>
    <m/>
    <m/>
    <s v="TRR"/>
    <m/>
    <n v="7"/>
    <x v="182"/>
    <s v="BILLY"/>
    <s v="BRAGG"/>
    <x v="338"/>
    <x v="338"/>
    <x v="0"/>
    <x v="0"/>
    <x v="0"/>
    <s v="N/A"/>
    <s v=""/>
    <x v="1518"/>
    <n v="20.194423085119062"/>
    <n v="1599"/>
    <s v="26.39"/>
    <s v="3.55"/>
    <n v="0"/>
    <m/>
    <m/>
    <n v="7"/>
    <n v="4"/>
    <s v=""/>
    <s v="N007"/>
    <s v="YUSS"/>
    <s v="MOHMED"/>
    <x v="115"/>
    <x v="115"/>
    <x v="0"/>
    <x v="3"/>
    <s v="N/A"/>
    <x v="2"/>
    <n v="0"/>
    <m/>
    <m/>
    <n v="1"/>
    <s v="24.40"/>
    <m/>
    <m/>
    <m/>
    <m/>
    <m/>
    <m/>
    <m/>
    <m/>
    <m/>
    <m/>
    <m/>
    <m/>
    <m/>
    <m/>
    <m/>
    <m/>
    <m/>
    <m/>
    <x v="0"/>
    <x v="0"/>
    <m/>
    <x v="0"/>
    <m/>
    <m/>
    <x v="0"/>
    <x v="0"/>
    <m/>
    <m/>
    <m/>
    <m/>
    <m/>
  </r>
  <r>
    <n v="2073"/>
    <x v="43"/>
    <x v="43"/>
    <x v="42"/>
    <x v="1"/>
    <x v="28"/>
    <x v="0"/>
    <n v="4"/>
    <x v="0"/>
    <n v="4"/>
    <x v="0"/>
    <s v=""/>
    <n v="13"/>
    <n v="20.737487620866478"/>
    <n v="21.35117080288742"/>
    <s v="Y"/>
    <s v=""/>
    <n v="98"/>
    <x v="1"/>
    <n v="2"/>
    <x v="1"/>
    <m/>
    <x v="1"/>
    <x v="9"/>
    <x v="0"/>
    <m/>
    <m/>
    <s v="TRR"/>
    <m/>
    <n v="8"/>
    <x v="16"/>
    <s v="MICHAEL"/>
    <s v="FITZSIMMONS"/>
    <x v="16"/>
    <x v="16"/>
    <x v="1"/>
    <x v="0"/>
    <x v="4"/>
    <n v="2"/>
    <n v="3"/>
    <x v="173"/>
    <n v="20.737487620866478"/>
    <n v="1642"/>
    <s v="27.22"/>
    <s v="4.01"/>
    <n v="0"/>
    <m/>
    <n v="0.72814992230814291"/>
    <n v="8"/>
    <s v=""/>
    <n v="4"/>
    <s v="N003"/>
    <s v="ZAKARIN"/>
    <s v="MOHMED"/>
    <x v="116"/>
    <x v="116"/>
    <x v="0"/>
    <x v="0"/>
    <s v="N/A"/>
    <x v="1"/>
    <n v="0"/>
    <m/>
    <m/>
    <n v="1"/>
    <s v="25.48"/>
    <m/>
    <m/>
    <m/>
    <m/>
    <m/>
    <m/>
    <m/>
    <m/>
    <m/>
    <m/>
    <m/>
    <m/>
    <m/>
    <m/>
    <m/>
    <m/>
    <m/>
    <m/>
    <x v="0"/>
    <x v="0"/>
    <m/>
    <x v="0"/>
    <m/>
    <m/>
    <x v="0"/>
    <x v="0"/>
    <m/>
    <m/>
    <m/>
    <m/>
    <m/>
  </r>
  <r>
    <n v="2074"/>
    <x v="43"/>
    <x v="43"/>
    <x v="42"/>
    <x v="1"/>
    <x v="28"/>
    <x v="0"/>
    <n v="4"/>
    <x v="0"/>
    <n v="4"/>
    <x v="0"/>
    <s v=""/>
    <n v="10"/>
    <n v="21.318440380038137"/>
    <n v="20.344391255986704"/>
    <s v="Y"/>
    <s v="Check"/>
    <n v="97"/>
    <x v="1"/>
    <n v="6"/>
    <x v="1"/>
    <m/>
    <x v="1"/>
    <x v="10"/>
    <x v="0"/>
    <m/>
    <m/>
    <s v="TRR"/>
    <m/>
    <n v="9"/>
    <x v="12"/>
    <s v="JAMES"/>
    <s v="DUNSTAN"/>
    <x v="12"/>
    <x v="12"/>
    <x v="1"/>
    <x v="0"/>
    <x v="1"/>
    <n v="1"/>
    <n v="4"/>
    <x v="1615"/>
    <n v="21.318440380038137"/>
    <n v="1688"/>
    <s v="28.08"/>
    <s v="4.08"/>
    <n v="0"/>
    <m/>
    <n v="0.61214609358663852"/>
    <n v="9"/>
    <s v=""/>
    <n v="5"/>
    <n v="868067"/>
    <s v="JESSIE"/>
    <s v="ZEVENBERGEN"/>
    <x v="38"/>
    <x v="38"/>
    <x v="1"/>
    <x v="1"/>
    <s v="X"/>
    <x v="1"/>
    <n v="0"/>
    <m/>
    <m/>
    <n v="1"/>
    <s v="25.50"/>
    <m/>
    <m/>
    <m/>
    <m/>
    <m/>
    <m/>
    <m/>
    <m/>
    <m/>
    <m/>
    <m/>
    <m/>
    <m/>
    <m/>
    <m/>
    <m/>
    <m/>
    <m/>
    <x v="0"/>
    <x v="0"/>
    <m/>
    <x v="0"/>
    <m/>
    <m/>
    <x v="0"/>
    <x v="0"/>
    <m/>
    <m/>
    <m/>
    <m/>
    <m/>
  </r>
  <r>
    <n v="2075"/>
    <x v="43"/>
    <x v="43"/>
    <x v="42"/>
    <x v="1"/>
    <x v="28"/>
    <x v="0"/>
    <n v="4"/>
    <x v="0"/>
    <n v="4"/>
    <x v="0"/>
    <s v=""/>
    <n v="0"/>
    <n v="21.747840245512837"/>
    <s v=""/>
    <s v="Y"/>
    <s v=""/>
    <n v="0"/>
    <x v="0"/>
    <s v="N/A"/>
    <x v="0"/>
    <m/>
    <x v="0"/>
    <x v="4"/>
    <x v="0"/>
    <m/>
    <m/>
    <s v="TRR"/>
    <m/>
    <n v="10"/>
    <x v="175"/>
    <s v="MICHAEL"/>
    <s v="PALMER"/>
    <x v="323"/>
    <x v="323"/>
    <x v="0"/>
    <x v="0"/>
    <x v="0"/>
    <s v="N/A"/>
    <s v=""/>
    <x v="1616"/>
    <n v="21.747840245512837"/>
    <n v="1722"/>
    <s v="28.42"/>
    <s v="4.13"/>
    <n v="0"/>
    <m/>
    <m/>
    <n v="10"/>
    <n v="5"/>
    <s v=""/>
    <n v="868058"/>
    <s v="CHRISTINA"/>
    <s v="ZEVENBERGEN"/>
    <x v="34"/>
    <x v="34"/>
    <x v="1"/>
    <x v="1"/>
    <s v=""/>
    <x v="2"/>
    <n v="49"/>
    <m/>
    <m/>
    <n v="1"/>
    <s v="28.45"/>
    <m/>
    <m/>
    <m/>
    <m/>
    <m/>
    <m/>
    <m/>
    <m/>
    <m/>
    <m/>
    <m/>
    <m/>
    <m/>
    <m/>
    <m/>
    <m/>
    <m/>
    <m/>
    <x v="0"/>
    <x v="0"/>
    <m/>
    <x v="0"/>
    <m/>
    <m/>
    <x v="0"/>
    <x v="0"/>
    <m/>
    <m/>
    <m/>
    <m/>
    <m/>
  </r>
  <r>
    <n v="2076"/>
    <x v="43"/>
    <x v="43"/>
    <x v="42"/>
    <x v="1"/>
    <x v="28"/>
    <x v="0"/>
    <n v="4"/>
    <x v="0"/>
    <n v="4"/>
    <x v="0"/>
    <s v=""/>
    <n v="11"/>
    <n v="21.785728468937076"/>
    <n v="20.924874667603749"/>
    <s v="Y"/>
    <s v="Check"/>
    <n v="96"/>
    <x v="1"/>
    <n v="7"/>
    <x v="1"/>
    <m/>
    <x v="1"/>
    <x v="9"/>
    <x v="0"/>
    <m/>
    <m/>
    <s v="TRR"/>
    <m/>
    <n v="11"/>
    <x v="19"/>
    <s v="CAMERON"/>
    <s v="WALLIS"/>
    <x v="19"/>
    <x v="19"/>
    <x v="1"/>
    <x v="0"/>
    <x v="4"/>
    <n v="3"/>
    <n v="5"/>
    <x v="1617"/>
    <n v="21.785728468937076"/>
    <n v="1725"/>
    <s v="28.45"/>
    <s v="4.13"/>
    <n v="0"/>
    <m/>
    <n v="0.69311430285795383"/>
    <n v="11"/>
    <s v=""/>
    <n v="6"/>
    <n v="868065"/>
    <s v="NICOLA"/>
    <s v="ZEVENBERGEN"/>
    <x v="36"/>
    <x v="36"/>
    <x v="1"/>
    <x v="1"/>
    <s v="X"/>
    <x v="1"/>
    <n v="0"/>
    <m/>
    <m/>
    <n v="1"/>
    <s v="28.45"/>
    <m/>
    <m/>
    <m/>
    <m/>
    <m/>
    <m/>
    <m/>
    <m/>
    <m/>
    <m/>
    <m/>
    <m/>
    <m/>
    <m/>
    <m/>
    <m/>
    <m/>
    <m/>
    <x v="0"/>
    <x v="0"/>
    <m/>
    <x v="0"/>
    <m/>
    <m/>
    <x v="0"/>
    <x v="0"/>
    <m/>
    <m/>
    <m/>
    <m/>
    <m/>
  </r>
  <r>
    <n v="2077"/>
    <x v="43"/>
    <x v="43"/>
    <x v="42"/>
    <x v="1"/>
    <x v="28"/>
    <x v="0"/>
    <n v="4"/>
    <x v="0"/>
    <n v="4"/>
    <x v="0"/>
    <s v=""/>
    <n v="3"/>
    <n v="21.987798993866345"/>
    <n v="19.3580857961059"/>
    <s v="Y"/>
    <s v="Check"/>
    <n v="0"/>
    <x v="0"/>
    <s v="N/A"/>
    <x v="0"/>
    <m/>
    <x v="0"/>
    <x v="4"/>
    <x v="0"/>
    <m/>
    <m/>
    <s v="TRR"/>
    <m/>
    <n v="12"/>
    <x v="170"/>
    <s v="SAM"/>
    <s v="HEAMES"/>
    <x v="7"/>
    <x v="7"/>
    <x v="0"/>
    <x v="0"/>
    <x v="0"/>
    <s v="N/A"/>
    <s v=""/>
    <x v="1618"/>
    <n v="21.987798993866345"/>
    <n v="1741"/>
    <s v="29.01"/>
    <s v="4.16"/>
    <n v="0"/>
    <m/>
    <m/>
    <n v="12"/>
    <n v="6"/>
    <s v=""/>
    <s v="N006"/>
    <s v="NIMO"/>
    <s v="MOHMED"/>
    <x v="117"/>
    <x v="117"/>
    <x v="0"/>
    <x v="3"/>
    <s v="N/A"/>
    <x v="2"/>
    <n v="0"/>
    <m/>
    <m/>
    <n v="1"/>
    <s v="33.12"/>
    <m/>
    <m/>
    <m/>
    <m/>
    <m/>
    <m/>
    <m/>
    <m/>
    <m/>
    <m/>
    <m/>
    <m/>
    <m/>
    <m/>
    <m/>
    <m/>
    <m/>
    <m/>
    <x v="0"/>
    <x v="0"/>
    <m/>
    <x v="0"/>
    <m/>
    <m/>
    <x v="0"/>
    <x v="0"/>
    <m/>
    <m/>
    <m/>
    <m/>
    <m/>
  </r>
  <r>
    <n v="2078"/>
    <x v="43"/>
    <x v="43"/>
    <x v="42"/>
    <x v="1"/>
    <x v="28"/>
    <x v="0"/>
    <n v="4"/>
    <x v="0"/>
    <n v="4"/>
    <x v="0"/>
    <s v=""/>
    <n v="5"/>
    <n v="22.164610703179459"/>
    <n v="23.339857074141893"/>
    <s v="Y"/>
    <s v=""/>
    <n v="95"/>
    <x v="1"/>
    <n v="1"/>
    <x v="1"/>
    <m/>
    <x v="4"/>
    <x v="14"/>
    <x v="0"/>
    <m/>
    <m/>
    <s v="TRR"/>
    <m/>
    <n v="13"/>
    <x v="154"/>
    <s v="LARA"/>
    <s v="SEWELL"/>
    <x v="159"/>
    <x v="159"/>
    <x v="1"/>
    <x v="1"/>
    <x v="1"/>
    <n v="1"/>
    <n v="6"/>
    <x v="1619"/>
    <n v="22.164610703179459"/>
    <n v="1755"/>
    <s v="29.15"/>
    <s v="4.18"/>
    <n v="0"/>
    <m/>
    <n v="0.67073890291851956"/>
    <n v="13"/>
    <n v="7"/>
    <s v=""/>
    <s v="N008"/>
    <s v="FATUM"/>
    <s v="MOHMED"/>
    <x v="118"/>
    <x v="118"/>
    <x v="0"/>
    <x v="3"/>
    <s v="N/A"/>
    <x v="2"/>
    <n v="0"/>
    <m/>
    <m/>
    <n v="1"/>
    <s v="33.35"/>
    <m/>
    <m/>
    <m/>
    <m/>
    <m/>
    <m/>
    <m/>
    <m/>
    <m/>
    <m/>
    <m/>
    <m/>
    <m/>
    <m/>
    <m/>
    <m/>
    <m/>
    <m/>
    <x v="0"/>
    <x v="0"/>
    <m/>
    <x v="0"/>
    <m/>
    <m/>
    <x v="0"/>
    <x v="0"/>
    <m/>
    <m/>
    <m/>
    <m/>
    <m/>
  </r>
  <r>
    <n v="2079"/>
    <x v="43"/>
    <x v="43"/>
    <x v="42"/>
    <x v="1"/>
    <x v="28"/>
    <x v="0"/>
    <n v="4"/>
    <x v="0"/>
    <n v="4"/>
    <x v="0"/>
    <s v=""/>
    <n v="11"/>
    <n v="22.354051820300654"/>
    <n v="22.719160811418327"/>
    <s v="Y"/>
    <s v=""/>
    <n v="94"/>
    <x v="1"/>
    <n v="1"/>
    <x v="1"/>
    <m/>
    <x v="1"/>
    <x v="6"/>
    <x v="0"/>
    <m/>
    <m/>
    <s v="TRR"/>
    <m/>
    <n v="14"/>
    <x v="32"/>
    <s v="BILL"/>
    <s v="DOHERTY"/>
    <x v="32"/>
    <x v="32"/>
    <x v="1"/>
    <x v="0"/>
    <x v="4"/>
    <n v="4"/>
    <n v="7"/>
    <x v="1620"/>
    <n v="22.354051820300654"/>
    <n v="1770"/>
    <s v="29.30"/>
    <s v="4.20"/>
    <n v="0"/>
    <m/>
    <n v="0.68593083064290328"/>
    <n v="14"/>
    <n v="8"/>
    <s v=""/>
    <s v="N021"/>
    <s v="KAMIDE"/>
    <s v="MUSDAF"/>
    <x v="119"/>
    <x v="119"/>
    <x v="0"/>
    <x v="1"/>
    <s v="N/A"/>
    <x v="2"/>
    <n v="0"/>
    <m/>
    <m/>
    <n v="1"/>
    <s v="34.03"/>
    <m/>
    <m/>
    <m/>
    <m/>
    <m/>
    <m/>
    <m/>
    <m/>
    <m/>
    <m/>
    <m/>
    <m/>
    <m/>
    <m/>
    <m/>
    <m/>
    <m/>
    <m/>
    <x v="0"/>
    <x v="0"/>
    <m/>
    <x v="0"/>
    <m/>
    <m/>
    <x v="0"/>
    <x v="0"/>
    <m/>
    <m/>
    <m/>
    <m/>
    <m/>
  </r>
  <r>
    <n v="2080"/>
    <x v="43"/>
    <x v="43"/>
    <x v="42"/>
    <x v="1"/>
    <x v="28"/>
    <x v="0"/>
    <n v="4"/>
    <x v="0"/>
    <n v="4"/>
    <x v="0"/>
    <s v=""/>
    <n v="9"/>
    <n v="22.442457674957211"/>
    <n v="21.432554924088134"/>
    <s v="Y"/>
    <s v="Check"/>
    <n v="93"/>
    <x v="1"/>
    <n v="6"/>
    <x v="1"/>
    <m/>
    <x v="1"/>
    <x v="14"/>
    <x v="0"/>
    <m/>
    <m/>
    <s v="TRR"/>
    <m/>
    <n v="15"/>
    <x v="23"/>
    <s v="HAILEY"/>
    <s v="PELUCHETTI"/>
    <x v="23"/>
    <x v="23"/>
    <x v="1"/>
    <x v="1"/>
    <x v="1"/>
    <n v="2"/>
    <n v="8"/>
    <x v="1621"/>
    <n v="22.442457674957211"/>
    <n v="1777"/>
    <s v="29.37"/>
    <s v="4.21"/>
    <n v="0"/>
    <m/>
    <n v="0.66243487598311857"/>
    <n v="15"/>
    <n v="9"/>
    <s v=""/>
    <n v="402943"/>
    <s v="BOB"/>
    <s v="DOWN"/>
    <x v="24"/>
    <x v="24"/>
    <x v="1"/>
    <x v="0"/>
    <s v=""/>
    <x v="2"/>
    <n v="48"/>
    <m/>
    <m/>
    <n v="1"/>
    <s v="37.22"/>
    <m/>
    <m/>
    <m/>
    <m/>
    <m/>
    <m/>
    <m/>
    <m/>
    <m/>
    <m/>
    <m/>
    <m/>
    <m/>
    <m/>
    <m/>
    <m/>
    <m/>
    <m/>
    <x v="0"/>
    <x v="0"/>
    <m/>
    <x v="0"/>
    <m/>
    <m/>
    <x v="0"/>
    <x v="0"/>
    <m/>
    <m/>
    <m/>
    <m/>
    <m/>
  </r>
  <r>
    <n v="2081"/>
    <x v="43"/>
    <x v="43"/>
    <x v="42"/>
    <x v="1"/>
    <x v="28"/>
    <x v="0"/>
    <n v="4"/>
    <x v="0"/>
    <n v="4"/>
    <x v="0"/>
    <s v=""/>
    <n v="11"/>
    <n v="22.467716490573366"/>
    <n v="22.484522519457066"/>
    <s v="Y"/>
    <s v=""/>
    <n v="92"/>
    <x v="1"/>
    <n v="6"/>
    <x v="1"/>
    <m/>
    <x v="1"/>
    <x v="13"/>
    <x v="0"/>
    <m/>
    <m/>
    <s v="TRR"/>
    <m/>
    <n v="16"/>
    <x v="18"/>
    <s v="ERIN"/>
    <s v="STAFFORD"/>
    <x v="18"/>
    <x v="18"/>
    <x v="1"/>
    <x v="1"/>
    <x v="2"/>
    <n v="1"/>
    <n v="9"/>
    <x v="1622"/>
    <n v="22.467716490573366"/>
    <n v="1779"/>
    <s v="29.39"/>
    <s v="4.21"/>
    <n v="0"/>
    <m/>
    <n v="0.7054566496176895"/>
    <n v="16"/>
    <n v="10"/>
    <s v=""/>
    <s v="N002"/>
    <s v="JIM"/>
    <s v="IVES"/>
    <x v="102"/>
    <x v="102"/>
    <x v="0"/>
    <x v="0"/>
    <s v="N/A"/>
    <x v="2"/>
    <n v="0"/>
    <m/>
    <m/>
    <n v="1"/>
    <s v="37.22"/>
    <m/>
    <m/>
    <m/>
    <m/>
    <m/>
    <m/>
    <m/>
    <m/>
    <m/>
    <m/>
    <m/>
    <m/>
    <m/>
    <m/>
    <m/>
    <m/>
    <m/>
    <m/>
    <x v="0"/>
    <x v="0"/>
    <m/>
    <x v="0"/>
    <m/>
    <m/>
    <x v="0"/>
    <x v="0"/>
    <m/>
    <m/>
    <m/>
    <m/>
    <m/>
  </r>
  <r>
    <n v="2082"/>
    <x v="43"/>
    <x v="43"/>
    <x v="42"/>
    <x v="1"/>
    <x v="28"/>
    <x v="0"/>
    <n v="4"/>
    <x v="0"/>
    <n v="4"/>
    <x v="0"/>
    <s v=""/>
    <n v="7"/>
    <n v="22.480345898381447"/>
    <n v="21.926220721864297"/>
    <s v="Y"/>
    <s v="Check"/>
    <n v="91"/>
    <x v="1"/>
    <n v="4"/>
    <x v="1"/>
    <m/>
    <x v="1"/>
    <x v="2"/>
    <x v="0"/>
    <m/>
    <m/>
    <s v="TRR"/>
    <m/>
    <n v="17"/>
    <x v="131"/>
    <s v="NICHOLAS"/>
    <s v="KINBACHER"/>
    <x v="135"/>
    <x v="135"/>
    <x v="1"/>
    <x v="0"/>
    <x v="2"/>
    <n v="2"/>
    <n v="10"/>
    <x v="952"/>
    <n v="22.480345898381447"/>
    <n v="1780"/>
    <s v="29.40"/>
    <s v="4.21"/>
    <n v="0"/>
    <m/>
    <n v="0.63240426686184781"/>
    <m/>
    <m/>
    <m/>
    <m/>
    <m/>
    <m/>
    <x v="26"/>
    <x v="26"/>
    <x v="2"/>
    <x v="2"/>
    <m/>
    <x v="0"/>
    <n v="0"/>
    <m/>
    <m/>
    <m/>
    <m/>
    <m/>
    <m/>
    <m/>
    <m/>
    <m/>
    <m/>
    <m/>
    <m/>
    <m/>
    <m/>
    <m/>
    <m/>
    <m/>
    <m/>
    <m/>
    <m/>
    <m/>
    <m/>
    <x v="0"/>
    <x v="0"/>
    <m/>
    <x v="0"/>
    <m/>
    <m/>
    <x v="0"/>
    <x v="0"/>
    <m/>
    <m/>
    <m/>
    <m/>
    <m/>
  </r>
  <r>
    <n v="2083"/>
    <x v="43"/>
    <x v="43"/>
    <x v="42"/>
    <x v="1"/>
    <x v="28"/>
    <x v="0"/>
    <n v="4"/>
    <x v="0"/>
    <n v="4"/>
    <x v="0"/>
    <s v=""/>
    <n v="8"/>
    <n v="22.619269384270321"/>
    <n v="22.159685468080514"/>
    <s v="Y"/>
    <s v="Check"/>
    <n v="90"/>
    <x v="1"/>
    <n v="9"/>
    <x v="1"/>
    <m/>
    <x v="1"/>
    <x v="7"/>
    <x v="0"/>
    <m/>
    <m/>
    <s v="TRR"/>
    <m/>
    <n v="18"/>
    <x v="155"/>
    <s v="STUART"/>
    <s v="ILLMAN"/>
    <x v="160"/>
    <x v="160"/>
    <x v="1"/>
    <x v="0"/>
    <x v="1"/>
    <n v="2"/>
    <n v="11"/>
    <x v="1623"/>
    <n v="22.619269384270321"/>
    <n v="1791"/>
    <s v="29.51"/>
    <s v="4.23"/>
    <n v="0"/>
    <m/>
    <n v="0.60199409783482394"/>
    <m/>
    <m/>
    <m/>
    <m/>
    <m/>
    <m/>
    <x v="26"/>
    <x v="26"/>
    <x v="2"/>
    <x v="2"/>
    <m/>
    <x v="0"/>
    <n v="0"/>
    <m/>
    <m/>
    <m/>
    <m/>
    <m/>
    <m/>
    <m/>
    <m/>
    <m/>
    <m/>
    <m/>
    <m/>
    <m/>
    <m/>
    <m/>
    <m/>
    <m/>
    <m/>
    <m/>
    <m/>
    <m/>
    <m/>
    <x v="0"/>
    <x v="0"/>
    <m/>
    <x v="0"/>
    <m/>
    <m/>
    <x v="0"/>
    <x v="0"/>
    <m/>
    <m/>
    <m/>
    <m/>
    <m/>
  </r>
  <r>
    <n v="2084"/>
    <x v="43"/>
    <x v="43"/>
    <x v="42"/>
    <x v="1"/>
    <x v="28"/>
    <x v="0"/>
    <n v="4"/>
    <x v="0"/>
    <n v="4"/>
    <x v="0"/>
    <s v=""/>
    <n v="7"/>
    <n v="22.884486948239989"/>
    <n v="27.082658967360452"/>
    <s v="Y"/>
    <s v=""/>
    <n v="89"/>
    <x v="1"/>
    <n v="7"/>
    <x v="1"/>
    <m/>
    <x v="1"/>
    <x v="18"/>
    <x v="0"/>
    <m/>
    <m/>
    <s v="TRR"/>
    <m/>
    <n v="19"/>
    <x v="35"/>
    <s v="ALAN"/>
    <s v="GRAHAM"/>
    <x v="35"/>
    <x v="35"/>
    <x v="1"/>
    <x v="0"/>
    <x v="4"/>
    <n v="5"/>
    <n v="12"/>
    <x v="1624"/>
    <n v="22.884486948239989"/>
    <n v="1812"/>
    <s v="30.12"/>
    <s v="4.26"/>
    <n v="0"/>
    <m/>
    <n v="0.64963950034326812"/>
    <m/>
    <m/>
    <m/>
    <m/>
    <m/>
    <m/>
    <x v="26"/>
    <x v="26"/>
    <x v="2"/>
    <x v="2"/>
    <m/>
    <x v="0"/>
    <n v="0"/>
    <m/>
    <m/>
    <m/>
    <m/>
    <m/>
    <m/>
    <m/>
    <m/>
    <m/>
    <m/>
    <m/>
    <m/>
    <m/>
    <m/>
    <m/>
    <m/>
    <m/>
    <m/>
    <m/>
    <m/>
    <m/>
    <m/>
    <x v="0"/>
    <x v="0"/>
    <m/>
    <x v="0"/>
    <m/>
    <m/>
    <x v="0"/>
    <x v="0"/>
    <m/>
    <m/>
    <m/>
    <m/>
    <m/>
  </r>
  <r>
    <n v="2085"/>
    <x v="43"/>
    <x v="43"/>
    <x v="42"/>
    <x v="1"/>
    <x v="28"/>
    <x v="0"/>
    <n v="4"/>
    <x v="0"/>
    <n v="4"/>
    <x v="0"/>
    <s v=""/>
    <n v="12"/>
    <n v="22.947633987280387"/>
    <n v="21.012972117886758"/>
    <s v="Y"/>
    <s v="Check"/>
    <n v="88"/>
    <x v="1"/>
    <n v="17"/>
    <x v="0"/>
    <m/>
    <x v="1"/>
    <x v="7"/>
    <x v="0"/>
    <m/>
    <m/>
    <s v="TRR"/>
    <m/>
    <n v="20"/>
    <x v="21"/>
    <s v="SONJA"/>
    <s v="SCHONFELDT-ROY"/>
    <x v="21"/>
    <x v="21"/>
    <x v="1"/>
    <x v="1"/>
    <x v="1"/>
    <n v="3"/>
    <n v="13"/>
    <x v="1625"/>
    <n v="22.947633987280387"/>
    <n v="1817"/>
    <s v="30.17"/>
    <s v="4.27"/>
    <n v="0"/>
    <m/>
    <n v="0.65729361648760187"/>
    <m/>
    <m/>
    <m/>
    <m/>
    <m/>
    <m/>
    <x v="26"/>
    <x v="26"/>
    <x v="2"/>
    <x v="2"/>
    <m/>
    <x v="0"/>
    <n v="0"/>
    <m/>
    <m/>
    <m/>
    <m/>
    <m/>
    <m/>
    <m/>
    <m/>
    <m/>
    <m/>
    <m/>
    <m/>
    <m/>
    <m/>
    <m/>
    <m/>
    <m/>
    <m/>
    <m/>
    <m/>
    <m/>
    <m/>
    <x v="0"/>
    <x v="0"/>
    <m/>
    <x v="0"/>
    <m/>
    <m/>
    <x v="0"/>
    <x v="0"/>
    <m/>
    <m/>
    <m/>
    <m/>
    <m/>
  </r>
  <r>
    <n v="2086"/>
    <x v="43"/>
    <x v="43"/>
    <x v="42"/>
    <x v="1"/>
    <x v="28"/>
    <x v="0"/>
    <n v="4"/>
    <x v="0"/>
    <n v="4"/>
    <x v="0"/>
    <s v=""/>
    <n v="9"/>
    <n v="22.998151618512708"/>
    <n v="22.602605390401397"/>
    <s v="Y"/>
    <s v="Check"/>
    <n v="87"/>
    <x v="1"/>
    <n v="4"/>
    <x v="1"/>
    <m/>
    <x v="1"/>
    <x v="8"/>
    <x v="0"/>
    <m/>
    <m/>
    <s v="TRR"/>
    <m/>
    <n v="21"/>
    <x v="29"/>
    <s v="GAVIN"/>
    <s v="WERBELOFF"/>
    <x v="29"/>
    <x v="29"/>
    <x v="1"/>
    <x v="0"/>
    <x v="2"/>
    <n v="3"/>
    <n v="14"/>
    <x v="1626"/>
    <n v="22.998151618512708"/>
    <n v="1821"/>
    <s v="30.21"/>
    <s v="4.27"/>
    <n v="0"/>
    <m/>
    <n v="0.63628301856893621"/>
    <m/>
    <m/>
    <m/>
    <m/>
    <m/>
    <m/>
    <x v="26"/>
    <x v="26"/>
    <x v="2"/>
    <x v="2"/>
    <m/>
    <x v="0"/>
    <n v="0"/>
    <m/>
    <m/>
    <m/>
    <m/>
    <m/>
    <m/>
    <m/>
    <m/>
    <m/>
    <m/>
    <m/>
    <m/>
    <m/>
    <m/>
    <m/>
    <m/>
    <m/>
    <m/>
    <m/>
    <m/>
    <m/>
    <m/>
    <x v="0"/>
    <x v="0"/>
    <m/>
    <x v="0"/>
    <m/>
    <m/>
    <x v="0"/>
    <x v="0"/>
    <m/>
    <m/>
    <m/>
    <m/>
    <m/>
  </r>
  <r>
    <n v="2087"/>
    <x v="43"/>
    <x v="43"/>
    <x v="42"/>
    <x v="1"/>
    <x v="28"/>
    <x v="0"/>
    <n v="4"/>
    <x v="0"/>
    <n v="4"/>
    <x v="0"/>
    <s v=""/>
    <n v="12"/>
    <n v="23.07392806536118"/>
    <n v="17.79786557468519"/>
    <s v="Y"/>
    <s v="Check"/>
    <n v="86"/>
    <x v="1"/>
    <n v="28"/>
    <x v="0"/>
    <m/>
    <x v="1"/>
    <x v="1"/>
    <x v="0"/>
    <m/>
    <m/>
    <s v="TRR"/>
    <m/>
    <n v="22"/>
    <x v="1"/>
    <s v="TONY"/>
    <s v="GORDON"/>
    <x v="1"/>
    <x v="1"/>
    <x v="1"/>
    <x v="0"/>
    <x v="1"/>
    <n v="3"/>
    <n v="15"/>
    <x v="181"/>
    <n v="23.07392806536118"/>
    <n v="1827"/>
    <s v="30.27"/>
    <s v="4.28"/>
    <n v="0"/>
    <m/>
    <n v="0.56918498212054458"/>
    <m/>
    <m/>
    <m/>
    <m/>
    <m/>
    <m/>
    <x v="26"/>
    <x v="26"/>
    <x v="2"/>
    <x v="2"/>
    <m/>
    <x v="0"/>
    <n v="0"/>
    <m/>
    <m/>
    <m/>
    <m/>
    <m/>
    <m/>
    <m/>
    <m/>
    <m/>
    <m/>
    <m/>
    <m/>
    <m/>
    <m/>
    <m/>
    <m/>
    <m/>
    <m/>
    <m/>
    <m/>
    <m/>
    <m/>
    <x v="0"/>
    <x v="0"/>
    <m/>
    <x v="0"/>
    <m/>
    <m/>
    <x v="0"/>
    <x v="0"/>
    <m/>
    <m/>
    <m/>
    <m/>
    <m/>
  </r>
  <r>
    <n v="2088"/>
    <x v="43"/>
    <x v="43"/>
    <x v="42"/>
    <x v="1"/>
    <x v="28"/>
    <x v="0"/>
    <n v="4"/>
    <x v="0"/>
    <n v="4"/>
    <x v="0"/>
    <s v=""/>
    <n v="12"/>
    <n v="23.099186880977342"/>
    <n v="23.456389180778984"/>
    <s v="Y"/>
    <s v=""/>
    <n v="85"/>
    <x v="1"/>
    <n v="6"/>
    <x v="1"/>
    <m/>
    <x v="1"/>
    <x v="9"/>
    <x v="0"/>
    <m/>
    <m/>
    <s v="TRR"/>
    <m/>
    <n v="23"/>
    <x v="25"/>
    <s v="BRENDAN"/>
    <s v="CARTER"/>
    <x v="25"/>
    <x v="25"/>
    <x v="1"/>
    <x v="0"/>
    <x v="4"/>
    <n v="6"/>
    <n v="16"/>
    <x v="1627"/>
    <n v="23.099186880977342"/>
    <n v="1829"/>
    <s v="30.29"/>
    <s v="4.28"/>
    <n v="0"/>
    <m/>
    <n v="0.65370266398576837"/>
    <m/>
    <m/>
    <m/>
    <m/>
    <m/>
    <m/>
    <x v="26"/>
    <x v="26"/>
    <x v="2"/>
    <x v="2"/>
    <m/>
    <x v="0"/>
    <n v="0"/>
    <m/>
    <m/>
    <m/>
    <m/>
    <m/>
    <m/>
    <m/>
    <m/>
    <m/>
    <m/>
    <m/>
    <m/>
    <m/>
    <m/>
    <m/>
    <m/>
    <m/>
    <m/>
    <m/>
    <m/>
    <m/>
    <m/>
    <x v="0"/>
    <x v="0"/>
    <m/>
    <x v="0"/>
    <m/>
    <m/>
    <x v="0"/>
    <x v="0"/>
    <m/>
    <m/>
    <m/>
    <m/>
    <m/>
  </r>
  <r>
    <n v="2089"/>
    <x v="43"/>
    <x v="43"/>
    <x v="42"/>
    <x v="1"/>
    <x v="28"/>
    <x v="0"/>
    <n v="4"/>
    <x v="0"/>
    <n v="4"/>
    <x v="0"/>
    <s v=""/>
    <n v="12"/>
    <n v="23.099186880977342"/>
    <n v="23.387987663678729"/>
    <s v="Y"/>
    <s v=""/>
    <n v="84"/>
    <x v="1"/>
    <n v="10"/>
    <x v="1"/>
    <m/>
    <x v="1"/>
    <x v="13"/>
    <x v="0"/>
    <m/>
    <m/>
    <s v="TRR"/>
    <m/>
    <n v="24"/>
    <x v="54"/>
    <s v="DAWN"/>
    <s v="KINBACHER"/>
    <x v="54"/>
    <x v="54"/>
    <x v="1"/>
    <x v="1"/>
    <x v="2"/>
    <n v="2"/>
    <n v="17"/>
    <x v="1627"/>
    <n v="23.099186880977342"/>
    <n v="1829"/>
    <s v="30.29"/>
    <s v="4.28"/>
    <n v="0"/>
    <m/>
    <n v="0.68617133934929997"/>
    <m/>
    <m/>
    <m/>
    <m/>
    <m/>
    <m/>
    <x v="26"/>
    <x v="26"/>
    <x v="2"/>
    <x v="2"/>
    <m/>
    <x v="0"/>
    <n v="0"/>
    <m/>
    <m/>
    <m/>
    <m/>
    <m/>
    <m/>
    <m/>
    <m/>
    <m/>
    <m/>
    <m/>
    <m/>
    <m/>
    <m/>
    <m/>
    <m/>
    <m/>
    <m/>
    <m/>
    <m/>
    <m/>
    <m/>
    <x v="0"/>
    <x v="0"/>
    <m/>
    <x v="0"/>
    <m/>
    <m/>
    <x v="0"/>
    <x v="0"/>
    <m/>
    <m/>
    <m/>
    <m/>
    <m/>
  </r>
  <r>
    <n v="2090"/>
    <x v="43"/>
    <x v="43"/>
    <x v="42"/>
    <x v="1"/>
    <x v="28"/>
    <x v="0"/>
    <n v="4"/>
    <x v="0"/>
    <n v="4"/>
    <x v="0"/>
    <s v=""/>
    <n v="11"/>
    <n v="23.200222143441977"/>
    <n v="23.236761553042911"/>
    <s v="Y"/>
    <s v=""/>
    <n v="83"/>
    <x v="1"/>
    <n v="10"/>
    <x v="1"/>
    <m/>
    <x v="1"/>
    <x v="13"/>
    <x v="0"/>
    <m/>
    <m/>
    <s v="TRR"/>
    <m/>
    <n v="25"/>
    <x v="28"/>
    <s v="SCOTT"/>
    <s v="VOLLMERHAUSE"/>
    <x v="28"/>
    <x v="28"/>
    <x v="1"/>
    <x v="0"/>
    <x v="2"/>
    <n v="4"/>
    <n v="18"/>
    <x v="1628"/>
    <n v="23.200222143441977"/>
    <n v="1837"/>
    <s v="30.37"/>
    <s v="4.30"/>
    <n v="0"/>
    <m/>
    <n v="0.61709179240396062"/>
    <m/>
    <m/>
    <m/>
    <m/>
    <m/>
    <m/>
    <x v="26"/>
    <x v="26"/>
    <x v="2"/>
    <x v="2"/>
    <m/>
    <x v="0"/>
    <n v="0"/>
    <m/>
    <m/>
    <m/>
    <m/>
    <m/>
    <m/>
    <m/>
    <m/>
    <m/>
    <m/>
    <m/>
    <m/>
    <m/>
    <m/>
    <m/>
    <m/>
    <m/>
    <m/>
    <m/>
    <m/>
    <m/>
    <m/>
    <x v="0"/>
    <x v="0"/>
    <m/>
    <x v="0"/>
    <m/>
    <m/>
    <x v="0"/>
    <x v="0"/>
    <m/>
    <m/>
    <m/>
    <m/>
    <m/>
  </r>
  <r>
    <n v="2091"/>
    <x v="43"/>
    <x v="43"/>
    <x v="42"/>
    <x v="1"/>
    <x v="28"/>
    <x v="0"/>
    <n v="4"/>
    <x v="0"/>
    <n v="4"/>
    <x v="0"/>
    <s v=""/>
    <n v="7"/>
    <n v="23.250739774674294"/>
    <n v="22.270163152764958"/>
    <s v="Y"/>
    <s v="Check"/>
    <n v="0"/>
    <x v="0"/>
    <s v="N/A"/>
    <x v="0"/>
    <m/>
    <x v="0"/>
    <x v="4"/>
    <x v="0"/>
    <m/>
    <m/>
    <s v="TRR"/>
    <m/>
    <n v="26"/>
    <x v="111"/>
    <s v="JOSEPH"/>
    <s v="KEMEI"/>
    <x v="156"/>
    <x v="156"/>
    <x v="0"/>
    <x v="0"/>
    <x v="0"/>
    <s v="N/A"/>
    <s v=""/>
    <x v="1629"/>
    <n v="23.250739774674294"/>
    <n v="1841"/>
    <s v="30.41"/>
    <s v="4.30"/>
    <n v="0"/>
    <m/>
    <m/>
    <m/>
    <m/>
    <m/>
    <m/>
    <m/>
    <m/>
    <x v="26"/>
    <x v="26"/>
    <x v="2"/>
    <x v="2"/>
    <m/>
    <x v="0"/>
    <n v="0"/>
    <m/>
    <m/>
    <m/>
    <m/>
    <m/>
    <m/>
    <m/>
    <m/>
    <m/>
    <m/>
    <m/>
    <m/>
    <m/>
    <m/>
    <m/>
    <m/>
    <m/>
    <m/>
    <m/>
    <m/>
    <m/>
    <m/>
    <x v="0"/>
    <x v="0"/>
    <m/>
    <x v="0"/>
    <m/>
    <m/>
    <x v="0"/>
    <x v="0"/>
    <m/>
    <m/>
    <m/>
    <m/>
    <m/>
  </r>
  <r>
    <n v="2092"/>
    <x v="43"/>
    <x v="43"/>
    <x v="42"/>
    <x v="1"/>
    <x v="28"/>
    <x v="0"/>
    <n v="4"/>
    <x v="0"/>
    <n v="4"/>
    <x v="0"/>
    <s v=""/>
    <n v="3"/>
    <n v="23.579104377684359"/>
    <n v="26.675897353118302"/>
    <s v="Y"/>
    <s v=""/>
    <n v="82"/>
    <x v="1"/>
    <n v="3"/>
    <x v="1"/>
    <m/>
    <x v="2"/>
    <x v="47"/>
    <x v="1"/>
    <m/>
    <m/>
    <s v="TRR"/>
    <m/>
    <n v="27"/>
    <x v="185"/>
    <s v="JUSTIN"/>
    <s v="SMITH"/>
    <x v="189"/>
    <x v="189"/>
    <x v="1"/>
    <x v="0"/>
    <x v="1"/>
    <n v="4"/>
    <n v="19"/>
    <x v="1630"/>
    <n v="23.579104377684359"/>
    <n v="1867"/>
    <s v="31.07"/>
    <s v="4.34"/>
    <n v="0"/>
    <m/>
    <n v="0.55486981709600514"/>
    <m/>
    <m/>
    <m/>
    <m/>
    <m/>
    <m/>
    <x v="26"/>
    <x v="26"/>
    <x v="2"/>
    <x v="2"/>
    <m/>
    <x v="0"/>
    <n v="0"/>
    <m/>
    <m/>
    <m/>
    <m/>
    <m/>
    <m/>
    <m/>
    <m/>
    <m/>
    <m/>
    <m/>
    <m/>
    <m/>
    <m/>
    <m/>
    <m/>
    <m/>
    <m/>
    <m/>
    <m/>
    <m/>
    <m/>
    <x v="0"/>
    <x v="0"/>
    <m/>
    <x v="0"/>
    <m/>
    <m/>
    <x v="0"/>
    <x v="0"/>
    <m/>
    <m/>
    <m/>
    <m/>
    <m/>
  </r>
  <r>
    <n v="2093"/>
    <x v="43"/>
    <x v="43"/>
    <x v="42"/>
    <x v="1"/>
    <x v="28"/>
    <x v="0"/>
    <n v="4"/>
    <x v="0"/>
    <n v="4"/>
    <x v="0"/>
    <s v=""/>
    <n v="0"/>
    <n v="23.844321941654027"/>
    <s v=""/>
    <s v="Y"/>
    <s v=""/>
    <n v="0"/>
    <x v="0"/>
    <s v="N/A"/>
    <x v="0"/>
    <m/>
    <x v="0"/>
    <x v="4"/>
    <x v="0"/>
    <m/>
    <m/>
    <s v="TRR"/>
    <m/>
    <n v="28"/>
    <x v="103"/>
    <s v="CHRIS "/>
    <s v="DANIEL"/>
    <x v="339"/>
    <x v="339"/>
    <x v="0"/>
    <x v="0"/>
    <x v="0"/>
    <s v="N/A"/>
    <s v=""/>
    <x v="203"/>
    <n v="23.844321941654027"/>
    <n v="1888"/>
    <s v="31.28"/>
    <s v="4.37"/>
    <n v="0"/>
    <m/>
    <m/>
    <m/>
    <m/>
    <m/>
    <m/>
    <m/>
    <m/>
    <x v="26"/>
    <x v="26"/>
    <x v="2"/>
    <x v="2"/>
    <m/>
    <x v="0"/>
    <n v="0"/>
    <m/>
    <m/>
    <m/>
    <m/>
    <m/>
    <m/>
    <m/>
    <m/>
    <m/>
    <m/>
    <m/>
    <m/>
    <m/>
    <m/>
    <m/>
    <m/>
    <m/>
    <m/>
    <m/>
    <m/>
    <m/>
    <m/>
    <x v="0"/>
    <x v="0"/>
    <m/>
    <x v="0"/>
    <m/>
    <m/>
    <x v="0"/>
    <x v="0"/>
    <m/>
    <m/>
    <m/>
    <m/>
    <m/>
  </r>
  <r>
    <n v="2094"/>
    <x v="43"/>
    <x v="43"/>
    <x v="42"/>
    <x v="1"/>
    <x v="28"/>
    <x v="0"/>
    <n v="4"/>
    <x v="0"/>
    <n v="4"/>
    <x v="0"/>
    <s v=""/>
    <n v="7"/>
    <n v="24.071651282199458"/>
    <n v="22.841329596131079"/>
    <s v="Y"/>
    <s v="Check"/>
    <n v="81"/>
    <x v="1"/>
    <n v="9"/>
    <x v="1"/>
    <m/>
    <x v="1"/>
    <x v="53"/>
    <x v="0"/>
    <m/>
    <m/>
    <s v="TRR"/>
    <m/>
    <n v="29"/>
    <x v="195"/>
    <s v="LILY"/>
    <s v="BURROW"/>
    <x v="202"/>
    <x v="202"/>
    <x v="1"/>
    <x v="1"/>
    <x v="6"/>
    <n v="1"/>
    <n v="20"/>
    <x v="1631"/>
    <n v="24.071651282199458"/>
    <n v="1906"/>
    <s v="31.46"/>
    <s v="4.40"/>
    <n v="0"/>
    <m/>
    <n v="0.61344635204093145"/>
    <m/>
    <m/>
    <m/>
    <m/>
    <m/>
    <m/>
    <x v="26"/>
    <x v="26"/>
    <x v="2"/>
    <x v="2"/>
    <m/>
    <x v="0"/>
    <n v="0"/>
    <m/>
    <m/>
    <m/>
    <m/>
    <m/>
    <m/>
    <m/>
    <m/>
    <m/>
    <m/>
    <m/>
    <m/>
    <m/>
    <m/>
    <m/>
    <m/>
    <m/>
    <m/>
    <m/>
    <m/>
    <m/>
    <m/>
    <x v="0"/>
    <x v="0"/>
    <m/>
    <x v="0"/>
    <m/>
    <m/>
    <x v="0"/>
    <x v="0"/>
    <m/>
    <m/>
    <m/>
    <m/>
    <m/>
  </r>
  <r>
    <n v="2095"/>
    <x v="43"/>
    <x v="43"/>
    <x v="42"/>
    <x v="1"/>
    <x v="28"/>
    <x v="0"/>
    <n v="4"/>
    <x v="0"/>
    <n v="4"/>
    <x v="0"/>
    <s v=""/>
    <n v="0"/>
    <n v="24.943080420956939"/>
    <s v=""/>
    <s v="Y"/>
    <s v=""/>
    <n v="0"/>
    <x v="0"/>
    <s v="N/A"/>
    <x v="0"/>
    <m/>
    <x v="0"/>
    <x v="4"/>
    <x v="0"/>
    <m/>
    <m/>
    <s v="TRR"/>
    <m/>
    <n v="30"/>
    <x v="181"/>
    <s v="AHMED"/>
    <s v="ISSACK"/>
    <x v="340"/>
    <x v="340"/>
    <x v="0"/>
    <x v="2"/>
    <x v="0"/>
    <s v="N/A"/>
    <s v=""/>
    <x v="1632"/>
    <n v="24.943080420956939"/>
    <n v="1975"/>
    <s v="32.55"/>
    <s v="4.50"/>
    <n v="0"/>
    <m/>
    <m/>
    <m/>
    <m/>
    <m/>
    <m/>
    <m/>
    <m/>
    <x v="26"/>
    <x v="26"/>
    <x v="2"/>
    <x v="2"/>
    <m/>
    <x v="0"/>
    <n v="0"/>
    <m/>
    <m/>
    <m/>
    <m/>
    <m/>
    <m/>
    <m/>
    <m/>
    <m/>
    <m/>
    <m/>
    <m/>
    <m/>
    <m/>
    <m/>
    <m/>
    <m/>
    <m/>
    <m/>
    <m/>
    <m/>
    <m/>
    <x v="0"/>
    <x v="0"/>
    <m/>
    <x v="0"/>
    <m/>
    <m/>
    <x v="0"/>
    <x v="0"/>
    <m/>
    <m/>
    <m/>
    <m/>
    <m/>
  </r>
  <r>
    <n v="2096"/>
    <x v="43"/>
    <x v="43"/>
    <x v="42"/>
    <x v="1"/>
    <x v="28"/>
    <x v="0"/>
    <n v="4"/>
    <x v="0"/>
    <n v="4"/>
    <x v="0"/>
    <s v=""/>
    <n v="7"/>
    <n v="24.980968644381182"/>
    <n v="24.014632701171053"/>
    <s v="Y"/>
    <s v="Check"/>
    <n v="80"/>
    <x v="1"/>
    <n v="6"/>
    <x v="1"/>
    <m/>
    <x v="1"/>
    <x v="22"/>
    <x v="0"/>
    <m/>
    <m/>
    <s v="TRR"/>
    <m/>
    <n v="31"/>
    <x v="42"/>
    <s v="TERRY"/>
    <s v="HIETTE"/>
    <x v="42"/>
    <x v="42"/>
    <x v="1"/>
    <x v="0"/>
    <x v="5"/>
    <n v="1"/>
    <n v="21"/>
    <x v="30"/>
    <n v="24.980968644381182"/>
    <n v="1978"/>
    <s v="32.58"/>
    <s v="4.50"/>
    <n v="0"/>
    <m/>
    <n v="0.64982801765713749"/>
    <m/>
    <m/>
    <m/>
    <m/>
    <m/>
    <m/>
    <x v="26"/>
    <x v="26"/>
    <x v="2"/>
    <x v="2"/>
    <m/>
    <x v="0"/>
    <n v="0"/>
    <m/>
    <m/>
    <m/>
    <m/>
    <m/>
    <m/>
    <m/>
    <m/>
    <m/>
    <m/>
    <m/>
    <m/>
    <m/>
    <m/>
    <m/>
    <m/>
    <m/>
    <m/>
    <m/>
    <m/>
    <m/>
    <m/>
    <x v="0"/>
    <x v="0"/>
    <m/>
    <x v="0"/>
    <m/>
    <m/>
    <x v="0"/>
    <x v="0"/>
    <m/>
    <m/>
    <m/>
    <m/>
    <m/>
  </r>
  <r>
    <n v="2097"/>
    <x v="43"/>
    <x v="43"/>
    <x v="42"/>
    <x v="1"/>
    <x v="28"/>
    <x v="0"/>
    <n v="4"/>
    <x v="0"/>
    <n v="4"/>
    <x v="0"/>
    <s v=""/>
    <n v="7"/>
    <n v="25.082003906845816"/>
    <n v="24.370565677957284"/>
    <s v="Y"/>
    <s v="Check"/>
    <n v="79"/>
    <x v="1"/>
    <n v="4"/>
    <x v="1"/>
    <m/>
    <x v="1"/>
    <x v="24"/>
    <x v="0"/>
    <m/>
    <m/>
    <s v="TRR"/>
    <m/>
    <n v="32"/>
    <x v="46"/>
    <s v="FRASER"/>
    <s v="BRADLEY"/>
    <x v="46"/>
    <x v="46"/>
    <x v="1"/>
    <x v="0"/>
    <x v="2"/>
    <n v="5"/>
    <n v="22"/>
    <x v="205"/>
    <n v="25.082003906845816"/>
    <n v="1986"/>
    <s v="33.06"/>
    <s v="4.52"/>
    <n v="0"/>
    <m/>
    <n v="0.55418219579362127"/>
    <m/>
    <m/>
    <m/>
    <m/>
    <m/>
    <m/>
    <x v="26"/>
    <x v="26"/>
    <x v="2"/>
    <x v="2"/>
    <m/>
    <x v="0"/>
    <n v="0"/>
    <m/>
    <m/>
    <m/>
    <m/>
    <m/>
    <m/>
    <m/>
    <m/>
    <m/>
    <m/>
    <m/>
    <m/>
    <m/>
    <m/>
    <m/>
    <m/>
    <m/>
    <m/>
    <m/>
    <m/>
    <m/>
    <m/>
    <x v="0"/>
    <x v="0"/>
    <m/>
    <x v="0"/>
    <m/>
    <m/>
    <x v="0"/>
    <x v="0"/>
    <m/>
    <m/>
    <m/>
    <m/>
    <m/>
  </r>
  <r>
    <n v="2098"/>
    <x v="43"/>
    <x v="43"/>
    <x v="42"/>
    <x v="1"/>
    <x v="28"/>
    <x v="0"/>
    <n v="4"/>
    <x v="0"/>
    <n v="4"/>
    <x v="0"/>
    <s v=""/>
    <n v="10"/>
    <n v="25.347221470815484"/>
    <n v="24.037354905257168"/>
    <s v="Y"/>
    <s v="Check"/>
    <n v="78"/>
    <x v="1"/>
    <n v="9"/>
    <x v="1"/>
    <m/>
    <x v="1"/>
    <x v="23"/>
    <x v="0"/>
    <m/>
    <m/>
    <s v="TRR"/>
    <m/>
    <n v="33"/>
    <x v="44"/>
    <s v="DAN"/>
    <s v="REYNOLDS"/>
    <x v="44"/>
    <x v="44"/>
    <x v="1"/>
    <x v="0"/>
    <x v="4"/>
    <n v="7"/>
    <n v="23"/>
    <x v="1633"/>
    <n v="25.347221470815484"/>
    <n v="2007"/>
    <s v="33.27"/>
    <s v="4.55"/>
    <n v="0"/>
    <m/>
    <n v="0.60032878491975827"/>
    <m/>
    <m/>
    <m/>
    <m/>
    <m/>
    <m/>
    <x v="26"/>
    <x v="26"/>
    <x v="2"/>
    <x v="2"/>
    <m/>
    <x v="0"/>
    <n v="0"/>
    <m/>
    <m/>
    <m/>
    <m/>
    <m/>
    <m/>
    <m/>
    <m/>
    <m/>
    <m/>
    <m/>
    <m/>
    <m/>
    <m/>
    <m/>
    <m/>
    <m/>
    <m/>
    <m/>
    <m/>
    <m/>
    <m/>
    <x v="0"/>
    <x v="0"/>
    <m/>
    <x v="0"/>
    <m/>
    <m/>
    <x v="0"/>
    <x v="0"/>
    <m/>
    <m/>
    <m/>
    <m/>
    <m/>
  </r>
  <r>
    <n v="2099"/>
    <x v="43"/>
    <x v="43"/>
    <x v="42"/>
    <x v="1"/>
    <x v="28"/>
    <x v="0"/>
    <n v="4"/>
    <x v="0"/>
    <n v="4"/>
    <x v="0"/>
    <s v=""/>
    <n v="4"/>
    <n v="26.824862184360779"/>
    <n v="26.927592935319165"/>
    <s v="Y"/>
    <s v=""/>
    <n v="77"/>
    <x v="1"/>
    <n v="3"/>
    <x v="1"/>
    <m/>
    <x v="15"/>
    <x v="14"/>
    <x v="0"/>
    <m/>
    <m/>
    <s v="TRR"/>
    <m/>
    <n v="34"/>
    <x v="161"/>
    <s v="SEAN"/>
    <s v="EVANS"/>
    <x v="167"/>
    <x v="167"/>
    <x v="1"/>
    <x v="0"/>
    <x v="1"/>
    <n v="5"/>
    <n v="24"/>
    <x v="1589"/>
    <n v="26.824862184360779"/>
    <n v="2124"/>
    <s v="35.24"/>
    <s v="5.12"/>
    <n v="0"/>
    <m/>
    <n v="0.49456606992006447"/>
    <m/>
    <m/>
    <m/>
    <m/>
    <m/>
    <m/>
    <x v="26"/>
    <x v="26"/>
    <x v="2"/>
    <x v="2"/>
    <m/>
    <x v="0"/>
    <n v="0"/>
    <m/>
    <m/>
    <m/>
    <m/>
    <m/>
    <m/>
    <m/>
    <m/>
    <m/>
    <m/>
    <m/>
    <m/>
    <m/>
    <m/>
    <m/>
    <m/>
    <m/>
    <m/>
    <m/>
    <m/>
    <m/>
    <m/>
    <x v="0"/>
    <x v="0"/>
    <m/>
    <x v="0"/>
    <m/>
    <m/>
    <x v="0"/>
    <x v="0"/>
    <m/>
    <m/>
    <m/>
    <m/>
    <m/>
  </r>
  <r>
    <n v="2100"/>
    <x v="43"/>
    <x v="43"/>
    <x v="42"/>
    <x v="1"/>
    <x v="28"/>
    <x v="0"/>
    <n v="4"/>
    <x v="0"/>
    <n v="4"/>
    <x v="0"/>
    <s v=""/>
    <n v="11"/>
    <n v="27.254262049835489"/>
    <n v="25.628737803123418"/>
    <s v="Y"/>
    <s v="Check"/>
    <n v="76"/>
    <x v="1"/>
    <n v="7"/>
    <x v="1"/>
    <m/>
    <x v="1"/>
    <x v="41"/>
    <x v="0"/>
    <m/>
    <m/>
    <s v="TRR"/>
    <m/>
    <n v="35"/>
    <x v="137"/>
    <s v="DAVID"/>
    <s v="WHARTON"/>
    <x v="141"/>
    <x v="141"/>
    <x v="1"/>
    <x v="0"/>
    <x v="8"/>
    <n v="1"/>
    <n v="25"/>
    <x v="1634"/>
    <n v="27.254262049835489"/>
    <n v="2158"/>
    <s v="35.58"/>
    <s v="5.17"/>
    <n v="0"/>
    <m/>
    <n v="0.61641735040488488"/>
    <m/>
    <m/>
    <m/>
    <m/>
    <m/>
    <m/>
    <x v="26"/>
    <x v="26"/>
    <x v="2"/>
    <x v="2"/>
    <m/>
    <x v="0"/>
    <n v="0"/>
    <m/>
    <m/>
    <m/>
    <m/>
    <m/>
    <m/>
    <m/>
    <m/>
    <m/>
    <m/>
    <m/>
    <m/>
    <m/>
    <m/>
    <m/>
    <m/>
    <m/>
    <m/>
    <m/>
    <m/>
    <m/>
    <m/>
    <x v="0"/>
    <x v="0"/>
    <m/>
    <x v="0"/>
    <m/>
    <m/>
    <x v="0"/>
    <x v="0"/>
    <m/>
    <m/>
    <m/>
    <m/>
    <m/>
  </r>
  <r>
    <n v="2101"/>
    <x v="43"/>
    <x v="43"/>
    <x v="42"/>
    <x v="1"/>
    <x v="28"/>
    <x v="0"/>
    <n v="4"/>
    <x v="0"/>
    <n v="4"/>
    <x v="0"/>
    <s v=""/>
    <n v="1"/>
    <n v="28.517202830643427"/>
    <n v="39.017770246011921"/>
    <s v="Y"/>
    <s v=""/>
    <n v="75"/>
    <x v="1"/>
    <n v="1"/>
    <x v="1"/>
    <m/>
    <x v="10"/>
    <x v="54"/>
    <x v="1"/>
    <m/>
    <m/>
    <s v="TRR"/>
    <m/>
    <n v="36"/>
    <x v="211"/>
    <s v="PETER"/>
    <s v="DANIEL"/>
    <x v="226"/>
    <x v="226"/>
    <x v="1"/>
    <x v="0"/>
    <x v="7"/>
    <n v="1"/>
    <n v="26"/>
    <x v="295"/>
    <n v="28.517202830643427"/>
    <n v="2258"/>
    <s v="37.38"/>
    <s v="5.32"/>
    <n v="0"/>
    <m/>
    <n v="0.64697789995638633"/>
    <m/>
    <m/>
    <m/>
    <m/>
    <m/>
    <m/>
    <x v="26"/>
    <x v="26"/>
    <x v="2"/>
    <x v="2"/>
    <m/>
    <x v="0"/>
    <n v="0"/>
    <m/>
    <m/>
    <m/>
    <m/>
    <m/>
    <m/>
    <m/>
    <m/>
    <m/>
    <m/>
    <m/>
    <m/>
    <m/>
    <m/>
    <m/>
    <m/>
    <m/>
    <m/>
    <m/>
    <m/>
    <m/>
    <m/>
    <x v="0"/>
    <x v="0"/>
    <m/>
    <x v="0"/>
    <m/>
    <m/>
    <x v="0"/>
    <x v="0"/>
    <m/>
    <m/>
    <m/>
    <m/>
    <m/>
  </r>
  <r>
    <n v="2102"/>
    <x v="43"/>
    <x v="43"/>
    <x v="42"/>
    <x v="1"/>
    <x v="28"/>
    <x v="0"/>
    <n v="4"/>
    <x v="0"/>
    <n v="4"/>
    <x v="0"/>
    <s v=""/>
    <n v="5"/>
    <n v="28.757161578996943"/>
    <n v="29.53905400777807"/>
    <s v="Y"/>
    <s v=""/>
    <n v="74"/>
    <x v="1"/>
    <n v="3"/>
    <x v="1"/>
    <m/>
    <x v="11"/>
    <x v="36"/>
    <x v="0"/>
    <m/>
    <m/>
    <s v="TRR"/>
    <m/>
    <n v="37"/>
    <x v="85"/>
    <s v="ANNE"/>
    <s v="MILLER"/>
    <x v="86"/>
    <x v="86"/>
    <x v="1"/>
    <x v="1"/>
    <x v="1"/>
    <n v="4"/>
    <n v="27"/>
    <x v="222"/>
    <n v="28.757161578996943"/>
    <n v="2277"/>
    <s v="37.57"/>
    <s v="5.34"/>
    <n v="0"/>
    <m/>
    <n v="0.52045006686604667"/>
    <m/>
    <m/>
    <m/>
    <m/>
    <m/>
    <m/>
    <x v="26"/>
    <x v="26"/>
    <x v="2"/>
    <x v="2"/>
    <m/>
    <x v="0"/>
    <n v="0"/>
    <m/>
    <m/>
    <m/>
    <m/>
    <m/>
    <m/>
    <m/>
    <m/>
    <m/>
    <m/>
    <m/>
    <m/>
    <m/>
    <m/>
    <m/>
    <m/>
    <m/>
    <m/>
    <m/>
    <m/>
    <m/>
    <m/>
    <x v="0"/>
    <x v="0"/>
    <m/>
    <x v="0"/>
    <m/>
    <m/>
    <x v="0"/>
    <x v="0"/>
    <m/>
    <m/>
    <m/>
    <m/>
    <m/>
  </r>
  <r>
    <n v="2103"/>
    <x v="43"/>
    <x v="43"/>
    <x v="42"/>
    <x v="1"/>
    <x v="28"/>
    <x v="0"/>
    <n v="4"/>
    <x v="0"/>
    <n v="4"/>
    <x v="0"/>
    <s v=""/>
    <n v="11"/>
    <n v="28.883455657077736"/>
    <n v="27.720695533460869"/>
    <s v="Y"/>
    <s v="Check"/>
    <n v="73"/>
    <x v="1"/>
    <n v="7"/>
    <x v="1"/>
    <m/>
    <x v="1"/>
    <x v="32"/>
    <x v="0"/>
    <m/>
    <m/>
    <s v="TRR"/>
    <m/>
    <n v="38"/>
    <x v="68"/>
    <s v="ROSEMARIE"/>
    <s v="LABUSCHAGNE"/>
    <x v="68"/>
    <x v="68"/>
    <x v="1"/>
    <x v="1"/>
    <x v="5"/>
    <n v="1"/>
    <n v="28"/>
    <x v="1319"/>
    <n v="28.883455657077736"/>
    <n v="2287"/>
    <s v="38.07"/>
    <s v="5.36"/>
    <n v="0"/>
    <m/>
    <n v="0.6416591405603449"/>
    <m/>
    <m/>
    <m/>
    <m/>
    <m/>
    <m/>
    <x v="26"/>
    <x v="26"/>
    <x v="2"/>
    <x v="2"/>
    <m/>
    <x v="0"/>
    <n v="0"/>
    <m/>
    <m/>
    <m/>
    <m/>
    <m/>
    <m/>
    <m/>
    <m/>
    <m/>
    <m/>
    <m/>
    <m/>
    <m/>
    <m/>
    <m/>
    <m/>
    <m/>
    <m/>
    <m/>
    <m/>
    <m/>
    <m/>
    <x v="0"/>
    <x v="0"/>
    <m/>
    <x v="0"/>
    <m/>
    <m/>
    <x v="0"/>
    <x v="0"/>
    <m/>
    <m/>
    <m/>
    <m/>
    <m/>
  </r>
  <r>
    <n v="2104"/>
    <x v="43"/>
    <x v="43"/>
    <x v="42"/>
    <x v="1"/>
    <x v="28"/>
    <x v="0"/>
    <n v="4"/>
    <x v="0"/>
    <n v="4"/>
    <x v="0"/>
    <s v=""/>
    <n v="7"/>
    <n v="28.959232103926215"/>
    <n v="28.863467850283907"/>
    <s v="Y"/>
    <s v="Check"/>
    <n v="72"/>
    <x v="1"/>
    <n v="3"/>
    <x v="1"/>
    <m/>
    <x v="1"/>
    <x v="7"/>
    <x v="0"/>
    <m/>
    <m/>
    <s v="TRR"/>
    <m/>
    <n v="39"/>
    <x v="79"/>
    <s v="MATHEW"/>
    <s v="SMITH"/>
    <x v="80"/>
    <x v="80"/>
    <x v="1"/>
    <x v="0"/>
    <x v="1"/>
    <n v="6"/>
    <n v="29"/>
    <x v="1635"/>
    <n v="28.959232103926215"/>
    <n v="2293"/>
    <s v="38.13"/>
    <s v="5.37"/>
    <n v="0"/>
    <m/>
    <n v="0.47020123385179663"/>
    <m/>
    <m/>
    <m/>
    <m/>
    <m/>
    <m/>
    <x v="26"/>
    <x v="26"/>
    <x v="2"/>
    <x v="2"/>
    <m/>
    <x v="0"/>
    <n v="0"/>
    <m/>
    <m/>
    <m/>
    <m/>
    <m/>
    <m/>
    <m/>
    <m/>
    <m/>
    <m/>
    <m/>
    <m/>
    <m/>
    <m/>
    <m/>
    <m/>
    <m/>
    <m/>
    <m/>
    <m/>
    <m/>
    <m/>
    <x v="0"/>
    <x v="0"/>
    <m/>
    <x v="0"/>
    <m/>
    <m/>
    <x v="0"/>
    <x v="0"/>
    <m/>
    <m/>
    <m/>
    <m/>
    <m/>
  </r>
  <r>
    <n v="2105"/>
    <x v="43"/>
    <x v="43"/>
    <x v="42"/>
    <x v="1"/>
    <x v="28"/>
    <x v="0"/>
    <n v="4"/>
    <x v="0"/>
    <n v="4"/>
    <x v="0"/>
    <s v=""/>
    <n v="10"/>
    <n v="28.971861511734293"/>
    <n v="28.996682509556699"/>
    <s v="Y"/>
    <s v=""/>
    <n v="71"/>
    <x v="1"/>
    <n v="4"/>
    <x v="1"/>
    <m/>
    <x v="1"/>
    <x v="1"/>
    <x v="0"/>
    <m/>
    <m/>
    <s v="TRR"/>
    <m/>
    <n v="40"/>
    <x v="80"/>
    <s v="CELESTE"/>
    <s v="LABUSCHAGNE"/>
    <x v="81"/>
    <x v="81"/>
    <x v="1"/>
    <x v="1"/>
    <x v="1"/>
    <n v="5"/>
    <n v="30"/>
    <x v="1636"/>
    <n v="28.971861511734293"/>
    <n v="2294"/>
    <s v="38.14"/>
    <s v="5.37"/>
    <n v="0"/>
    <m/>
    <n v="0.51084049238622953"/>
    <m/>
    <m/>
    <m/>
    <m/>
    <m/>
    <m/>
    <x v="26"/>
    <x v="26"/>
    <x v="2"/>
    <x v="2"/>
    <m/>
    <x v="0"/>
    <n v="0"/>
    <m/>
    <m/>
    <m/>
    <m/>
    <m/>
    <m/>
    <m/>
    <m/>
    <m/>
    <m/>
    <m/>
    <m/>
    <m/>
    <m/>
    <m/>
    <m/>
    <m/>
    <m/>
    <m/>
    <m/>
    <m/>
    <m/>
    <x v="0"/>
    <x v="0"/>
    <m/>
    <x v="0"/>
    <m/>
    <m/>
    <x v="0"/>
    <x v="0"/>
    <m/>
    <m/>
    <m/>
    <m/>
    <m/>
  </r>
  <r>
    <n v="2106"/>
    <x v="43"/>
    <x v="43"/>
    <x v="42"/>
    <x v="1"/>
    <x v="28"/>
    <x v="0"/>
    <n v="4"/>
    <x v="0"/>
    <n v="4"/>
    <x v="0"/>
    <s v=""/>
    <n v="3"/>
    <n v="29.982214136380655"/>
    <n v="29.926411094079167"/>
    <s v="Y"/>
    <s v="Check"/>
    <n v="70"/>
    <x v="1"/>
    <n v="1"/>
    <x v="1"/>
    <m/>
    <x v="13"/>
    <x v="11"/>
    <x v="0"/>
    <m/>
    <m/>
    <s v="TRR"/>
    <m/>
    <n v="41"/>
    <x v="142"/>
    <s v="NANCY"/>
    <s v="NORTON"/>
    <x v="146"/>
    <x v="146"/>
    <x v="1"/>
    <x v="1"/>
    <x v="1"/>
    <n v="6"/>
    <n v="31"/>
    <x v="61"/>
    <n v="29.982214136380655"/>
    <n v="2374"/>
    <s v="39.34"/>
    <s v="5.49"/>
    <n v="0"/>
    <m/>
    <n v="0.49696129619460699"/>
    <m/>
    <m/>
    <m/>
    <m/>
    <m/>
    <m/>
    <x v="26"/>
    <x v="26"/>
    <x v="2"/>
    <x v="2"/>
    <m/>
    <x v="0"/>
    <n v="0"/>
    <m/>
    <m/>
    <m/>
    <m/>
    <m/>
    <m/>
    <m/>
    <m/>
    <m/>
    <m/>
    <m/>
    <m/>
    <m/>
    <m/>
    <m/>
    <m/>
    <m/>
    <m/>
    <m/>
    <m/>
    <m/>
    <m/>
    <x v="0"/>
    <x v="0"/>
    <m/>
    <x v="0"/>
    <m/>
    <m/>
    <x v="0"/>
    <x v="0"/>
    <m/>
    <m/>
    <m/>
    <m/>
    <m/>
  </r>
  <r>
    <n v="2107"/>
    <x v="43"/>
    <x v="43"/>
    <x v="42"/>
    <x v="1"/>
    <x v="28"/>
    <x v="0"/>
    <n v="4"/>
    <x v="0"/>
    <n v="4"/>
    <x v="0"/>
    <s v=""/>
    <n v="7"/>
    <n v="30.563166895552307"/>
    <n v="28.918194476951463"/>
    <s v="Y"/>
    <s v="Check"/>
    <n v="69"/>
    <x v="1"/>
    <n v="2"/>
    <x v="1"/>
    <m/>
    <x v="7"/>
    <x v="44"/>
    <x v="0"/>
    <m/>
    <m/>
    <s v="TRR"/>
    <m/>
    <n v="42"/>
    <x v="139"/>
    <s v="CHRIS"/>
    <s v="ISEPY"/>
    <x v="143"/>
    <x v="143"/>
    <x v="1"/>
    <x v="0"/>
    <x v="2"/>
    <n v="6"/>
    <n v="32"/>
    <x v="1637"/>
    <n v="30.563166895552307"/>
    <n v="2420"/>
    <s v="40.20"/>
    <s v="5.55"/>
    <n v="0"/>
    <m/>
    <n v="0.45152388975791113"/>
    <m/>
    <m/>
    <m/>
    <m/>
    <m/>
    <m/>
    <x v="26"/>
    <x v="26"/>
    <x v="2"/>
    <x v="2"/>
    <m/>
    <x v="0"/>
    <n v="0"/>
    <m/>
    <m/>
    <m/>
    <m/>
    <m/>
    <m/>
    <m/>
    <m/>
    <m/>
    <m/>
    <m/>
    <m/>
    <m/>
    <m/>
    <m/>
    <m/>
    <m/>
    <m/>
    <m/>
    <m/>
    <m/>
    <m/>
    <x v="0"/>
    <x v="0"/>
    <m/>
    <x v="0"/>
    <m/>
    <m/>
    <x v="0"/>
    <x v="0"/>
    <m/>
    <m/>
    <m/>
    <m/>
    <m/>
  </r>
  <r>
    <n v="2108"/>
    <x v="43"/>
    <x v="43"/>
    <x v="42"/>
    <x v="1"/>
    <x v="28"/>
    <x v="0"/>
    <n v="4"/>
    <x v="0"/>
    <n v="4"/>
    <x v="0"/>
    <s v=""/>
    <n v="4"/>
    <n v="31.131490246915881"/>
    <n v="29.193413670995142"/>
    <s v="Y"/>
    <s v="Check"/>
    <n v="68"/>
    <x v="1"/>
    <n v="1"/>
    <x v="1"/>
    <m/>
    <x v="2"/>
    <x v="41"/>
    <x v="0"/>
    <m/>
    <m/>
    <s v="TRR"/>
    <m/>
    <n v="43"/>
    <x v="187"/>
    <s v="DAVE"/>
    <s v="HAMPTON"/>
    <x v="191"/>
    <x v="191"/>
    <x v="1"/>
    <x v="0"/>
    <x v="8"/>
    <n v="2"/>
    <n v="33"/>
    <x v="1638"/>
    <n v="31.131490246915881"/>
    <n v="2465"/>
    <s v="41.05"/>
    <s v="6.02"/>
    <n v="0"/>
    <m/>
    <n v="0.53964650798123404"/>
    <m/>
    <m/>
    <m/>
    <m/>
    <m/>
    <m/>
    <x v="26"/>
    <x v="26"/>
    <x v="2"/>
    <x v="2"/>
    <m/>
    <x v="0"/>
    <n v="0"/>
    <m/>
    <m/>
    <m/>
    <m/>
    <m/>
    <m/>
    <m/>
    <m/>
    <m/>
    <m/>
    <m/>
    <m/>
    <m/>
    <m/>
    <m/>
    <m/>
    <m/>
    <m/>
    <m/>
    <m/>
    <m/>
    <m/>
    <x v="0"/>
    <x v="0"/>
    <m/>
    <x v="0"/>
    <m/>
    <m/>
    <x v="0"/>
    <x v="0"/>
    <m/>
    <m/>
    <m/>
    <m/>
    <m/>
  </r>
  <r>
    <n v="2109"/>
    <x v="43"/>
    <x v="43"/>
    <x v="42"/>
    <x v="1"/>
    <x v="28"/>
    <x v="0"/>
    <n v="4"/>
    <x v="0"/>
    <n v="4"/>
    <x v="0"/>
    <s v=""/>
    <n v="6"/>
    <n v="31.194637285956276"/>
    <n v="29.89431234526678"/>
    <s v="Y"/>
    <s v="Check"/>
    <n v="0"/>
    <x v="0"/>
    <s v="N/A"/>
    <x v="0"/>
    <m/>
    <x v="0"/>
    <x v="4"/>
    <x v="0"/>
    <m/>
    <m/>
    <s v="TRR"/>
    <m/>
    <n v="44"/>
    <x v="0"/>
    <s v="MEG"/>
    <s v="SENSE"/>
    <x v="186"/>
    <x v="186"/>
    <x v="0"/>
    <x v="1"/>
    <x v="0"/>
    <s v="N/A"/>
    <s v=""/>
    <x v="309"/>
    <n v="31.194637285956276"/>
    <n v="2470"/>
    <s v="41.10"/>
    <s v="6.03"/>
    <n v="0"/>
    <m/>
    <m/>
    <m/>
    <m/>
    <m/>
    <m/>
    <m/>
    <m/>
    <x v="26"/>
    <x v="26"/>
    <x v="2"/>
    <x v="2"/>
    <m/>
    <x v="0"/>
    <n v="0"/>
    <m/>
    <m/>
    <m/>
    <m/>
    <m/>
    <m/>
    <m/>
    <m/>
    <m/>
    <m/>
    <m/>
    <m/>
    <m/>
    <m/>
    <m/>
    <m/>
    <m/>
    <m/>
    <m/>
    <m/>
    <m/>
    <m/>
    <x v="0"/>
    <x v="0"/>
    <m/>
    <x v="0"/>
    <m/>
    <m/>
    <x v="0"/>
    <x v="0"/>
    <m/>
    <m/>
    <m/>
    <m/>
    <m/>
  </r>
  <r>
    <n v="2110"/>
    <x v="43"/>
    <x v="43"/>
    <x v="42"/>
    <x v="1"/>
    <x v="28"/>
    <x v="0"/>
    <n v="4"/>
    <x v="0"/>
    <n v="4"/>
    <x v="0"/>
    <s v=""/>
    <n v="6"/>
    <n v="32.343913396491509"/>
    <n v="30.863940967077742"/>
    <s v="Y"/>
    <s v="Check"/>
    <n v="67"/>
    <x v="1"/>
    <n v="4"/>
    <x v="1"/>
    <m/>
    <x v="1"/>
    <x v="28"/>
    <x v="0"/>
    <m/>
    <m/>
    <s v="TRR"/>
    <m/>
    <n v="45"/>
    <x v="94"/>
    <s v="CONNY"/>
    <s v="MUHLENBERG"/>
    <x v="95"/>
    <x v="95"/>
    <x v="1"/>
    <x v="1"/>
    <x v="5"/>
    <n v="2"/>
    <n v="34"/>
    <x v="317"/>
    <n v="32.343913396491509"/>
    <n v="2561"/>
    <s v="42.41"/>
    <s v="6.16"/>
    <n v="0"/>
    <m/>
    <n v="0.59516607542265232"/>
    <m/>
    <m/>
    <m/>
    <m/>
    <m/>
    <m/>
    <x v="26"/>
    <x v="26"/>
    <x v="2"/>
    <x v="2"/>
    <m/>
    <x v="0"/>
    <n v="0"/>
    <m/>
    <m/>
    <m/>
    <m/>
    <m/>
    <m/>
    <m/>
    <m/>
    <m/>
    <m/>
    <m/>
    <m/>
    <m/>
    <m/>
    <m/>
    <m/>
    <m/>
    <m/>
    <m/>
    <m/>
    <m/>
    <m/>
    <x v="0"/>
    <x v="0"/>
    <m/>
    <x v="0"/>
    <m/>
    <m/>
    <x v="0"/>
    <x v="0"/>
    <m/>
    <m/>
    <m/>
    <m/>
    <m/>
  </r>
  <r>
    <n v="2111"/>
    <x v="43"/>
    <x v="43"/>
    <x v="42"/>
    <x v="1"/>
    <x v="28"/>
    <x v="0"/>
    <n v="4"/>
    <x v="0"/>
    <n v="4"/>
    <x v="0"/>
    <s v=""/>
    <n v="10"/>
    <n v="32.647019183885412"/>
    <n v="31.160110730481058"/>
    <s v="Y"/>
    <s v="Check"/>
    <n v="66"/>
    <x v="1"/>
    <n v="6"/>
    <x v="1"/>
    <m/>
    <x v="1"/>
    <x v="6"/>
    <x v="0"/>
    <m/>
    <m/>
    <s v="TRR"/>
    <m/>
    <n v="46"/>
    <x v="97"/>
    <s v="SUSAN"/>
    <s v="DOHERTY"/>
    <x v="98"/>
    <x v="98"/>
    <x v="1"/>
    <x v="1"/>
    <x v="4"/>
    <n v="1"/>
    <n v="35"/>
    <x v="467"/>
    <n v="32.647019183885412"/>
    <n v="2585"/>
    <s v="43.05"/>
    <s v="6.20"/>
    <n v="0"/>
    <m/>
    <n v="0.53501566462423689"/>
    <m/>
    <m/>
    <m/>
    <m/>
    <m/>
    <m/>
    <x v="26"/>
    <x v="26"/>
    <x v="2"/>
    <x v="2"/>
    <m/>
    <x v="0"/>
    <n v="0"/>
    <m/>
    <m/>
    <m/>
    <m/>
    <m/>
    <m/>
    <m/>
    <m/>
    <m/>
    <m/>
    <m/>
    <m/>
    <m/>
    <m/>
    <m/>
    <m/>
    <m/>
    <m/>
    <m/>
    <m/>
    <m/>
    <m/>
    <x v="0"/>
    <x v="0"/>
    <m/>
    <x v="0"/>
    <m/>
    <m/>
    <x v="0"/>
    <x v="0"/>
    <m/>
    <m/>
    <m/>
    <m/>
    <m/>
  </r>
  <r>
    <n v="2112"/>
    <x v="43"/>
    <x v="43"/>
    <x v="42"/>
    <x v="1"/>
    <x v="28"/>
    <x v="0"/>
    <n v="4"/>
    <x v="0"/>
    <n v="4"/>
    <x v="0"/>
    <s v=""/>
    <n v="4"/>
    <n v="32.735425038541969"/>
    <n v="31.227812396810155"/>
    <s v="Y"/>
    <s v="Check"/>
    <n v="65"/>
    <x v="1"/>
    <n v="2"/>
    <x v="1"/>
    <m/>
    <x v="4"/>
    <x v="15"/>
    <x v="0"/>
    <m/>
    <m/>
    <s v="TRR"/>
    <m/>
    <n v="47"/>
    <x v="87"/>
    <s v="SHERRY"/>
    <s v="COX"/>
    <x v="88"/>
    <x v="88"/>
    <x v="1"/>
    <x v="1"/>
    <x v="2"/>
    <n v="3"/>
    <n v="36"/>
    <x v="532"/>
    <n v="32.735425038541969"/>
    <n v="2592"/>
    <s v="43.12"/>
    <s v="6.21"/>
    <n v="0"/>
    <m/>
    <n v="0.48876713777694814"/>
    <m/>
    <m/>
    <m/>
    <m/>
    <m/>
    <m/>
    <x v="26"/>
    <x v="26"/>
    <x v="2"/>
    <x v="2"/>
    <m/>
    <x v="0"/>
    <n v="0"/>
    <m/>
    <m/>
    <m/>
    <m/>
    <m/>
    <m/>
    <m/>
    <m/>
    <m/>
    <m/>
    <m/>
    <m/>
    <m/>
    <m/>
    <m/>
    <m/>
    <m/>
    <m/>
    <m/>
    <m/>
    <m/>
    <m/>
    <x v="0"/>
    <x v="0"/>
    <m/>
    <x v="0"/>
    <m/>
    <m/>
    <x v="0"/>
    <x v="0"/>
    <m/>
    <m/>
    <m/>
    <m/>
    <m/>
  </r>
  <r>
    <n v="2113"/>
    <x v="43"/>
    <x v="43"/>
    <x v="42"/>
    <x v="1"/>
    <x v="28"/>
    <x v="0"/>
    <n v="4"/>
    <x v="0"/>
    <n v="4"/>
    <x v="0"/>
    <s v=""/>
    <n v="6"/>
    <n v="34.730871472218531"/>
    <n v="32.875308373173766"/>
    <s v="Y"/>
    <s v="Check"/>
    <n v="64"/>
    <x v="1"/>
    <n v="5"/>
    <x v="1"/>
    <m/>
    <x v="1"/>
    <x v="20"/>
    <x v="0"/>
    <m/>
    <m/>
    <s v="TRR"/>
    <m/>
    <n v="48"/>
    <x v="89"/>
    <s v="VIJAYA"/>
    <s v="STEWART"/>
    <x v="90"/>
    <x v="90"/>
    <x v="1"/>
    <x v="1"/>
    <x v="5"/>
    <n v="3"/>
    <n v="37"/>
    <x v="246"/>
    <n v="34.730871472218531"/>
    <n v="2750"/>
    <s v="45.50"/>
    <s v="6.44"/>
    <n v="0"/>
    <m/>
    <n v="0.5403454008252645"/>
    <m/>
    <m/>
    <m/>
    <m/>
    <m/>
    <m/>
    <x v="26"/>
    <x v="26"/>
    <x v="2"/>
    <x v="2"/>
    <m/>
    <x v="0"/>
    <n v="0"/>
    <m/>
    <m/>
    <m/>
    <m/>
    <m/>
    <m/>
    <m/>
    <m/>
    <m/>
    <m/>
    <m/>
    <m/>
    <m/>
    <m/>
    <m/>
    <m/>
    <m/>
    <m/>
    <m/>
    <m/>
    <m/>
    <m/>
    <x v="0"/>
    <x v="0"/>
    <m/>
    <x v="0"/>
    <m/>
    <m/>
    <x v="0"/>
    <x v="0"/>
    <m/>
    <m/>
    <m/>
    <m/>
    <m/>
  </r>
  <r>
    <n v="2114"/>
    <x v="43"/>
    <x v="43"/>
    <x v="42"/>
    <x v="1"/>
    <x v="28"/>
    <x v="0"/>
    <n v="4"/>
    <x v="0"/>
    <n v="4"/>
    <x v="0"/>
    <s v=""/>
    <n v="7"/>
    <n v="36.68842968247084"/>
    <n v="36.224071917850587"/>
    <s v="Y"/>
    <s v="Check"/>
    <n v="63"/>
    <x v="1"/>
    <n v="4"/>
    <x v="1"/>
    <m/>
    <x v="6"/>
    <x v="38"/>
    <x v="0"/>
    <m/>
    <m/>
    <s v="TRR"/>
    <m/>
    <n v="49"/>
    <x v="166"/>
    <s v="CHERYL"/>
    <s v="OATS"/>
    <x v="172"/>
    <x v="172"/>
    <x v="1"/>
    <x v="1"/>
    <x v="4"/>
    <n v="2"/>
    <n v="38"/>
    <x v="1639"/>
    <n v="36.68842968247084"/>
    <n v="2905"/>
    <s v="48.25"/>
    <s v="7.07"/>
    <n v="0"/>
    <m/>
    <n v="0.49334354608935194"/>
    <m/>
    <m/>
    <m/>
    <m/>
    <m/>
    <m/>
    <x v="26"/>
    <x v="26"/>
    <x v="2"/>
    <x v="2"/>
    <m/>
    <x v="0"/>
    <n v="0"/>
    <m/>
    <m/>
    <m/>
    <m/>
    <m/>
    <m/>
    <m/>
    <m/>
    <m/>
    <m/>
    <m/>
    <m/>
    <m/>
    <m/>
    <m/>
    <m/>
    <m/>
    <m/>
    <m/>
    <m/>
    <m/>
    <m/>
    <x v="0"/>
    <x v="0"/>
    <m/>
    <x v="0"/>
    <m/>
    <m/>
    <x v="0"/>
    <x v="0"/>
    <m/>
    <m/>
    <m/>
    <m/>
    <m/>
  </r>
  <r>
    <n v="2115"/>
    <x v="43"/>
    <x v="43"/>
    <x v="42"/>
    <x v="1"/>
    <x v="28"/>
    <x v="0"/>
    <n v="4"/>
    <x v="0"/>
    <n v="4"/>
    <x v="0"/>
    <s v=""/>
    <n v="3"/>
    <n v="36.68842968247084"/>
    <n v="34.698864885277004"/>
    <s v="Y"/>
    <s v="Check"/>
    <n v="62"/>
    <x v="1"/>
    <n v="4"/>
    <x v="1"/>
    <m/>
    <x v="4"/>
    <x v="14"/>
    <x v="0"/>
    <m/>
    <m/>
    <s v="TRR"/>
    <m/>
    <n v="50"/>
    <x v="222"/>
    <s v="ANNALIESE"/>
    <s v="OTTO"/>
    <x v="268"/>
    <x v="268"/>
    <x v="1"/>
    <x v="1"/>
    <x v="1"/>
    <n v="7"/>
    <n v="39"/>
    <x v="1639"/>
    <n v="36.68842968247084"/>
    <n v="2905"/>
    <s v="48.25"/>
    <s v="7.07"/>
    <n v="0"/>
    <m/>
    <n v="0.40521403601445849"/>
    <m/>
    <m/>
    <m/>
    <m/>
    <m/>
    <m/>
    <x v="26"/>
    <x v="26"/>
    <x v="2"/>
    <x v="2"/>
    <m/>
    <x v="0"/>
    <n v="0"/>
    <m/>
    <m/>
    <m/>
    <m/>
    <m/>
    <m/>
    <m/>
    <m/>
    <m/>
    <m/>
    <m/>
    <m/>
    <m/>
    <m/>
    <m/>
    <m/>
    <m/>
    <m/>
    <m/>
    <m/>
    <m/>
    <m/>
    <x v="0"/>
    <x v="0"/>
    <m/>
    <x v="0"/>
    <m/>
    <m/>
    <x v="0"/>
    <x v="0"/>
    <m/>
    <m/>
    <m/>
    <m/>
    <m/>
  </r>
  <r>
    <n v="2116"/>
    <x v="43"/>
    <x v="43"/>
    <x v="42"/>
    <x v="1"/>
    <x v="28"/>
    <x v="0"/>
    <n v="4"/>
    <x v="0"/>
    <n v="4"/>
    <x v="0"/>
    <s v=""/>
    <n v="4"/>
    <n v="41.197128269955215"/>
    <n v="40.212624176795316"/>
    <s v="Y"/>
    <s v="Check"/>
    <n v="61"/>
    <x v="1"/>
    <n v="1"/>
    <x v="1"/>
    <m/>
    <x v="9"/>
    <x v="37"/>
    <x v="0"/>
    <m/>
    <m/>
    <s v="TRR"/>
    <m/>
    <n v="51"/>
    <x v="125"/>
    <s v="DAVID"/>
    <s v="BROOKE-TAYLOR"/>
    <x v="127"/>
    <x v="127"/>
    <x v="1"/>
    <x v="0"/>
    <x v="8"/>
    <n v="3"/>
    <n v="40"/>
    <x v="563"/>
    <n v="41.197128269955215"/>
    <n v="3262"/>
    <s v="54.22"/>
    <s v="7.59"/>
    <n v="0"/>
    <m/>
    <n v="0.41507747549653634"/>
    <m/>
    <m/>
    <m/>
    <m/>
    <m/>
    <m/>
    <x v="26"/>
    <x v="26"/>
    <x v="2"/>
    <x v="2"/>
    <m/>
    <x v="0"/>
    <n v="0"/>
    <m/>
    <m/>
    <m/>
    <m/>
    <m/>
    <m/>
    <m/>
    <m/>
    <m/>
    <m/>
    <m/>
    <m/>
    <m/>
    <m/>
    <m/>
    <m/>
    <m/>
    <m/>
    <m/>
    <m/>
    <m/>
    <m/>
    <x v="0"/>
    <x v="0"/>
    <m/>
    <x v="0"/>
    <m/>
    <m/>
    <x v="0"/>
    <x v="0"/>
    <m/>
    <m/>
    <m/>
    <m/>
    <m/>
  </r>
  <r>
    <n v="2003"/>
    <x v="44"/>
    <x v="44"/>
    <x v="43"/>
    <x v="1"/>
    <x v="29"/>
    <x v="0"/>
    <n v="4"/>
    <x v="0"/>
    <n v="4"/>
    <x v="0"/>
    <s v=""/>
    <n v="10"/>
    <n v="18.641829587154138"/>
    <n v="19.26711310749895"/>
    <s v="Y"/>
    <s v=""/>
    <n v="100"/>
    <x v="1"/>
    <n v="1"/>
    <x v="1"/>
    <m/>
    <x v="1"/>
    <x v="6"/>
    <x v="1"/>
    <m/>
    <m/>
    <s v="TRR"/>
    <m/>
    <n v="1"/>
    <x v="6"/>
    <s v="MARK"/>
    <s v="BUCHHOLZ"/>
    <x v="6"/>
    <x v="6"/>
    <x v="1"/>
    <x v="0"/>
    <x v="4"/>
    <n v="1"/>
    <n v="1"/>
    <x v="0"/>
    <n v="18.641829587154138"/>
    <n v="1500"/>
    <s v="25.00"/>
    <s v="3.34"/>
    <n v="0"/>
    <m/>
    <n v="0.82252298582856631"/>
    <n v="1"/>
    <s v=""/>
    <n v="1"/>
    <n v="1077516"/>
    <s v="ASHLEY"/>
    <s v="ONSLOW"/>
    <x v="3"/>
    <x v="3"/>
    <x v="1"/>
    <x v="0"/>
    <s v="1 - to 11 years"/>
    <x v="1"/>
    <n v="0"/>
    <m/>
    <m/>
    <n v="1"/>
    <s v="15.00"/>
    <m/>
    <m/>
    <m/>
    <m/>
    <m/>
    <m/>
    <m/>
    <m/>
    <m/>
    <m/>
    <m/>
    <m/>
    <m/>
    <m/>
    <m/>
    <m/>
    <m/>
    <m/>
    <x v="0"/>
    <x v="0"/>
    <m/>
    <x v="0"/>
    <m/>
    <m/>
    <x v="0"/>
    <x v="0"/>
    <m/>
    <m/>
    <m/>
    <m/>
    <m/>
  </r>
  <r>
    <n v="2004"/>
    <x v="44"/>
    <x v="44"/>
    <x v="43"/>
    <x v="1"/>
    <x v="29"/>
    <x v="0"/>
    <n v="4"/>
    <x v="0"/>
    <n v="4"/>
    <x v="0"/>
    <s v=""/>
    <n v="9"/>
    <n v="18.654257473545574"/>
    <n v="19.21232340753312"/>
    <s v="Y"/>
    <s v=""/>
    <n v="99"/>
    <x v="1"/>
    <n v="6"/>
    <x v="1"/>
    <m/>
    <x v="1"/>
    <x v="3"/>
    <x v="0"/>
    <m/>
    <m/>
    <s v="TRR"/>
    <m/>
    <n v="2"/>
    <x v="3"/>
    <s v="MARCEL"/>
    <s v="ZEVENBERGEN"/>
    <x v="3"/>
    <x v="3"/>
    <x v="1"/>
    <x v="0"/>
    <x v="2"/>
    <n v="1"/>
    <n v="2"/>
    <x v="1640"/>
    <n v="18.654257473545574"/>
    <n v="1501"/>
    <s v="25.01"/>
    <s v="3.34"/>
    <n v="0"/>
    <m/>
    <n v="0.7558596218582182"/>
    <n v="2"/>
    <s v=""/>
    <n v="2"/>
    <s v="J_017"/>
    <s v="WILLIAM"/>
    <s v="SARGENT"/>
    <x v="4"/>
    <x v="4"/>
    <x v="0"/>
    <x v="0"/>
    <s v="N/A"/>
    <x v="1"/>
    <n v="0"/>
    <m/>
    <m/>
    <n v="1"/>
    <n v="15.25"/>
    <m/>
    <m/>
    <m/>
    <m/>
    <m/>
    <m/>
    <m/>
    <m/>
    <m/>
    <m/>
    <m/>
    <m/>
    <m/>
    <m/>
    <m/>
    <m/>
    <m/>
    <m/>
    <x v="0"/>
    <x v="0"/>
    <m/>
    <x v="0"/>
    <m/>
    <m/>
    <x v="0"/>
    <x v="0"/>
    <m/>
    <m/>
    <m/>
    <m/>
    <m/>
  </r>
  <r>
    <n v="2005"/>
    <x v="44"/>
    <x v="44"/>
    <x v="43"/>
    <x v="1"/>
    <x v="29"/>
    <x v="0"/>
    <n v="4"/>
    <x v="0"/>
    <n v="4"/>
    <x v="0"/>
    <s v=""/>
    <n v="13"/>
    <n v="18.703969019111319"/>
    <n v="19.715127170357054"/>
    <s v="Y"/>
    <s v=""/>
    <n v="98"/>
    <x v="1"/>
    <n v="7"/>
    <x v="1"/>
    <m/>
    <x v="1"/>
    <x v="1"/>
    <x v="1"/>
    <m/>
    <m/>
    <s v="TRR"/>
    <m/>
    <n v="3"/>
    <x v="10"/>
    <s v="DEON"/>
    <s v="STRIPP"/>
    <x v="10"/>
    <x v="10"/>
    <x v="1"/>
    <x v="0"/>
    <x v="1"/>
    <n v="1"/>
    <n v="3"/>
    <x v="1641"/>
    <n v="18.703969019111319"/>
    <n v="1505"/>
    <s v="25.05"/>
    <s v="3.35"/>
    <n v="0"/>
    <m/>
    <n v="0.70216825743851319"/>
    <n v="3"/>
    <n v="1"/>
    <s v=""/>
    <s v="N001"/>
    <s v="STEPHEN"/>
    <s v="ONSLOW"/>
    <x v="6"/>
    <x v="6"/>
    <x v="0"/>
    <x v="0"/>
    <s v="N/A"/>
    <x v="2"/>
    <n v="0"/>
    <m/>
    <m/>
    <n v="1"/>
    <n v="17.45"/>
    <m/>
    <m/>
    <m/>
    <m/>
    <m/>
    <m/>
    <m/>
    <m/>
    <m/>
    <m/>
    <m/>
    <m/>
    <m/>
    <m/>
    <m/>
    <m/>
    <m/>
    <m/>
    <x v="0"/>
    <x v="0"/>
    <m/>
    <x v="0"/>
    <m/>
    <m/>
    <x v="0"/>
    <x v="0"/>
    <m/>
    <m/>
    <m/>
    <m/>
    <m/>
  </r>
  <r>
    <n v="2006"/>
    <x v="44"/>
    <x v="44"/>
    <x v="43"/>
    <x v="1"/>
    <x v="29"/>
    <x v="0"/>
    <n v="4"/>
    <x v="0"/>
    <n v="4"/>
    <x v="0"/>
    <s v=""/>
    <n v="1"/>
    <n v="18.753680564677065"/>
    <n v="19.254359385779516"/>
    <s v="Y"/>
    <s v=""/>
    <n v="0"/>
    <x v="0"/>
    <s v="N/A"/>
    <x v="0"/>
    <m/>
    <x v="0"/>
    <x v="4"/>
    <x v="0"/>
    <m/>
    <m/>
    <s v="TRR"/>
    <m/>
    <n v="4"/>
    <x v="180"/>
    <s v="CALLUM"/>
    <s v="MORRISON"/>
    <x v="205"/>
    <x v="205"/>
    <x v="0"/>
    <x v="0"/>
    <x v="0"/>
    <s v="N/A"/>
    <s v=""/>
    <x v="1642"/>
    <n v="18.753680564677065"/>
    <n v="1509"/>
    <s v="25.09"/>
    <s v="3.35"/>
    <n v="0"/>
    <m/>
    <m/>
    <n v="4"/>
    <n v="2"/>
    <s v=""/>
    <s v="N020"/>
    <s v="KIM"/>
    <s v="PIDCOCK"/>
    <x v="111"/>
    <x v="111"/>
    <x v="0"/>
    <x v="0"/>
    <s v="N/A"/>
    <x v="2"/>
    <n v="0"/>
    <m/>
    <m/>
    <n v="1"/>
    <n v="17.54"/>
    <m/>
    <m/>
    <m/>
    <m/>
    <m/>
    <m/>
    <m/>
    <m/>
    <m/>
    <m/>
    <m/>
    <m/>
    <m/>
    <m/>
    <m/>
    <m/>
    <m/>
    <m/>
    <x v="0"/>
    <x v="0"/>
    <m/>
    <x v="0"/>
    <m/>
    <m/>
    <x v="0"/>
    <x v="0"/>
    <m/>
    <m/>
    <m/>
    <m/>
    <m/>
  </r>
  <r>
    <n v="2007"/>
    <x v="44"/>
    <x v="44"/>
    <x v="43"/>
    <x v="1"/>
    <x v="29"/>
    <x v="0"/>
    <n v="4"/>
    <x v="0"/>
    <n v="4"/>
    <x v="0"/>
    <s v=""/>
    <n v="7"/>
    <n v="19.151372929203017"/>
    <n v="19.142148897941485"/>
    <s v="Y"/>
    <s v="Check"/>
    <n v="0"/>
    <x v="0"/>
    <s v="N/A"/>
    <x v="0"/>
    <m/>
    <x v="0"/>
    <x v="4"/>
    <x v="0"/>
    <m/>
    <m/>
    <s v="TRR"/>
    <m/>
    <n v="5"/>
    <x v="170"/>
    <s v="JUDAH"/>
    <s v="MORRIS"/>
    <x v="14"/>
    <x v="14"/>
    <x v="0"/>
    <x v="0"/>
    <x v="0"/>
    <s v="N/A"/>
    <s v=""/>
    <x v="165"/>
    <n v="19.151372929203017"/>
    <n v="1541"/>
    <s v="25.41"/>
    <s v="3.40"/>
    <n v="0"/>
    <m/>
    <m/>
    <n v="5"/>
    <s v=""/>
    <n v="3"/>
    <s v="N025"/>
    <s v="YAHYE"/>
    <s v="ABDIVIZAK"/>
    <x v="120"/>
    <x v="120"/>
    <x v="0"/>
    <x v="0"/>
    <s v="N/A"/>
    <x v="1"/>
    <n v="0"/>
    <m/>
    <m/>
    <n v="1"/>
    <n v="17.57"/>
    <m/>
    <m/>
    <m/>
    <m/>
    <m/>
    <m/>
    <m/>
    <m/>
    <m/>
    <m/>
    <m/>
    <m/>
    <m/>
    <m/>
    <m/>
    <m/>
    <m/>
    <m/>
    <x v="0"/>
    <x v="0"/>
    <m/>
    <x v="0"/>
    <m/>
    <m/>
    <x v="0"/>
    <x v="0"/>
    <m/>
    <m/>
    <m/>
    <m/>
    <m/>
  </r>
  <r>
    <n v="2008"/>
    <x v="44"/>
    <x v="44"/>
    <x v="43"/>
    <x v="1"/>
    <x v="29"/>
    <x v="0"/>
    <n v="4"/>
    <x v="0"/>
    <n v="4"/>
    <x v="0"/>
    <s v=""/>
    <n v="7"/>
    <n v="19.151372929203017"/>
    <n v="21.717892183878195"/>
    <s v="Y"/>
    <s v=""/>
    <n v="97"/>
    <x v="1"/>
    <n v="3"/>
    <x v="1"/>
    <m/>
    <x v="15"/>
    <x v="23"/>
    <x v="0"/>
    <m/>
    <m/>
    <s v="TRR"/>
    <m/>
    <n v="6"/>
    <x v="129"/>
    <s v="GERRY"/>
    <s v="MAGUIRE"/>
    <x v="131"/>
    <x v="131"/>
    <x v="1"/>
    <x v="0"/>
    <x v="4"/>
    <n v="2"/>
    <n v="4"/>
    <x v="165"/>
    <n v="19.151372929203017"/>
    <n v="1541"/>
    <s v="25.41"/>
    <s v="3.40"/>
    <n v="0"/>
    <m/>
    <n v="0.79454703967794893"/>
    <n v="6"/>
    <s v=""/>
    <n v="4"/>
    <s v="N007"/>
    <s v="YUSSUP"/>
    <s v="ABDIVIZAK"/>
    <x v="121"/>
    <x v="121"/>
    <x v="0"/>
    <x v="0"/>
    <s v="N/A"/>
    <x v="1"/>
    <n v="0"/>
    <m/>
    <m/>
    <n v="1"/>
    <n v="17.579999999999998"/>
    <m/>
    <m/>
    <m/>
    <m/>
    <m/>
    <m/>
    <m/>
    <m/>
    <m/>
    <m/>
    <m/>
    <m/>
    <m/>
    <m/>
    <m/>
    <m/>
    <m/>
    <m/>
    <x v="0"/>
    <x v="0"/>
    <m/>
    <x v="0"/>
    <m/>
    <m/>
    <x v="0"/>
    <x v="0"/>
    <m/>
    <m/>
    <m/>
    <m/>
    <m/>
  </r>
  <r>
    <n v="2009"/>
    <x v="44"/>
    <x v="44"/>
    <x v="43"/>
    <x v="1"/>
    <x v="29"/>
    <x v="0"/>
    <n v="4"/>
    <x v="0"/>
    <n v="4"/>
    <x v="0"/>
    <s v=""/>
    <n v="10"/>
    <n v="19.176228701985892"/>
    <n v="20.344391255986704"/>
    <s v="Y"/>
    <s v=""/>
    <n v="96"/>
    <x v="1"/>
    <n v="8"/>
    <x v="1"/>
    <m/>
    <x v="1"/>
    <x v="10"/>
    <x v="1"/>
    <m/>
    <m/>
    <s v="TRR"/>
    <m/>
    <n v="7"/>
    <x v="12"/>
    <s v="JAMES"/>
    <s v="DUNSTAN"/>
    <x v="12"/>
    <x v="12"/>
    <x v="1"/>
    <x v="0"/>
    <x v="1"/>
    <n v="2"/>
    <n v="5"/>
    <x v="1643"/>
    <n v="19.176228701985892"/>
    <n v="1543"/>
    <s v="25.43"/>
    <s v="3.40"/>
    <n v="0"/>
    <m/>
    <n v="0.68053005639469355"/>
    <n v="7"/>
    <n v="3"/>
    <s v=""/>
    <s v="N015"/>
    <s v="DAVID"/>
    <s v="ANDERSEN"/>
    <x v="27"/>
    <x v="27"/>
    <x v="0"/>
    <x v="0"/>
    <s v="N/A"/>
    <x v="2"/>
    <n v="0"/>
    <m/>
    <m/>
    <n v="1"/>
    <n v="17.59"/>
    <m/>
    <m/>
    <m/>
    <m/>
    <m/>
    <m/>
    <m/>
    <m/>
    <m/>
    <m/>
    <m/>
    <m/>
    <m/>
    <m/>
    <m/>
    <m/>
    <m/>
    <m/>
    <x v="0"/>
    <x v="0"/>
    <m/>
    <x v="0"/>
    <m/>
    <m/>
    <x v="0"/>
    <x v="0"/>
    <m/>
    <m/>
    <m/>
    <m/>
    <m/>
  </r>
  <r>
    <n v="2010"/>
    <x v="44"/>
    <x v="44"/>
    <x v="43"/>
    <x v="1"/>
    <x v="29"/>
    <x v="0"/>
    <n v="4"/>
    <x v="0"/>
    <n v="4"/>
    <x v="0"/>
    <s v=""/>
    <n v="11"/>
    <n v="19.176228701985892"/>
    <n v="19.754727511862797"/>
    <s v="Y"/>
    <s v=""/>
    <n v="95"/>
    <x v="1"/>
    <n v="17"/>
    <x v="0"/>
    <m/>
    <x v="1"/>
    <x v="11"/>
    <x v="0"/>
    <m/>
    <m/>
    <s v="TRR"/>
    <m/>
    <n v="8"/>
    <x v="13"/>
    <s v="TIM"/>
    <s v="KELLY"/>
    <x v="13"/>
    <x v="13"/>
    <x v="1"/>
    <x v="0"/>
    <x v="1"/>
    <n v="3"/>
    <n v="6"/>
    <x v="1643"/>
    <n v="19.176228701985892"/>
    <n v="1543"/>
    <s v="25.43"/>
    <s v="3.40"/>
    <n v="0"/>
    <m/>
    <n v="0.69530529388985296"/>
    <n v="8"/>
    <s v=""/>
    <n v="5"/>
    <n v="941714"/>
    <s v="BELLA"/>
    <s v="NORRIS"/>
    <x v="7"/>
    <x v="7"/>
    <x v="1"/>
    <x v="1"/>
    <s v="X"/>
    <x v="1"/>
    <n v="0"/>
    <m/>
    <m/>
    <n v="1"/>
    <n v="18.46"/>
    <m/>
    <m/>
    <m/>
    <m/>
    <m/>
    <m/>
    <m/>
    <m/>
    <m/>
    <m/>
    <m/>
    <m/>
    <m/>
    <m/>
    <m/>
    <m/>
    <m/>
    <m/>
    <x v="0"/>
    <x v="0"/>
    <m/>
    <x v="0"/>
    <m/>
    <m/>
    <x v="0"/>
    <x v="0"/>
    <m/>
    <m/>
    <m/>
    <m/>
    <m/>
  </r>
  <r>
    <n v="2011"/>
    <x v="44"/>
    <x v="44"/>
    <x v="43"/>
    <x v="1"/>
    <x v="29"/>
    <x v="0"/>
    <n v="4"/>
    <x v="0"/>
    <n v="4"/>
    <x v="0"/>
    <s v=""/>
    <n v="11"/>
    <n v="19.474497975380356"/>
    <n v="20.924874667603749"/>
    <s v="Y"/>
    <s v=""/>
    <n v="94"/>
    <x v="1"/>
    <n v="9"/>
    <x v="1"/>
    <m/>
    <x v="1"/>
    <x v="9"/>
    <x v="1"/>
    <m/>
    <m/>
    <s v="TRR"/>
    <m/>
    <n v="9"/>
    <x v="19"/>
    <s v="CAMERON"/>
    <s v="WALLIS"/>
    <x v="19"/>
    <x v="19"/>
    <x v="1"/>
    <x v="0"/>
    <x v="4"/>
    <n v="3"/>
    <n v="7"/>
    <x v="1644"/>
    <n v="19.474497975380356"/>
    <n v="1567"/>
    <s v="26.07"/>
    <s v="3.43"/>
    <n v="0"/>
    <m/>
    <n v="0.77537300417650856"/>
    <n v="9"/>
    <s v=""/>
    <n v="6"/>
    <s v="N005"/>
    <s v="ZAKARIN"/>
    <s v="MOHMED"/>
    <x v="116"/>
    <x v="116"/>
    <x v="0"/>
    <x v="0"/>
    <s v="N/A"/>
    <x v="1"/>
    <n v="0"/>
    <m/>
    <m/>
    <n v="1"/>
    <n v="20.190000000000001"/>
    <m/>
    <m/>
    <m/>
    <m/>
    <m/>
    <m/>
    <m/>
    <m/>
    <m/>
    <m/>
    <m/>
    <m/>
    <m/>
    <m/>
    <m/>
    <m/>
    <m/>
    <m/>
    <x v="0"/>
    <x v="0"/>
    <m/>
    <x v="0"/>
    <m/>
    <m/>
    <x v="0"/>
    <x v="0"/>
    <m/>
    <m/>
    <m/>
    <m/>
    <m/>
  </r>
  <r>
    <n v="2012"/>
    <x v="44"/>
    <x v="44"/>
    <x v="43"/>
    <x v="1"/>
    <x v="29"/>
    <x v="0"/>
    <n v="4"/>
    <x v="0"/>
    <n v="4"/>
    <x v="0"/>
    <s v=""/>
    <n v="11"/>
    <n v="20.158031726909343"/>
    <n v="22.719160811418327"/>
    <s v="Y"/>
    <s v=""/>
    <n v="93"/>
    <x v="1"/>
    <n v="2"/>
    <x v="1"/>
    <m/>
    <x v="1"/>
    <x v="6"/>
    <x v="1"/>
    <m/>
    <m/>
    <s v="TRR"/>
    <m/>
    <n v="10"/>
    <x v="32"/>
    <s v="BILL"/>
    <s v="DOHERTY"/>
    <x v="32"/>
    <x v="32"/>
    <x v="1"/>
    <x v="0"/>
    <x v="4"/>
    <n v="4"/>
    <n v="8"/>
    <x v="947"/>
    <n v="20.158031726909343"/>
    <n v="1622"/>
    <s v="27.02"/>
    <s v="3.51"/>
    <n v="0"/>
    <m/>
    <n v="0.76065627542715764"/>
    <n v="10"/>
    <s v=""/>
    <n v="7"/>
    <n v="1102326"/>
    <s v="ELSBETH"/>
    <s v="NORRIS"/>
    <x v="10"/>
    <x v="10"/>
    <x v="1"/>
    <x v="1"/>
    <s v="X"/>
    <x v="1"/>
    <n v="0"/>
    <m/>
    <m/>
    <n v="1"/>
    <n v="20.38"/>
    <m/>
    <m/>
    <m/>
    <m/>
    <m/>
    <m/>
    <m/>
    <m/>
    <m/>
    <m/>
    <m/>
    <m/>
    <m/>
    <m/>
    <m/>
    <m/>
    <m/>
    <m/>
    <x v="0"/>
    <x v="0"/>
    <m/>
    <x v="0"/>
    <m/>
    <m/>
    <x v="0"/>
    <x v="0"/>
    <m/>
    <m/>
    <m/>
    <m/>
    <m/>
  </r>
  <r>
    <n v="2013"/>
    <x v="44"/>
    <x v="44"/>
    <x v="43"/>
    <x v="1"/>
    <x v="29"/>
    <x v="0"/>
    <n v="4"/>
    <x v="0"/>
    <n v="4"/>
    <x v="0"/>
    <s v=""/>
    <n v="0"/>
    <n v="20.182887499692217"/>
    <s v=""/>
    <s v="Y"/>
    <s v=""/>
    <n v="0"/>
    <x v="0"/>
    <s v="N/A"/>
    <x v="0"/>
    <m/>
    <x v="0"/>
    <x v="4"/>
    <x v="0"/>
    <m/>
    <m/>
    <s v="TRR"/>
    <m/>
    <n v="11"/>
    <x v="158"/>
    <s v="MATT"/>
    <s v="SALINORICA"/>
    <x v="341"/>
    <x v="341"/>
    <x v="0"/>
    <x v="0"/>
    <x v="0"/>
    <s v="N/A"/>
    <s v=""/>
    <x v="1645"/>
    <n v="20.182887499692217"/>
    <n v="1624"/>
    <s v="27.04"/>
    <s v="3.52"/>
    <n v="0"/>
    <m/>
    <m/>
    <n v="11"/>
    <n v="4"/>
    <s v=""/>
    <n v="870043"/>
    <s v="BERNIE"/>
    <s v="NORRIS"/>
    <x v="11"/>
    <x v="11"/>
    <x v="1"/>
    <x v="0"/>
    <s v=""/>
    <x v="2"/>
    <n v="50"/>
    <m/>
    <m/>
    <n v="1"/>
    <s v="20.40"/>
    <m/>
    <m/>
    <m/>
    <m/>
    <m/>
    <m/>
    <m/>
    <m/>
    <m/>
    <m/>
    <m/>
    <m/>
    <m/>
    <m/>
    <m/>
    <m/>
    <m/>
    <m/>
    <x v="0"/>
    <x v="0"/>
    <m/>
    <x v="0"/>
    <m/>
    <m/>
    <x v="0"/>
    <x v="0"/>
    <m/>
    <m/>
    <m/>
    <m/>
    <m/>
  </r>
  <r>
    <n v="2014"/>
    <x v="44"/>
    <x v="44"/>
    <x v="43"/>
    <x v="1"/>
    <x v="29"/>
    <x v="0"/>
    <n v="4"/>
    <x v="0"/>
    <n v="4"/>
    <x v="0"/>
    <s v=""/>
    <n v="2"/>
    <n v="20.207743272475089"/>
    <n v="21.834779270623319"/>
    <s v="Y"/>
    <s v=""/>
    <n v="92"/>
    <x v="1"/>
    <n v="2"/>
    <x v="1"/>
    <m/>
    <x v="9"/>
    <x v="45"/>
    <x v="1"/>
    <m/>
    <m/>
    <s v="TRR"/>
    <m/>
    <n v="12"/>
    <x v="216"/>
    <s v="BEN"/>
    <s v="CHOI"/>
    <x v="237"/>
    <x v="237"/>
    <x v="1"/>
    <x v="0"/>
    <x v="1"/>
    <n v="4"/>
    <n v="9"/>
    <x v="1646"/>
    <n v="20.207743272475089"/>
    <n v="1626"/>
    <s v="27.06"/>
    <s v="3.52"/>
    <n v="0"/>
    <m/>
    <n v="0.6441425195853826"/>
    <n v="12"/>
    <s v=""/>
    <n v="8"/>
    <n v="868065"/>
    <s v="NICOLA"/>
    <s v="ZEVENBERGEN"/>
    <x v="36"/>
    <x v="36"/>
    <x v="1"/>
    <x v="1"/>
    <s v="X"/>
    <x v="1"/>
    <n v="0"/>
    <m/>
    <m/>
    <n v="1"/>
    <s v="21.01"/>
    <m/>
    <m/>
    <m/>
    <m/>
    <m/>
    <m/>
    <m/>
    <m/>
    <m/>
    <m/>
    <m/>
    <m/>
    <m/>
    <m/>
    <m/>
    <m/>
    <m/>
    <m/>
    <x v="0"/>
    <x v="0"/>
    <m/>
    <x v="0"/>
    <m/>
    <m/>
    <x v="0"/>
    <x v="0"/>
    <m/>
    <m/>
    <m/>
    <m/>
    <m/>
  </r>
  <r>
    <n v="2015"/>
    <x v="44"/>
    <x v="44"/>
    <x v="43"/>
    <x v="1"/>
    <x v="29"/>
    <x v="0"/>
    <n v="4"/>
    <x v="0"/>
    <n v="4"/>
    <x v="0"/>
    <s v=""/>
    <n v="11"/>
    <n v="20.506012545869552"/>
    <n v="21.496097211742356"/>
    <s v="Y"/>
    <s v=""/>
    <n v="91"/>
    <x v="1"/>
    <n v="8"/>
    <x v="1"/>
    <m/>
    <x v="1"/>
    <x v="16"/>
    <x v="0"/>
    <m/>
    <m/>
    <s v="TRR"/>
    <m/>
    <n v="13"/>
    <x v="27"/>
    <s v="DERRICK"/>
    <s v="EVANS"/>
    <x v="27"/>
    <x v="27"/>
    <x v="1"/>
    <x v="0"/>
    <x v="4"/>
    <n v="5"/>
    <n v="10"/>
    <x v="1647"/>
    <n v="20.506012545869552"/>
    <n v="1650"/>
    <s v="27.30"/>
    <s v="3.55"/>
    <n v="0"/>
    <m/>
    <n v="0.71930122772557437"/>
    <n v="13"/>
    <s v=""/>
    <n v="9"/>
    <n v="868061"/>
    <s v="MYLES"/>
    <s v="ZEVENBERGEN"/>
    <x v="16"/>
    <x v="16"/>
    <x v="1"/>
    <x v="0"/>
    <s v="X"/>
    <x v="1"/>
    <n v="0"/>
    <m/>
    <m/>
    <n v="1"/>
    <s v="21.15"/>
    <m/>
    <m/>
    <m/>
    <m/>
    <m/>
    <m/>
    <m/>
    <m/>
    <m/>
    <m/>
    <m/>
    <m/>
    <m/>
    <m/>
    <m/>
    <m/>
    <m/>
    <m/>
    <x v="0"/>
    <x v="0"/>
    <m/>
    <x v="0"/>
    <m/>
    <m/>
    <x v="0"/>
    <x v="0"/>
    <m/>
    <m/>
    <m/>
    <m/>
    <m/>
  </r>
  <r>
    <n v="2016"/>
    <x v="44"/>
    <x v="44"/>
    <x v="43"/>
    <x v="1"/>
    <x v="29"/>
    <x v="0"/>
    <n v="4"/>
    <x v="0"/>
    <n v="4"/>
    <x v="0"/>
    <s v=""/>
    <n v="8"/>
    <n v="20.655147182566786"/>
    <n v="22.351116863004822"/>
    <s v="Y"/>
    <s v=""/>
    <n v="90"/>
    <x v="1"/>
    <n v="7"/>
    <x v="1"/>
    <m/>
    <x v="1"/>
    <x v="1"/>
    <x v="1"/>
    <m/>
    <m/>
    <s v="TRR"/>
    <m/>
    <n v="14"/>
    <x v="43"/>
    <s v="JEFF"/>
    <s v="BENNETT"/>
    <x v="43"/>
    <x v="43"/>
    <x v="1"/>
    <x v="0"/>
    <x v="1"/>
    <n v="5"/>
    <n v="11"/>
    <x v="1648"/>
    <n v="20.655147182566786"/>
    <n v="1662"/>
    <s v="27.42"/>
    <s v="3.57"/>
    <n v="0"/>
    <m/>
    <n v="0.63583828366122896"/>
    <n v="14"/>
    <s v=""/>
    <n v="10"/>
    <n v="868067"/>
    <s v="JESSIE"/>
    <s v="ZEVENBERGEN"/>
    <x v="38"/>
    <x v="38"/>
    <x v="1"/>
    <x v="1"/>
    <s v="X"/>
    <x v="1"/>
    <n v="0"/>
    <m/>
    <m/>
    <n v="1"/>
    <s v="21.17"/>
    <m/>
    <m/>
    <m/>
    <m/>
    <m/>
    <m/>
    <m/>
    <m/>
    <m/>
    <m/>
    <m/>
    <m/>
    <m/>
    <m/>
    <m/>
    <m/>
    <m/>
    <m/>
    <x v="0"/>
    <x v="0"/>
    <m/>
    <x v="0"/>
    <m/>
    <m/>
    <x v="0"/>
    <x v="0"/>
    <m/>
    <m/>
    <m/>
    <m/>
    <m/>
  </r>
  <r>
    <n v="2017"/>
    <x v="44"/>
    <x v="44"/>
    <x v="43"/>
    <x v="1"/>
    <x v="29"/>
    <x v="0"/>
    <n v="4"/>
    <x v="0"/>
    <n v="4"/>
    <x v="0"/>
    <s v=""/>
    <n v="9"/>
    <n v="20.816709705655459"/>
    <n v="21.432554924088134"/>
    <s v="Y"/>
    <s v=""/>
    <n v="89"/>
    <x v="1"/>
    <n v="11"/>
    <x v="1"/>
    <m/>
    <x v="1"/>
    <x v="14"/>
    <x v="0"/>
    <m/>
    <m/>
    <s v="TRR"/>
    <m/>
    <n v="15"/>
    <x v="23"/>
    <s v="HAILEY"/>
    <s v="PELUCHETTI"/>
    <x v="23"/>
    <x v="23"/>
    <x v="1"/>
    <x v="1"/>
    <x v="1"/>
    <n v="1"/>
    <n v="12"/>
    <x v="1649"/>
    <n v="20.816709705655459"/>
    <n v="1675"/>
    <s v="27.55"/>
    <s v="3.59"/>
    <n v="0"/>
    <m/>
    <n v="0.71416986050527032"/>
    <n v="15"/>
    <s v=""/>
    <n v="11"/>
    <s v="N006"/>
    <s v="IATUMA"/>
    <s v="ABDIVIZAK"/>
    <x v="122"/>
    <x v="122"/>
    <x v="0"/>
    <x v="1"/>
    <s v="N/A"/>
    <x v="1"/>
    <n v="0"/>
    <m/>
    <m/>
    <n v="1"/>
    <s v="25.22"/>
    <m/>
    <m/>
    <m/>
    <m/>
    <m/>
    <m/>
    <m/>
    <m/>
    <m/>
    <m/>
    <m/>
    <m/>
    <m/>
    <m/>
    <m/>
    <m/>
    <m/>
    <m/>
    <x v="0"/>
    <x v="0"/>
    <m/>
    <x v="0"/>
    <m/>
    <m/>
    <x v="0"/>
    <x v="0"/>
    <m/>
    <m/>
    <m/>
    <m/>
    <m/>
  </r>
  <r>
    <n v="2018"/>
    <x v="44"/>
    <x v="44"/>
    <x v="43"/>
    <x v="1"/>
    <x v="29"/>
    <x v="0"/>
    <n v="4"/>
    <x v="0"/>
    <n v="4"/>
    <x v="0"/>
    <s v=""/>
    <n v="11"/>
    <n v="21.114978979049923"/>
    <n v="23.236761553042911"/>
    <s v="Y"/>
    <s v=""/>
    <n v="88"/>
    <x v="1"/>
    <n v="4"/>
    <x v="1"/>
    <m/>
    <x v="1"/>
    <x v="13"/>
    <x v="1"/>
    <m/>
    <m/>
    <s v="TRR"/>
    <m/>
    <n v="16"/>
    <x v="28"/>
    <s v="SCOTT"/>
    <s v="VOLLMERHAUSE"/>
    <x v="28"/>
    <x v="28"/>
    <x v="1"/>
    <x v="0"/>
    <x v="2"/>
    <n v="2"/>
    <n v="13"/>
    <x v="176"/>
    <n v="21.114978979049923"/>
    <n v="1699"/>
    <s v="28.19"/>
    <s v="4.02"/>
    <n v="0"/>
    <m/>
    <n v="0.67803366893576"/>
    <n v="16"/>
    <n v="5"/>
    <s v=""/>
    <s v="N008"/>
    <s v="MOHAMED"/>
    <s v="ABDIVIZAK"/>
    <x v="123"/>
    <x v="123"/>
    <x v="0"/>
    <x v="0"/>
    <s v="N/A"/>
    <x v="2"/>
    <n v="0"/>
    <m/>
    <m/>
    <n v="1"/>
    <s v="25.27"/>
    <m/>
    <m/>
    <m/>
    <m/>
    <m/>
    <m/>
    <m/>
    <m/>
    <m/>
    <m/>
    <m/>
    <m/>
    <m/>
    <m/>
    <m/>
    <m/>
    <m/>
    <m/>
    <x v="0"/>
    <x v="0"/>
    <m/>
    <x v="0"/>
    <m/>
    <m/>
    <x v="0"/>
    <x v="0"/>
    <m/>
    <m/>
    <m/>
    <m/>
    <m/>
  </r>
  <r>
    <n v="2019"/>
    <x v="44"/>
    <x v="44"/>
    <x v="43"/>
    <x v="1"/>
    <x v="29"/>
    <x v="0"/>
    <n v="4"/>
    <x v="0"/>
    <n v="4"/>
    <x v="0"/>
    <s v=""/>
    <n v="12"/>
    <n v="21.475387684401568"/>
    <n v="23.387987663678729"/>
    <s v="Y"/>
    <s v=""/>
    <n v="87"/>
    <x v="1"/>
    <n v="5"/>
    <x v="1"/>
    <m/>
    <x v="1"/>
    <x v="13"/>
    <x v="1"/>
    <m/>
    <m/>
    <s v="TRR"/>
    <m/>
    <n v="17"/>
    <x v="54"/>
    <s v="DAWN"/>
    <s v="KINBACHER"/>
    <x v="54"/>
    <x v="54"/>
    <x v="1"/>
    <x v="1"/>
    <x v="2"/>
    <n v="1"/>
    <n v="14"/>
    <x v="1650"/>
    <n v="21.475387684401568"/>
    <n v="1728"/>
    <s v="28.48"/>
    <s v="4.06"/>
    <n v="0"/>
    <m/>
    <n v="0.73805419640980385"/>
    <n v="17"/>
    <n v="6"/>
    <s v=""/>
    <s v="N012"/>
    <s v="JIM"/>
    <s v="IVES"/>
    <x v="102"/>
    <x v="102"/>
    <x v="0"/>
    <x v="0"/>
    <s v="N/A"/>
    <x v="2"/>
    <n v="0"/>
    <m/>
    <m/>
    <n v="1"/>
    <s v="26.50"/>
    <m/>
    <m/>
    <m/>
    <m/>
    <m/>
    <m/>
    <m/>
    <m/>
    <m/>
    <m/>
    <m/>
    <m/>
    <m/>
    <m/>
    <m/>
    <m/>
    <m/>
    <m/>
    <x v="0"/>
    <x v="0"/>
    <m/>
    <x v="0"/>
    <m/>
    <m/>
    <x v="0"/>
    <x v="0"/>
    <m/>
    <m/>
    <m/>
    <m/>
    <m/>
  </r>
  <r>
    <n v="2020"/>
    <x v="44"/>
    <x v="44"/>
    <x v="43"/>
    <x v="1"/>
    <x v="29"/>
    <x v="0"/>
    <n v="4"/>
    <x v="0"/>
    <n v="4"/>
    <x v="0"/>
    <s v=""/>
    <n v="1"/>
    <n v="22.109209890364809"/>
    <n v="23.270704689446493"/>
    <s v="Y"/>
    <s v=""/>
    <n v="86"/>
    <x v="1"/>
    <n v="2"/>
    <x v="1"/>
    <m/>
    <x v="9"/>
    <x v="24"/>
    <x v="1"/>
    <m/>
    <m/>
    <s v="TRR"/>
    <m/>
    <n v="18"/>
    <x v="201"/>
    <s v="MATTHEW"/>
    <s v="HUNTER"/>
    <x v="209"/>
    <x v="209"/>
    <x v="1"/>
    <x v="0"/>
    <x v="2"/>
    <n v="3"/>
    <n v="15"/>
    <x v="1622"/>
    <n v="22.109209890364809"/>
    <n v="1779"/>
    <s v="29.39"/>
    <s v="4.14"/>
    <n v="0"/>
    <m/>
    <n v="0.62869727452619728"/>
    <n v="18"/>
    <n v="7"/>
    <s v=""/>
    <n v="402895"/>
    <s v="CHERYL"/>
    <s v="HOBSON"/>
    <x v="17"/>
    <x v="17"/>
    <x v="1"/>
    <x v="1"/>
    <s v=""/>
    <x v="2"/>
    <n v="49"/>
    <m/>
    <m/>
    <n v="1"/>
    <s v="26.57"/>
    <m/>
    <m/>
    <m/>
    <m/>
    <m/>
    <m/>
    <m/>
    <m/>
    <m/>
    <m/>
    <m/>
    <m/>
    <m/>
    <m/>
    <m/>
    <m/>
    <m/>
    <m/>
    <x v="0"/>
    <x v="0"/>
    <m/>
    <x v="0"/>
    <m/>
    <m/>
    <x v="0"/>
    <x v="0"/>
    <m/>
    <m/>
    <m/>
    <m/>
    <m/>
  </r>
  <r>
    <n v="2021"/>
    <x v="44"/>
    <x v="44"/>
    <x v="43"/>
    <x v="1"/>
    <x v="29"/>
    <x v="0"/>
    <n v="4"/>
    <x v="0"/>
    <n v="4"/>
    <x v="0"/>
    <s v=""/>
    <n v="7"/>
    <n v="22.171349322321991"/>
    <n v="24.014632701171053"/>
    <s v="Y"/>
    <s v=""/>
    <n v="85"/>
    <x v="1"/>
    <n v="3"/>
    <x v="1"/>
    <m/>
    <x v="1"/>
    <x v="22"/>
    <x v="1"/>
    <m/>
    <m/>
    <s v="TRR"/>
    <m/>
    <n v="19"/>
    <x v="42"/>
    <s v="TERRY"/>
    <s v="HIETTE"/>
    <x v="42"/>
    <x v="42"/>
    <x v="1"/>
    <x v="0"/>
    <x v="5"/>
    <n v="1"/>
    <n v="16"/>
    <x v="17"/>
    <n v="22.171349322321991"/>
    <n v="1784"/>
    <s v="29.44"/>
    <s v="4.14"/>
    <n v="0"/>
    <m/>
    <n v="0.73217615659456969"/>
    <n v="19"/>
    <n v="8"/>
    <s v=""/>
    <s v="N002"/>
    <s v="JACK"/>
    <s v="SIBLEY"/>
    <x v="86"/>
    <x v="86"/>
    <x v="0"/>
    <x v="0"/>
    <s v="N/A"/>
    <x v="2"/>
    <n v="0"/>
    <m/>
    <m/>
    <n v="1"/>
    <s v="30.08"/>
    <m/>
    <m/>
    <m/>
    <m/>
    <m/>
    <m/>
    <m/>
    <m/>
    <m/>
    <m/>
    <m/>
    <m/>
    <m/>
    <m/>
    <m/>
    <m/>
    <m/>
    <m/>
    <x v="0"/>
    <x v="0"/>
    <m/>
    <x v="0"/>
    <m/>
    <m/>
    <x v="0"/>
    <x v="0"/>
    <m/>
    <m/>
    <m/>
    <m/>
    <m/>
  </r>
  <r>
    <n v="2022"/>
    <x v="44"/>
    <x v="44"/>
    <x v="43"/>
    <x v="1"/>
    <x v="29"/>
    <x v="0"/>
    <n v="4"/>
    <x v="0"/>
    <n v="4"/>
    <x v="0"/>
    <s v=""/>
    <n v="1"/>
    <n v="22.395051277367841"/>
    <n v="24.721562336737584"/>
    <s v="Y"/>
    <s v=""/>
    <n v="0"/>
    <x v="0"/>
    <s v="N/A"/>
    <x v="0"/>
    <m/>
    <x v="0"/>
    <x v="4"/>
    <x v="0"/>
    <m/>
    <m/>
    <s v="TRR"/>
    <m/>
    <n v="20"/>
    <x v="181"/>
    <s v="LIZA"/>
    <s v="MARTINI"/>
    <x v="257"/>
    <x v="257"/>
    <x v="0"/>
    <x v="1"/>
    <x v="0"/>
    <s v="N/A"/>
    <s v=""/>
    <x v="1651"/>
    <n v="22.395051277367841"/>
    <n v="1802"/>
    <s v="30.02"/>
    <s v="4.17"/>
    <n v="0"/>
    <m/>
    <m/>
    <n v="20"/>
    <n v="9"/>
    <s v=""/>
    <n v="1069302"/>
    <s v="MIKE"/>
    <s v="RUBENACH"/>
    <x v="40"/>
    <x v="40"/>
    <x v="1"/>
    <x v="0"/>
    <s v=""/>
    <x v="2"/>
    <n v="48"/>
    <m/>
    <m/>
    <n v="1"/>
    <s v="30.09"/>
    <m/>
    <m/>
    <m/>
    <m/>
    <m/>
    <m/>
    <m/>
    <m/>
    <m/>
    <m/>
    <m/>
    <m/>
    <m/>
    <m/>
    <m/>
    <m/>
    <m/>
    <m/>
    <x v="0"/>
    <x v="0"/>
    <m/>
    <x v="0"/>
    <m/>
    <m/>
    <x v="0"/>
    <x v="0"/>
    <m/>
    <m/>
    <m/>
    <m/>
    <m/>
  </r>
  <r>
    <n v="2023"/>
    <x v="44"/>
    <x v="44"/>
    <x v="43"/>
    <x v="1"/>
    <x v="29"/>
    <x v="0"/>
    <n v="4"/>
    <x v="0"/>
    <n v="4"/>
    <x v="0"/>
    <s v=""/>
    <n v="7"/>
    <n v="22.718176323545176"/>
    <n v="24.370565677957284"/>
    <s v="Y"/>
    <s v=""/>
    <n v="84"/>
    <x v="1"/>
    <n v="2"/>
    <x v="1"/>
    <m/>
    <x v="1"/>
    <x v="24"/>
    <x v="1"/>
    <m/>
    <m/>
    <s v="TRR"/>
    <m/>
    <n v="21"/>
    <x v="46"/>
    <s v="FRASER"/>
    <s v="BRADLEY"/>
    <x v="46"/>
    <x v="46"/>
    <x v="1"/>
    <x v="0"/>
    <x v="2"/>
    <n v="4"/>
    <n v="17"/>
    <x v="1652"/>
    <n v="22.718176323545176"/>
    <n v="1828"/>
    <s v="30.28"/>
    <s v="4.21"/>
    <n v="0"/>
    <m/>
    <n v="0.61184488587642505"/>
    <n v="21"/>
    <n v="10"/>
    <s v=""/>
    <n v="402943"/>
    <s v="BOB"/>
    <s v="DOWN"/>
    <x v="24"/>
    <x v="24"/>
    <x v="1"/>
    <x v="0"/>
    <s v=""/>
    <x v="2"/>
    <n v="47"/>
    <m/>
    <m/>
    <n v="1"/>
    <s v="30.38"/>
    <m/>
    <m/>
    <m/>
    <m/>
    <m/>
    <m/>
    <m/>
    <m/>
    <m/>
    <m/>
    <m/>
    <m/>
    <m/>
    <m/>
    <m/>
    <m/>
    <m/>
    <m/>
    <x v="0"/>
    <x v="0"/>
    <m/>
    <x v="0"/>
    <m/>
    <m/>
    <x v="0"/>
    <x v="0"/>
    <m/>
    <m/>
    <m/>
    <m/>
    <m/>
  </r>
  <r>
    <n v="2024"/>
    <x v="44"/>
    <x v="44"/>
    <x v="43"/>
    <x v="1"/>
    <x v="29"/>
    <x v="0"/>
    <n v="4"/>
    <x v="0"/>
    <n v="4"/>
    <x v="0"/>
    <s v=""/>
    <n v="3"/>
    <n v="23.028873483331083"/>
    <n v="22.592768473530381"/>
    <s v="Y"/>
    <s v="Check"/>
    <n v="0"/>
    <x v="0"/>
    <s v="N/A"/>
    <x v="0"/>
    <m/>
    <x v="0"/>
    <x v="4"/>
    <x v="0"/>
    <m/>
    <m/>
    <s v="TRR"/>
    <m/>
    <n v="22"/>
    <x v="103"/>
    <s v="TREVOR"/>
    <s v="NICHOLSON"/>
    <x v="134"/>
    <x v="134"/>
    <x v="0"/>
    <x v="0"/>
    <x v="0"/>
    <s v="N/A"/>
    <s v=""/>
    <x v="1653"/>
    <n v="23.028873483331083"/>
    <n v="1853"/>
    <s v="30.53"/>
    <s v="4.24"/>
    <n v="0"/>
    <m/>
    <m/>
    <m/>
    <m/>
    <m/>
    <m/>
    <m/>
    <m/>
    <x v="26"/>
    <x v="26"/>
    <x v="2"/>
    <x v="2"/>
    <m/>
    <x v="0"/>
    <m/>
    <m/>
    <m/>
    <m/>
    <m/>
    <m/>
    <m/>
    <m/>
    <m/>
    <m/>
    <m/>
    <m/>
    <m/>
    <m/>
    <m/>
    <m/>
    <m/>
    <m/>
    <m/>
    <m/>
    <m/>
    <m/>
    <m/>
    <x v="0"/>
    <x v="0"/>
    <m/>
    <x v="0"/>
    <m/>
    <m/>
    <x v="0"/>
    <x v="0"/>
    <m/>
    <m/>
    <m/>
    <m/>
    <m/>
  </r>
  <r>
    <n v="2025"/>
    <x v="44"/>
    <x v="44"/>
    <x v="43"/>
    <x v="1"/>
    <x v="29"/>
    <x v="0"/>
    <n v="4"/>
    <x v="0"/>
    <n v="4"/>
    <x v="0"/>
    <s v=""/>
    <n v="8"/>
    <n v="23.041301369722515"/>
    <n v="23.215538697027021"/>
    <s v="Y"/>
    <s v=""/>
    <n v="83"/>
    <x v="1"/>
    <n v="3"/>
    <x v="1"/>
    <m/>
    <x v="1"/>
    <x v="46"/>
    <x v="0"/>
    <m/>
    <m/>
    <s v="TRR"/>
    <m/>
    <n v="23"/>
    <x v="184"/>
    <s v="JOHN"/>
    <s v="NUTTALL"/>
    <x v="188"/>
    <x v="188"/>
    <x v="1"/>
    <x v="0"/>
    <x v="8"/>
    <n v="1"/>
    <n v="18"/>
    <x v="1654"/>
    <n v="23.041301369722515"/>
    <n v="1854"/>
    <s v="30.54"/>
    <s v="4.24"/>
    <n v="0"/>
    <m/>
    <n v="0.73563553238677726"/>
    <m/>
    <m/>
    <m/>
    <m/>
    <m/>
    <m/>
    <x v="26"/>
    <x v="26"/>
    <x v="2"/>
    <x v="2"/>
    <m/>
    <x v="0"/>
    <m/>
    <m/>
    <m/>
    <m/>
    <m/>
    <m/>
    <m/>
    <m/>
    <m/>
    <m/>
    <m/>
    <m/>
    <m/>
    <m/>
    <m/>
    <m/>
    <m/>
    <m/>
    <m/>
    <m/>
    <m/>
    <m/>
    <m/>
    <x v="0"/>
    <x v="0"/>
    <m/>
    <x v="0"/>
    <m/>
    <m/>
    <x v="0"/>
    <x v="0"/>
    <m/>
    <m/>
    <m/>
    <m/>
    <m/>
  </r>
  <r>
    <n v="2026"/>
    <x v="44"/>
    <x v="44"/>
    <x v="43"/>
    <x v="1"/>
    <x v="29"/>
    <x v="0"/>
    <n v="4"/>
    <x v="0"/>
    <n v="4"/>
    <x v="0"/>
    <s v=""/>
    <n v="8"/>
    <n v="23.351998529508418"/>
    <n v="23.045147873692326"/>
    <s v="Y"/>
    <s v="Check"/>
    <n v="82"/>
    <x v="1"/>
    <n v="6"/>
    <x v="1"/>
    <m/>
    <x v="6"/>
    <x v="33"/>
    <x v="0"/>
    <m/>
    <m/>
    <s v="TRR"/>
    <m/>
    <n v="24"/>
    <x v="133"/>
    <s v="ANDRE"/>
    <s v="MENTOR"/>
    <x v="137"/>
    <x v="137"/>
    <x v="1"/>
    <x v="0"/>
    <x v="2"/>
    <n v="5"/>
    <n v="19"/>
    <x v="1655"/>
    <n v="23.351998529508418"/>
    <n v="1879"/>
    <s v="31.19"/>
    <s v="4.28"/>
    <n v="0"/>
    <m/>
    <n v="0.59952042144526096"/>
    <m/>
    <m/>
    <m/>
    <m/>
    <m/>
    <m/>
    <x v="26"/>
    <x v="26"/>
    <x v="2"/>
    <x v="2"/>
    <m/>
    <x v="0"/>
    <m/>
    <m/>
    <m/>
    <m/>
    <m/>
    <m/>
    <m/>
    <m/>
    <m/>
    <m/>
    <m/>
    <m/>
    <m/>
    <m/>
    <m/>
    <m/>
    <m/>
    <m/>
    <m/>
    <m/>
    <m/>
    <m/>
    <m/>
    <x v="0"/>
    <x v="0"/>
    <m/>
    <x v="0"/>
    <m/>
    <m/>
    <x v="0"/>
    <x v="0"/>
    <m/>
    <m/>
    <m/>
    <m/>
    <m/>
  </r>
  <r>
    <n v="2027"/>
    <x v="44"/>
    <x v="44"/>
    <x v="43"/>
    <x v="1"/>
    <x v="29"/>
    <x v="0"/>
    <n v="4"/>
    <x v="0"/>
    <n v="4"/>
    <x v="0"/>
    <s v=""/>
    <n v="9"/>
    <n v="23.351998529508418"/>
    <n v="22.602605390401397"/>
    <s v="Y"/>
    <s v="Check"/>
    <n v="81"/>
    <x v="1"/>
    <n v="11"/>
    <x v="1"/>
    <m/>
    <x v="1"/>
    <x v="8"/>
    <x v="0"/>
    <m/>
    <m/>
    <s v="TRR"/>
    <m/>
    <n v="25"/>
    <x v="29"/>
    <s v="GAVIN"/>
    <s v="WERBELOFF"/>
    <x v="29"/>
    <x v="29"/>
    <x v="1"/>
    <x v="0"/>
    <x v="2"/>
    <n v="6"/>
    <n v="20"/>
    <x v="1655"/>
    <n v="23.351998529508418"/>
    <n v="1879"/>
    <s v="31.19"/>
    <s v="4.28"/>
    <n v="0"/>
    <m/>
    <n v="0.62664158336778464"/>
    <m/>
    <m/>
    <m/>
    <m/>
    <m/>
    <m/>
    <x v="26"/>
    <x v="26"/>
    <x v="2"/>
    <x v="2"/>
    <m/>
    <x v="0"/>
    <m/>
    <m/>
    <m/>
    <m/>
    <m/>
    <m/>
    <m/>
    <m/>
    <m/>
    <m/>
    <m/>
    <m/>
    <m/>
    <m/>
    <m/>
    <m/>
    <m/>
    <m/>
    <m/>
    <m/>
    <m/>
    <m/>
    <m/>
    <x v="0"/>
    <x v="0"/>
    <m/>
    <x v="0"/>
    <m/>
    <m/>
    <x v="0"/>
    <x v="0"/>
    <m/>
    <m/>
    <m/>
    <m/>
    <m/>
  </r>
  <r>
    <n v="2028"/>
    <x v="44"/>
    <x v="44"/>
    <x v="43"/>
    <x v="1"/>
    <x v="29"/>
    <x v="0"/>
    <n v="4"/>
    <x v="0"/>
    <n v="4"/>
    <x v="0"/>
    <s v=""/>
    <n v="1"/>
    <n v="23.501133166205651"/>
    <n v="25.691652482587529"/>
    <s v="Y"/>
    <s v=""/>
    <n v="0"/>
    <x v="0"/>
    <s v="N/A"/>
    <x v="0"/>
    <m/>
    <x v="0"/>
    <x v="4"/>
    <x v="0"/>
    <m/>
    <m/>
    <s v="TRR"/>
    <m/>
    <n v="26"/>
    <x v="73"/>
    <s v="HANNAH"/>
    <s v="MORRIS"/>
    <x v="286"/>
    <x v="286"/>
    <x v="0"/>
    <x v="1"/>
    <x v="0"/>
    <s v="N/A"/>
    <s v=""/>
    <x v="1656"/>
    <n v="23.501133166205651"/>
    <n v="1891"/>
    <s v="31.31"/>
    <s v="4.30"/>
    <n v="0"/>
    <m/>
    <m/>
    <m/>
    <m/>
    <m/>
    <m/>
    <m/>
    <m/>
    <x v="26"/>
    <x v="26"/>
    <x v="2"/>
    <x v="2"/>
    <m/>
    <x v="0"/>
    <m/>
    <m/>
    <m/>
    <m/>
    <m/>
    <m/>
    <m/>
    <m/>
    <m/>
    <m/>
    <m/>
    <m/>
    <m/>
    <m/>
    <m/>
    <m/>
    <m/>
    <m/>
    <m/>
    <m/>
    <m/>
    <m/>
    <m/>
    <x v="0"/>
    <x v="0"/>
    <m/>
    <x v="0"/>
    <m/>
    <m/>
    <x v="0"/>
    <x v="0"/>
    <m/>
    <m/>
    <m/>
    <m/>
    <m/>
  </r>
  <r>
    <n v="2029"/>
    <x v="44"/>
    <x v="44"/>
    <x v="43"/>
    <x v="1"/>
    <x v="29"/>
    <x v="0"/>
    <n v="4"/>
    <x v="0"/>
    <n v="4"/>
    <x v="0"/>
    <s v=""/>
    <n v="0"/>
    <n v="23.513561052597087"/>
    <s v=""/>
    <s v="Y"/>
    <s v=""/>
    <n v="0"/>
    <x v="0"/>
    <s v="N/A"/>
    <x v="0"/>
    <m/>
    <x v="0"/>
    <x v="4"/>
    <x v="0"/>
    <m/>
    <m/>
    <s v="TRR"/>
    <m/>
    <n v="27"/>
    <x v="196"/>
    <s v="LIZZY"/>
    <s v="HORE"/>
    <x v="342"/>
    <x v="342"/>
    <x v="0"/>
    <x v="1"/>
    <x v="0"/>
    <s v="N/A"/>
    <s v=""/>
    <x v="1657"/>
    <n v="23.513561052597087"/>
    <n v="1892"/>
    <s v="31.32"/>
    <s v="4.30"/>
    <n v="0"/>
    <m/>
    <m/>
    <m/>
    <m/>
    <m/>
    <m/>
    <m/>
    <m/>
    <x v="26"/>
    <x v="26"/>
    <x v="2"/>
    <x v="2"/>
    <m/>
    <x v="0"/>
    <m/>
    <m/>
    <m/>
    <m/>
    <m/>
    <m/>
    <m/>
    <m/>
    <m/>
    <m/>
    <m/>
    <m/>
    <m/>
    <m/>
    <m/>
    <m/>
    <m/>
    <m/>
    <m/>
    <m/>
    <m/>
    <m/>
    <m/>
    <x v="0"/>
    <x v="0"/>
    <m/>
    <x v="0"/>
    <m/>
    <m/>
    <x v="0"/>
    <x v="0"/>
    <m/>
    <m/>
    <m/>
    <m/>
    <m/>
  </r>
  <r>
    <n v="2030"/>
    <x v="44"/>
    <x v="44"/>
    <x v="43"/>
    <x v="1"/>
    <x v="29"/>
    <x v="0"/>
    <n v="4"/>
    <x v="0"/>
    <n v="4"/>
    <x v="0"/>
    <s v=""/>
    <n v="0"/>
    <n v="23.699979348468631"/>
    <s v=""/>
    <s v="Y"/>
    <s v=""/>
    <n v="0"/>
    <x v="0"/>
    <s v="N/A"/>
    <x v="0"/>
    <m/>
    <x v="0"/>
    <x v="4"/>
    <x v="0"/>
    <m/>
    <m/>
    <s v="TRR"/>
    <m/>
    <n v="28"/>
    <x v="175"/>
    <s v="MICHELLE"/>
    <s v="MURPHY"/>
    <x v="343"/>
    <x v="343"/>
    <x v="0"/>
    <x v="1"/>
    <x v="0"/>
    <s v="N/A"/>
    <s v=""/>
    <x v="1658"/>
    <n v="23.699979348468631"/>
    <n v="1907"/>
    <s v="31.47"/>
    <s v="4.32"/>
    <n v="0"/>
    <m/>
    <m/>
    <m/>
    <m/>
    <m/>
    <m/>
    <m/>
    <m/>
    <x v="26"/>
    <x v="26"/>
    <x v="2"/>
    <x v="2"/>
    <m/>
    <x v="0"/>
    <m/>
    <m/>
    <m/>
    <m/>
    <m/>
    <m/>
    <m/>
    <m/>
    <m/>
    <m/>
    <m/>
    <m/>
    <m/>
    <m/>
    <m/>
    <m/>
    <m/>
    <m/>
    <m/>
    <m/>
    <m/>
    <m/>
    <m/>
    <x v="0"/>
    <x v="0"/>
    <m/>
    <x v="0"/>
    <m/>
    <m/>
    <x v="0"/>
    <x v="0"/>
    <m/>
    <m/>
    <m/>
    <m/>
    <m/>
  </r>
  <r>
    <n v="2031"/>
    <x v="44"/>
    <x v="44"/>
    <x v="43"/>
    <x v="1"/>
    <x v="29"/>
    <x v="0"/>
    <n v="4"/>
    <x v="0"/>
    <n v="4"/>
    <x v="0"/>
    <s v=""/>
    <n v="3"/>
    <n v="23.699979348468631"/>
    <n v="26.675897353118302"/>
    <s v="Y"/>
    <s v=""/>
    <n v="80"/>
    <x v="1"/>
    <n v="4"/>
    <x v="1"/>
    <m/>
    <x v="2"/>
    <x v="47"/>
    <x v="0"/>
    <m/>
    <m/>
    <s v="TRR"/>
    <m/>
    <n v="29"/>
    <x v="185"/>
    <s v="JUSTIN"/>
    <s v="SMITH"/>
    <x v="189"/>
    <x v="189"/>
    <x v="1"/>
    <x v="0"/>
    <x v="1"/>
    <n v="6"/>
    <n v="21"/>
    <x v="1658"/>
    <n v="23.699979348468631"/>
    <n v="1907"/>
    <s v="31.47"/>
    <s v="4.32"/>
    <n v="0"/>
    <m/>
    <n v="0.55203986218573264"/>
    <m/>
    <m/>
    <m/>
    <m/>
    <m/>
    <m/>
    <x v="26"/>
    <x v="26"/>
    <x v="2"/>
    <x v="2"/>
    <m/>
    <x v="0"/>
    <m/>
    <m/>
    <m/>
    <m/>
    <m/>
    <m/>
    <m/>
    <m/>
    <m/>
    <m/>
    <m/>
    <m/>
    <m/>
    <m/>
    <m/>
    <m/>
    <m/>
    <m/>
    <m/>
    <m/>
    <m/>
    <m/>
    <m/>
    <x v="0"/>
    <x v="0"/>
    <m/>
    <x v="0"/>
    <m/>
    <m/>
    <x v="0"/>
    <x v="0"/>
    <m/>
    <m/>
    <m/>
    <m/>
    <m/>
  </r>
  <r>
    <n v="2032"/>
    <x v="44"/>
    <x v="44"/>
    <x v="43"/>
    <x v="1"/>
    <x v="29"/>
    <x v="0"/>
    <n v="4"/>
    <x v="0"/>
    <n v="4"/>
    <x v="0"/>
    <s v=""/>
    <n v="3"/>
    <n v="23.985820735471655"/>
    <n v="25.881042968422786"/>
    <s v="Y"/>
    <s v=""/>
    <n v="79"/>
    <x v="1"/>
    <n v="5"/>
    <x v="1"/>
    <m/>
    <x v="6"/>
    <x v="20"/>
    <x v="1"/>
    <m/>
    <m/>
    <s v="TRR"/>
    <m/>
    <n v="30"/>
    <x v="157"/>
    <s v="GEOFF"/>
    <s v="STANTON"/>
    <x v="162"/>
    <x v="162"/>
    <x v="1"/>
    <x v="0"/>
    <x v="5"/>
    <n v="2"/>
    <n v="22"/>
    <x v="1546"/>
    <n v="23.985820735471655"/>
    <n v="1930"/>
    <s v="32.10"/>
    <s v="4.35"/>
    <n v="0"/>
    <m/>
    <n v="0.67122989776165398"/>
    <m/>
    <m/>
    <m/>
    <m/>
    <m/>
    <m/>
    <x v="26"/>
    <x v="26"/>
    <x v="2"/>
    <x v="2"/>
    <m/>
    <x v="0"/>
    <m/>
    <m/>
    <m/>
    <m/>
    <m/>
    <m/>
    <m/>
    <m/>
    <m/>
    <m/>
    <m/>
    <m/>
    <m/>
    <m/>
    <m/>
    <m/>
    <m/>
    <m/>
    <m/>
    <m/>
    <m/>
    <m/>
    <m/>
    <x v="0"/>
    <x v="0"/>
    <m/>
    <x v="0"/>
    <m/>
    <m/>
    <x v="0"/>
    <x v="0"/>
    <m/>
    <m/>
    <m/>
    <m/>
    <m/>
  </r>
  <r>
    <n v="2033"/>
    <x v="44"/>
    <x v="44"/>
    <x v="43"/>
    <x v="1"/>
    <x v="29"/>
    <x v="0"/>
    <n v="4"/>
    <x v="0"/>
    <n v="4"/>
    <x v="0"/>
    <s v=""/>
    <n v="0"/>
    <n v="24.122527485777457"/>
    <s v=""/>
    <s v="Y"/>
    <s v=""/>
    <n v="0"/>
    <x v="0"/>
    <s v="N/A"/>
    <x v="0"/>
    <m/>
    <x v="0"/>
    <x v="4"/>
    <x v="0"/>
    <m/>
    <m/>
    <s v="TRR"/>
    <m/>
    <n v="31"/>
    <x v="194"/>
    <s v="BARRY"/>
    <s v="HORE"/>
    <x v="344"/>
    <x v="344"/>
    <x v="0"/>
    <x v="0"/>
    <x v="0"/>
    <s v="N/A"/>
    <s v=""/>
    <x v="24"/>
    <n v="24.122527485777457"/>
    <n v="1941"/>
    <s v="32.21"/>
    <s v="4.37"/>
    <n v="0"/>
    <m/>
    <m/>
    <m/>
    <m/>
    <m/>
    <m/>
    <m/>
    <m/>
    <x v="26"/>
    <x v="26"/>
    <x v="2"/>
    <x v="2"/>
    <m/>
    <x v="0"/>
    <m/>
    <m/>
    <m/>
    <m/>
    <m/>
    <m/>
    <m/>
    <m/>
    <m/>
    <m/>
    <m/>
    <m/>
    <m/>
    <m/>
    <m/>
    <m/>
    <m/>
    <m/>
    <m/>
    <m/>
    <m/>
    <m/>
    <m/>
    <x v="0"/>
    <x v="0"/>
    <m/>
    <x v="0"/>
    <m/>
    <m/>
    <x v="0"/>
    <x v="0"/>
    <m/>
    <m/>
    <m/>
    <m/>
    <m/>
  </r>
  <r>
    <n v="2034"/>
    <x v="44"/>
    <x v="44"/>
    <x v="43"/>
    <x v="1"/>
    <x v="29"/>
    <x v="0"/>
    <n v="4"/>
    <x v="0"/>
    <n v="4"/>
    <x v="0"/>
    <s v=""/>
    <n v="11"/>
    <n v="24.234378463300381"/>
    <n v="25.628737803123418"/>
    <s v="Y"/>
    <s v=""/>
    <n v="78"/>
    <x v="1"/>
    <n v="4"/>
    <x v="1"/>
    <m/>
    <x v="1"/>
    <x v="41"/>
    <x v="0"/>
    <m/>
    <m/>
    <s v="TRR"/>
    <m/>
    <n v="32"/>
    <x v="137"/>
    <s v="DAVID"/>
    <s v="WHARTON"/>
    <x v="141"/>
    <x v="141"/>
    <x v="1"/>
    <x v="0"/>
    <x v="8"/>
    <n v="2"/>
    <n v="23"/>
    <x v="186"/>
    <n v="24.234378463300381"/>
    <n v="1950"/>
    <s v="32.30"/>
    <s v="4.38"/>
    <n v="0"/>
    <m/>
    <n v="0.69323007501270484"/>
    <m/>
    <m/>
    <m/>
    <m/>
    <m/>
    <m/>
    <x v="26"/>
    <x v="26"/>
    <x v="2"/>
    <x v="2"/>
    <m/>
    <x v="0"/>
    <m/>
    <m/>
    <m/>
    <m/>
    <m/>
    <m/>
    <m/>
    <m/>
    <m/>
    <m/>
    <m/>
    <m/>
    <m/>
    <m/>
    <m/>
    <m/>
    <m/>
    <m/>
    <m/>
    <m/>
    <m/>
    <m/>
    <m/>
    <x v="0"/>
    <x v="0"/>
    <m/>
    <x v="0"/>
    <m/>
    <m/>
    <x v="0"/>
    <x v="0"/>
    <m/>
    <m/>
    <m/>
    <m/>
    <m/>
  </r>
  <r>
    <n v="2035"/>
    <x v="44"/>
    <x v="44"/>
    <x v="43"/>
    <x v="1"/>
    <x v="29"/>
    <x v="0"/>
    <n v="4"/>
    <x v="0"/>
    <n v="4"/>
    <x v="0"/>
    <s v=""/>
    <n v="0"/>
    <n v="24.458080418346231"/>
    <s v=""/>
    <s v="Y"/>
    <s v=""/>
    <n v="0"/>
    <x v="0"/>
    <s v="N/A"/>
    <x v="0"/>
    <m/>
    <x v="0"/>
    <x v="4"/>
    <x v="0"/>
    <m/>
    <m/>
    <s v="TRR"/>
    <m/>
    <n v="33"/>
    <x v="204"/>
    <s v="ADAM"/>
    <s v="PELUCHETTI"/>
    <x v="345"/>
    <x v="345"/>
    <x v="0"/>
    <x v="0"/>
    <x v="0"/>
    <s v="N/A"/>
    <s v=""/>
    <x v="1659"/>
    <n v="24.458080418346231"/>
    <n v="1968"/>
    <s v="32.48"/>
    <s v="4.41"/>
    <n v="0"/>
    <m/>
    <m/>
    <m/>
    <m/>
    <m/>
    <m/>
    <m/>
    <m/>
    <x v="26"/>
    <x v="26"/>
    <x v="2"/>
    <x v="2"/>
    <m/>
    <x v="0"/>
    <m/>
    <m/>
    <m/>
    <m/>
    <m/>
    <m/>
    <m/>
    <m/>
    <m/>
    <m/>
    <m/>
    <m/>
    <m/>
    <m/>
    <m/>
    <m/>
    <m/>
    <m/>
    <m/>
    <m/>
    <m/>
    <m/>
    <m/>
    <x v="0"/>
    <x v="0"/>
    <m/>
    <x v="0"/>
    <m/>
    <m/>
    <x v="0"/>
    <x v="0"/>
    <m/>
    <m/>
    <m/>
    <m/>
    <m/>
  </r>
  <r>
    <n v="2036"/>
    <x v="44"/>
    <x v="44"/>
    <x v="43"/>
    <x v="1"/>
    <x v="29"/>
    <x v="0"/>
    <n v="4"/>
    <x v="0"/>
    <n v="4"/>
    <x v="0"/>
    <s v=""/>
    <n v="2"/>
    <n v="24.520219850303413"/>
    <n v="26.534187314956714"/>
    <s v="Y"/>
    <s v=""/>
    <n v="0"/>
    <x v="0"/>
    <s v="N/A"/>
    <x v="0"/>
    <m/>
    <x v="0"/>
    <x v="4"/>
    <x v="0"/>
    <m/>
    <m/>
    <s v="TRR"/>
    <m/>
    <n v="34"/>
    <x v="156"/>
    <s v="MICHAEL"/>
    <s v="ARCHER"/>
    <x v="261"/>
    <x v="261"/>
    <x v="0"/>
    <x v="0"/>
    <x v="0"/>
    <s v="N/A"/>
    <s v=""/>
    <x v="1660"/>
    <n v="24.520219850303413"/>
    <n v="1973"/>
    <s v="32.53"/>
    <s v="4.41"/>
    <n v="0"/>
    <m/>
    <m/>
    <m/>
    <m/>
    <m/>
    <m/>
    <m/>
    <m/>
    <x v="26"/>
    <x v="26"/>
    <x v="2"/>
    <x v="2"/>
    <m/>
    <x v="0"/>
    <m/>
    <m/>
    <m/>
    <m/>
    <m/>
    <m/>
    <m/>
    <m/>
    <m/>
    <m/>
    <m/>
    <m/>
    <m/>
    <m/>
    <m/>
    <m/>
    <m/>
    <m/>
    <m/>
    <m/>
    <m/>
    <m/>
    <m/>
    <x v="0"/>
    <x v="0"/>
    <m/>
    <x v="0"/>
    <m/>
    <m/>
    <x v="0"/>
    <x v="0"/>
    <m/>
    <m/>
    <m/>
    <m/>
    <m/>
  </r>
  <r>
    <n v="2037"/>
    <x v="44"/>
    <x v="44"/>
    <x v="43"/>
    <x v="1"/>
    <x v="29"/>
    <x v="0"/>
    <n v="4"/>
    <x v="0"/>
    <n v="4"/>
    <x v="0"/>
    <s v=""/>
    <n v="4"/>
    <n v="24.818489123697876"/>
    <n v="26.927592935319165"/>
    <s v="Y"/>
    <s v=""/>
    <n v="77"/>
    <x v="1"/>
    <n v="3"/>
    <x v="1"/>
    <m/>
    <x v="15"/>
    <x v="14"/>
    <x v="1"/>
    <m/>
    <m/>
    <s v="TRR"/>
    <m/>
    <n v="35"/>
    <x v="161"/>
    <s v="SEAN"/>
    <s v="EVANS"/>
    <x v="167"/>
    <x v="167"/>
    <x v="1"/>
    <x v="0"/>
    <x v="1"/>
    <n v="7"/>
    <n v="24"/>
    <x v="1661"/>
    <n v="24.818489123697876"/>
    <n v="1997"/>
    <s v="33.17"/>
    <s v="4.45"/>
    <n v="0"/>
    <m/>
    <n v="0.53454771563829895"/>
    <m/>
    <m/>
    <m/>
    <m/>
    <m/>
    <m/>
    <x v="26"/>
    <x v="26"/>
    <x v="2"/>
    <x v="2"/>
    <m/>
    <x v="0"/>
    <m/>
    <m/>
    <m/>
    <m/>
    <m/>
    <m/>
    <m/>
    <m/>
    <m/>
    <m/>
    <m/>
    <m/>
    <m/>
    <m/>
    <m/>
    <m/>
    <m/>
    <m/>
    <m/>
    <m/>
    <m/>
    <m/>
    <m/>
    <x v="0"/>
    <x v="0"/>
    <m/>
    <x v="0"/>
    <m/>
    <m/>
    <x v="0"/>
    <x v="0"/>
    <m/>
    <m/>
    <m/>
    <m/>
    <m/>
  </r>
  <r>
    <n v="2037"/>
    <x v="44"/>
    <x v="44"/>
    <x v="43"/>
    <x v="1"/>
    <x v="29"/>
    <x v="0"/>
    <n v="4"/>
    <x v="0"/>
    <n v="4"/>
    <x v="0"/>
    <s v=""/>
    <n v="11"/>
    <n v="25.129186283483783"/>
    <n v="26.976659770515798"/>
    <s v="Y"/>
    <s v=""/>
    <n v="76"/>
    <x v="1"/>
    <n v="5"/>
    <x v="1"/>
    <m/>
    <x v="1"/>
    <x v="12"/>
    <x v="0"/>
    <m/>
    <m/>
    <s v="TRR"/>
    <m/>
    <n v="24"/>
    <x v="70"/>
    <s v="KATE"/>
    <s v="SARGENT"/>
    <x v="71"/>
    <x v="71"/>
    <x v="1"/>
    <x v="1"/>
    <x v="2"/>
    <n v="2"/>
    <n v="25"/>
    <x v="1662"/>
    <n v="25.129186283483783"/>
    <n v="2022"/>
    <s v="33.42"/>
    <s v="4.48"/>
    <n v="0"/>
    <m/>
    <n v="0.60354786245645342"/>
    <m/>
    <m/>
    <m/>
    <m/>
    <m/>
    <m/>
    <x v="26"/>
    <x v="26"/>
    <x v="2"/>
    <x v="2"/>
    <m/>
    <x v="0"/>
    <m/>
    <m/>
    <m/>
    <m/>
    <m/>
    <m/>
    <m/>
    <m/>
    <m/>
    <m/>
    <m/>
    <m/>
    <m/>
    <m/>
    <m/>
    <m/>
    <m/>
    <m/>
    <m/>
    <m/>
    <m/>
    <m/>
    <m/>
    <x v="0"/>
    <x v="0"/>
    <m/>
    <x v="0"/>
    <m/>
    <m/>
    <x v="0"/>
    <x v="0"/>
    <m/>
    <m/>
    <m/>
    <m/>
    <m/>
  </r>
  <r>
    <n v="2039"/>
    <x v="44"/>
    <x v="44"/>
    <x v="43"/>
    <x v="1"/>
    <x v="29"/>
    <x v="0"/>
    <n v="4"/>
    <x v="0"/>
    <n v="4"/>
    <x v="0"/>
    <s v=""/>
    <n v="12"/>
    <n v="25.216181488223835"/>
    <n v="23.456389180778984"/>
    <s v="Y"/>
    <s v="Check"/>
    <n v="75"/>
    <x v="1"/>
    <n v="18"/>
    <x v="0"/>
    <m/>
    <x v="1"/>
    <x v="9"/>
    <x v="0"/>
    <m/>
    <m/>
    <s v="TRR"/>
    <m/>
    <n v="37"/>
    <x v="25"/>
    <s v="BRENDAN"/>
    <s v="CARTER"/>
    <x v="25"/>
    <x v="25"/>
    <x v="1"/>
    <x v="0"/>
    <x v="4"/>
    <n v="6"/>
    <n v="26"/>
    <x v="1478"/>
    <n v="25.216181488223835"/>
    <n v="2029"/>
    <s v="33.49"/>
    <s v="4.49"/>
    <n v="0"/>
    <m/>
    <n v="0.59882183220531715"/>
    <m/>
    <m/>
    <m/>
    <m/>
    <m/>
    <m/>
    <x v="26"/>
    <x v="26"/>
    <x v="2"/>
    <x v="2"/>
    <m/>
    <x v="0"/>
    <m/>
    <m/>
    <m/>
    <m/>
    <m/>
    <m/>
    <m/>
    <m/>
    <m/>
    <m/>
    <m/>
    <m/>
    <m/>
    <m/>
    <m/>
    <m/>
    <m/>
    <m/>
    <m/>
    <m/>
    <m/>
    <m/>
    <m/>
    <x v="0"/>
    <x v="0"/>
    <m/>
    <x v="0"/>
    <m/>
    <m/>
    <x v="0"/>
    <x v="0"/>
    <m/>
    <m/>
    <m/>
    <m/>
    <m/>
  </r>
  <r>
    <n v="2040"/>
    <x v="44"/>
    <x v="44"/>
    <x v="43"/>
    <x v="1"/>
    <x v="29"/>
    <x v="0"/>
    <n v="4"/>
    <x v="0"/>
    <n v="4"/>
    <x v="0"/>
    <s v=""/>
    <n v="10"/>
    <n v="26.45897012736744"/>
    <n v="28.996682509556699"/>
    <s v="Y"/>
    <s v=""/>
    <n v="74"/>
    <x v="1"/>
    <n v="2"/>
    <x v="1"/>
    <m/>
    <x v="1"/>
    <x v="1"/>
    <x v="0"/>
    <m/>
    <m/>
    <s v="TRR"/>
    <m/>
    <n v="38"/>
    <x v="80"/>
    <s v="CELESTE"/>
    <s v="LABUSCHAGNE"/>
    <x v="81"/>
    <x v="81"/>
    <x v="1"/>
    <x v="1"/>
    <x v="1"/>
    <n v="2"/>
    <n v="27"/>
    <x v="47"/>
    <n v="26.45897012736744"/>
    <n v="2129"/>
    <s v="35.29"/>
    <s v="5.04"/>
    <n v="0"/>
    <m/>
    <n v="0.55935661625362509"/>
    <m/>
    <m/>
    <m/>
    <m/>
    <m/>
    <m/>
    <x v="26"/>
    <x v="26"/>
    <x v="2"/>
    <x v="2"/>
    <m/>
    <x v="0"/>
    <m/>
    <m/>
    <m/>
    <m/>
    <m/>
    <m/>
    <m/>
    <m/>
    <m/>
    <m/>
    <m/>
    <m/>
    <m/>
    <m/>
    <m/>
    <m/>
    <m/>
    <m/>
    <m/>
    <m/>
    <m/>
    <m/>
    <m/>
    <x v="0"/>
    <x v="0"/>
    <m/>
    <x v="0"/>
    <m/>
    <m/>
    <x v="0"/>
    <x v="0"/>
    <m/>
    <m/>
    <m/>
    <m/>
    <m/>
  </r>
  <r>
    <n v="2041"/>
    <x v="44"/>
    <x v="44"/>
    <x v="43"/>
    <x v="1"/>
    <x v="29"/>
    <x v="0"/>
    <n v="4"/>
    <x v="0"/>
    <n v="4"/>
    <x v="0"/>
    <s v=""/>
    <n v="7"/>
    <n v="26.45897012736744"/>
    <n v="28.863467850283907"/>
    <s v="Y"/>
    <s v=""/>
    <n v="73"/>
    <x v="1"/>
    <n v="2"/>
    <x v="1"/>
    <m/>
    <x v="1"/>
    <x v="7"/>
    <x v="0"/>
    <m/>
    <m/>
    <s v="TRR"/>
    <m/>
    <n v="39"/>
    <x v="79"/>
    <s v="MATHEW"/>
    <s v="SMITH"/>
    <x v="80"/>
    <x v="80"/>
    <x v="1"/>
    <x v="0"/>
    <x v="1"/>
    <n v="8"/>
    <n v="28"/>
    <x v="47"/>
    <n v="26.45897012736744"/>
    <n v="2129"/>
    <s v="35.29"/>
    <s v="5.04"/>
    <n v="0"/>
    <m/>
    <n v="0.5146332831973105"/>
    <m/>
    <m/>
    <m/>
    <m/>
    <m/>
    <m/>
    <x v="26"/>
    <x v="26"/>
    <x v="2"/>
    <x v="2"/>
    <m/>
    <x v="0"/>
    <m/>
    <m/>
    <m/>
    <m/>
    <m/>
    <m/>
    <m/>
    <m/>
    <m/>
    <m/>
    <m/>
    <m/>
    <m/>
    <m/>
    <m/>
    <m/>
    <m/>
    <m/>
    <m/>
    <m/>
    <m/>
    <m/>
    <m/>
    <x v="0"/>
    <x v="0"/>
    <m/>
    <x v="0"/>
    <m/>
    <m/>
    <x v="0"/>
    <x v="0"/>
    <m/>
    <m/>
    <m/>
    <m/>
    <m/>
  </r>
  <r>
    <n v="2042"/>
    <x v="44"/>
    <x v="44"/>
    <x v="43"/>
    <x v="1"/>
    <x v="29"/>
    <x v="0"/>
    <n v="4"/>
    <x v="0"/>
    <n v="4"/>
    <x v="0"/>
    <s v=""/>
    <n v="11"/>
    <n v="26.570821104890367"/>
    <n v="27.720695533460869"/>
    <s v="Y"/>
    <s v=""/>
    <n v="72"/>
    <x v="1"/>
    <n v="8"/>
    <x v="1"/>
    <m/>
    <x v="1"/>
    <x v="32"/>
    <x v="1"/>
    <m/>
    <m/>
    <s v="TRR"/>
    <m/>
    <n v="40"/>
    <x v="68"/>
    <s v="ROSEMARIE"/>
    <s v="LABUSCHAGNE"/>
    <x v="68"/>
    <x v="68"/>
    <x v="1"/>
    <x v="1"/>
    <x v="5"/>
    <n v="1"/>
    <n v="29"/>
    <x v="1084"/>
    <n v="26.570821104890367"/>
    <n v="2138"/>
    <s v="35.38"/>
    <s v="5.05"/>
    <n v="0"/>
    <m/>
    <n v="0.69750698558285307"/>
    <m/>
    <m/>
    <m/>
    <m/>
    <m/>
    <m/>
    <x v="26"/>
    <x v="26"/>
    <x v="2"/>
    <x v="2"/>
    <m/>
    <x v="0"/>
    <m/>
    <m/>
    <m/>
    <m/>
    <m/>
    <m/>
    <m/>
    <m/>
    <m/>
    <m/>
    <m/>
    <m/>
    <m/>
    <m/>
    <m/>
    <m/>
    <m/>
    <m/>
    <m/>
    <m/>
    <m/>
    <m/>
    <m/>
    <x v="0"/>
    <x v="0"/>
    <m/>
    <x v="0"/>
    <m/>
    <m/>
    <x v="0"/>
    <x v="0"/>
    <m/>
    <m/>
    <m/>
    <m/>
    <m/>
  </r>
  <r>
    <n v="2043"/>
    <x v="44"/>
    <x v="44"/>
    <x v="43"/>
    <x v="1"/>
    <x v="29"/>
    <x v="0"/>
    <n v="4"/>
    <x v="0"/>
    <n v="4"/>
    <x v="0"/>
    <s v=""/>
    <n v="5"/>
    <n v="26.620532650456113"/>
    <n v="27.846125627225955"/>
    <s v="Y"/>
    <s v=""/>
    <n v="71"/>
    <x v="1"/>
    <n v="3"/>
    <x v="1"/>
    <m/>
    <x v="4"/>
    <x v="19"/>
    <x v="1"/>
    <m/>
    <m/>
    <s v="TRR"/>
    <m/>
    <n v="41"/>
    <x v="62"/>
    <s v="SALLY"/>
    <s v="MEADE"/>
    <x v="62"/>
    <x v="62"/>
    <x v="1"/>
    <x v="1"/>
    <x v="2"/>
    <n v="3"/>
    <n v="30"/>
    <x v="1663"/>
    <n v="26.620532650456113"/>
    <n v="2142"/>
    <s v="35.42"/>
    <s v="5.06"/>
    <n v="0"/>
    <m/>
    <n v="0.60730064566869846"/>
    <m/>
    <m/>
    <m/>
    <m/>
    <m/>
    <m/>
    <x v="26"/>
    <x v="26"/>
    <x v="2"/>
    <x v="2"/>
    <m/>
    <x v="0"/>
    <m/>
    <m/>
    <m/>
    <m/>
    <m/>
    <m/>
    <m/>
    <m/>
    <m/>
    <m/>
    <m/>
    <m/>
    <m/>
    <m/>
    <m/>
    <m/>
    <m/>
    <m/>
    <m/>
    <m/>
    <m/>
    <m/>
    <m/>
    <x v="0"/>
    <x v="0"/>
    <m/>
    <x v="0"/>
    <m/>
    <m/>
    <x v="0"/>
    <x v="0"/>
    <m/>
    <m/>
    <m/>
    <m/>
    <m/>
  </r>
  <r>
    <n v="2044"/>
    <x v="44"/>
    <x v="44"/>
    <x v="43"/>
    <x v="1"/>
    <x v="29"/>
    <x v="0"/>
    <n v="4"/>
    <x v="0"/>
    <n v="4"/>
    <x v="0"/>
    <s v=""/>
    <n v="5"/>
    <n v="26.645388423238984"/>
    <n v="27.489094028631094"/>
    <s v="Y"/>
    <s v=""/>
    <n v="70"/>
    <x v="1"/>
    <n v="4"/>
    <x v="1"/>
    <m/>
    <x v="4"/>
    <x v="25"/>
    <x v="0"/>
    <m/>
    <m/>
    <s v="TRR"/>
    <m/>
    <n v="42"/>
    <x v="63"/>
    <s v="IAN"/>
    <s v="MEADE"/>
    <x v="63"/>
    <x v="63"/>
    <x v="1"/>
    <x v="0"/>
    <x v="4"/>
    <n v="7"/>
    <n v="31"/>
    <x v="1591"/>
    <n v="26.645388423238984"/>
    <n v="2144"/>
    <s v="35.44"/>
    <s v="5.06"/>
    <n v="0"/>
    <m/>
    <n v="0.56232369726933684"/>
    <m/>
    <m/>
    <m/>
    <m/>
    <m/>
    <m/>
    <x v="26"/>
    <x v="26"/>
    <x v="2"/>
    <x v="2"/>
    <m/>
    <x v="0"/>
    <m/>
    <m/>
    <m/>
    <m/>
    <m/>
    <m/>
    <m/>
    <m/>
    <m/>
    <m/>
    <m/>
    <m/>
    <m/>
    <m/>
    <m/>
    <m/>
    <m/>
    <m/>
    <m/>
    <m/>
    <m/>
    <m/>
    <m/>
    <x v="0"/>
    <x v="0"/>
    <m/>
    <x v="0"/>
    <m/>
    <m/>
    <x v="0"/>
    <x v="0"/>
    <m/>
    <m/>
    <m/>
    <m/>
    <m/>
  </r>
  <r>
    <n v="2045"/>
    <x v="44"/>
    <x v="44"/>
    <x v="43"/>
    <x v="1"/>
    <x v="29"/>
    <x v="0"/>
    <n v="4"/>
    <x v="0"/>
    <n v="4"/>
    <x v="0"/>
    <s v=""/>
    <n v="3"/>
    <n v="27.167359651679295"/>
    <n v="29.926411094079167"/>
    <s v="Y"/>
    <s v=""/>
    <n v="69"/>
    <x v="1"/>
    <n v="2"/>
    <x v="1"/>
    <m/>
    <x v="13"/>
    <x v="11"/>
    <x v="1"/>
    <m/>
    <m/>
    <s v="TRR"/>
    <m/>
    <n v="43"/>
    <x v="142"/>
    <s v="NANCY"/>
    <s v="NORTON"/>
    <x v="146"/>
    <x v="146"/>
    <x v="1"/>
    <x v="1"/>
    <x v="1"/>
    <n v="3"/>
    <n v="32"/>
    <x v="602"/>
    <n v="27.167359651679295"/>
    <n v="2186"/>
    <s v="36.26"/>
    <s v="5.12"/>
    <n v="0"/>
    <m/>
    <n v="0.54845226739135788"/>
    <m/>
    <m/>
    <m/>
    <m/>
    <m/>
    <m/>
    <x v="26"/>
    <x v="26"/>
    <x v="2"/>
    <x v="2"/>
    <m/>
    <x v="0"/>
    <m/>
    <m/>
    <m/>
    <m/>
    <m/>
    <m/>
    <m/>
    <m/>
    <m/>
    <m/>
    <m/>
    <m/>
    <m/>
    <m/>
    <m/>
    <m/>
    <m/>
    <m/>
    <m/>
    <m/>
    <m/>
    <m/>
    <m/>
    <x v="0"/>
    <x v="0"/>
    <m/>
    <x v="0"/>
    <m/>
    <m/>
    <x v="0"/>
    <x v="0"/>
    <m/>
    <m/>
    <m/>
    <m/>
    <m/>
  </r>
  <r>
    <n v="2046"/>
    <x v="44"/>
    <x v="44"/>
    <x v="43"/>
    <x v="1"/>
    <x v="29"/>
    <x v="0"/>
    <n v="4"/>
    <x v="0"/>
    <n v="4"/>
    <x v="0"/>
    <s v=""/>
    <n v="13"/>
    <n v="27.217071197245044"/>
    <n v="21.35117080288742"/>
    <s v="Y"/>
    <s v="Check"/>
    <n v="68"/>
    <x v="1"/>
    <n v="29"/>
    <x v="0"/>
    <m/>
    <x v="1"/>
    <x v="9"/>
    <x v="0"/>
    <m/>
    <m/>
    <s v="TRR"/>
    <m/>
    <n v="44"/>
    <x v="16"/>
    <s v="MICHAEL"/>
    <s v="FITZSIMMONS"/>
    <x v="16"/>
    <x v="16"/>
    <x v="1"/>
    <x v="0"/>
    <x v="4"/>
    <n v="8"/>
    <n v="33"/>
    <x v="1664"/>
    <n v="27.217071197245044"/>
    <n v="2190"/>
    <s v="36.30"/>
    <s v="5.12"/>
    <n v="0"/>
    <m/>
    <n v="0.55479885732629619"/>
    <m/>
    <m/>
    <m/>
    <m/>
    <m/>
    <m/>
    <x v="26"/>
    <x v="26"/>
    <x v="2"/>
    <x v="2"/>
    <m/>
    <x v="0"/>
    <m/>
    <m/>
    <m/>
    <m/>
    <m/>
    <m/>
    <m/>
    <m/>
    <m/>
    <m/>
    <m/>
    <m/>
    <m/>
    <m/>
    <m/>
    <m/>
    <m/>
    <m/>
    <m/>
    <m/>
    <m/>
    <m/>
    <m/>
    <x v="0"/>
    <x v="0"/>
    <m/>
    <x v="0"/>
    <m/>
    <m/>
    <x v="0"/>
    <x v="0"/>
    <m/>
    <m/>
    <m/>
    <m/>
    <m/>
  </r>
  <r>
    <n v="2047"/>
    <x v="44"/>
    <x v="44"/>
    <x v="43"/>
    <x v="1"/>
    <x v="29"/>
    <x v="0"/>
    <n v="4"/>
    <x v="0"/>
    <n v="4"/>
    <x v="0"/>
    <s v=""/>
    <n v="3"/>
    <n v="27.726614539293919"/>
    <n v="26.545279539763822"/>
    <s v="Y"/>
    <s v="Check"/>
    <n v="67"/>
    <x v="1"/>
    <n v="1"/>
    <x v="1"/>
    <m/>
    <x v="2"/>
    <x v="29"/>
    <x v="0"/>
    <m/>
    <m/>
    <s v="TRR"/>
    <m/>
    <n v="45"/>
    <x v="59"/>
    <s v="JOHN"/>
    <s v="WALSH"/>
    <x v="59"/>
    <x v="59"/>
    <x v="1"/>
    <x v="0"/>
    <x v="5"/>
    <n v="3"/>
    <n v="34"/>
    <x v="1665"/>
    <n v="27.726614539293919"/>
    <n v="2231"/>
    <s v="37.11"/>
    <s v="5.18"/>
    <n v="0"/>
    <m/>
    <n v="0.59569720072601684"/>
    <m/>
    <m/>
    <m/>
    <m/>
    <m/>
    <m/>
    <x v="26"/>
    <x v="26"/>
    <x v="2"/>
    <x v="2"/>
    <m/>
    <x v="0"/>
    <m/>
    <m/>
    <m/>
    <m/>
    <m/>
    <m/>
    <m/>
    <m/>
    <m/>
    <m/>
    <m/>
    <m/>
    <m/>
    <m/>
    <m/>
    <m/>
    <m/>
    <m/>
    <m/>
    <m/>
    <m/>
    <m/>
    <m/>
    <x v="0"/>
    <x v="0"/>
    <m/>
    <x v="0"/>
    <m/>
    <m/>
    <x v="0"/>
    <x v="0"/>
    <m/>
    <m/>
    <m/>
    <m/>
    <m/>
  </r>
  <r>
    <n v="2048"/>
    <x v="44"/>
    <x v="44"/>
    <x v="43"/>
    <x v="1"/>
    <x v="29"/>
    <x v="0"/>
    <n v="4"/>
    <x v="0"/>
    <n v="4"/>
    <x v="0"/>
    <s v=""/>
    <n v="5"/>
    <n v="27.751470312076798"/>
    <n v="29.53905400777807"/>
    <s v="Y"/>
    <s v=""/>
    <n v="66"/>
    <x v="1"/>
    <n v="6"/>
    <x v="1"/>
    <m/>
    <x v="11"/>
    <x v="36"/>
    <x v="0"/>
    <m/>
    <m/>
    <s v="TRR"/>
    <m/>
    <n v="46"/>
    <x v="85"/>
    <s v="ANNE"/>
    <s v="MILLER"/>
    <x v="86"/>
    <x v="86"/>
    <x v="1"/>
    <x v="1"/>
    <x v="1"/>
    <n v="4"/>
    <n v="35"/>
    <x v="1666"/>
    <n v="27.751470312076798"/>
    <n v="2233"/>
    <s v="37.13"/>
    <s v="5.19"/>
    <n v="0"/>
    <m/>
    <n v="0.53931076437969916"/>
    <m/>
    <m/>
    <m/>
    <m/>
    <m/>
    <m/>
    <x v="26"/>
    <x v="26"/>
    <x v="2"/>
    <x v="2"/>
    <m/>
    <x v="0"/>
    <m/>
    <m/>
    <m/>
    <m/>
    <m/>
    <m/>
    <m/>
    <m/>
    <m/>
    <m/>
    <m/>
    <m/>
    <m/>
    <m/>
    <m/>
    <m/>
    <m/>
    <m/>
    <m/>
    <m/>
    <m/>
    <m/>
    <m/>
    <x v="0"/>
    <x v="0"/>
    <m/>
    <x v="0"/>
    <m/>
    <m/>
    <x v="0"/>
    <x v="0"/>
    <m/>
    <m/>
    <m/>
    <m/>
    <m/>
  </r>
  <r>
    <n v="2049"/>
    <x v="44"/>
    <x v="44"/>
    <x v="43"/>
    <x v="1"/>
    <x v="29"/>
    <x v="0"/>
    <n v="4"/>
    <x v="0"/>
    <n v="4"/>
    <x v="0"/>
    <s v=""/>
    <n v="6"/>
    <n v="27.751470312076798"/>
    <n v="30.027500857948866"/>
    <s v="Y"/>
    <s v=""/>
    <n v="65"/>
    <x v="1"/>
    <n v="6"/>
    <x v="1"/>
    <m/>
    <x v="1"/>
    <x v="36"/>
    <x v="0"/>
    <m/>
    <m/>
    <s v="TRR"/>
    <m/>
    <n v="47"/>
    <x v="86"/>
    <s v="ANDREW"/>
    <s v="HANNAY"/>
    <x v="87"/>
    <x v="87"/>
    <x v="1"/>
    <x v="0"/>
    <x v="1"/>
    <n v="9"/>
    <n v="36"/>
    <x v="1666"/>
    <n v="27.751470312076798"/>
    <n v="2233"/>
    <s v="37.13"/>
    <s v="5.19"/>
    <n v="0"/>
    <m/>
    <n v="0.48345786784594413"/>
    <m/>
    <m/>
    <m/>
    <m/>
    <m/>
    <m/>
    <x v="26"/>
    <x v="26"/>
    <x v="2"/>
    <x v="2"/>
    <m/>
    <x v="0"/>
    <m/>
    <m/>
    <m/>
    <m/>
    <m/>
    <m/>
    <m/>
    <m/>
    <m/>
    <m/>
    <m/>
    <m/>
    <m/>
    <m/>
    <m/>
    <m/>
    <m/>
    <m/>
    <m/>
    <m/>
    <m/>
    <m/>
    <m/>
    <x v="0"/>
    <x v="0"/>
    <m/>
    <x v="0"/>
    <m/>
    <m/>
    <x v="0"/>
    <x v="0"/>
    <m/>
    <m/>
    <m/>
    <m/>
    <m/>
  </r>
  <r>
    <n v="2050"/>
    <x v="44"/>
    <x v="44"/>
    <x v="43"/>
    <x v="1"/>
    <x v="29"/>
    <x v="0"/>
    <n v="4"/>
    <x v="0"/>
    <n v="4"/>
    <x v="0"/>
    <s v=""/>
    <n v="0"/>
    <n v="28.323153086082858"/>
    <s v=""/>
    <s v="Y"/>
    <s v=""/>
    <n v="0"/>
    <x v="0"/>
    <s v="N/A"/>
    <x v="0"/>
    <m/>
    <x v="0"/>
    <x v="4"/>
    <x v="0"/>
    <m/>
    <m/>
    <s v="TRR"/>
    <m/>
    <n v="48"/>
    <x v="124"/>
    <s v="MARGOT"/>
    <s v="DOHERTY"/>
    <x v="346"/>
    <x v="346"/>
    <x v="0"/>
    <x v="1"/>
    <x v="0"/>
    <s v="N/A"/>
    <s v=""/>
    <x v="1667"/>
    <n v="28.323153086082858"/>
    <n v="2279"/>
    <s v="37.59"/>
    <s v="5.25"/>
    <n v="0"/>
    <m/>
    <m/>
    <m/>
    <m/>
    <m/>
    <m/>
    <m/>
    <m/>
    <x v="26"/>
    <x v="26"/>
    <x v="2"/>
    <x v="2"/>
    <m/>
    <x v="0"/>
    <m/>
    <m/>
    <m/>
    <m/>
    <m/>
    <m/>
    <m/>
    <m/>
    <m/>
    <m/>
    <m/>
    <m/>
    <m/>
    <m/>
    <m/>
    <m/>
    <m/>
    <m/>
    <m/>
    <m/>
    <m/>
    <m/>
    <m/>
    <x v="0"/>
    <x v="0"/>
    <m/>
    <x v="0"/>
    <m/>
    <m/>
    <x v="0"/>
    <x v="0"/>
    <m/>
    <m/>
    <m/>
    <m/>
    <m/>
  </r>
  <r>
    <n v="2051"/>
    <x v="44"/>
    <x v="44"/>
    <x v="43"/>
    <x v="1"/>
    <x v="29"/>
    <x v="0"/>
    <n v="4"/>
    <x v="0"/>
    <n v="4"/>
    <x v="0"/>
    <s v=""/>
    <n v="1"/>
    <n v="28.323153086082858"/>
    <n v="31.663123628761717"/>
    <s v="Y"/>
    <s v=""/>
    <n v="0"/>
    <x v="0"/>
    <s v="N/A"/>
    <x v="0"/>
    <m/>
    <x v="0"/>
    <x v="4"/>
    <x v="0"/>
    <m/>
    <m/>
    <s v="TRR"/>
    <m/>
    <n v="49"/>
    <x v="111"/>
    <s v="ROSIE"/>
    <s v="DOHERTY"/>
    <x v="170"/>
    <x v="170"/>
    <x v="0"/>
    <x v="1"/>
    <x v="0"/>
    <s v="N/A"/>
    <s v=""/>
    <x v="1667"/>
    <n v="28.323153086082858"/>
    <n v="2279"/>
    <s v="37.59"/>
    <s v="5.25"/>
    <n v="0"/>
    <m/>
    <m/>
    <m/>
    <m/>
    <m/>
    <m/>
    <m/>
    <m/>
    <x v="26"/>
    <x v="26"/>
    <x v="2"/>
    <x v="2"/>
    <m/>
    <x v="0"/>
    <m/>
    <m/>
    <m/>
    <m/>
    <m/>
    <m/>
    <m/>
    <m/>
    <m/>
    <m/>
    <m/>
    <m/>
    <m/>
    <m/>
    <m/>
    <m/>
    <m/>
    <m/>
    <m/>
    <m/>
    <m/>
    <m/>
    <m/>
    <x v="0"/>
    <x v="0"/>
    <m/>
    <x v="0"/>
    <m/>
    <m/>
    <x v="0"/>
    <x v="0"/>
    <m/>
    <m/>
    <m/>
    <m/>
    <m/>
  </r>
  <r>
    <n v="2052"/>
    <x v="44"/>
    <x v="44"/>
    <x v="43"/>
    <x v="1"/>
    <x v="29"/>
    <x v="0"/>
    <n v="4"/>
    <x v="0"/>
    <n v="4"/>
    <x v="0"/>
    <s v=""/>
    <n v="6"/>
    <n v="29.155821474309072"/>
    <n v="29.89431234526678"/>
    <s v="Y"/>
    <s v=""/>
    <n v="0"/>
    <x v="0"/>
    <s v="N/A"/>
    <x v="0"/>
    <m/>
    <x v="0"/>
    <x v="4"/>
    <x v="0"/>
    <m/>
    <m/>
    <s v="TRR"/>
    <m/>
    <n v="50"/>
    <x v="163"/>
    <s v="MEG"/>
    <s v="SENSE"/>
    <x v="186"/>
    <x v="186"/>
    <x v="0"/>
    <x v="1"/>
    <x v="0"/>
    <s v="N/A"/>
    <s v=""/>
    <x v="1668"/>
    <n v="29.155821474309072"/>
    <n v="2346"/>
    <s v="39.06"/>
    <s v="5.35"/>
    <n v="0"/>
    <m/>
    <m/>
    <m/>
    <m/>
    <m/>
    <m/>
    <m/>
    <m/>
    <x v="26"/>
    <x v="26"/>
    <x v="2"/>
    <x v="2"/>
    <m/>
    <x v="0"/>
    <m/>
    <m/>
    <m/>
    <m/>
    <m/>
    <m/>
    <m/>
    <m/>
    <m/>
    <m/>
    <m/>
    <m/>
    <m/>
    <m/>
    <m/>
    <m/>
    <m/>
    <m/>
    <m/>
    <m/>
    <m/>
    <m/>
    <m/>
    <x v="0"/>
    <x v="0"/>
    <m/>
    <x v="0"/>
    <m/>
    <m/>
    <x v="0"/>
    <x v="0"/>
    <m/>
    <m/>
    <m/>
    <m/>
    <m/>
  </r>
  <r>
    <n v="2053"/>
    <x v="44"/>
    <x v="44"/>
    <x v="43"/>
    <x v="1"/>
    <x v="29"/>
    <x v="0"/>
    <n v="4"/>
    <x v="0"/>
    <n v="4"/>
    <x v="0"/>
    <s v=""/>
    <n v="4"/>
    <n v="29.205533019874817"/>
    <n v="29.193413670995142"/>
    <s v="Y"/>
    <s v="Check"/>
    <n v="64"/>
    <x v="1"/>
    <n v="2"/>
    <x v="1"/>
    <m/>
    <x v="2"/>
    <x v="41"/>
    <x v="0"/>
    <m/>
    <m/>
    <s v="TRR"/>
    <m/>
    <n v="51"/>
    <x v="187"/>
    <s v="DAVE"/>
    <s v="HAMPTON"/>
    <x v="191"/>
    <x v="191"/>
    <x v="1"/>
    <x v="0"/>
    <x v="8"/>
    <n v="3"/>
    <n v="37"/>
    <x v="1669"/>
    <n v="29.205533019874817"/>
    <n v="2350"/>
    <s v="39.10"/>
    <s v="5.35"/>
    <n v="0"/>
    <m/>
    <n v="0.57523346649990392"/>
    <m/>
    <m/>
    <m/>
    <m/>
    <m/>
    <m/>
    <x v="26"/>
    <x v="26"/>
    <x v="2"/>
    <x v="2"/>
    <m/>
    <x v="0"/>
    <m/>
    <m/>
    <m/>
    <m/>
    <m/>
    <m/>
    <m/>
    <m/>
    <m/>
    <m/>
    <m/>
    <m/>
    <m/>
    <m/>
    <m/>
    <m/>
    <m/>
    <m/>
    <m/>
    <m/>
    <m/>
    <m/>
    <m/>
    <x v="0"/>
    <x v="0"/>
    <m/>
    <x v="0"/>
    <m/>
    <m/>
    <x v="0"/>
    <x v="0"/>
    <m/>
    <m/>
    <m/>
    <m/>
    <m/>
  </r>
  <r>
    <n v="2054"/>
    <x v="44"/>
    <x v="44"/>
    <x v="43"/>
    <x v="1"/>
    <x v="29"/>
    <x v="0"/>
    <n v="4"/>
    <x v="0"/>
    <n v="4"/>
    <x v="0"/>
    <s v=""/>
    <n v="10"/>
    <n v="30.435893772626994"/>
    <n v="31.160110730481058"/>
    <s v="Y"/>
    <s v=""/>
    <n v="63"/>
    <x v="1"/>
    <n v="9"/>
    <x v="1"/>
    <m/>
    <x v="1"/>
    <x v="6"/>
    <x v="0"/>
    <m/>
    <m/>
    <s v="TRR"/>
    <m/>
    <n v="52"/>
    <x v="97"/>
    <s v="SUSAN"/>
    <s v="DOHERTY"/>
    <x v="98"/>
    <x v="98"/>
    <x v="1"/>
    <x v="1"/>
    <x v="4"/>
    <n v="1"/>
    <n v="38"/>
    <x v="67"/>
    <n v="30.435893772626994"/>
    <n v="2449"/>
    <s v="40.49"/>
    <s v="5.49"/>
    <n v="0"/>
    <m/>
    <n v="0.57388380959509033"/>
    <m/>
    <m/>
    <m/>
    <m/>
    <m/>
    <m/>
    <x v="26"/>
    <x v="26"/>
    <x v="2"/>
    <x v="2"/>
    <m/>
    <x v="0"/>
    <m/>
    <m/>
    <m/>
    <m/>
    <m/>
    <m/>
    <m/>
    <m/>
    <m/>
    <m/>
    <m/>
    <m/>
    <m/>
    <m/>
    <m/>
    <m/>
    <m/>
    <m/>
    <m/>
    <m/>
    <m/>
    <m/>
    <m/>
    <x v="0"/>
    <x v="0"/>
    <m/>
    <x v="0"/>
    <m/>
    <m/>
    <x v="0"/>
    <x v="0"/>
    <m/>
    <m/>
    <m/>
    <m/>
    <m/>
  </r>
  <r>
    <n v="2055"/>
    <x v="44"/>
    <x v="44"/>
    <x v="43"/>
    <x v="1"/>
    <x v="29"/>
    <x v="0"/>
    <n v="4"/>
    <x v="0"/>
    <n v="4"/>
    <x v="0"/>
    <s v=""/>
    <n v="12"/>
    <n v="31.616542979813417"/>
    <n v="31.400632729413616"/>
    <s v="Y"/>
    <s v="Check"/>
    <n v="62"/>
    <x v="1"/>
    <n v="8"/>
    <x v="1"/>
    <m/>
    <x v="1"/>
    <x v="35"/>
    <x v="0"/>
    <m/>
    <m/>
    <s v="TRR"/>
    <m/>
    <n v="53"/>
    <x v="93"/>
    <s v="MARY"/>
    <s v="DONOGHUE"/>
    <x v="94"/>
    <x v="94"/>
    <x v="1"/>
    <x v="1"/>
    <x v="8"/>
    <n v="1"/>
    <n v="39"/>
    <x v="528"/>
    <n v="31.616542979813417"/>
    <n v="2544"/>
    <s v="42.24"/>
    <s v="6.03"/>
    <n v="0"/>
    <m/>
    <n v="0.62414582599788671"/>
    <m/>
    <m/>
    <m/>
    <m/>
    <m/>
    <m/>
    <x v="26"/>
    <x v="26"/>
    <x v="2"/>
    <x v="2"/>
    <m/>
    <x v="0"/>
    <m/>
    <m/>
    <m/>
    <m/>
    <m/>
    <m/>
    <m/>
    <m/>
    <m/>
    <m/>
    <m/>
    <m/>
    <m/>
    <m/>
    <m/>
    <m/>
    <m/>
    <m/>
    <m/>
    <m/>
    <m/>
    <m/>
    <m/>
    <x v="0"/>
    <x v="0"/>
    <m/>
    <x v="0"/>
    <m/>
    <m/>
    <x v="0"/>
    <x v="0"/>
    <m/>
    <m/>
    <m/>
    <m/>
    <m/>
  </r>
  <r>
    <n v="2056"/>
    <x v="44"/>
    <x v="44"/>
    <x v="43"/>
    <x v="1"/>
    <x v="29"/>
    <x v="0"/>
    <n v="4"/>
    <x v="0"/>
    <n v="4"/>
    <x v="0"/>
    <s v=""/>
    <n v="4"/>
    <n v="32.00180745794794"/>
    <n v="31.227812396810155"/>
    <s v="Y"/>
    <s v="Check"/>
    <n v="61"/>
    <x v="1"/>
    <n v="3"/>
    <x v="1"/>
    <m/>
    <x v="4"/>
    <x v="15"/>
    <x v="0"/>
    <m/>
    <m/>
    <s v="TRR"/>
    <m/>
    <n v="54"/>
    <x v="87"/>
    <s v="SHERRY"/>
    <s v="COX"/>
    <x v="88"/>
    <x v="88"/>
    <x v="1"/>
    <x v="1"/>
    <x v="2"/>
    <n v="4"/>
    <n v="40"/>
    <x v="1670"/>
    <n v="32.00180745794794"/>
    <n v="2575"/>
    <s v="42.55"/>
    <s v="6.07"/>
    <n v="0"/>
    <m/>
    <n v="0.49997176006464145"/>
    <m/>
    <m/>
    <m/>
    <m/>
    <m/>
    <m/>
    <x v="26"/>
    <x v="26"/>
    <x v="2"/>
    <x v="2"/>
    <m/>
    <x v="0"/>
    <m/>
    <m/>
    <m/>
    <m/>
    <m/>
    <m/>
    <m/>
    <m/>
    <m/>
    <m/>
    <m/>
    <m/>
    <m/>
    <m/>
    <m/>
    <m/>
    <m/>
    <m/>
    <m/>
    <m/>
    <m/>
    <m/>
    <m/>
    <x v="0"/>
    <x v="0"/>
    <m/>
    <x v="0"/>
    <m/>
    <m/>
    <x v="0"/>
    <x v="0"/>
    <m/>
    <m/>
    <m/>
    <m/>
    <m/>
  </r>
  <r>
    <n v="2057"/>
    <x v="44"/>
    <x v="44"/>
    <x v="43"/>
    <x v="1"/>
    <x v="29"/>
    <x v="0"/>
    <n v="4"/>
    <x v="0"/>
    <n v="4"/>
    <x v="0"/>
    <s v=""/>
    <n v="4"/>
    <n v="32.063946889905125"/>
    <n v="36.97349448099785"/>
    <s v="Y"/>
    <s v=""/>
    <n v="60"/>
    <x v="1"/>
    <n v="4"/>
    <x v="1"/>
    <m/>
    <x v="7"/>
    <x v="42"/>
    <x v="1"/>
    <m/>
    <m/>
    <s v="TRR"/>
    <m/>
    <n v="55"/>
    <x v="114"/>
    <s v="LYNDIE"/>
    <s v="BEIL"/>
    <x v="116"/>
    <x v="116"/>
    <x v="1"/>
    <x v="1"/>
    <x v="8"/>
    <n v="2"/>
    <n v="41"/>
    <x v="1671"/>
    <n v="32.063946889905125"/>
    <n v="2580"/>
    <s v="43.00"/>
    <s v="6.08"/>
    <n v="0"/>
    <m/>
    <n v="0.64922346391549501"/>
    <m/>
    <m/>
    <m/>
    <m/>
    <m/>
    <m/>
    <x v="26"/>
    <x v="26"/>
    <x v="2"/>
    <x v="2"/>
    <m/>
    <x v="0"/>
    <m/>
    <m/>
    <m/>
    <m/>
    <m/>
    <m/>
    <m/>
    <m/>
    <m/>
    <m/>
    <m/>
    <m/>
    <m/>
    <m/>
    <m/>
    <m/>
    <m/>
    <m/>
    <m/>
    <m/>
    <m/>
    <m/>
    <m/>
    <x v="0"/>
    <x v="0"/>
    <m/>
    <x v="0"/>
    <m/>
    <m/>
    <x v="0"/>
    <x v="0"/>
    <m/>
    <m/>
    <m/>
    <m/>
    <m/>
  </r>
  <r>
    <n v="2058"/>
    <x v="44"/>
    <x v="44"/>
    <x v="43"/>
    <x v="1"/>
    <x v="29"/>
    <x v="0"/>
    <n v="4"/>
    <x v="0"/>
    <n v="4"/>
    <x v="0"/>
    <s v=""/>
    <n v="6"/>
    <n v="32.126086321862303"/>
    <n v="32.875308373173766"/>
    <s v="Y"/>
    <s v=""/>
    <n v="59"/>
    <x v="1"/>
    <n v="7"/>
    <x v="1"/>
    <m/>
    <x v="1"/>
    <x v="20"/>
    <x v="0"/>
    <m/>
    <m/>
    <s v="TRR"/>
    <m/>
    <n v="56"/>
    <x v="89"/>
    <s v="VIJAYA"/>
    <s v="STEWART"/>
    <x v="90"/>
    <x v="90"/>
    <x v="1"/>
    <x v="1"/>
    <x v="5"/>
    <n v="2"/>
    <n v="42"/>
    <x v="467"/>
    <n v="32.126086321862303"/>
    <n v="2585"/>
    <s v="43.05"/>
    <s v="6.09"/>
    <n v="0"/>
    <m/>
    <n v="0.58415664076379137"/>
    <m/>
    <m/>
    <m/>
    <m/>
    <m/>
    <m/>
    <x v="26"/>
    <x v="26"/>
    <x v="2"/>
    <x v="2"/>
    <m/>
    <x v="0"/>
    <m/>
    <m/>
    <m/>
    <m/>
    <m/>
    <m/>
    <m/>
    <m/>
    <m/>
    <m/>
    <m/>
    <m/>
    <m/>
    <m/>
    <m/>
    <m/>
    <m/>
    <m/>
    <m/>
    <m/>
    <m/>
    <m/>
    <m/>
    <x v="0"/>
    <x v="0"/>
    <m/>
    <x v="0"/>
    <m/>
    <m/>
    <x v="0"/>
    <x v="0"/>
    <m/>
    <m/>
    <m/>
    <m/>
    <m/>
  </r>
  <r>
    <n v="2059"/>
    <x v="44"/>
    <x v="44"/>
    <x v="43"/>
    <x v="1"/>
    <x v="29"/>
    <x v="0"/>
    <n v="4"/>
    <x v="0"/>
    <n v="4"/>
    <x v="0"/>
    <s v=""/>
    <n v="7"/>
    <n v="32.809620073391287"/>
    <n v="31.991699270728841"/>
    <s v="Y"/>
    <s v="Check"/>
    <n v="58"/>
    <x v="1"/>
    <n v="6"/>
    <x v="1"/>
    <m/>
    <x v="1"/>
    <x v="37"/>
    <x v="0"/>
    <m/>
    <m/>
    <s v="TRR"/>
    <m/>
    <n v="57"/>
    <x v="141"/>
    <s v="JENNY"/>
    <s v="BROWN"/>
    <x v="145"/>
    <x v="145"/>
    <x v="1"/>
    <x v="1"/>
    <x v="8"/>
    <n v="3"/>
    <n v="43"/>
    <x v="1672"/>
    <n v="32.809620073391287"/>
    <n v="2640"/>
    <s v="44.00"/>
    <s v="6.17"/>
    <n v="0"/>
    <m/>
    <n v="0.62583270660869172"/>
    <m/>
    <m/>
    <m/>
    <m/>
    <m/>
    <m/>
    <x v="26"/>
    <x v="26"/>
    <x v="2"/>
    <x v="2"/>
    <m/>
    <x v="0"/>
    <m/>
    <m/>
    <m/>
    <m/>
    <m/>
    <m/>
    <m/>
    <m/>
    <m/>
    <m/>
    <m/>
    <m/>
    <m/>
    <m/>
    <m/>
    <m/>
    <m/>
    <m/>
    <m/>
    <m/>
    <m/>
    <m/>
    <m/>
    <x v="0"/>
    <x v="0"/>
    <m/>
    <x v="0"/>
    <m/>
    <m/>
    <x v="0"/>
    <x v="0"/>
    <m/>
    <m/>
    <m/>
    <m/>
    <m/>
  </r>
  <r>
    <n v="2060"/>
    <x v="44"/>
    <x v="44"/>
    <x v="43"/>
    <x v="1"/>
    <x v="29"/>
    <x v="0"/>
    <n v="4"/>
    <x v="0"/>
    <n v="4"/>
    <x v="0"/>
    <s v=""/>
    <n v="3"/>
    <n v="34.9845001918926"/>
    <n v="39.964875320063392"/>
    <s v="Y"/>
    <s v=""/>
    <n v="57"/>
    <x v="1"/>
    <n v="2"/>
    <x v="1"/>
    <m/>
    <x v="13"/>
    <x v="31"/>
    <x v="1"/>
    <m/>
    <m/>
    <s v="TRR"/>
    <m/>
    <n v="58"/>
    <x v="123"/>
    <s v="BOB"/>
    <s v="JAMES"/>
    <x v="125"/>
    <x v="125"/>
    <x v="1"/>
    <x v="0"/>
    <x v="7"/>
    <n v="1"/>
    <n v="44"/>
    <x v="333"/>
    <n v="34.9845001918926"/>
    <n v="2815"/>
    <s v="46.55"/>
    <s v="6.42"/>
    <n v="0"/>
    <m/>
    <n v="0.49926872102961867"/>
    <m/>
    <m/>
    <m/>
    <m/>
    <m/>
    <m/>
    <x v="26"/>
    <x v="26"/>
    <x v="2"/>
    <x v="2"/>
    <m/>
    <x v="0"/>
    <m/>
    <m/>
    <m/>
    <m/>
    <m/>
    <m/>
    <m/>
    <m/>
    <m/>
    <m/>
    <m/>
    <m/>
    <m/>
    <m/>
    <m/>
    <m/>
    <m/>
    <m/>
    <m/>
    <m/>
    <m/>
    <m/>
    <m/>
    <x v="0"/>
    <x v="0"/>
    <m/>
    <x v="0"/>
    <m/>
    <m/>
    <x v="0"/>
    <x v="0"/>
    <m/>
    <m/>
    <m/>
    <m/>
    <m/>
  </r>
  <r>
    <n v="2061"/>
    <x v="44"/>
    <x v="44"/>
    <x v="43"/>
    <x v="1"/>
    <x v="29"/>
    <x v="0"/>
    <n v="4"/>
    <x v="0"/>
    <n v="4"/>
    <x v="0"/>
    <s v=""/>
    <n v="3"/>
    <n v="35.257913692504189"/>
    <n v="34.698864885277004"/>
    <s v="Y"/>
    <s v="Check"/>
    <n v="56"/>
    <x v="1"/>
    <n v="5"/>
    <x v="1"/>
    <m/>
    <x v="4"/>
    <x v="14"/>
    <x v="0"/>
    <m/>
    <m/>
    <s v="TRR"/>
    <m/>
    <n v="59"/>
    <x v="222"/>
    <s v="ANNALIESE"/>
    <s v="OTTO"/>
    <x v="268"/>
    <x v="268"/>
    <x v="1"/>
    <x v="1"/>
    <x v="1"/>
    <n v="5"/>
    <n v="45"/>
    <x v="336"/>
    <n v="35.257913692504189"/>
    <n v="2837"/>
    <s v="47.17"/>
    <s v="6.45"/>
    <n v="0"/>
    <m/>
    <n v="0.42165474668534658"/>
    <m/>
    <m/>
    <m/>
    <m/>
    <m/>
    <m/>
    <x v="26"/>
    <x v="26"/>
    <x v="2"/>
    <x v="2"/>
    <m/>
    <x v="0"/>
    <m/>
    <m/>
    <m/>
    <m/>
    <m/>
    <m/>
    <m/>
    <m/>
    <m/>
    <m/>
    <m/>
    <m/>
    <m/>
    <m/>
    <m/>
    <m/>
    <m/>
    <m/>
    <m/>
    <m/>
    <m/>
    <m/>
    <m/>
    <x v="0"/>
    <x v="0"/>
    <m/>
    <x v="0"/>
    <m/>
    <m/>
    <x v="0"/>
    <x v="0"/>
    <m/>
    <m/>
    <m/>
    <m/>
    <m/>
  </r>
  <r>
    <n v="2062"/>
    <x v="44"/>
    <x v="44"/>
    <x v="43"/>
    <x v="1"/>
    <x v="29"/>
    <x v="0"/>
    <n v="4"/>
    <x v="0"/>
    <n v="4"/>
    <x v="0"/>
    <s v=""/>
    <n v="4"/>
    <n v="35.556182965898657"/>
    <n v="40.212624176795316"/>
    <s v="Y"/>
    <s v=""/>
    <n v="55"/>
    <x v="1"/>
    <n v="2"/>
    <x v="1"/>
    <m/>
    <x v="9"/>
    <x v="37"/>
    <x v="1"/>
    <m/>
    <m/>
    <s v="TRR"/>
    <m/>
    <n v="60"/>
    <x v="125"/>
    <s v="DAVID"/>
    <s v="BROOKE-TAYLOR"/>
    <x v="127"/>
    <x v="127"/>
    <x v="1"/>
    <x v="0"/>
    <x v="8"/>
    <n v="4"/>
    <n v="46"/>
    <x v="1673"/>
    <n v="35.556182965898657"/>
    <n v="2861"/>
    <s v="47.41"/>
    <s v="6.48"/>
    <n v="0"/>
    <m/>
    <n v="0.48092901356707285"/>
    <m/>
    <m/>
    <m/>
    <m/>
    <m/>
    <m/>
    <x v="26"/>
    <x v="26"/>
    <x v="2"/>
    <x v="2"/>
    <m/>
    <x v="0"/>
    <m/>
    <m/>
    <m/>
    <m/>
    <m/>
    <m/>
    <m/>
    <m/>
    <m/>
    <m/>
    <m/>
    <m/>
    <m/>
    <m/>
    <m/>
    <m/>
    <m/>
    <m/>
    <m/>
    <m/>
    <m/>
    <m/>
    <m/>
    <x v="0"/>
    <x v="0"/>
    <m/>
    <x v="0"/>
    <m/>
    <m/>
    <x v="0"/>
    <x v="0"/>
    <m/>
    <m/>
    <m/>
    <m/>
    <m/>
  </r>
  <r>
    <n v="2063"/>
    <x v="44"/>
    <x v="44"/>
    <x v="43"/>
    <x v="1"/>
    <x v="29"/>
    <x v="0"/>
    <n v="4"/>
    <x v="0"/>
    <n v="4"/>
    <x v="0"/>
    <s v=""/>
    <n v="5"/>
    <n v="35.692889716204455"/>
    <n v="34.835618030048728"/>
    <s v="Y"/>
    <s v="Check"/>
    <n v="54"/>
    <x v="1"/>
    <n v="4"/>
    <x v="1"/>
    <m/>
    <x v="5"/>
    <x v="41"/>
    <x v="0"/>
    <m/>
    <m/>
    <s v="TRR"/>
    <m/>
    <n v="61"/>
    <x v="106"/>
    <s v="CAM"/>
    <s v="LEITCH"/>
    <x v="107"/>
    <x v="107"/>
    <x v="1"/>
    <x v="0"/>
    <x v="8"/>
    <n v="5"/>
    <n v="47"/>
    <x v="741"/>
    <n v="35.692889716204455"/>
    <n v="2872"/>
    <s v="47.52"/>
    <s v="6.50"/>
    <n v="0"/>
    <m/>
    <n v="0.4706819799006875"/>
    <m/>
    <m/>
    <m/>
    <m/>
    <m/>
    <m/>
    <x v="26"/>
    <x v="26"/>
    <x v="2"/>
    <x v="2"/>
    <m/>
    <x v="0"/>
    <m/>
    <m/>
    <m/>
    <m/>
    <m/>
    <m/>
    <m/>
    <m/>
    <m/>
    <m/>
    <m/>
    <m/>
    <m/>
    <m/>
    <m/>
    <m/>
    <m/>
    <m/>
    <m/>
    <m/>
    <m/>
    <m/>
    <m/>
    <x v="0"/>
    <x v="0"/>
    <m/>
    <x v="0"/>
    <m/>
    <m/>
    <x v="0"/>
    <x v="0"/>
    <m/>
    <m/>
    <m/>
    <m/>
    <m/>
  </r>
  <r>
    <n v="2064"/>
    <x v="44"/>
    <x v="44"/>
    <x v="43"/>
    <x v="1"/>
    <x v="29"/>
    <x v="0"/>
    <n v="4"/>
    <x v="0"/>
    <n v="4"/>
    <x v="0"/>
    <s v=""/>
    <n v="7"/>
    <n v="35.742601261770197"/>
    <n v="36.224071917850587"/>
    <s v="Y"/>
    <s v=""/>
    <n v="53"/>
    <x v="1"/>
    <n v="8"/>
    <x v="1"/>
    <m/>
    <x v="6"/>
    <x v="38"/>
    <x v="0"/>
    <m/>
    <m/>
    <s v="TRR"/>
    <m/>
    <n v="62"/>
    <x v="166"/>
    <s v="CHERYL"/>
    <s v="OATS"/>
    <x v="172"/>
    <x v="172"/>
    <x v="1"/>
    <x v="1"/>
    <x v="4"/>
    <n v="2"/>
    <n v="48"/>
    <x v="1106"/>
    <n v="35.742601261770197"/>
    <n v="2876"/>
    <s v="47.56"/>
    <s v="6.50"/>
    <n v="0"/>
    <m/>
    <n v="0.50639850937093145"/>
    <m/>
    <m/>
    <m/>
    <m/>
    <m/>
    <m/>
    <x v="26"/>
    <x v="26"/>
    <x v="2"/>
    <x v="2"/>
    <m/>
    <x v="0"/>
    <m/>
    <m/>
    <m/>
    <m/>
    <m/>
    <m/>
    <m/>
    <m/>
    <m/>
    <m/>
    <m/>
    <m/>
    <m/>
    <m/>
    <m/>
    <m/>
    <m/>
    <m/>
    <m/>
    <m/>
    <m/>
    <m/>
    <m/>
    <x v="0"/>
    <x v="0"/>
    <m/>
    <x v="0"/>
    <m/>
    <m/>
    <x v="0"/>
    <x v="0"/>
    <m/>
    <m/>
    <m/>
    <m/>
    <m/>
  </r>
  <r>
    <n v="2065"/>
    <x v="44"/>
    <x v="44"/>
    <x v="43"/>
    <x v="1"/>
    <x v="29"/>
    <x v="0"/>
    <n v="4"/>
    <x v="0"/>
    <n v="4"/>
    <x v="0"/>
    <s v=""/>
    <n v="0"/>
    <n v="46.617001854276786"/>
    <s v=""/>
    <s v="Y"/>
    <s v=""/>
    <n v="0"/>
    <x v="0"/>
    <s v="N/A"/>
    <x v="0"/>
    <m/>
    <x v="0"/>
    <x v="4"/>
    <x v="0"/>
    <m/>
    <m/>
    <s v="TRR"/>
    <m/>
    <n v="63"/>
    <x v="183"/>
    <s v="SYLVIA"/>
    <s v="KELSO"/>
    <x v="347"/>
    <x v="347"/>
    <x v="0"/>
    <x v="1"/>
    <x v="0"/>
    <s v="N/A"/>
    <s v=""/>
    <x v="1674"/>
    <n v="46.617001854276786"/>
    <n v="3751"/>
    <s v="62.31"/>
    <s v="8.55"/>
    <n v="0"/>
    <m/>
    <m/>
    <m/>
    <m/>
    <m/>
    <m/>
    <m/>
    <m/>
    <x v="26"/>
    <x v="26"/>
    <x v="2"/>
    <x v="2"/>
    <m/>
    <x v="0"/>
    <m/>
    <m/>
    <m/>
    <m/>
    <m/>
    <m/>
    <m/>
    <m/>
    <m/>
    <m/>
    <m/>
    <m/>
    <m/>
    <m/>
    <m/>
    <m/>
    <m/>
    <m/>
    <m/>
    <m/>
    <m/>
    <m/>
    <m/>
    <x v="0"/>
    <x v="0"/>
    <m/>
    <x v="0"/>
    <m/>
    <m/>
    <x v="0"/>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6" applyNumberFormats="0" applyBorderFormats="0" applyFontFormats="0" applyPatternFormats="0" applyAlignmentFormats="0" applyWidthHeightFormats="1" dataCaption="Values" updatedVersion="6" minRefreshableVersion="3" showDrill="0" rowGrandTotals="0" colGrandTotals="0" itemPrintTitles="1" createdVersion="6" indent="0" outline="1" outlineData="1" multipleFieldFilters="0" rowHeaderCaption="NAME" customListSort="0">
  <location ref="A12:D57" firstHeaderRow="0" firstDataRow="1" firstDataCol="2" rowPageCount="6" colPageCount="1"/>
  <pivotFields count="96">
    <pivotField subtotalTop="0" showAll="0"/>
    <pivotField subtotalTop="0" showAll="0"/>
    <pivotField axis="axisPage" subtotalTop="0" showAll="0">
      <items count="46">
        <item x="0"/>
        <item x="1"/>
        <item x="2"/>
        <item x="3"/>
        <item x="4"/>
        <item x="5"/>
        <item x="6"/>
        <item x="8"/>
        <item x="9"/>
        <item x="10"/>
        <item x="11"/>
        <item x="12"/>
        <item x="13"/>
        <item x="14"/>
        <item x="15"/>
        <item x="16"/>
        <item x="17"/>
        <item x="18"/>
        <item x="19"/>
        <item x="20"/>
        <item x="22"/>
        <item x="23"/>
        <item x="24"/>
        <item x="25"/>
        <item x="26"/>
        <item x="27"/>
        <item x="28"/>
        <item x="29"/>
        <item x="30"/>
        <item x="31"/>
        <item x="32"/>
        <item x="33"/>
        <item x="34"/>
        <item x="35"/>
        <item x="36"/>
        <item x="37"/>
        <item x="38"/>
        <item x="39"/>
        <item x="40"/>
        <item x="41"/>
        <item x="42"/>
        <item x="43"/>
        <item x="44"/>
        <item x="7"/>
        <item x="21"/>
        <item t="default"/>
      </items>
    </pivotField>
    <pivotField axis="axisPage" subtotalTop="0" showAll="0">
      <items count="45">
        <item x="27"/>
        <item x="24"/>
        <item x="25"/>
        <item x="26"/>
        <item x="12"/>
        <item x="11"/>
        <item x="41"/>
        <item x="1"/>
        <item x="36"/>
        <item x="35"/>
        <item x="8"/>
        <item x="3"/>
        <item x="0"/>
        <item x="5"/>
        <item x="37"/>
        <item x="14"/>
        <item x="10"/>
        <item x="40"/>
        <item x="42"/>
        <item x="43"/>
        <item x="4"/>
        <item x="28"/>
        <item x="17"/>
        <item x="18"/>
        <item x="2"/>
        <item x="19"/>
        <item x="13"/>
        <item x="9"/>
        <item x="22"/>
        <item x="29"/>
        <item x="16"/>
        <item x="31"/>
        <item x="34"/>
        <item x="32"/>
        <item x="33"/>
        <item x="23"/>
        <item x="30"/>
        <item x="15"/>
        <item x="6"/>
        <item x="7"/>
        <item x="20"/>
        <item x="21"/>
        <item x="38"/>
        <item x="39"/>
        <item t="default"/>
      </items>
    </pivotField>
    <pivotField axis="axisPage" subtotalTop="0" multipleItemSelectionAllowed="1" showAll="0">
      <items count="4">
        <item h="1" x="0"/>
        <item h="1" x="2"/>
        <item x="1"/>
        <item t="default"/>
      </items>
    </pivotField>
    <pivotField subtotalTop="0" showAll="0"/>
    <pivotField subtotalTop="0" showAll="0"/>
    <pivotField subtotalTop="0" showAll="0"/>
    <pivotField axis="axisPage" outline="0" subtotalTop="0" showAll="0" defaultSubtotal="0">
      <items count="3">
        <item sd="0" x="1"/>
        <item x="0"/>
        <item x="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howAll="0"/>
    <pivotField subtotalTop="0" showAll="0"/>
    <pivotField subtotalTop="0" showAll="0"/>
    <pivotField subtotalTop="0" showAll="0"/>
    <pivotField numFmtId="166" showAll="0"/>
    <pivotField showAll="0"/>
    <pivotField showAll="0"/>
    <pivotField subtotalTop="0" showAll="0"/>
    <pivotField dataField="1" subtotalTop="0" showAll="0"/>
    <pivotField subtotalTop="0" showAll="0"/>
    <pivotField outline="0" subtotalTop="0" showAll="0" sortType="descending" defaultSubtotal="0">
      <autoSortScope>
        <pivotArea dataOnly="0" outline="0" fieldPosition="0">
          <references count="1">
            <reference field="4294967294" count="1" selected="0">
              <x v="0"/>
            </reference>
          </references>
        </pivotArea>
      </autoSortScope>
    </pivotField>
    <pivotField subtotalTop="0" showAll="0"/>
    <pivotField subtotalTop="0" showAll="0"/>
    <pivotField outline="0" subtotalTop="0" showAll="0" sortType="descending" defaultSubtotal="0">
      <autoSortScope>
        <pivotArea dataOnly="0" outline="0" fieldPosition="0">
          <references count="1">
            <reference field="4294967294" count="1" selected="0">
              <x v="0"/>
            </reference>
          </references>
        </pivotArea>
      </autoSortScope>
    </pivotField>
    <pivotField axis="axisRow" outline="0" subtotalTop="0" showAll="0" sortType="descending" defaultSubtotal="0">
      <items count="124">
        <item x="0"/>
        <item x="60"/>
        <item x="55"/>
        <item x="53"/>
        <item x="85"/>
        <item x="70"/>
        <item x="89"/>
        <item x="3"/>
        <item x="7"/>
        <item x="87"/>
        <item x="11"/>
        <item x="39"/>
        <item x="24"/>
        <item x="51"/>
        <item x="112"/>
        <item x="74"/>
        <item x="69"/>
        <item x="72"/>
        <item x="17"/>
        <item x="101"/>
        <item x="73"/>
        <item x="34"/>
        <item x="84"/>
        <item x="37"/>
        <item x="81"/>
        <item x="27"/>
        <item x="50"/>
        <item x="57"/>
        <item x="66"/>
        <item x="75"/>
        <item x="10"/>
        <item x="32"/>
        <item x="19"/>
        <item x="118"/>
        <item x="23"/>
        <item x="106"/>
        <item x="71"/>
        <item x="97"/>
        <item x="8"/>
        <item x="62"/>
        <item x="15"/>
        <item x="20"/>
        <item x="107"/>
        <item x="122"/>
        <item x="45"/>
        <item x="86"/>
        <item x="103"/>
        <item x="9"/>
        <item x="82"/>
        <item x="38"/>
        <item x="102"/>
        <item x="61"/>
        <item x="21"/>
        <item x="109"/>
        <item x="114"/>
        <item x="44"/>
        <item x="63"/>
        <item x="5"/>
        <item x="42"/>
        <item x="119"/>
        <item x="35"/>
        <item x="108"/>
        <item x="92"/>
        <item x="110"/>
        <item x="59"/>
        <item x="25"/>
        <item x="76"/>
        <item x="12"/>
        <item x="90"/>
        <item x="41"/>
        <item x="111"/>
        <item x="88"/>
        <item x="80"/>
        <item x="83"/>
        <item x="58"/>
        <item x="96"/>
        <item x="94"/>
        <item x="18"/>
        <item x="79"/>
        <item x="2"/>
        <item x="40"/>
        <item x="14"/>
        <item x="123"/>
        <item x="16"/>
        <item x="30"/>
        <item x="36"/>
        <item x="117"/>
        <item x="77"/>
        <item x="105"/>
        <item x="56"/>
        <item x="31"/>
        <item x="47"/>
        <item x="104"/>
        <item x="91"/>
        <item x="52"/>
        <item x="54"/>
        <item x="68"/>
        <item x="43"/>
        <item x="28"/>
        <item x="1"/>
        <item x="95"/>
        <item x="6"/>
        <item x="67"/>
        <item x="99"/>
        <item x="22"/>
        <item x="93"/>
        <item x="13"/>
        <item x="98"/>
        <item x="78"/>
        <item x="46"/>
        <item x="64"/>
        <item x="65"/>
        <item x="48"/>
        <item x="33"/>
        <item x="4"/>
        <item x="100"/>
        <item x="113"/>
        <item x="120"/>
        <item x="29"/>
        <item x="49"/>
        <item x="115"/>
        <item x="121"/>
        <item x="116"/>
        <item x="26"/>
      </items>
      <autoSortScope>
        <pivotArea dataOnly="0" outline="0" fieldPosition="0">
          <references count="1">
            <reference field="4294967294" count="1" selected="0">
              <x v="0"/>
            </reference>
          </references>
        </pivotArea>
      </autoSortScope>
    </pivotField>
    <pivotField axis="axisPage" outline="0" subtotalTop="0" multipleItemSelectionAllowed="1" showAll="0">
      <items count="4">
        <item x="1"/>
        <item h="1" x="0"/>
        <item h="1" x="2"/>
        <item t="default"/>
      </items>
    </pivotField>
    <pivotField name="GENDER   " axis="axisRow" subtotalTop="0" showAll="0" sortType="descending">
      <items count="5">
        <item x="3"/>
        <item x="1"/>
        <item x="0"/>
        <item x="2"/>
        <item t="default"/>
      </items>
      <autoSortScope>
        <pivotArea dataOnly="0" outline="0" fieldPosition="0">
          <references count="1">
            <reference field="4294967294" count="1" selected="0">
              <x v="0"/>
            </reference>
          </references>
        </pivotArea>
      </autoSortScope>
    </pivotField>
    <pivotField subtotalTop="0" showAll="0"/>
    <pivotField axis="axisPage" subtotalTop="0" multipleItemSelectionAllowed="1" showAll="0" defaultSubtotal="0">
      <items count="3">
        <item x="2"/>
        <item h="1" x="1"/>
        <item h="1" x="0"/>
      </items>
    </pivotField>
    <pivotField dataField="1"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howAll="0"/>
    <pivotField showAll="0"/>
    <pivotField showAll="0"/>
    <pivotField showAll="0"/>
    <pivotField subtotalTop="0" showAll="0"/>
    <pivotField subtotalTop="0" showAll="0"/>
    <pivotField subtotalTop="0" showAll="0"/>
    <pivotField subtotalTop="0" showAll="0"/>
    <pivotField subtotalTop="0" showAll="0"/>
  </pivotFields>
  <rowFields count="2">
    <field x="55"/>
    <field x="57"/>
  </rowFields>
  <rowItems count="45">
    <i>
      <x v="80"/>
      <x v="2"/>
    </i>
    <i>
      <x v="21"/>
      <x v="1"/>
    </i>
    <i>
      <x v="12"/>
      <x v="2"/>
    </i>
    <i>
      <x v="67"/>
      <x v="1"/>
    </i>
    <i>
      <x v="18"/>
      <x v="1"/>
    </i>
    <i>
      <x v="10"/>
      <x v="2"/>
    </i>
    <i>
      <x v="41"/>
      <x v="1"/>
    </i>
    <i>
      <x v="56"/>
      <x v="1"/>
    </i>
    <i>
      <x v="60"/>
      <x v="1"/>
    </i>
    <i>
      <x v="84"/>
      <x v="1"/>
    </i>
    <i>
      <x v="55"/>
      <x v="2"/>
    </i>
    <i>
      <x v="97"/>
      <x v="2"/>
    </i>
    <i>
      <x v="4"/>
      <x v="2"/>
    </i>
    <i>
      <x v="13"/>
      <x v="2"/>
    </i>
    <i>
      <x v="113"/>
      <x v="2"/>
    </i>
    <i>
      <x v="89"/>
      <x v="2"/>
    </i>
    <i>
      <x v="108"/>
      <x v="1"/>
    </i>
    <i>
      <x v="24"/>
      <x v="2"/>
    </i>
    <i>
      <x v="47"/>
      <x v="1"/>
    </i>
    <i>
      <x v="6"/>
      <x v="1"/>
    </i>
    <i>
      <x v="115"/>
      <x v="2"/>
    </i>
    <i>
      <x v="26"/>
      <x v="2"/>
    </i>
    <i>
      <x v="44"/>
      <x v="2"/>
    </i>
    <i>
      <x v="2"/>
      <x v="1"/>
    </i>
    <i>
      <x v="36"/>
      <x v="2"/>
    </i>
    <i>
      <x v="78"/>
      <x v="2"/>
    </i>
    <i>
      <x v="58"/>
      <x v="2"/>
    </i>
    <i>
      <x v="22"/>
      <x v="1"/>
    </i>
    <i>
      <x v="65"/>
      <x v="1"/>
    </i>
    <i>
      <x v="109"/>
      <x v="2"/>
    </i>
    <i>
      <x v="107"/>
      <x v="2"/>
    </i>
    <i>
      <x v="54"/>
      <x v="2"/>
    </i>
    <i>
      <x v="71"/>
      <x v="1"/>
    </i>
    <i>
      <x v="63"/>
      <x v="1"/>
    </i>
    <i>
      <x v="28"/>
      <x v="1"/>
    </i>
    <i>
      <x v="66"/>
      <x v="2"/>
    </i>
    <i>
      <x v="91"/>
      <x v="1"/>
    </i>
    <i>
      <x v="92"/>
      <x v="1"/>
    </i>
    <i>
      <x v="112"/>
      <x v="1"/>
    </i>
    <i>
      <x v="16"/>
      <x v="1"/>
    </i>
    <i>
      <x v="20"/>
      <x v="2"/>
    </i>
    <i>
      <x v="103"/>
      <x v="1"/>
    </i>
    <i>
      <x v="5"/>
      <x v="1"/>
    </i>
    <i>
      <x v="11"/>
      <x v="1"/>
    </i>
    <i>
      <x v="19"/>
      <x v="1"/>
    </i>
  </rowItems>
  <colFields count="1">
    <field x="-2"/>
  </colFields>
  <colItems count="2">
    <i>
      <x/>
    </i>
    <i i="1">
      <x v="1"/>
    </i>
  </colItems>
  <pageFields count="6">
    <pageField fld="2" hier="-1"/>
    <pageField fld="3" hier="-1"/>
    <pageField fld="59" hier="-1"/>
    <pageField fld="8" hier="-1"/>
    <pageField fld="56" hier="-1"/>
    <pageField fld="4" hier="-1"/>
  </pageFields>
  <dataFields count="2">
    <dataField name="POINTS" fld="60" baseField="57" baseItem="2"/>
    <dataField name="ELIGIBLE RUNS" fld="49" subtotal="count" baseField="57" baseItem="2"/>
  </dataFields>
  <formats count="418">
    <format dxfId="602">
      <pivotArea type="all" dataOnly="0" outline="0" fieldPosition="0"/>
    </format>
    <format dxfId="601">
      <pivotArea outline="0" collapsedLevelsAreSubtotals="1" fieldPosition="0"/>
    </format>
    <format dxfId="600">
      <pivotArea field="55" type="button" dataOnly="0" labelOnly="1" outline="0" axis="axisRow" fieldPosition="0"/>
    </format>
    <format dxfId="599">
      <pivotArea field="57" type="button" dataOnly="0" labelOnly="1" outline="0" axis="axisRow" fieldPosition="1"/>
    </format>
    <format dxfId="598">
      <pivotArea dataOnly="0" labelOnly="1" fieldPosition="0">
        <references count="1">
          <reference field="55" count="24">
            <x v="2"/>
            <x v="5"/>
            <x v="6"/>
            <x v="11"/>
            <x v="16"/>
            <x v="18"/>
            <x v="19"/>
            <x v="21"/>
            <x v="22"/>
            <x v="28"/>
            <x v="41"/>
            <x v="47"/>
            <x v="56"/>
            <x v="60"/>
            <x v="63"/>
            <x v="65"/>
            <x v="67"/>
            <x v="71"/>
            <x v="84"/>
            <x v="91"/>
            <x v="92"/>
            <x v="103"/>
            <x v="108"/>
            <x v="112"/>
          </reference>
        </references>
      </pivotArea>
    </format>
    <format dxfId="597">
      <pivotArea dataOnly="0" labelOnly="1" fieldPosition="0">
        <references count="2">
          <reference field="55" count="1" selected="0">
            <x v="21"/>
          </reference>
          <reference field="57" count="0"/>
        </references>
      </pivotArea>
    </format>
    <format dxfId="596">
      <pivotArea dataOnly="0" labelOnly="1" fieldPosition="0">
        <references count="2">
          <reference field="55" count="1" selected="0">
            <x v="67"/>
          </reference>
          <reference field="57" count="0"/>
        </references>
      </pivotArea>
    </format>
    <format dxfId="595">
      <pivotArea dataOnly="0" labelOnly="1" fieldPosition="0">
        <references count="2">
          <reference field="55" count="1" selected="0">
            <x v="18"/>
          </reference>
          <reference field="57" count="0"/>
        </references>
      </pivotArea>
    </format>
    <format dxfId="594">
      <pivotArea dataOnly="0" labelOnly="1" fieldPosition="0">
        <references count="2">
          <reference field="55" count="1" selected="0">
            <x v="41"/>
          </reference>
          <reference field="57" count="0"/>
        </references>
      </pivotArea>
    </format>
    <format dxfId="593">
      <pivotArea dataOnly="0" labelOnly="1" fieldPosition="0">
        <references count="2">
          <reference field="55" count="1" selected="0">
            <x v="56"/>
          </reference>
          <reference field="57" count="0"/>
        </references>
      </pivotArea>
    </format>
    <format dxfId="592">
      <pivotArea dataOnly="0" labelOnly="1" fieldPosition="0">
        <references count="2">
          <reference field="55" count="1" selected="0">
            <x v="60"/>
          </reference>
          <reference field="57" count="0"/>
        </references>
      </pivotArea>
    </format>
    <format dxfId="591">
      <pivotArea dataOnly="0" labelOnly="1" fieldPosition="0">
        <references count="2">
          <reference field="55" count="1" selected="0">
            <x v="84"/>
          </reference>
          <reference field="57" count="0"/>
        </references>
      </pivotArea>
    </format>
    <format dxfId="590">
      <pivotArea dataOnly="0" labelOnly="1" fieldPosition="0">
        <references count="2">
          <reference field="55" count="1" selected="0">
            <x v="108"/>
          </reference>
          <reference field="57" count="0"/>
        </references>
      </pivotArea>
    </format>
    <format dxfId="589">
      <pivotArea dataOnly="0" labelOnly="1" fieldPosition="0">
        <references count="2">
          <reference field="55" count="1" selected="0">
            <x v="47"/>
          </reference>
          <reference field="57" count="0"/>
        </references>
      </pivotArea>
    </format>
    <format dxfId="588">
      <pivotArea dataOnly="0" labelOnly="1" fieldPosition="0">
        <references count="2">
          <reference field="55" count="1" selected="0">
            <x v="6"/>
          </reference>
          <reference field="57" count="0"/>
        </references>
      </pivotArea>
    </format>
    <format dxfId="587">
      <pivotArea dataOnly="0" labelOnly="1" fieldPosition="0">
        <references count="2">
          <reference field="55" count="1" selected="0">
            <x v="2"/>
          </reference>
          <reference field="57" count="0"/>
        </references>
      </pivotArea>
    </format>
    <format dxfId="586">
      <pivotArea dataOnly="0" labelOnly="1" fieldPosition="0">
        <references count="2">
          <reference field="55" count="1" selected="0">
            <x v="22"/>
          </reference>
          <reference field="57" count="0"/>
        </references>
      </pivotArea>
    </format>
    <format dxfId="585">
      <pivotArea dataOnly="0" labelOnly="1" fieldPosition="0">
        <references count="2">
          <reference field="55" count="1" selected="0">
            <x v="65"/>
          </reference>
          <reference field="57" count="0"/>
        </references>
      </pivotArea>
    </format>
    <format dxfId="584">
      <pivotArea dataOnly="0" labelOnly="1" fieldPosition="0">
        <references count="2">
          <reference field="55" count="1" selected="0">
            <x v="91"/>
          </reference>
          <reference field="57" count="0"/>
        </references>
      </pivotArea>
    </format>
    <format dxfId="583">
      <pivotArea dataOnly="0" labelOnly="1" fieldPosition="0">
        <references count="2">
          <reference field="55" count="1" selected="0">
            <x v="28"/>
          </reference>
          <reference field="57" count="0"/>
        </references>
      </pivotArea>
    </format>
    <format dxfId="582">
      <pivotArea dataOnly="0" labelOnly="1" fieldPosition="0">
        <references count="2">
          <reference field="55" count="1" selected="0">
            <x v="92"/>
          </reference>
          <reference field="57" count="0"/>
        </references>
      </pivotArea>
    </format>
    <format dxfId="581">
      <pivotArea dataOnly="0" labelOnly="1" fieldPosition="0">
        <references count="2">
          <reference field="55" count="1" selected="0">
            <x v="63"/>
          </reference>
          <reference field="57" count="0"/>
        </references>
      </pivotArea>
    </format>
    <format dxfId="580">
      <pivotArea dataOnly="0" labelOnly="1" fieldPosition="0">
        <references count="2">
          <reference field="55" count="1" selected="0">
            <x v="71"/>
          </reference>
          <reference field="57" count="0"/>
        </references>
      </pivotArea>
    </format>
    <format dxfId="579">
      <pivotArea dataOnly="0" labelOnly="1" fieldPosition="0">
        <references count="2">
          <reference field="55" count="1" selected="0">
            <x v="16"/>
          </reference>
          <reference field="57" count="0"/>
        </references>
      </pivotArea>
    </format>
    <format dxfId="578">
      <pivotArea dataOnly="0" labelOnly="1" fieldPosition="0">
        <references count="2">
          <reference field="55" count="1" selected="0">
            <x v="112"/>
          </reference>
          <reference field="57" count="0"/>
        </references>
      </pivotArea>
    </format>
    <format dxfId="577">
      <pivotArea dataOnly="0" labelOnly="1" fieldPosition="0">
        <references count="2">
          <reference field="55" count="1" selected="0">
            <x v="103"/>
          </reference>
          <reference field="57" count="0"/>
        </references>
      </pivotArea>
    </format>
    <format dxfId="576">
      <pivotArea dataOnly="0" labelOnly="1" fieldPosition="0">
        <references count="2">
          <reference field="55" count="1" selected="0">
            <x v="11"/>
          </reference>
          <reference field="57" count="0"/>
        </references>
      </pivotArea>
    </format>
    <format dxfId="575">
      <pivotArea dataOnly="0" labelOnly="1" fieldPosition="0">
        <references count="2">
          <reference field="55" count="1" selected="0">
            <x v="5"/>
          </reference>
          <reference field="57" count="0"/>
        </references>
      </pivotArea>
    </format>
    <format dxfId="574">
      <pivotArea dataOnly="0" labelOnly="1" fieldPosition="0">
        <references count="2">
          <reference field="55" count="1" selected="0">
            <x v="19"/>
          </reference>
          <reference field="57" count="0"/>
        </references>
      </pivotArea>
    </format>
    <format dxfId="573">
      <pivotArea dataOnly="0" labelOnly="1" outline="0" fieldPosition="0">
        <references count="1">
          <reference field="4294967294" count="2">
            <x v="0"/>
            <x v="1"/>
          </reference>
        </references>
      </pivotArea>
    </format>
    <format dxfId="572">
      <pivotArea type="all" dataOnly="0" outline="0" fieldPosition="0"/>
    </format>
    <format dxfId="571">
      <pivotArea outline="0" collapsedLevelsAreSubtotals="1" fieldPosition="0"/>
    </format>
    <format dxfId="570">
      <pivotArea field="55" type="button" dataOnly="0" labelOnly="1" outline="0" axis="axisRow" fieldPosition="0"/>
    </format>
    <format dxfId="569">
      <pivotArea field="57" type="button" dataOnly="0" labelOnly="1" outline="0" axis="axisRow" fieldPosition="1"/>
    </format>
    <format dxfId="568">
      <pivotArea dataOnly="0" labelOnly="1" fieldPosition="0">
        <references count="1">
          <reference field="55" count="24">
            <x v="2"/>
            <x v="5"/>
            <x v="6"/>
            <x v="11"/>
            <x v="16"/>
            <x v="18"/>
            <x v="19"/>
            <x v="21"/>
            <x v="22"/>
            <x v="28"/>
            <x v="41"/>
            <x v="47"/>
            <x v="56"/>
            <x v="60"/>
            <x v="63"/>
            <x v="65"/>
            <x v="67"/>
            <x v="71"/>
            <x v="84"/>
            <x v="91"/>
            <x v="92"/>
            <x v="103"/>
            <x v="108"/>
            <x v="112"/>
          </reference>
        </references>
      </pivotArea>
    </format>
    <format dxfId="567">
      <pivotArea dataOnly="0" labelOnly="1" fieldPosition="0">
        <references count="2">
          <reference field="55" count="1" selected="0">
            <x v="21"/>
          </reference>
          <reference field="57" count="0"/>
        </references>
      </pivotArea>
    </format>
    <format dxfId="566">
      <pivotArea dataOnly="0" labelOnly="1" fieldPosition="0">
        <references count="2">
          <reference field="55" count="1" selected="0">
            <x v="67"/>
          </reference>
          <reference field="57" count="0"/>
        </references>
      </pivotArea>
    </format>
    <format dxfId="565">
      <pivotArea dataOnly="0" labelOnly="1" fieldPosition="0">
        <references count="2">
          <reference field="55" count="1" selected="0">
            <x v="18"/>
          </reference>
          <reference field="57" count="0"/>
        </references>
      </pivotArea>
    </format>
    <format dxfId="564">
      <pivotArea dataOnly="0" labelOnly="1" fieldPosition="0">
        <references count="2">
          <reference field="55" count="1" selected="0">
            <x v="41"/>
          </reference>
          <reference field="57" count="0"/>
        </references>
      </pivotArea>
    </format>
    <format dxfId="563">
      <pivotArea dataOnly="0" labelOnly="1" fieldPosition="0">
        <references count="2">
          <reference field="55" count="1" selected="0">
            <x v="56"/>
          </reference>
          <reference field="57" count="0"/>
        </references>
      </pivotArea>
    </format>
    <format dxfId="562">
      <pivotArea dataOnly="0" labelOnly="1" fieldPosition="0">
        <references count="2">
          <reference field="55" count="1" selected="0">
            <x v="60"/>
          </reference>
          <reference field="57" count="0"/>
        </references>
      </pivotArea>
    </format>
    <format dxfId="561">
      <pivotArea dataOnly="0" labelOnly="1" fieldPosition="0">
        <references count="2">
          <reference field="55" count="1" selected="0">
            <x v="84"/>
          </reference>
          <reference field="57" count="0"/>
        </references>
      </pivotArea>
    </format>
    <format dxfId="560">
      <pivotArea dataOnly="0" labelOnly="1" fieldPosition="0">
        <references count="2">
          <reference field="55" count="1" selected="0">
            <x v="108"/>
          </reference>
          <reference field="57" count="0"/>
        </references>
      </pivotArea>
    </format>
    <format dxfId="559">
      <pivotArea dataOnly="0" labelOnly="1" fieldPosition="0">
        <references count="2">
          <reference field="55" count="1" selected="0">
            <x v="47"/>
          </reference>
          <reference field="57" count="0"/>
        </references>
      </pivotArea>
    </format>
    <format dxfId="558">
      <pivotArea dataOnly="0" labelOnly="1" fieldPosition="0">
        <references count="2">
          <reference field="55" count="1" selected="0">
            <x v="6"/>
          </reference>
          <reference field="57" count="0"/>
        </references>
      </pivotArea>
    </format>
    <format dxfId="557">
      <pivotArea dataOnly="0" labelOnly="1" fieldPosition="0">
        <references count="2">
          <reference field="55" count="1" selected="0">
            <x v="2"/>
          </reference>
          <reference field="57" count="0"/>
        </references>
      </pivotArea>
    </format>
    <format dxfId="556">
      <pivotArea dataOnly="0" labelOnly="1" fieldPosition="0">
        <references count="2">
          <reference field="55" count="1" selected="0">
            <x v="22"/>
          </reference>
          <reference field="57" count="0"/>
        </references>
      </pivotArea>
    </format>
    <format dxfId="555">
      <pivotArea dataOnly="0" labelOnly="1" fieldPosition="0">
        <references count="2">
          <reference field="55" count="1" selected="0">
            <x v="65"/>
          </reference>
          <reference field="57" count="0"/>
        </references>
      </pivotArea>
    </format>
    <format dxfId="554">
      <pivotArea dataOnly="0" labelOnly="1" fieldPosition="0">
        <references count="2">
          <reference field="55" count="1" selected="0">
            <x v="91"/>
          </reference>
          <reference field="57" count="0"/>
        </references>
      </pivotArea>
    </format>
    <format dxfId="553">
      <pivotArea dataOnly="0" labelOnly="1" fieldPosition="0">
        <references count="2">
          <reference field="55" count="1" selected="0">
            <x v="28"/>
          </reference>
          <reference field="57" count="0"/>
        </references>
      </pivotArea>
    </format>
    <format dxfId="552">
      <pivotArea dataOnly="0" labelOnly="1" fieldPosition="0">
        <references count="2">
          <reference field="55" count="1" selected="0">
            <x v="92"/>
          </reference>
          <reference field="57" count="0"/>
        </references>
      </pivotArea>
    </format>
    <format dxfId="551">
      <pivotArea dataOnly="0" labelOnly="1" fieldPosition="0">
        <references count="2">
          <reference field="55" count="1" selected="0">
            <x v="63"/>
          </reference>
          <reference field="57" count="0"/>
        </references>
      </pivotArea>
    </format>
    <format dxfId="550">
      <pivotArea dataOnly="0" labelOnly="1" fieldPosition="0">
        <references count="2">
          <reference field="55" count="1" selected="0">
            <x v="71"/>
          </reference>
          <reference field="57" count="0"/>
        </references>
      </pivotArea>
    </format>
    <format dxfId="549">
      <pivotArea dataOnly="0" labelOnly="1" fieldPosition="0">
        <references count="2">
          <reference field="55" count="1" selected="0">
            <x v="16"/>
          </reference>
          <reference field="57" count="0"/>
        </references>
      </pivotArea>
    </format>
    <format dxfId="548">
      <pivotArea dataOnly="0" labelOnly="1" fieldPosition="0">
        <references count="2">
          <reference field="55" count="1" selected="0">
            <x v="112"/>
          </reference>
          <reference field="57" count="0"/>
        </references>
      </pivotArea>
    </format>
    <format dxfId="547">
      <pivotArea dataOnly="0" labelOnly="1" fieldPosition="0">
        <references count="2">
          <reference field="55" count="1" selected="0">
            <x v="103"/>
          </reference>
          <reference field="57" count="0"/>
        </references>
      </pivotArea>
    </format>
    <format dxfId="546">
      <pivotArea dataOnly="0" labelOnly="1" fieldPosition="0">
        <references count="2">
          <reference field="55" count="1" selected="0">
            <x v="11"/>
          </reference>
          <reference field="57" count="0"/>
        </references>
      </pivotArea>
    </format>
    <format dxfId="545">
      <pivotArea dataOnly="0" labelOnly="1" fieldPosition="0">
        <references count="2">
          <reference field="55" count="1" selected="0">
            <x v="5"/>
          </reference>
          <reference field="57" count="0"/>
        </references>
      </pivotArea>
    </format>
    <format dxfId="544">
      <pivotArea dataOnly="0" labelOnly="1" fieldPosition="0">
        <references count="2">
          <reference field="55" count="1" selected="0">
            <x v="19"/>
          </reference>
          <reference field="57" count="0"/>
        </references>
      </pivotArea>
    </format>
    <format dxfId="543">
      <pivotArea dataOnly="0" labelOnly="1" outline="0" fieldPosition="0">
        <references count="1">
          <reference field="4294967294" count="2">
            <x v="0"/>
            <x v="1"/>
          </reference>
        </references>
      </pivotArea>
    </format>
    <format dxfId="542">
      <pivotArea type="all" dataOnly="0" outline="0" fieldPosition="0"/>
    </format>
    <format dxfId="541">
      <pivotArea outline="0" collapsedLevelsAreSubtotals="1" fieldPosition="0"/>
    </format>
    <format dxfId="540">
      <pivotArea field="55" type="button" dataOnly="0" labelOnly="1" outline="0" axis="axisRow" fieldPosition="0"/>
    </format>
    <format dxfId="539">
      <pivotArea field="57" type="button" dataOnly="0" labelOnly="1" outline="0" axis="axisRow" fieldPosition="1"/>
    </format>
    <format dxfId="538">
      <pivotArea dataOnly="0" labelOnly="1" fieldPosition="0">
        <references count="1">
          <reference field="55" count="24">
            <x v="2"/>
            <x v="5"/>
            <x v="6"/>
            <x v="11"/>
            <x v="16"/>
            <x v="18"/>
            <x v="19"/>
            <x v="21"/>
            <x v="22"/>
            <x v="28"/>
            <x v="41"/>
            <x v="47"/>
            <x v="56"/>
            <x v="60"/>
            <x v="63"/>
            <x v="65"/>
            <x v="67"/>
            <x v="71"/>
            <x v="84"/>
            <x v="91"/>
            <x v="92"/>
            <x v="103"/>
            <x v="108"/>
            <x v="112"/>
          </reference>
        </references>
      </pivotArea>
    </format>
    <format dxfId="537">
      <pivotArea dataOnly="0" labelOnly="1" fieldPosition="0">
        <references count="2">
          <reference field="55" count="1" selected="0">
            <x v="21"/>
          </reference>
          <reference field="57" count="0"/>
        </references>
      </pivotArea>
    </format>
    <format dxfId="536">
      <pivotArea dataOnly="0" labelOnly="1" fieldPosition="0">
        <references count="2">
          <reference field="55" count="1" selected="0">
            <x v="67"/>
          </reference>
          <reference field="57" count="0"/>
        </references>
      </pivotArea>
    </format>
    <format dxfId="535">
      <pivotArea dataOnly="0" labelOnly="1" fieldPosition="0">
        <references count="2">
          <reference field="55" count="1" selected="0">
            <x v="18"/>
          </reference>
          <reference field="57" count="0"/>
        </references>
      </pivotArea>
    </format>
    <format dxfId="534">
      <pivotArea dataOnly="0" labelOnly="1" fieldPosition="0">
        <references count="2">
          <reference field="55" count="1" selected="0">
            <x v="41"/>
          </reference>
          <reference field="57" count="0"/>
        </references>
      </pivotArea>
    </format>
    <format dxfId="533">
      <pivotArea dataOnly="0" labelOnly="1" fieldPosition="0">
        <references count="2">
          <reference field="55" count="1" selected="0">
            <x v="56"/>
          </reference>
          <reference field="57" count="0"/>
        </references>
      </pivotArea>
    </format>
    <format dxfId="532">
      <pivotArea dataOnly="0" labelOnly="1" fieldPosition="0">
        <references count="2">
          <reference field="55" count="1" selected="0">
            <x v="60"/>
          </reference>
          <reference field="57" count="0"/>
        </references>
      </pivotArea>
    </format>
    <format dxfId="531">
      <pivotArea dataOnly="0" labelOnly="1" fieldPosition="0">
        <references count="2">
          <reference field="55" count="1" selected="0">
            <x v="84"/>
          </reference>
          <reference field="57" count="0"/>
        </references>
      </pivotArea>
    </format>
    <format dxfId="530">
      <pivotArea dataOnly="0" labelOnly="1" fieldPosition="0">
        <references count="2">
          <reference field="55" count="1" selected="0">
            <x v="108"/>
          </reference>
          <reference field="57" count="0"/>
        </references>
      </pivotArea>
    </format>
    <format dxfId="529">
      <pivotArea dataOnly="0" labelOnly="1" fieldPosition="0">
        <references count="2">
          <reference field="55" count="1" selected="0">
            <x v="47"/>
          </reference>
          <reference field="57" count="0"/>
        </references>
      </pivotArea>
    </format>
    <format dxfId="528">
      <pivotArea dataOnly="0" labelOnly="1" fieldPosition="0">
        <references count="2">
          <reference field="55" count="1" selected="0">
            <x v="6"/>
          </reference>
          <reference field="57" count="0"/>
        </references>
      </pivotArea>
    </format>
    <format dxfId="527">
      <pivotArea dataOnly="0" labelOnly="1" fieldPosition="0">
        <references count="2">
          <reference field="55" count="1" selected="0">
            <x v="2"/>
          </reference>
          <reference field="57" count="0"/>
        </references>
      </pivotArea>
    </format>
    <format dxfId="526">
      <pivotArea dataOnly="0" labelOnly="1" fieldPosition="0">
        <references count="2">
          <reference field="55" count="1" selected="0">
            <x v="22"/>
          </reference>
          <reference field="57" count="0"/>
        </references>
      </pivotArea>
    </format>
    <format dxfId="525">
      <pivotArea dataOnly="0" labelOnly="1" fieldPosition="0">
        <references count="2">
          <reference field="55" count="1" selected="0">
            <x v="65"/>
          </reference>
          <reference field="57" count="0"/>
        </references>
      </pivotArea>
    </format>
    <format dxfId="524">
      <pivotArea dataOnly="0" labelOnly="1" fieldPosition="0">
        <references count="2">
          <reference field="55" count="1" selected="0">
            <x v="91"/>
          </reference>
          <reference field="57" count="0"/>
        </references>
      </pivotArea>
    </format>
    <format dxfId="523">
      <pivotArea dataOnly="0" labelOnly="1" fieldPosition="0">
        <references count="2">
          <reference field="55" count="1" selected="0">
            <x v="28"/>
          </reference>
          <reference field="57" count="0"/>
        </references>
      </pivotArea>
    </format>
    <format dxfId="522">
      <pivotArea dataOnly="0" labelOnly="1" fieldPosition="0">
        <references count="2">
          <reference field="55" count="1" selected="0">
            <x v="92"/>
          </reference>
          <reference field="57" count="0"/>
        </references>
      </pivotArea>
    </format>
    <format dxfId="521">
      <pivotArea dataOnly="0" labelOnly="1" fieldPosition="0">
        <references count="2">
          <reference field="55" count="1" selected="0">
            <x v="63"/>
          </reference>
          <reference field="57" count="0"/>
        </references>
      </pivotArea>
    </format>
    <format dxfId="520">
      <pivotArea dataOnly="0" labelOnly="1" fieldPosition="0">
        <references count="2">
          <reference field="55" count="1" selected="0">
            <x v="71"/>
          </reference>
          <reference field="57" count="0"/>
        </references>
      </pivotArea>
    </format>
    <format dxfId="519">
      <pivotArea dataOnly="0" labelOnly="1" fieldPosition="0">
        <references count="2">
          <reference field="55" count="1" selected="0">
            <x v="16"/>
          </reference>
          <reference field="57" count="0"/>
        </references>
      </pivotArea>
    </format>
    <format dxfId="518">
      <pivotArea dataOnly="0" labelOnly="1" fieldPosition="0">
        <references count="2">
          <reference field="55" count="1" selected="0">
            <x v="112"/>
          </reference>
          <reference field="57" count="0"/>
        </references>
      </pivotArea>
    </format>
    <format dxfId="517">
      <pivotArea dataOnly="0" labelOnly="1" fieldPosition="0">
        <references count="2">
          <reference field="55" count="1" selected="0">
            <x v="103"/>
          </reference>
          <reference field="57" count="0"/>
        </references>
      </pivotArea>
    </format>
    <format dxfId="516">
      <pivotArea dataOnly="0" labelOnly="1" fieldPosition="0">
        <references count="2">
          <reference field="55" count="1" selected="0">
            <x v="11"/>
          </reference>
          <reference field="57" count="0"/>
        </references>
      </pivotArea>
    </format>
    <format dxfId="515">
      <pivotArea dataOnly="0" labelOnly="1" fieldPosition="0">
        <references count="2">
          <reference field="55" count="1" selected="0">
            <x v="5"/>
          </reference>
          <reference field="57" count="0"/>
        </references>
      </pivotArea>
    </format>
    <format dxfId="514">
      <pivotArea dataOnly="0" labelOnly="1" fieldPosition="0">
        <references count="2">
          <reference field="55" count="1" selected="0">
            <x v="19"/>
          </reference>
          <reference field="57" count="0"/>
        </references>
      </pivotArea>
    </format>
    <format dxfId="513">
      <pivotArea dataOnly="0" labelOnly="1" outline="0" fieldPosition="0">
        <references count="1">
          <reference field="4294967294" count="2">
            <x v="0"/>
            <x v="1"/>
          </reference>
        </references>
      </pivotArea>
    </format>
    <format dxfId="512">
      <pivotArea field="57" type="button" dataOnly="0" labelOnly="1" outline="0" axis="axisRow" fieldPosition="1"/>
    </format>
    <format dxfId="511">
      <pivotArea dataOnly="0" labelOnly="1" fieldPosition="0">
        <references count="2">
          <reference field="55" count="1" selected="0">
            <x v="21"/>
          </reference>
          <reference field="57" count="0"/>
        </references>
      </pivotArea>
    </format>
    <format dxfId="510">
      <pivotArea dataOnly="0" labelOnly="1" fieldPosition="0">
        <references count="2">
          <reference field="55" count="1" selected="0">
            <x v="67"/>
          </reference>
          <reference field="57" count="0"/>
        </references>
      </pivotArea>
    </format>
    <format dxfId="509">
      <pivotArea dataOnly="0" labelOnly="1" fieldPosition="0">
        <references count="2">
          <reference field="55" count="1" selected="0">
            <x v="18"/>
          </reference>
          <reference field="57" count="0"/>
        </references>
      </pivotArea>
    </format>
    <format dxfId="508">
      <pivotArea dataOnly="0" labelOnly="1" fieldPosition="0">
        <references count="2">
          <reference field="55" count="1" selected="0">
            <x v="41"/>
          </reference>
          <reference field="57" count="0"/>
        </references>
      </pivotArea>
    </format>
    <format dxfId="507">
      <pivotArea dataOnly="0" labelOnly="1" fieldPosition="0">
        <references count="2">
          <reference field="55" count="1" selected="0">
            <x v="56"/>
          </reference>
          <reference field="57" count="0"/>
        </references>
      </pivotArea>
    </format>
    <format dxfId="506">
      <pivotArea dataOnly="0" labelOnly="1" fieldPosition="0">
        <references count="2">
          <reference field="55" count="1" selected="0">
            <x v="60"/>
          </reference>
          <reference field="57" count="0"/>
        </references>
      </pivotArea>
    </format>
    <format dxfId="505">
      <pivotArea dataOnly="0" labelOnly="1" fieldPosition="0">
        <references count="2">
          <reference field="55" count="1" selected="0">
            <x v="84"/>
          </reference>
          <reference field="57" count="0"/>
        </references>
      </pivotArea>
    </format>
    <format dxfId="504">
      <pivotArea dataOnly="0" labelOnly="1" fieldPosition="0">
        <references count="2">
          <reference field="55" count="1" selected="0">
            <x v="108"/>
          </reference>
          <reference field="57" count="0"/>
        </references>
      </pivotArea>
    </format>
    <format dxfId="503">
      <pivotArea dataOnly="0" labelOnly="1" fieldPosition="0">
        <references count="2">
          <reference field="55" count="1" selected="0">
            <x v="47"/>
          </reference>
          <reference field="57" count="0"/>
        </references>
      </pivotArea>
    </format>
    <format dxfId="502">
      <pivotArea dataOnly="0" labelOnly="1" fieldPosition="0">
        <references count="2">
          <reference field="55" count="1" selected="0">
            <x v="6"/>
          </reference>
          <reference field="57" count="0"/>
        </references>
      </pivotArea>
    </format>
    <format dxfId="501">
      <pivotArea dataOnly="0" labelOnly="1" fieldPosition="0">
        <references count="2">
          <reference field="55" count="1" selected="0">
            <x v="2"/>
          </reference>
          <reference field="57" count="0"/>
        </references>
      </pivotArea>
    </format>
    <format dxfId="500">
      <pivotArea dataOnly="0" labelOnly="1" fieldPosition="0">
        <references count="2">
          <reference field="55" count="1" selected="0">
            <x v="22"/>
          </reference>
          <reference field="57" count="0"/>
        </references>
      </pivotArea>
    </format>
    <format dxfId="499">
      <pivotArea dataOnly="0" labelOnly="1" fieldPosition="0">
        <references count="2">
          <reference field="55" count="1" selected="0">
            <x v="65"/>
          </reference>
          <reference field="57" count="0"/>
        </references>
      </pivotArea>
    </format>
    <format dxfId="498">
      <pivotArea dataOnly="0" labelOnly="1" fieldPosition="0">
        <references count="2">
          <reference field="55" count="1" selected="0">
            <x v="91"/>
          </reference>
          <reference field="57" count="0"/>
        </references>
      </pivotArea>
    </format>
    <format dxfId="497">
      <pivotArea dataOnly="0" labelOnly="1" fieldPosition="0">
        <references count="2">
          <reference field="55" count="1" selected="0">
            <x v="28"/>
          </reference>
          <reference field="57" count="0"/>
        </references>
      </pivotArea>
    </format>
    <format dxfId="496">
      <pivotArea dataOnly="0" labelOnly="1" fieldPosition="0">
        <references count="2">
          <reference field="55" count="1" selected="0">
            <x v="92"/>
          </reference>
          <reference field="57" count="0"/>
        </references>
      </pivotArea>
    </format>
    <format dxfId="495">
      <pivotArea dataOnly="0" labelOnly="1" fieldPosition="0">
        <references count="2">
          <reference field="55" count="1" selected="0">
            <x v="63"/>
          </reference>
          <reference field="57" count="0"/>
        </references>
      </pivotArea>
    </format>
    <format dxfId="494">
      <pivotArea dataOnly="0" labelOnly="1" fieldPosition="0">
        <references count="2">
          <reference field="55" count="1" selected="0">
            <x v="71"/>
          </reference>
          <reference field="57" count="0"/>
        </references>
      </pivotArea>
    </format>
    <format dxfId="493">
      <pivotArea dataOnly="0" labelOnly="1" fieldPosition="0">
        <references count="2">
          <reference field="55" count="1" selected="0">
            <x v="16"/>
          </reference>
          <reference field="57" count="0"/>
        </references>
      </pivotArea>
    </format>
    <format dxfId="492">
      <pivotArea dataOnly="0" labelOnly="1" fieldPosition="0">
        <references count="2">
          <reference field="55" count="1" selected="0">
            <x v="112"/>
          </reference>
          <reference field="57" count="0"/>
        </references>
      </pivotArea>
    </format>
    <format dxfId="491">
      <pivotArea dataOnly="0" labelOnly="1" fieldPosition="0">
        <references count="2">
          <reference field="55" count="1" selected="0">
            <x v="103"/>
          </reference>
          <reference field="57" count="0"/>
        </references>
      </pivotArea>
    </format>
    <format dxfId="490">
      <pivotArea dataOnly="0" labelOnly="1" fieldPosition="0">
        <references count="2">
          <reference field="55" count="1" selected="0">
            <x v="11"/>
          </reference>
          <reference field="57" count="0"/>
        </references>
      </pivotArea>
    </format>
    <format dxfId="489">
      <pivotArea dataOnly="0" labelOnly="1" fieldPosition="0">
        <references count="2">
          <reference field="55" count="1" selected="0">
            <x v="5"/>
          </reference>
          <reference field="57" count="0"/>
        </references>
      </pivotArea>
    </format>
    <format dxfId="488">
      <pivotArea dataOnly="0" labelOnly="1" fieldPosition="0">
        <references count="2">
          <reference field="55" count="1" selected="0">
            <x v="19"/>
          </reference>
          <reference field="57" count="0"/>
        </references>
      </pivotArea>
    </format>
    <format dxfId="487">
      <pivotArea field="57" type="button" dataOnly="0" labelOnly="1" outline="0" axis="axisRow" fieldPosition="1"/>
    </format>
    <format dxfId="486">
      <pivotArea dataOnly="0" labelOnly="1" fieldPosition="0">
        <references count="2">
          <reference field="55" count="1" selected="0">
            <x v="21"/>
          </reference>
          <reference field="57" count="0"/>
        </references>
      </pivotArea>
    </format>
    <format dxfId="485">
      <pivotArea dataOnly="0" labelOnly="1" fieldPosition="0">
        <references count="2">
          <reference field="55" count="1" selected="0">
            <x v="67"/>
          </reference>
          <reference field="57" count="0"/>
        </references>
      </pivotArea>
    </format>
    <format dxfId="484">
      <pivotArea dataOnly="0" labelOnly="1" fieldPosition="0">
        <references count="2">
          <reference field="55" count="1" selected="0">
            <x v="18"/>
          </reference>
          <reference field="57" count="0"/>
        </references>
      </pivotArea>
    </format>
    <format dxfId="483">
      <pivotArea dataOnly="0" labelOnly="1" fieldPosition="0">
        <references count="2">
          <reference field="55" count="1" selected="0">
            <x v="41"/>
          </reference>
          <reference field="57" count="0"/>
        </references>
      </pivotArea>
    </format>
    <format dxfId="482">
      <pivotArea dataOnly="0" labelOnly="1" fieldPosition="0">
        <references count="2">
          <reference field="55" count="1" selected="0">
            <x v="56"/>
          </reference>
          <reference field="57" count="0"/>
        </references>
      </pivotArea>
    </format>
    <format dxfId="481">
      <pivotArea dataOnly="0" labelOnly="1" fieldPosition="0">
        <references count="2">
          <reference field="55" count="1" selected="0">
            <x v="60"/>
          </reference>
          <reference field="57" count="0"/>
        </references>
      </pivotArea>
    </format>
    <format dxfId="480">
      <pivotArea dataOnly="0" labelOnly="1" fieldPosition="0">
        <references count="2">
          <reference field="55" count="1" selected="0">
            <x v="84"/>
          </reference>
          <reference field="57" count="0"/>
        </references>
      </pivotArea>
    </format>
    <format dxfId="479">
      <pivotArea dataOnly="0" labelOnly="1" fieldPosition="0">
        <references count="2">
          <reference field="55" count="1" selected="0">
            <x v="108"/>
          </reference>
          <reference field="57" count="0"/>
        </references>
      </pivotArea>
    </format>
    <format dxfId="478">
      <pivotArea dataOnly="0" labelOnly="1" fieldPosition="0">
        <references count="2">
          <reference field="55" count="1" selected="0">
            <x v="47"/>
          </reference>
          <reference field="57" count="0"/>
        </references>
      </pivotArea>
    </format>
    <format dxfId="477">
      <pivotArea dataOnly="0" labelOnly="1" fieldPosition="0">
        <references count="2">
          <reference field="55" count="1" selected="0">
            <x v="6"/>
          </reference>
          <reference field="57" count="0"/>
        </references>
      </pivotArea>
    </format>
    <format dxfId="476">
      <pivotArea dataOnly="0" labelOnly="1" fieldPosition="0">
        <references count="2">
          <reference field="55" count="1" selected="0">
            <x v="2"/>
          </reference>
          <reference field="57" count="0"/>
        </references>
      </pivotArea>
    </format>
    <format dxfId="475">
      <pivotArea dataOnly="0" labelOnly="1" fieldPosition="0">
        <references count="2">
          <reference field="55" count="1" selected="0">
            <x v="22"/>
          </reference>
          <reference field="57" count="0"/>
        </references>
      </pivotArea>
    </format>
    <format dxfId="474">
      <pivotArea dataOnly="0" labelOnly="1" fieldPosition="0">
        <references count="2">
          <reference field="55" count="1" selected="0">
            <x v="65"/>
          </reference>
          <reference field="57" count="0"/>
        </references>
      </pivotArea>
    </format>
    <format dxfId="473">
      <pivotArea dataOnly="0" labelOnly="1" fieldPosition="0">
        <references count="2">
          <reference field="55" count="1" selected="0">
            <x v="91"/>
          </reference>
          <reference field="57" count="0"/>
        </references>
      </pivotArea>
    </format>
    <format dxfId="472">
      <pivotArea dataOnly="0" labelOnly="1" fieldPosition="0">
        <references count="2">
          <reference field="55" count="1" selected="0">
            <x v="28"/>
          </reference>
          <reference field="57" count="0"/>
        </references>
      </pivotArea>
    </format>
    <format dxfId="471">
      <pivotArea dataOnly="0" labelOnly="1" fieldPosition="0">
        <references count="2">
          <reference field="55" count="1" selected="0">
            <x v="92"/>
          </reference>
          <reference field="57" count="0"/>
        </references>
      </pivotArea>
    </format>
    <format dxfId="470">
      <pivotArea dataOnly="0" labelOnly="1" fieldPosition="0">
        <references count="2">
          <reference field="55" count="1" selected="0">
            <x v="63"/>
          </reference>
          <reference field="57" count="0"/>
        </references>
      </pivotArea>
    </format>
    <format dxfId="469">
      <pivotArea dataOnly="0" labelOnly="1" fieldPosition="0">
        <references count="2">
          <reference field="55" count="1" selected="0">
            <x v="71"/>
          </reference>
          <reference field="57" count="0"/>
        </references>
      </pivotArea>
    </format>
    <format dxfId="468">
      <pivotArea dataOnly="0" labelOnly="1" fieldPosition="0">
        <references count="2">
          <reference field="55" count="1" selected="0">
            <x v="16"/>
          </reference>
          <reference field="57" count="0"/>
        </references>
      </pivotArea>
    </format>
    <format dxfId="467">
      <pivotArea dataOnly="0" labelOnly="1" fieldPosition="0">
        <references count="2">
          <reference field="55" count="1" selected="0">
            <x v="112"/>
          </reference>
          <reference field="57" count="0"/>
        </references>
      </pivotArea>
    </format>
    <format dxfId="466">
      <pivotArea dataOnly="0" labelOnly="1" fieldPosition="0">
        <references count="2">
          <reference field="55" count="1" selected="0">
            <x v="103"/>
          </reference>
          <reference field="57" count="0"/>
        </references>
      </pivotArea>
    </format>
    <format dxfId="465">
      <pivotArea dataOnly="0" labelOnly="1" fieldPosition="0">
        <references count="2">
          <reference field="55" count="1" selected="0">
            <x v="11"/>
          </reference>
          <reference field="57" count="0"/>
        </references>
      </pivotArea>
    </format>
    <format dxfId="464">
      <pivotArea dataOnly="0" labelOnly="1" fieldPosition="0">
        <references count="2">
          <reference field="55" count="1" selected="0">
            <x v="5"/>
          </reference>
          <reference field="57" count="0"/>
        </references>
      </pivotArea>
    </format>
    <format dxfId="463">
      <pivotArea dataOnly="0" labelOnly="1" fieldPosition="0">
        <references count="2">
          <reference field="55" count="1" selected="0">
            <x v="19"/>
          </reference>
          <reference field="57" count="0"/>
        </references>
      </pivotArea>
    </format>
    <format dxfId="462">
      <pivotArea outline="0" collapsedLevelsAreSubtotals="1" fieldPosition="0"/>
    </format>
    <format dxfId="461">
      <pivotArea dataOnly="0" labelOnly="1" outline="0" fieldPosition="0">
        <references count="1">
          <reference field="4294967294" count="2">
            <x v="0"/>
            <x v="1"/>
          </reference>
        </references>
      </pivotArea>
    </format>
    <format dxfId="460">
      <pivotArea field="55" type="button" dataOnly="0" labelOnly="1" outline="0" axis="axisRow" fieldPosition="0"/>
    </format>
    <format dxfId="459">
      <pivotArea field="57" type="button" dataOnly="0" labelOnly="1" outline="0" axis="axisRow" fieldPosition="1"/>
    </format>
    <format dxfId="458">
      <pivotArea dataOnly="0" labelOnly="1" outline="0" fieldPosition="0">
        <references count="1">
          <reference field="4294967294" count="2">
            <x v="0"/>
            <x v="1"/>
          </reference>
        </references>
      </pivotArea>
    </format>
    <format dxfId="457">
      <pivotArea type="all" dataOnly="0" outline="0" fieldPosition="0"/>
    </format>
    <format dxfId="456">
      <pivotArea outline="0" collapsedLevelsAreSubtotals="1" fieldPosition="0"/>
    </format>
    <format dxfId="455">
      <pivotArea field="55" type="button" dataOnly="0" labelOnly="1" outline="0" axis="axisRow" fieldPosition="0"/>
    </format>
    <format dxfId="454">
      <pivotArea field="57" type="button" dataOnly="0" labelOnly="1" outline="0" axis="axisRow" fieldPosition="1"/>
    </format>
    <format dxfId="453">
      <pivotArea dataOnly="0" labelOnly="1" fieldPosition="0">
        <references count="1">
          <reference field="55" count="24">
            <x v="2"/>
            <x v="5"/>
            <x v="6"/>
            <x v="11"/>
            <x v="16"/>
            <x v="18"/>
            <x v="19"/>
            <x v="21"/>
            <x v="22"/>
            <x v="28"/>
            <x v="41"/>
            <x v="47"/>
            <x v="56"/>
            <x v="60"/>
            <x v="63"/>
            <x v="65"/>
            <x v="67"/>
            <x v="71"/>
            <x v="84"/>
            <x v="91"/>
            <x v="92"/>
            <x v="103"/>
            <x v="108"/>
            <x v="112"/>
          </reference>
        </references>
      </pivotArea>
    </format>
    <format dxfId="452">
      <pivotArea dataOnly="0" labelOnly="1" fieldPosition="0">
        <references count="2">
          <reference field="55" count="1" selected="0">
            <x v="21"/>
          </reference>
          <reference field="57" count="0"/>
        </references>
      </pivotArea>
    </format>
    <format dxfId="451">
      <pivotArea dataOnly="0" labelOnly="1" fieldPosition="0">
        <references count="2">
          <reference field="55" count="1" selected="0">
            <x v="67"/>
          </reference>
          <reference field="57" count="0"/>
        </references>
      </pivotArea>
    </format>
    <format dxfId="450">
      <pivotArea dataOnly="0" labelOnly="1" fieldPosition="0">
        <references count="2">
          <reference field="55" count="1" selected="0">
            <x v="18"/>
          </reference>
          <reference field="57" count="0"/>
        </references>
      </pivotArea>
    </format>
    <format dxfId="449">
      <pivotArea dataOnly="0" labelOnly="1" fieldPosition="0">
        <references count="2">
          <reference field="55" count="1" selected="0">
            <x v="41"/>
          </reference>
          <reference field="57" count="0"/>
        </references>
      </pivotArea>
    </format>
    <format dxfId="448">
      <pivotArea dataOnly="0" labelOnly="1" fieldPosition="0">
        <references count="2">
          <reference field="55" count="1" selected="0">
            <x v="56"/>
          </reference>
          <reference field="57" count="0"/>
        </references>
      </pivotArea>
    </format>
    <format dxfId="447">
      <pivotArea dataOnly="0" labelOnly="1" fieldPosition="0">
        <references count="2">
          <reference field="55" count="1" selected="0">
            <x v="60"/>
          </reference>
          <reference field="57" count="0"/>
        </references>
      </pivotArea>
    </format>
    <format dxfId="446">
      <pivotArea dataOnly="0" labelOnly="1" fieldPosition="0">
        <references count="2">
          <reference field="55" count="1" selected="0">
            <x v="84"/>
          </reference>
          <reference field="57" count="0"/>
        </references>
      </pivotArea>
    </format>
    <format dxfId="445">
      <pivotArea dataOnly="0" labelOnly="1" fieldPosition="0">
        <references count="2">
          <reference field="55" count="1" selected="0">
            <x v="108"/>
          </reference>
          <reference field="57" count="0"/>
        </references>
      </pivotArea>
    </format>
    <format dxfId="444">
      <pivotArea dataOnly="0" labelOnly="1" fieldPosition="0">
        <references count="2">
          <reference field="55" count="1" selected="0">
            <x v="47"/>
          </reference>
          <reference field="57" count="0"/>
        </references>
      </pivotArea>
    </format>
    <format dxfId="443">
      <pivotArea dataOnly="0" labelOnly="1" fieldPosition="0">
        <references count="2">
          <reference field="55" count="1" selected="0">
            <x v="6"/>
          </reference>
          <reference field="57" count="0"/>
        </references>
      </pivotArea>
    </format>
    <format dxfId="442">
      <pivotArea dataOnly="0" labelOnly="1" fieldPosition="0">
        <references count="2">
          <reference field="55" count="1" selected="0">
            <x v="2"/>
          </reference>
          <reference field="57" count="0"/>
        </references>
      </pivotArea>
    </format>
    <format dxfId="441">
      <pivotArea dataOnly="0" labelOnly="1" fieldPosition="0">
        <references count="2">
          <reference field="55" count="1" selected="0">
            <x v="22"/>
          </reference>
          <reference field="57" count="0"/>
        </references>
      </pivotArea>
    </format>
    <format dxfId="440">
      <pivotArea dataOnly="0" labelOnly="1" fieldPosition="0">
        <references count="2">
          <reference field="55" count="1" selected="0">
            <x v="65"/>
          </reference>
          <reference field="57" count="0"/>
        </references>
      </pivotArea>
    </format>
    <format dxfId="439">
      <pivotArea dataOnly="0" labelOnly="1" fieldPosition="0">
        <references count="2">
          <reference field="55" count="1" selected="0">
            <x v="91"/>
          </reference>
          <reference field="57" count="0"/>
        </references>
      </pivotArea>
    </format>
    <format dxfId="438">
      <pivotArea dataOnly="0" labelOnly="1" fieldPosition="0">
        <references count="2">
          <reference field="55" count="1" selected="0">
            <x v="28"/>
          </reference>
          <reference field="57" count="0"/>
        </references>
      </pivotArea>
    </format>
    <format dxfId="437">
      <pivotArea dataOnly="0" labelOnly="1" fieldPosition="0">
        <references count="2">
          <reference field="55" count="1" selected="0">
            <x v="92"/>
          </reference>
          <reference field="57" count="0"/>
        </references>
      </pivotArea>
    </format>
    <format dxfId="436">
      <pivotArea dataOnly="0" labelOnly="1" fieldPosition="0">
        <references count="2">
          <reference field="55" count="1" selected="0">
            <x v="63"/>
          </reference>
          <reference field="57" count="0"/>
        </references>
      </pivotArea>
    </format>
    <format dxfId="435">
      <pivotArea dataOnly="0" labelOnly="1" fieldPosition="0">
        <references count="2">
          <reference field="55" count="1" selected="0">
            <x v="71"/>
          </reference>
          <reference field="57" count="0"/>
        </references>
      </pivotArea>
    </format>
    <format dxfId="434">
      <pivotArea dataOnly="0" labelOnly="1" fieldPosition="0">
        <references count="2">
          <reference field="55" count="1" selected="0">
            <x v="16"/>
          </reference>
          <reference field="57" count="0"/>
        </references>
      </pivotArea>
    </format>
    <format dxfId="433">
      <pivotArea dataOnly="0" labelOnly="1" fieldPosition="0">
        <references count="2">
          <reference field="55" count="1" selected="0">
            <x v="112"/>
          </reference>
          <reference field="57" count="0"/>
        </references>
      </pivotArea>
    </format>
    <format dxfId="432">
      <pivotArea dataOnly="0" labelOnly="1" fieldPosition="0">
        <references count="2">
          <reference field="55" count="1" selected="0">
            <x v="103"/>
          </reference>
          <reference field="57" count="0"/>
        </references>
      </pivotArea>
    </format>
    <format dxfId="431">
      <pivotArea dataOnly="0" labelOnly="1" fieldPosition="0">
        <references count="2">
          <reference field="55" count="1" selected="0">
            <x v="11"/>
          </reference>
          <reference field="57" count="0"/>
        </references>
      </pivotArea>
    </format>
    <format dxfId="430">
      <pivotArea dataOnly="0" labelOnly="1" fieldPosition="0">
        <references count="2">
          <reference field="55" count="1" selected="0">
            <x v="5"/>
          </reference>
          <reference field="57" count="0"/>
        </references>
      </pivotArea>
    </format>
    <format dxfId="429">
      <pivotArea dataOnly="0" labelOnly="1" fieldPosition="0">
        <references count="2">
          <reference field="55" count="1" selected="0">
            <x v="19"/>
          </reference>
          <reference field="57" count="0"/>
        </references>
      </pivotArea>
    </format>
    <format dxfId="428">
      <pivotArea dataOnly="0" labelOnly="1" outline="0" fieldPosition="0">
        <references count="1">
          <reference field="4294967294" count="2">
            <x v="0"/>
            <x v="1"/>
          </reference>
        </references>
      </pivotArea>
    </format>
    <format dxfId="427">
      <pivotArea outline="0" collapsedLevelsAreSubtotals="1" fieldPosition="0"/>
    </format>
    <format dxfId="426">
      <pivotArea dataOnly="0" labelOnly="1" fieldPosition="0">
        <references count="1">
          <reference field="55" count="45">
            <x v="2"/>
            <x v="4"/>
            <x v="5"/>
            <x v="6"/>
            <x v="10"/>
            <x v="11"/>
            <x v="12"/>
            <x v="13"/>
            <x v="16"/>
            <x v="18"/>
            <x v="19"/>
            <x v="20"/>
            <x v="21"/>
            <x v="22"/>
            <x v="24"/>
            <x v="26"/>
            <x v="28"/>
            <x v="36"/>
            <x v="41"/>
            <x v="44"/>
            <x v="47"/>
            <x v="54"/>
            <x v="55"/>
            <x v="56"/>
            <x v="58"/>
            <x v="60"/>
            <x v="63"/>
            <x v="65"/>
            <x v="66"/>
            <x v="67"/>
            <x v="71"/>
            <x v="78"/>
            <x v="80"/>
            <x v="84"/>
            <x v="89"/>
            <x v="91"/>
            <x v="92"/>
            <x v="97"/>
            <x v="103"/>
            <x v="107"/>
            <x v="108"/>
            <x v="109"/>
            <x v="112"/>
            <x v="113"/>
            <x v="115"/>
          </reference>
        </references>
      </pivotArea>
    </format>
    <format dxfId="425">
      <pivotArea dataOnly="0" labelOnly="1" fieldPosition="0">
        <references count="2">
          <reference field="55" count="1" selected="0">
            <x v="80"/>
          </reference>
          <reference field="57" count="1">
            <x v="2"/>
          </reference>
        </references>
      </pivotArea>
    </format>
    <format dxfId="424">
      <pivotArea dataOnly="0" labelOnly="1" fieldPosition="0">
        <references count="2">
          <reference field="55" count="1" selected="0">
            <x v="21"/>
          </reference>
          <reference field="57" count="1">
            <x v="1"/>
          </reference>
        </references>
      </pivotArea>
    </format>
    <format dxfId="423">
      <pivotArea dataOnly="0" labelOnly="1" fieldPosition="0">
        <references count="2">
          <reference field="55" count="1" selected="0">
            <x v="12"/>
          </reference>
          <reference field="57" count="1">
            <x v="2"/>
          </reference>
        </references>
      </pivotArea>
    </format>
    <format dxfId="422">
      <pivotArea dataOnly="0" labelOnly="1" fieldPosition="0">
        <references count="2">
          <reference field="55" count="1" selected="0">
            <x v="67"/>
          </reference>
          <reference field="57" count="1">
            <x v="1"/>
          </reference>
        </references>
      </pivotArea>
    </format>
    <format dxfId="421">
      <pivotArea dataOnly="0" labelOnly="1" fieldPosition="0">
        <references count="2">
          <reference field="55" count="1" selected="0">
            <x v="18"/>
          </reference>
          <reference field="57" count="1">
            <x v="1"/>
          </reference>
        </references>
      </pivotArea>
    </format>
    <format dxfId="420">
      <pivotArea dataOnly="0" labelOnly="1" fieldPosition="0">
        <references count="2">
          <reference field="55" count="1" selected="0">
            <x v="10"/>
          </reference>
          <reference field="57" count="1">
            <x v="2"/>
          </reference>
        </references>
      </pivotArea>
    </format>
    <format dxfId="419">
      <pivotArea dataOnly="0" labelOnly="1" fieldPosition="0">
        <references count="2">
          <reference field="55" count="1" selected="0">
            <x v="41"/>
          </reference>
          <reference field="57" count="1">
            <x v="1"/>
          </reference>
        </references>
      </pivotArea>
    </format>
    <format dxfId="418">
      <pivotArea dataOnly="0" labelOnly="1" fieldPosition="0">
        <references count="2">
          <reference field="55" count="1" selected="0">
            <x v="56"/>
          </reference>
          <reference field="57" count="1">
            <x v="1"/>
          </reference>
        </references>
      </pivotArea>
    </format>
    <format dxfId="417">
      <pivotArea dataOnly="0" labelOnly="1" fieldPosition="0">
        <references count="2">
          <reference field="55" count="1" selected="0">
            <x v="60"/>
          </reference>
          <reference field="57" count="1">
            <x v="1"/>
          </reference>
        </references>
      </pivotArea>
    </format>
    <format dxfId="416">
      <pivotArea dataOnly="0" labelOnly="1" fieldPosition="0">
        <references count="2">
          <reference field="55" count="1" selected="0">
            <x v="84"/>
          </reference>
          <reference field="57" count="1">
            <x v="1"/>
          </reference>
        </references>
      </pivotArea>
    </format>
    <format dxfId="415">
      <pivotArea dataOnly="0" labelOnly="1" fieldPosition="0">
        <references count="2">
          <reference field="55" count="1" selected="0">
            <x v="55"/>
          </reference>
          <reference field="57" count="1">
            <x v="2"/>
          </reference>
        </references>
      </pivotArea>
    </format>
    <format dxfId="414">
      <pivotArea dataOnly="0" labelOnly="1" fieldPosition="0">
        <references count="2">
          <reference field="55" count="1" selected="0">
            <x v="97"/>
          </reference>
          <reference field="57" count="1">
            <x v="2"/>
          </reference>
        </references>
      </pivotArea>
    </format>
    <format dxfId="413">
      <pivotArea dataOnly="0" labelOnly="1" fieldPosition="0">
        <references count="2">
          <reference field="55" count="1" selected="0">
            <x v="4"/>
          </reference>
          <reference field="57" count="1">
            <x v="2"/>
          </reference>
        </references>
      </pivotArea>
    </format>
    <format dxfId="412">
      <pivotArea dataOnly="0" labelOnly="1" fieldPosition="0">
        <references count="2">
          <reference field="55" count="1" selected="0">
            <x v="13"/>
          </reference>
          <reference field="57" count="1">
            <x v="2"/>
          </reference>
        </references>
      </pivotArea>
    </format>
    <format dxfId="411">
      <pivotArea dataOnly="0" labelOnly="1" fieldPosition="0">
        <references count="2">
          <reference field="55" count="1" selected="0">
            <x v="113"/>
          </reference>
          <reference field="57" count="1">
            <x v="2"/>
          </reference>
        </references>
      </pivotArea>
    </format>
    <format dxfId="410">
      <pivotArea dataOnly="0" labelOnly="1" fieldPosition="0">
        <references count="2">
          <reference field="55" count="1" selected="0">
            <x v="89"/>
          </reference>
          <reference field="57" count="1">
            <x v="2"/>
          </reference>
        </references>
      </pivotArea>
    </format>
    <format dxfId="409">
      <pivotArea dataOnly="0" labelOnly="1" fieldPosition="0">
        <references count="2">
          <reference field="55" count="1" selected="0">
            <x v="108"/>
          </reference>
          <reference field="57" count="1">
            <x v="1"/>
          </reference>
        </references>
      </pivotArea>
    </format>
    <format dxfId="408">
      <pivotArea dataOnly="0" labelOnly="1" fieldPosition="0">
        <references count="2">
          <reference field="55" count="1" selected="0">
            <x v="24"/>
          </reference>
          <reference field="57" count="1">
            <x v="2"/>
          </reference>
        </references>
      </pivotArea>
    </format>
    <format dxfId="407">
      <pivotArea dataOnly="0" labelOnly="1" fieldPosition="0">
        <references count="2">
          <reference field="55" count="1" selected="0">
            <x v="47"/>
          </reference>
          <reference field="57" count="1">
            <x v="1"/>
          </reference>
        </references>
      </pivotArea>
    </format>
    <format dxfId="406">
      <pivotArea dataOnly="0" labelOnly="1" fieldPosition="0">
        <references count="2">
          <reference field="55" count="1" selected="0">
            <x v="6"/>
          </reference>
          <reference field="57" count="1">
            <x v="1"/>
          </reference>
        </references>
      </pivotArea>
    </format>
    <format dxfId="405">
      <pivotArea dataOnly="0" labelOnly="1" fieldPosition="0">
        <references count="2">
          <reference field="55" count="1" selected="0">
            <x v="115"/>
          </reference>
          <reference field="57" count="1">
            <x v="2"/>
          </reference>
        </references>
      </pivotArea>
    </format>
    <format dxfId="404">
      <pivotArea dataOnly="0" labelOnly="1" fieldPosition="0">
        <references count="2">
          <reference field="55" count="1" selected="0">
            <x v="26"/>
          </reference>
          <reference field="57" count="1">
            <x v="2"/>
          </reference>
        </references>
      </pivotArea>
    </format>
    <format dxfId="403">
      <pivotArea dataOnly="0" labelOnly="1" fieldPosition="0">
        <references count="2">
          <reference field="55" count="1" selected="0">
            <x v="44"/>
          </reference>
          <reference field="57" count="1">
            <x v="2"/>
          </reference>
        </references>
      </pivotArea>
    </format>
    <format dxfId="402">
      <pivotArea dataOnly="0" labelOnly="1" fieldPosition="0">
        <references count="2">
          <reference field="55" count="1" selected="0">
            <x v="2"/>
          </reference>
          <reference field="57" count="1">
            <x v="1"/>
          </reference>
        </references>
      </pivotArea>
    </format>
    <format dxfId="401">
      <pivotArea dataOnly="0" labelOnly="1" fieldPosition="0">
        <references count="2">
          <reference field="55" count="1" selected="0">
            <x v="36"/>
          </reference>
          <reference field="57" count="1">
            <x v="2"/>
          </reference>
        </references>
      </pivotArea>
    </format>
    <format dxfId="400">
      <pivotArea dataOnly="0" labelOnly="1" fieldPosition="0">
        <references count="2">
          <reference field="55" count="1" selected="0">
            <x v="78"/>
          </reference>
          <reference field="57" count="1">
            <x v="2"/>
          </reference>
        </references>
      </pivotArea>
    </format>
    <format dxfId="399">
      <pivotArea dataOnly="0" labelOnly="1" fieldPosition="0">
        <references count="2">
          <reference field="55" count="1" selected="0">
            <x v="58"/>
          </reference>
          <reference field="57" count="1">
            <x v="2"/>
          </reference>
        </references>
      </pivotArea>
    </format>
    <format dxfId="398">
      <pivotArea dataOnly="0" labelOnly="1" fieldPosition="0">
        <references count="2">
          <reference field="55" count="1" selected="0">
            <x v="22"/>
          </reference>
          <reference field="57" count="1">
            <x v="1"/>
          </reference>
        </references>
      </pivotArea>
    </format>
    <format dxfId="397">
      <pivotArea dataOnly="0" labelOnly="1" fieldPosition="0">
        <references count="2">
          <reference field="55" count="1" selected="0">
            <x v="65"/>
          </reference>
          <reference field="57" count="1">
            <x v="1"/>
          </reference>
        </references>
      </pivotArea>
    </format>
    <format dxfId="396">
      <pivotArea dataOnly="0" labelOnly="1" fieldPosition="0">
        <references count="2">
          <reference field="55" count="1" selected="0">
            <x v="109"/>
          </reference>
          <reference field="57" count="1">
            <x v="2"/>
          </reference>
        </references>
      </pivotArea>
    </format>
    <format dxfId="395">
      <pivotArea dataOnly="0" labelOnly="1" fieldPosition="0">
        <references count="2">
          <reference field="55" count="1" selected="0">
            <x v="107"/>
          </reference>
          <reference field="57" count="1">
            <x v="2"/>
          </reference>
        </references>
      </pivotArea>
    </format>
    <format dxfId="394">
      <pivotArea dataOnly="0" labelOnly="1" fieldPosition="0">
        <references count="2">
          <reference field="55" count="1" selected="0">
            <x v="54"/>
          </reference>
          <reference field="57" count="1">
            <x v="2"/>
          </reference>
        </references>
      </pivotArea>
    </format>
    <format dxfId="393">
      <pivotArea dataOnly="0" labelOnly="1" fieldPosition="0">
        <references count="2">
          <reference field="55" count="1" selected="0">
            <x v="71"/>
          </reference>
          <reference field="57" count="1">
            <x v="1"/>
          </reference>
        </references>
      </pivotArea>
    </format>
    <format dxfId="392">
      <pivotArea dataOnly="0" labelOnly="1" fieldPosition="0">
        <references count="2">
          <reference field="55" count="1" selected="0">
            <x v="63"/>
          </reference>
          <reference field="57" count="1">
            <x v="1"/>
          </reference>
        </references>
      </pivotArea>
    </format>
    <format dxfId="391">
      <pivotArea dataOnly="0" labelOnly="1" fieldPosition="0">
        <references count="2">
          <reference field="55" count="1" selected="0">
            <x v="28"/>
          </reference>
          <reference field="57" count="1">
            <x v="1"/>
          </reference>
        </references>
      </pivotArea>
    </format>
    <format dxfId="390">
      <pivotArea dataOnly="0" labelOnly="1" fieldPosition="0">
        <references count="2">
          <reference field="55" count="1" selected="0">
            <x v="66"/>
          </reference>
          <reference field="57" count="1">
            <x v="2"/>
          </reference>
        </references>
      </pivotArea>
    </format>
    <format dxfId="389">
      <pivotArea dataOnly="0" labelOnly="1" fieldPosition="0">
        <references count="2">
          <reference field="55" count="1" selected="0">
            <x v="91"/>
          </reference>
          <reference field="57" count="1">
            <x v="1"/>
          </reference>
        </references>
      </pivotArea>
    </format>
    <format dxfId="388">
      <pivotArea dataOnly="0" labelOnly="1" fieldPosition="0">
        <references count="2">
          <reference field="55" count="1" selected="0">
            <x v="92"/>
          </reference>
          <reference field="57" count="1">
            <x v="1"/>
          </reference>
        </references>
      </pivotArea>
    </format>
    <format dxfId="387">
      <pivotArea dataOnly="0" labelOnly="1" fieldPosition="0">
        <references count="2">
          <reference field="55" count="1" selected="0">
            <x v="112"/>
          </reference>
          <reference field="57" count="1">
            <x v="1"/>
          </reference>
        </references>
      </pivotArea>
    </format>
    <format dxfId="386">
      <pivotArea dataOnly="0" labelOnly="1" fieldPosition="0">
        <references count="2">
          <reference field="55" count="1" selected="0">
            <x v="16"/>
          </reference>
          <reference field="57" count="1">
            <x v="1"/>
          </reference>
        </references>
      </pivotArea>
    </format>
    <format dxfId="385">
      <pivotArea dataOnly="0" labelOnly="1" fieldPosition="0">
        <references count="2">
          <reference field="55" count="1" selected="0">
            <x v="20"/>
          </reference>
          <reference field="57" count="1">
            <x v="2"/>
          </reference>
        </references>
      </pivotArea>
    </format>
    <format dxfId="384">
      <pivotArea dataOnly="0" labelOnly="1" fieldPosition="0">
        <references count="2">
          <reference field="55" count="1" selected="0">
            <x v="103"/>
          </reference>
          <reference field="57" count="1">
            <x v="1"/>
          </reference>
        </references>
      </pivotArea>
    </format>
    <format dxfId="383">
      <pivotArea dataOnly="0" labelOnly="1" fieldPosition="0">
        <references count="2">
          <reference field="55" count="1" selected="0">
            <x v="5"/>
          </reference>
          <reference field="57" count="1">
            <x v="1"/>
          </reference>
        </references>
      </pivotArea>
    </format>
    <format dxfId="382">
      <pivotArea dataOnly="0" labelOnly="1" fieldPosition="0">
        <references count="2">
          <reference field="55" count="1" selected="0">
            <x v="11"/>
          </reference>
          <reference field="57" count="1">
            <x v="1"/>
          </reference>
        </references>
      </pivotArea>
    </format>
    <format dxfId="381">
      <pivotArea dataOnly="0" labelOnly="1" fieldPosition="0">
        <references count="2">
          <reference field="55" count="1" selected="0">
            <x v="19"/>
          </reference>
          <reference field="57" count="1">
            <x v="1"/>
          </reference>
        </references>
      </pivotArea>
    </format>
    <format dxfId="380">
      <pivotArea outline="0" collapsedLevelsAreSubtotals="1" fieldPosition="0"/>
    </format>
    <format dxfId="379">
      <pivotArea dataOnly="0" labelOnly="1" fieldPosition="0">
        <references count="1">
          <reference field="55" count="45">
            <x v="2"/>
            <x v="4"/>
            <x v="5"/>
            <x v="6"/>
            <x v="10"/>
            <x v="11"/>
            <x v="12"/>
            <x v="13"/>
            <x v="16"/>
            <x v="18"/>
            <x v="19"/>
            <x v="20"/>
            <x v="21"/>
            <x v="22"/>
            <x v="24"/>
            <x v="26"/>
            <x v="28"/>
            <x v="36"/>
            <x v="41"/>
            <x v="44"/>
            <x v="47"/>
            <x v="54"/>
            <x v="55"/>
            <x v="56"/>
            <x v="58"/>
            <x v="60"/>
            <x v="63"/>
            <x v="65"/>
            <x v="66"/>
            <x v="67"/>
            <x v="71"/>
            <x v="78"/>
            <x v="80"/>
            <x v="84"/>
            <x v="89"/>
            <x v="91"/>
            <x v="92"/>
            <x v="97"/>
            <x v="103"/>
            <x v="107"/>
            <x v="108"/>
            <x v="109"/>
            <x v="112"/>
            <x v="113"/>
            <x v="115"/>
          </reference>
        </references>
      </pivotArea>
    </format>
    <format dxfId="378">
      <pivotArea dataOnly="0" labelOnly="1" fieldPosition="0">
        <references count="2">
          <reference field="55" count="1" selected="0">
            <x v="80"/>
          </reference>
          <reference field="57" count="1">
            <x v="2"/>
          </reference>
        </references>
      </pivotArea>
    </format>
    <format dxfId="377">
      <pivotArea dataOnly="0" labelOnly="1" fieldPosition="0">
        <references count="2">
          <reference field="55" count="1" selected="0">
            <x v="21"/>
          </reference>
          <reference field="57" count="1">
            <x v="1"/>
          </reference>
        </references>
      </pivotArea>
    </format>
    <format dxfId="376">
      <pivotArea dataOnly="0" labelOnly="1" fieldPosition="0">
        <references count="2">
          <reference field="55" count="1" selected="0">
            <x v="12"/>
          </reference>
          <reference field="57" count="1">
            <x v="2"/>
          </reference>
        </references>
      </pivotArea>
    </format>
    <format dxfId="375">
      <pivotArea dataOnly="0" labelOnly="1" fieldPosition="0">
        <references count="2">
          <reference field="55" count="1" selected="0">
            <x v="67"/>
          </reference>
          <reference field="57" count="1">
            <x v="1"/>
          </reference>
        </references>
      </pivotArea>
    </format>
    <format dxfId="374">
      <pivotArea dataOnly="0" labelOnly="1" fieldPosition="0">
        <references count="2">
          <reference field="55" count="1" selected="0">
            <x v="18"/>
          </reference>
          <reference field="57" count="1">
            <x v="1"/>
          </reference>
        </references>
      </pivotArea>
    </format>
    <format dxfId="373">
      <pivotArea dataOnly="0" labelOnly="1" fieldPosition="0">
        <references count="2">
          <reference field="55" count="1" selected="0">
            <x v="10"/>
          </reference>
          <reference field="57" count="1">
            <x v="2"/>
          </reference>
        </references>
      </pivotArea>
    </format>
    <format dxfId="372">
      <pivotArea dataOnly="0" labelOnly="1" fieldPosition="0">
        <references count="2">
          <reference field="55" count="1" selected="0">
            <x v="41"/>
          </reference>
          <reference field="57" count="1">
            <x v="1"/>
          </reference>
        </references>
      </pivotArea>
    </format>
    <format dxfId="371">
      <pivotArea dataOnly="0" labelOnly="1" fieldPosition="0">
        <references count="2">
          <reference field="55" count="1" selected="0">
            <x v="56"/>
          </reference>
          <reference field="57" count="1">
            <x v="1"/>
          </reference>
        </references>
      </pivotArea>
    </format>
    <format dxfId="370">
      <pivotArea dataOnly="0" labelOnly="1" fieldPosition="0">
        <references count="2">
          <reference field="55" count="1" selected="0">
            <x v="60"/>
          </reference>
          <reference field="57" count="1">
            <x v="1"/>
          </reference>
        </references>
      </pivotArea>
    </format>
    <format dxfId="369">
      <pivotArea dataOnly="0" labelOnly="1" fieldPosition="0">
        <references count="2">
          <reference field="55" count="1" selected="0">
            <x v="84"/>
          </reference>
          <reference field="57" count="1">
            <x v="1"/>
          </reference>
        </references>
      </pivotArea>
    </format>
    <format dxfId="368">
      <pivotArea dataOnly="0" labelOnly="1" fieldPosition="0">
        <references count="2">
          <reference field="55" count="1" selected="0">
            <x v="55"/>
          </reference>
          <reference field="57" count="1">
            <x v="2"/>
          </reference>
        </references>
      </pivotArea>
    </format>
    <format dxfId="367">
      <pivotArea dataOnly="0" labelOnly="1" fieldPosition="0">
        <references count="2">
          <reference field="55" count="1" selected="0">
            <x v="97"/>
          </reference>
          <reference field="57" count="1">
            <x v="2"/>
          </reference>
        </references>
      </pivotArea>
    </format>
    <format dxfId="366">
      <pivotArea dataOnly="0" labelOnly="1" fieldPosition="0">
        <references count="2">
          <reference field="55" count="1" selected="0">
            <x v="4"/>
          </reference>
          <reference field="57" count="1">
            <x v="2"/>
          </reference>
        </references>
      </pivotArea>
    </format>
    <format dxfId="365">
      <pivotArea dataOnly="0" labelOnly="1" fieldPosition="0">
        <references count="2">
          <reference field="55" count="1" selected="0">
            <x v="13"/>
          </reference>
          <reference field="57" count="1">
            <x v="2"/>
          </reference>
        </references>
      </pivotArea>
    </format>
    <format dxfId="364">
      <pivotArea dataOnly="0" labelOnly="1" fieldPosition="0">
        <references count="2">
          <reference field="55" count="1" selected="0">
            <x v="113"/>
          </reference>
          <reference field="57" count="1">
            <x v="2"/>
          </reference>
        </references>
      </pivotArea>
    </format>
    <format dxfId="363">
      <pivotArea dataOnly="0" labelOnly="1" fieldPosition="0">
        <references count="2">
          <reference field="55" count="1" selected="0">
            <x v="89"/>
          </reference>
          <reference field="57" count="1">
            <x v="2"/>
          </reference>
        </references>
      </pivotArea>
    </format>
    <format dxfId="362">
      <pivotArea dataOnly="0" labelOnly="1" fieldPosition="0">
        <references count="2">
          <reference field="55" count="1" selected="0">
            <x v="108"/>
          </reference>
          <reference field="57" count="1">
            <x v="1"/>
          </reference>
        </references>
      </pivotArea>
    </format>
    <format dxfId="361">
      <pivotArea dataOnly="0" labelOnly="1" fieldPosition="0">
        <references count="2">
          <reference field="55" count="1" selected="0">
            <x v="24"/>
          </reference>
          <reference field="57" count="1">
            <x v="2"/>
          </reference>
        </references>
      </pivotArea>
    </format>
    <format dxfId="360">
      <pivotArea dataOnly="0" labelOnly="1" fieldPosition="0">
        <references count="2">
          <reference field="55" count="1" selected="0">
            <x v="47"/>
          </reference>
          <reference field="57" count="1">
            <x v="1"/>
          </reference>
        </references>
      </pivotArea>
    </format>
    <format dxfId="359">
      <pivotArea dataOnly="0" labelOnly="1" fieldPosition="0">
        <references count="2">
          <reference field="55" count="1" selected="0">
            <x v="6"/>
          </reference>
          <reference field="57" count="1">
            <x v="1"/>
          </reference>
        </references>
      </pivotArea>
    </format>
    <format dxfId="358">
      <pivotArea dataOnly="0" labelOnly="1" fieldPosition="0">
        <references count="2">
          <reference field="55" count="1" selected="0">
            <x v="115"/>
          </reference>
          <reference field="57" count="1">
            <x v="2"/>
          </reference>
        </references>
      </pivotArea>
    </format>
    <format dxfId="357">
      <pivotArea dataOnly="0" labelOnly="1" fieldPosition="0">
        <references count="2">
          <reference field="55" count="1" selected="0">
            <x v="26"/>
          </reference>
          <reference field="57" count="1">
            <x v="2"/>
          </reference>
        </references>
      </pivotArea>
    </format>
    <format dxfId="356">
      <pivotArea dataOnly="0" labelOnly="1" fieldPosition="0">
        <references count="2">
          <reference field="55" count="1" selected="0">
            <x v="44"/>
          </reference>
          <reference field="57" count="1">
            <x v="2"/>
          </reference>
        </references>
      </pivotArea>
    </format>
    <format dxfId="355">
      <pivotArea dataOnly="0" labelOnly="1" fieldPosition="0">
        <references count="2">
          <reference field="55" count="1" selected="0">
            <x v="2"/>
          </reference>
          <reference field="57" count="1">
            <x v="1"/>
          </reference>
        </references>
      </pivotArea>
    </format>
    <format dxfId="354">
      <pivotArea dataOnly="0" labelOnly="1" fieldPosition="0">
        <references count="2">
          <reference field="55" count="1" selected="0">
            <x v="36"/>
          </reference>
          <reference field="57" count="1">
            <x v="2"/>
          </reference>
        </references>
      </pivotArea>
    </format>
    <format dxfId="353">
      <pivotArea dataOnly="0" labelOnly="1" fieldPosition="0">
        <references count="2">
          <reference field="55" count="1" selected="0">
            <x v="78"/>
          </reference>
          <reference field="57" count="1">
            <x v="2"/>
          </reference>
        </references>
      </pivotArea>
    </format>
    <format dxfId="352">
      <pivotArea dataOnly="0" labelOnly="1" fieldPosition="0">
        <references count="2">
          <reference field="55" count="1" selected="0">
            <x v="58"/>
          </reference>
          <reference field="57" count="1">
            <x v="2"/>
          </reference>
        </references>
      </pivotArea>
    </format>
    <format dxfId="351">
      <pivotArea dataOnly="0" labelOnly="1" fieldPosition="0">
        <references count="2">
          <reference field="55" count="1" selected="0">
            <x v="22"/>
          </reference>
          <reference field="57" count="1">
            <x v="1"/>
          </reference>
        </references>
      </pivotArea>
    </format>
    <format dxfId="350">
      <pivotArea dataOnly="0" labelOnly="1" fieldPosition="0">
        <references count="2">
          <reference field="55" count="1" selected="0">
            <x v="65"/>
          </reference>
          <reference field="57" count="1">
            <x v="1"/>
          </reference>
        </references>
      </pivotArea>
    </format>
    <format dxfId="349">
      <pivotArea dataOnly="0" labelOnly="1" fieldPosition="0">
        <references count="2">
          <reference field="55" count="1" selected="0">
            <x v="109"/>
          </reference>
          <reference field="57" count="1">
            <x v="2"/>
          </reference>
        </references>
      </pivotArea>
    </format>
    <format dxfId="348">
      <pivotArea dataOnly="0" labelOnly="1" fieldPosition="0">
        <references count="2">
          <reference field="55" count="1" selected="0">
            <x v="107"/>
          </reference>
          <reference field="57" count="1">
            <x v="2"/>
          </reference>
        </references>
      </pivotArea>
    </format>
    <format dxfId="347">
      <pivotArea dataOnly="0" labelOnly="1" fieldPosition="0">
        <references count="2">
          <reference field="55" count="1" selected="0">
            <x v="54"/>
          </reference>
          <reference field="57" count="1">
            <x v="2"/>
          </reference>
        </references>
      </pivotArea>
    </format>
    <format dxfId="346">
      <pivotArea dataOnly="0" labelOnly="1" fieldPosition="0">
        <references count="2">
          <reference field="55" count="1" selected="0">
            <x v="71"/>
          </reference>
          <reference field="57" count="1">
            <x v="1"/>
          </reference>
        </references>
      </pivotArea>
    </format>
    <format dxfId="345">
      <pivotArea dataOnly="0" labelOnly="1" fieldPosition="0">
        <references count="2">
          <reference field="55" count="1" selected="0">
            <x v="63"/>
          </reference>
          <reference field="57" count="1">
            <x v="1"/>
          </reference>
        </references>
      </pivotArea>
    </format>
    <format dxfId="344">
      <pivotArea dataOnly="0" labelOnly="1" fieldPosition="0">
        <references count="2">
          <reference field="55" count="1" selected="0">
            <x v="28"/>
          </reference>
          <reference field="57" count="1">
            <x v="1"/>
          </reference>
        </references>
      </pivotArea>
    </format>
    <format dxfId="343">
      <pivotArea dataOnly="0" labelOnly="1" fieldPosition="0">
        <references count="2">
          <reference field="55" count="1" selected="0">
            <x v="66"/>
          </reference>
          <reference field="57" count="1">
            <x v="2"/>
          </reference>
        </references>
      </pivotArea>
    </format>
    <format dxfId="342">
      <pivotArea dataOnly="0" labelOnly="1" fieldPosition="0">
        <references count="2">
          <reference field="55" count="1" selected="0">
            <x v="91"/>
          </reference>
          <reference field="57" count="1">
            <x v="1"/>
          </reference>
        </references>
      </pivotArea>
    </format>
    <format dxfId="341">
      <pivotArea dataOnly="0" labelOnly="1" fieldPosition="0">
        <references count="2">
          <reference field="55" count="1" selected="0">
            <x v="92"/>
          </reference>
          <reference field="57" count="1">
            <x v="1"/>
          </reference>
        </references>
      </pivotArea>
    </format>
    <format dxfId="340">
      <pivotArea dataOnly="0" labelOnly="1" fieldPosition="0">
        <references count="2">
          <reference field="55" count="1" selected="0">
            <x v="112"/>
          </reference>
          <reference field="57" count="1">
            <x v="1"/>
          </reference>
        </references>
      </pivotArea>
    </format>
    <format dxfId="339">
      <pivotArea dataOnly="0" labelOnly="1" fieldPosition="0">
        <references count="2">
          <reference field="55" count="1" selected="0">
            <x v="16"/>
          </reference>
          <reference field="57" count="1">
            <x v="1"/>
          </reference>
        </references>
      </pivotArea>
    </format>
    <format dxfId="338">
      <pivotArea dataOnly="0" labelOnly="1" fieldPosition="0">
        <references count="2">
          <reference field="55" count="1" selected="0">
            <x v="20"/>
          </reference>
          <reference field="57" count="1">
            <x v="2"/>
          </reference>
        </references>
      </pivotArea>
    </format>
    <format dxfId="337">
      <pivotArea dataOnly="0" labelOnly="1" fieldPosition="0">
        <references count="2">
          <reference field="55" count="1" selected="0">
            <x v="103"/>
          </reference>
          <reference field="57" count="1">
            <x v="1"/>
          </reference>
        </references>
      </pivotArea>
    </format>
    <format dxfId="336">
      <pivotArea dataOnly="0" labelOnly="1" fieldPosition="0">
        <references count="2">
          <reference field="55" count="1" selected="0">
            <x v="5"/>
          </reference>
          <reference field="57" count="1">
            <x v="1"/>
          </reference>
        </references>
      </pivotArea>
    </format>
    <format dxfId="335">
      <pivotArea dataOnly="0" labelOnly="1" fieldPosition="0">
        <references count="2">
          <reference field="55" count="1" selected="0">
            <x v="11"/>
          </reference>
          <reference field="57" count="1">
            <x v="1"/>
          </reference>
        </references>
      </pivotArea>
    </format>
    <format dxfId="334">
      <pivotArea dataOnly="0" labelOnly="1" fieldPosition="0">
        <references count="2">
          <reference field="55" count="1" selected="0">
            <x v="19"/>
          </reference>
          <reference field="57" count="1">
            <x v="1"/>
          </reference>
        </references>
      </pivotArea>
    </format>
    <format dxfId="333">
      <pivotArea type="all" dataOnly="0" outline="0" fieldPosition="0"/>
    </format>
    <format dxfId="332">
      <pivotArea outline="0" collapsedLevelsAreSubtotals="1" fieldPosition="0"/>
    </format>
    <format dxfId="331">
      <pivotArea field="55" type="button" dataOnly="0" labelOnly="1" outline="0" axis="axisRow" fieldPosition="0"/>
    </format>
    <format dxfId="330">
      <pivotArea field="57" type="button" dataOnly="0" labelOnly="1" outline="0" axis="axisRow" fieldPosition="1"/>
    </format>
    <format dxfId="329">
      <pivotArea dataOnly="0" labelOnly="1" fieldPosition="0">
        <references count="1">
          <reference field="55" count="45">
            <x v="2"/>
            <x v="4"/>
            <x v="5"/>
            <x v="6"/>
            <x v="10"/>
            <x v="11"/>
            <x v="12"/>
            <x v="13"/>
            <x v="16"/>
            <x v="18"/>
            <x v="19"/>
            <x v="20"/>
            <x v="21"/>
            <x v="22"/>
            <x v="24"/>
            <x v="26"/>
            <x v="28"/>
            <x v="36"/>
            <x v="41"/>
            <x v="44"/>
            <x v="47"/>
            <x v="54"/>
            <x v="55"/>
            <x v="56"/>
            <x v="58"/>
            <x v="60"/>
            <x v="63"/>
            <x v="65"/>
            <x v="66"/>
            <x v="67"/>
            <x v="71"/>
            <x v="78"/>
            <x v="80"/>
            <x v="84"/>
            <x v="89"/>
            <x v="91"/>
            <x v="92"/>
            <x v="97"/>
            <x v="103"/>
            <x v="107"/>
            <x v="108"/>
            <x v="109"/>
            <x v="112"/>
            <x v="113"/>
            <x v="115"/>
          </reference>
        </references>
      </pivotArea>
    </format>
    <format dxfId="328">
      <pivotArea dataOnly="0" labelOnly="1" fieldPosition="0">
        <references count="2">
          <reference field="55" count="1" selected="0">
            <x v="80"/>
          </reference>
          <reference field="57" count="1">
            <x v="2"/>
          </reference>
        </references>
      </pivotArea>
    </format>
    <format dxfId="327">
      <pivotArea dataOnly="0" labelOnly="1" fieldPosition="0">
        <references count="2">
          <reference field="55" count="1" selected="0">
            <x v="21"/>
          </reference>
          <reference field="57" count="1">
            <x v="1"/>
          </reference>
        </references>
      </pivotArea>
    </format>
    <format dxfId="326">
      <pivotArea dataOnly="0" labelOnly="1" fieldPosition="0">
        <references count="2">
          <reference field="55" count="1" selected="0">
            <x v="12"/>
          </reference>
          <reference field="57" count="1">
            <x v="2"/>
          </reference>
        </references>
      </pivotArea>
    </format>
    <format dxfId="325">
      <pivotArea dataOnly="0" labelOnly="1" fieldPosition="0">
        <references count="2">
          <reference field="55" count="1" selected="0">
            <x v="67"/>
          </reference>
          <reference field="57" count="1">
            <x v="1"/>
          </reference>
        </references>
      </pivotArea>
    </format>
    <format dxfId="324">
      <pivotArea dataOnly="0" labelOnly="1" fieldPosition="0">
        <references count="2">
          <reference field="55" count="1" selected="0">
            <x v="18"/>
          </reference>
          <reference field="57" count="1">
            <x v="1"/>
          </reference>
        </references>
      </pivotArea>
    </format>
    <format dxfId="323">
      <pivotArea dataOnly="0" labelOnly="1" fieldPosition="0">
        <references count="2">
          <reference field="55" count="1" selected="0">
            <x v="10"/>
          </reference>
          <reference field="57" count="1">
            <x v="2"/>
          </reference>
        </references>
      </pivotArea>
    </format>
    <format dxfId="322">
      <pivotArea dataOnly="0" labelOnly="1" fieldPosition="0">
        <references count="2">
          <reference field="55" count="1" selected="0">
            <x v="41"/>
          </reference>
          <reference field="57" count="1">
            <x v="1"/>
          </reference>
        </references>
      </pivotArea>
    </format>
    <format dxfId="321">
      <pivotArea dataOnly="0" labelOnly="1" fieldPosition="0">
        <references count="2">
          <reference field="55" count="1" selected="0">
            <x v="56"/>
          </reference>
          <reference field="57" count="1">
            <x v="1"/>
          </reference>
        </references>
      </pivotArea>
    </format>
    <format dxfId="320">
      <pivotArea dataOnly="0" labelOnly="1" fieldPosition="0">
        <references count="2">
          <reference field="55" count="1" selected="0">
            <x v="60"/>
          </reference>
          <reference field="57" count="1">
            <x v="1"/>
          </reference>
        </references>
      </pivotArea>
    </format>
    <format dxfId="319">
      <pivotArea dataOnly="0" labelOnly="1" fieldPosition="0">
        <references count="2">
          <reference field="55" count="1" selected="0">
            <x v="84"/>
          </reference>
          <reference field="57" count="1">
            <x v="1"/>
          </reference>
        </references>
      </pivotArea>
    </format>
    <format dxfId="318">
      <pivotArea dataOnly="0" labelOnly="1" fieldPosition="0">
        <references count="2">
          <reference field="55" count="1" selected="0">
            <x v="55"/>
          </reference>
          <reference field="57" count="1">
            <x v="2"/>
          </reference>
        </references>
      </pivotArea>
    </format>
    <format dxfId="317">
      <pivotArea dataOnly="0" labelOnly="1" fieldPosition="0">
        <references count="2">
          <reference field="55" count="1" selected="0">
            <x v="97"/>
          </reference>
          <reference field="57" count="1">
            <x v="2"/>
          </reference>
        </references>
      </pivotArea>
    </format>
    <format dxfId="316">
      <pivotArea dataOnly="0" labelOnly="1" fieldPosition="0">
        <references count="2">
          <reference field="55" count="1" selected="0">
            <x v="4"/>
          </reference>
          <reference field="57" count="1">
            <x v="2"/>
          </reference>
        </references>
      </pivotArea>
    </format>
    <format dxfId="315">
      <pivotArea dataOnly="0" labelOnly="1" fieldPosition="0">
        <references count="2">
          <reference field="55" count="1" selected="0">
            <x v="13"/>
          </reference>
          <reference field="57" count="1">
            <x v="2"/>
          </reference>
        </references>
      </pivotArea>
    </format>
    <format dxfId="314">
      <pivotArea dataOnly="0" labelOnly="1" fieldPosition="0">
        <references count="2">
          <reference field="55" count="1" selected="0">
            <x v="113"/>
          </reference>
          <reference field="57" count="1">
            <x v="2"/>
          </reference>
        </references>
      </pivotArea>
    </format>
    <format dxfId="313">
      <pivotArea dataOnly="0" labelOnly="1" fieldPosition="0">
        <references count="2">
          <reference field="55" count="1" selected="0">
            <x v="89"/>
          </reference>
          <reference field="57" count="1">
            <x v="2"/>
          </reference>
        </references>
      </pivotArea>
    </format>
    <format dxfId="312">
      <pivotArea dataOnly="0" labelOnly="1" fieldPosition="0">
        <references count="2">
          <reference field="55" count="1" selected="0">
            <x v="108"/>
          </reference>
          <reference field="57" count="1">
            <x v="1"/>
          </reference>
        </references>
      </pivotArea>
    </format>
    <format dxfId="311">
      <pivotArea dataOnly="0" labelOnly="1" fieldPosition="0">
        <references count="2">
          <reference field="55" count="1" selected="0">
            <x v="24"/>
          </reference>
          <reference field="57" count="1">
            <x v="2"/>
          </reference>
        </references>
      </pivotArea>
    </format>
    <format dxfId="310">
      <pivotArea dataOnly="0" labelOnly="1" fieldPosition="0">
        <references count="2">
          <reference field="55" count="1" selected="0">
            <x v="47"/>
          </reference>
          <reference field="57" count="1">
            <x v="1"/>
          </reference>
        </references>
      </pivotArea>
    </format>
    <format dxfId="309">
      <pivotArea dataOnly="0" labelOnly="1" fieldPosition="0">
        <references count="2">
          <reference field="55" count="1" selected="0">
            <x v="6"/>
          </reference>
          <reference field="57" count="1">
            <x v="1"/>
          </reference>
        </references>
      </pivotArea>
    </format>
    <format dxfId="308">
      <pivotArea dataOnly="0" labelOnly="1" fieldPosition="0">
        <references count="2">
          <reference field="55" count="1" selected="0">
            <x v="115"/>
          </reference>
          <reference field="57" count="1">
            <x v="2"/>
          </reference>
        </references>
      </pivotArea>
    </format>
    <format dxfId="307">
      <pivotArea dataOnly="0" labelOnly="1" fieldPosition="0">
        <references count="2">
          <reference field="55" count="1" selected="0">
            <x v="26"/>
          </reference>
          <reference field="57" count="1">
            <x v="2"/>
          </reference>
        </references>
      </pivotArea>
    </format>
    <format dxfId="306">
      <pivotArea dataOnly="0" labelOnly="1" fieldPosition="0">
        <references count="2">
          <reference field="55" count="1" selected="0">
            <x v="44"/>
          </reference>
          <reference field="57" count="1">
            <x v="2"/>
          </reference>
        </references>
      </pivotArea>
    </format>
    <format dxfId="305">
      <pivotArea dataOnly="0" labelOnly="1" fieldPosition="0">
        <references count="2">
          <reference field="55" count="1" selected="0">
            <x v="2"/>
          </reference>
          <reference field="57" count="1">
            <x v="1"/>
          </reference>
        </references>
      </pivotArea>
    </format>
    <format dxfId="304">
      <pivotArea dataOnly="0" labelOnly="1" fieldPosition="0">
        <references count="2">
          <reference field="55" count="1" selected="0">
            <x v="36"/>
          </reference>
          <reference field="57" count="1">
            <x v="2"/>
          </reference>
        </references>
      </pivotArea>
    </format>
    <format dxfId="303">
      <pivotArea dataOnly="0" labelOnly="1" fieldPosition="0">
        <references count="2">
          <reference field="55" count="1" selected="0">
            <x v="78"/>
          </reference>
          <reference field="57" count="1">
            <x v="2"/>
          </reference>
        </references>
      </pivotArea>
    </format>
    <format dxfId="302">
      <pivotArea dataOnly="0" labelOnly="1" fieldPosition="0">
        <references count="2">
          <reference field="55" count="1" selected="0">
            <x v="58"/>
          </reference>
          <reference field="57" count="1">
            <x v="2"/>
          </reference>
        </references>
      </pivotArea>
    </format>
    <format dxfId="301">
      <pivotArea dataOnly="0" labelOnly="1" fieldPosition="0">
        <references count="2">
          <reference field="55" count="1" selected="0">
            <x v="22"/>
          </reference>
          <reference field="57" count="1">
            <x v="1"/>
          </reference>
        </references>
      </pivotArea>
    </format>
    <format dxfId="300">
      <pivotArea dataOnly="0" labelOnly="1" fieldPosition="0">
        <references count="2">
          <reference field="55" count="1" selected="0">
            <x v="65"/>
          </reference>
          <reference field="57" count="1">
            <x v="1"/>
          </reference>
        </references>
      </pivotArea>
    </format>
    <format dxfId="299">
      <pivotArea dataOnly="0" labelOnly="1" fieldPosition="0">
        <references count="2">
          <reference field="55" count="1" selected="0">
            <x v="109"/>
          </reference>
          <reference field="57" count="1">
            <x v="2"/>
          </reference>
        </references>
      </pivotArea>
    </format>
    <format dxfId="298">
      <pivotArea dataOnly="0" labelOnly="1" fieldPosition="0">
        <references count="2">
          <reference field="55" count="1" selected="0">
            <x v="107"/>
          </reference>
          <reference field="57" count="1">
            <x v="2"/>
          </reference>
        </references>
      </pivotArea>
    </format>
    <format dxfId="297">
      <pivotArea dataOnly="0" labelOnly="1" fieldPosition="0">
        <references count="2">
          <reference field="55" count="1" selected="0">
            <x v="54"/>
          </reference>
          <reference field="57" count="1">
            <x v="2"/>
          </reference>
        </references>
      </pivotArea>
    </format>
    <format dxfId="296">
      <pivotArea dataOnly="0" labelOnly="1" fieldPosition="0">
        <references count="2">
          <reference field="55" count="1" selected="0">
            <x v="71"/>
          </reference>
          <reference field="57" count="1">
            <x v="1"/>
          </reference>
        </references>
      </pivotArea>
    </format>
    <format dxfId="295">
      <pivotArea dataOnly="0" labelOnly="1" fieldPosition="0">
        <references count="2">
          <reference field="55" count="1" selected="0">
            <x v="63"/>
          </reference>
          <reference field="57" count="1">
            <x v="1"/>
          </reference>
        </references>
      </pivotArea>
    </format>
    <format dxfId="294">
      <pivotArea dataOnly="0" labelOnly="1" fieldPosition="0">
        <references count="2">
          <reference field="55" count="1" selected="0">
            <x v="28"/>
          </reference>
          <reference field="57" count="1">
            <x v="1"/>
          </reference>
        </references>
      </pivotArea>
    </format>
    <format dxfId="293">
      <pivotArea dataOnly="0" labelOnly="1" fieldPosition="0">
        <references count="2">
          <reference field="55" count="1" selected="0">
            <x v="66"/>
          </reference>
          <reference field="57" count="1">
            <x v="2"/>
          </reference>
        </references>
      </pivotArea>
    </format>
    <format dxfId="292">
      <pivotArea dataOnly="0" labelOnly="1" fieldPosition="0">
        <references count="2">
          <reference field="55" count="1" selected="0">
            <x v="91"/>
          </reference>
          <reference field="57" count="1">
            <x v="1"/>
          </reference>
        </references>
      </pivotArea>
    </format>
    <format dxfId="291">
      <pivotArea dataOnly="0" labelOnly="1" fieldPosition="0">
        <references count="2">
          <reference field="55" count="1" selected="0">
            <x v="92"/>
          </reference>
          <reference field="57" count="1">
            <x v="1"/>
          </reference>
        </references>
      </pivotArea>
    </format>
    <format dxfId="290">
      <pivotArea dataOnly="0" labelOnly="1" fieldPosition="0">
        <references count="2">
          <reference field="55" count="1" selected="0">
            <x v="112"/>
          </reference>
          <reference field="57" count="1">
            <x v="1"/>
          </reference>
        </references>
      </pivotArea>
    </format>
    <format dxfId="289">
      <pivotArea dataOnly="0" labelOnly="1" fieldPosition="0">
        <references count="2">
          <reference field="55" count="1" selected="0">
            <x v="16"/>
          </reference>
          <reference field="57" count="1">
            <x v="1"/>
          </reference>
        </references>
      </pivotArea>
    </format>
    <format dxfId="288">
      <pivotArea dataOnly="0" labelOnly="1" fieldPosition="0">
        <references count="2">
          <reference field="55" count="1" selected="0">
            <x v="20"/>
          </reference>
          <reference field="57" count="1">
            <x v="2"/>
          </reference>
        </references>
      </pivotArea>
    </format>
    <format dxfId="287">
      <pivotArea dataOnly="0" labelOnly="1" fieldPosition="0">
        <references count="2">
          <reference field="55" count="1" selected="0">
            <x v="103"/>
          </reference>
          <reference field="57" count="1">
            <x v="1"/>
          </reference>
        </references>
      </pivotArea>
    </format>
    <format dxfId="286">
      <pivotArea dataOnly="0" labelOnly="1" fieldPosition="0">
        <references count="2">
          <reference field="55" count="1" selected="0">
            <x v="5"/>
          </reference>
          <reference field="57" count="1">
            <x v="1"/>
          </reference>
        </references>
      </pivotArea>
    </format>
    <format dxfId="285">
      <pivotArea dataOnly="0" labelOnly="1" fieldPosition="0">
        <references count="2">
          <reference field="55" count="1" selected="0">
            <x v="11"/>
          </reference>
          <reference field="57" count="1">
            <x v="1"/>
          </reference>
        </references>
      </pivotArea>
    </format>
    <format dxfId="284">
      <pivotArea dataOnly="0" labelOnly="1" fieldPosition="0">
        <references count="2">
          <reference field="55" count="1" selected="0">
            <x v="19"/>
          </reference>
          <reference field="57" count="1">
            <x v="1"/>
          </reference>
        </references>
      </pivotArea>
    </format>
    <format dxfId="283">
      <pivotArea dataOnly="0" labelOnly="1" outline="0" fieldPosition="0">
        <references count="1">
          <reference field="4294967294" count="2">
            <x v="0"/>
            <x v="1"/>
          </reference>
        </references>
      </pivotArea>
    </format>
    <format dxfId="282">
      <pivotArea field="55" type="button" dataOnly="0" labelOnly="1" outline="0" axis="axisRow" fieldPosition="0"/>
    </format>
    <format dxfId="281">
      <pivotArea field="57" type="button" dataOnly="0" labelOnly="1" outline="0" axis="axisRow" fieldPosition="1"/>
    </format>
    <format dxfId="280">
      <pivotArea dataOnly="0" labelOnly="1" outline="0" fieldPosition="0">
        <references count="1">
          <reference field="4294967294" count="2">
            <x v="0"/>
            <x v="1"/>
          </reference>
        </references>
      </pivotArea>
    </format>
    <format dxfId="279">
      <pivotArea field="55" type="button" dataOnly="0" labelOnly="1" outline="0" axis="axisRow" fieldPosition="0"/>
    </format>
    <format dxfId="278">
      <pivotArea field="57" type="button" dataOnly="0" labelOnly="1" outline="0" axis="axisRow" fieldPosition="1"/>
    </format>
    <format dxfId="277">
      <pivotArea dataOnly="0" labelOnly="1" outline="0" fieldPosition="0">
        <references count="1">
          <reference field="4294967294" count="2">
            <x v="0"/>
            <x v="1"/>
          </reference>
        </references>
      </pivotArea>
    </format>
    <format dxfId="276">
      <pivotArea field="57" type="button" dataOnly="0" labelOnly="1" outline="0" axis="axisRow" fieldPosition="1"/>
    </format>
    <format dxfId="275">
      <pivotArea dataOnly="0" labelOnly="1" fieldPosition="0">
        <references count="2">
          <reference field="55" count="1" selected="0">
            <x v="80"/>
          </reference>
          <reference field="57" count="1">
            <x v="2"/>
          </reference>
        </references>
      </pivotArea>
    </format>
    <format dxfId="274">
      <pivotArea dataOnly="0" labelOnly="1" fieldPosition="0">
        <references count="2">
          <reference field="55" count="1" selected="0">
            <x v="21"/>
          </reference>
          <reference field="57" count="1">
            <x v="1"/>
          </reference>
        </references>
      </pivotArea>
    </format>
    <format dxfId="273">
      <pivotArea dataOnly="0" labelOnly="1" fieldPosition="0">
        <references count="2">
          <reference field="55" count="1" selected="0">
            <x v="12"/>
          </reference>
          <reference field="57" count="1">
            <x v="2"/>
          </reference>
        </references>
      </pivotArea>
    </format>
    <format dxfId="272">
      <pivotArea dataOnly="0" labelOnly="1" fieldPosition="0">
        <references count="2">
          <reference field="55" count="1" selected="0">
            <x v="67"/>
          </reference>
          <reference field="57" count="1">
            <x v="1"/>
          </reference>
        </references>
      </pivotArea>
    </format>
    <format dxfId="271">
      <pivotArea dataOnly="0" labelOnly="1" fieldPosition="0">
        <references count="2">
          <reference field="55" count="1" selected="0">
            <x v="18"/>
          </reference>
          <reference field="57" count="1">
            <x v="1"/>
          </reference>
        </references>
      </pivotArea>
    </format>
    <format dxfId="270">
      <pivotArea dataOnly="0" labelOnly="1" fieldPosition="0">
        <references count="2">
          <reference field="55" count="1" selected="0">
            <x v="10"/>
          </reference>
          <reference field="57" count="1">
            <x v="2"/>
          </reference>
        </references>
      </pivotArea>
    </format>
    <format dxfId="269">
      <pivotArea dataOnly="0" labelOnly="1" fieldPosition="0">
        <references count="2">
          <reference field="55" count="1" selected="0">
            <x v="41"/>
          </reference>
          <reference field="57" count="1">
            <x v="1"/>
          </reference>
        </references>
      </pivotArea>
    </format>
    <format dxfId="268">
      <pivotArea dataOnly="0" labelOnly="1" fieldPosition="0">
        <references count="2">
          <reference field="55" count="1" selected="0">
            <x v="56"/>
          </reference>
          <reference field="57" count="1">
            <x v="1"/>
          </reference>
        </references>
      </pivotArea>
    </format>
    <format dxfId="267">
      <pivotArea dataOnly="0" labelOnly="1" fieldPosition="0">
        <references count="2">
          <reference field="55" count="1" selected="0">
            <x v="60"/>
          </reference>
          <reference field="57" count="1">
            <x v="1"/>
          </reference>
        </references>
      </pivotArea>
    </format>
    <format dxfId="266">
      <pivotArea dataOnly="0" labelOnly="1" fieldPosition="0">
        <references count="2">
          <reference field="55" count="1" selected="0">
            <x v="84"/>
          </reference>
          <reference field="57" count="1">
            <x v="1"/>
          </reference>
        </references>
      </pivotArea>
    </format>
    <format dxfId="265">
      <pivotArea dataOnly="0" labelOnly="1" fieldPosition="0">
        <references count="2">
          <reference field="55" count="1" selected="0">
            <x v="55"/>
          </reference>
          <reference field="57" count="1">
            <x v="2"/>
          </reference>
        </references>
      </pivotArea>
    </format>
    <format dxfId="264">
      <pivotArea dataOnly="0" labelOnly="1" fieldPosition="0">
        <references count="2">
          <reference field="55" count="1" selected="0">
            <x v="97"/>
          </reference>
          <reference field="57" count="1">
            <x v="2"/>
          </reference>
        </references>
      </pivotArea>
    </format>
    <format dxfId="263">
      <pivotArea dataOnly="0" labelOnly="1" fieldPosition="0">
        <references count="2">
          <reference field="55" count="1" selected="0">
            <x v="4"/>
          </reference>
          <reference field="57" count="1">
            <x v="2"/>
          </reference>
        </references>
      </pivotArea>
    </format>
    <format dxfId="262">
      <pivotArea dataOnly="0" labelOnly="1" fieldPosition="0">
        <references count="2">
          <reference field="55" count="1" selected="0">
            <x v="13"/>
          </reference>
          <reference field="57" count="1">
            <x v="2"/>
          </reference>
        </references>
      </pivotArea>
    </format>
    <format dxfId="261">
      <pivotArea dataOnly="0" labelOnly="1" fieldPosition="0">
        <references count="2">
          <reference field="55" count="1" selected="0">
            <x v="113"/>
          </reference>
          <reference field="57" count="1">
            <x v="2"/>
          </reference>
        </references>
      </pivotArea>
    </format>
    <format dxfId="260">
      <pivotArea dataOnly="0" labelOnly="1" fieldPosition="0">
        <references count="2">
          <reference field="55" count="1" selected="0">
            <x v="89"/>
          </reference>
          <reference field="57" count="1">
            <x v="2"/>
          </reference>
        </references>
      </pivotArea>
    </format>
    <format dxfId="259">
      <pivotArea dataOnly="0" labelOnly="1" fieldPosition="0">
        <references count="2">
          <reference field="55" count="1" selected="0">
            <x v="108"/>
          </reference>
          <reference field="57" count="1">
            <x v="1"/>
          </reference>
        </references>
      </pivotArea>
    </format>
    <format dxfId="258">
      <pivotArea dataOnly="0" labelOnly="1" fieldPosition="0">
        <references count="2">
          <reference field="55" count="1" selected="0">
            <x v="24"/>
          </reference>
          <reference field="57" count="1">
            <x v="2"/>
          </reference>
        </references>
      </pivotArea>
    </format>
    <format dxfId="257">
      <pivotArea dataOnly="0" labelOnly="1" fieldPosition="0">
        <references count="2">
          <reference field="55" count="1" selected="0">
            <x v="47"/>
          </reference>
          <reference field="57" count="1">
            <x v="1"/>
          </reference>
        </references>
      </pivotArea>
    </format>
    <format dxfId="256">
      <pivotArea dataOnly="0" labelOnly="1" fieldPosition="0">
        <references count="2">
          <reference field="55" count="1" selected="0">
            <x v="6"/>
          </reference>
          <reference field="57" count="1">
            <x v="1"/>
          </reference>
        </references>
      </pivotArea>
    </format>
    <format dxfId="255">
      <pivotArea dataOnly="0" labelOnly="1" fieldPosition="0">
        <references count="2">
          <reference field="55" count="1" selected="0">
            <x v="115"/>
          </reference>
          <reference field="57" count="1">
            <x v="2"/>
          </reference>
        </references>
      </pivotArea>
    </format>
    <format dxfId="254">
      <pivotArea dataOnly="0" labelOnly="1" fieldPosition="0">
        <references count="2">
          <reference field="55" count="1" selected="0">
            <x v="26"/>
          </reference>
          <reference field="57" count="1">
            <x v="2"/>
          </reference>
        </references>
      </pivotArea>
    </format>
    <format dxfId="253">
      <pivotArea dataOnly="0" labelOnly="1" fieldPosition="0">
        <references count="2">
          <reference field="55" count="1" selected="0">
            <x v="44"/>
          </reference>
          <reference field="57" count="1">
            <x v="2"/>
          </reference>
        </references>
      </pivotArea>
    </format>
    <format dxfId="252">
      <pivotArea dataOnly="0" labelOnly="1" fieldPosition="0">
        <references count="2">
          <reference field="55" count="1" selected="0">
            <x v="2"/>
          </reference>
          <reference field="57" count="1">
            <x v="1"/>
          </reference>
        </references>
      </pivotArea>
    </format>
    <format dxfId="251">
      <pivotArea dataOnly="0" labelOnly="1" fieldPosition="0">
        <references count="2">
          <reference field="55" count="1" selected="0">
            <x v="36"/>
          </reference>
          <reference field="57" count="1">
            <x v="2"/>
          </reference>
        </references>
      </pivotArea>
    </format>
    <format dxfId="250">
      <pivotArea dataOnly="0" labelOnly="1" fieldPosition="0">
        <references count="2">
          <reference field="55" count="1" selected="0">
            <x v="78"/>
          </reference>
          <reference field="57" count="1">
            <x v="2"/>
          </reference>
        </references>
      </pivotArea>
    </format>
    <format dxfId="249">
      <pivotArea dataOnly="0" labelOnly="1" fieldPosition="0">
        <references count="2">
          <reference field="55" count="1" selected="0">
            <x v="58"/>
          </reference>
          <reference field="57" count="1">
            <x v="2"/>
          </reference>
        </references>
      </pivotArea>
    </format>
    <format dxfId="248">
      <pivotArea dataOnly="0" labelOnly="1" fieldPosition="0">
        <references count="2">
          <reference field="55" count="1" selected="0">
            <x v="22"/>
          </reference>
          <reference field="57" count="1">
            <x v="1"/>
          </reference>
        </references>
      </pivotArea>
    </format>
    <format dxfId="247">
      <pivotArea dataOnly="0" labelOnly="1" fieldPosition="0">
        <references count="2">
          <reference field="55" count="1" selected="0">
            <x v="65"/>
          </reference>
          <reference field="57" count="1">
            <x v="1"/>
          </reference>
        </references>
      </pivotArea>
    </format>
    <format dxfId="246">
      <pivotArea dataOnly="0" labelOnly="1" fieldPosition="0">
        <references count="2">
          <reference field="55" count="1" selected="0">
            <x v="109"/>
          </reference>
          <reference field="57" count="1">
            <x v="2"/>
          </reference>
        </references>
      </pivotArea>
    </format>
    <format dxfId="245">
      <pivotArea dataOnly="0" labelOnly="1" fieldPosition="0">
        <references count="2">
          <reference field="55" count="1" selected="0">
            <x v="107"/>
          </reference>
          <reference field="57" count="1">
            <x v="2"/>
          </reference>
        </references>
      </pivotArea>
    </format>
    <format dxfId="244">
      <pivotArea dataOnly="0" labelOnly="1" fieldPosition="0">
        <references count="2">
          <reference field="55" count="1" selected="0">
            <x v="54"/>
          </reference>
          <reference field="57" count="1">
            <x v="2"/>
          </reference>
        </references>
      </pivotArea>
    </format>
    <format dxfId="243">
      <pivotArea dataOnly="0" labelOnly="1" fieldPosition="0">
        <references count="2">
          <reference field="55" count="1" selected="0">
            <x v="71"/>
          </reference>
          <reference field="57" count="1">
            <x v="1"/>
          </reference>
        </references>
      </pivotArea>
    </format>
    <format dxfId="242">
      <pivotArea dataOnly="0" labelOnly="1" fieldPosition="0">
        <references count="2">
          <reference field="55" count="1" selected="0">
            <x v="63"/>
          </reference>
          <reference field="57" count="1">
            <x v="1"/>
          </reference>
        </references>
      </pivotArea>
    </format>
    <format dxfId="241">
      <pivotArea dataOnly="0" labelOnly="1" fieldPosition="0">
        <references count="2">
          <reference field="55" count="1" selected="0">
            <x v="28"/>
          </reference>
          <reference field="57" count="1">
            <x v="1"/>
          </reference>
        </references>
      </pivotArea>
    </format>
    <format dxfId="240">
      <pivotArea dataOnly="0" labelOnly="1" fieldPosition="0">
        <references count="2">
          <reference field="55" count="1" selected="0">
            <x v="66"/>
          </reference>
          <reference field="57" count="1">
            <x v="2"/>
          </reference>
        </references>
      </pivotArea>
    </format>
    <format dxfId="239">
      <pivotArea dataOnly="0" labelOnly="1" fieldPosition="0">
        <references count="2">
          <reference field="55" count="1" selected="0">
            <x v="91"/>
          </reference>
          <reference field="57" count="1">
            <x v="1"/>
          </reference>
        </references>
      </pivotArea>
    </format>
    <format dxfId="238">
      <pivotArea dataOnly="0" labelOnly="1" fieldPosition="0">
        <references count="2">
          <reference field="55" count="1" selected="0">
            <x v="92"/>
          </reference>
          <reference field="57" count="1">
            <x v="1"/>
          </reference>
        </references>
      </pivotArea>
    </format>
    <format dxfId="237">
      <pivotArea dataOnly="0" labelOnly="1" fieldPosition="0">
        <references count="2">
          <reference field="55" count="1" selected="0">
            <x v="112"/>
          </reference>
          <reference field="57" count="1">
            <x v="1"/>
          </reference>
        </references>
      </pivotArea>
    </format>
    <format dxfId="236">
      <pivotArea dataOnly="0" labelOnly="1" fieldPosition="0">
        <references count="2">
          <reference field="55" count="1" selected="0">
            <x v="16"/>
          </reference>
          <reference field="57" count="1">
            <x v="1"/>
          </reference>
        </references>
      </pivotArea>
    </format>
    <format dxfId="235">
      <pivotArea dataOnly="0" labelOnly="1" fieldPosition="0">
        <references count="2">
          <reference field="55" count="1" selected="0">
            <x v="20"/>
          </reference>
          <reference field="57" count="1">
            <x v="2"/>
          </reference>
        </references>
      </pivotArea>
    </format>
    <format dxfId="234">
      <pivotArea dataOnly="0" labelOnly="1" fieldPosition="0">
        <references count="2">
          <reference field="55" count="1" selected="0">
            <x v="103"/>
          </reference>
          <reference field="57" count="1">
            <x v="1"/>
          </reference>
        </references>
      </pivotArea>
    </format>
    <format dxfId="233">
      <pivotArea dataOnly="0" labelOnly="1" fieldPosition="0">
        <references count="2">
          <reference field="55" count="1" selected="0">
            <x v="5"/>
          </reference>
          <reference field="57" count="1">
            <x v="1"/>
          </reference>
        </references>
      </pivotArea>
    </format>
    <format dxfId="232">
      <pivotArea dataOnly="0" labelOnly="1" fieldPosition="0">
        <references count="2">
          <reference field="55" count="1" selected="0">
            <x v="11"/>
          </reference>
          <reference field="57" count="1">
            <x v="1"/>
          </reference>
        </references>
      </pivotArea>
    </format>
    <format dxfId="231">
      <pivotArea dataOnly="0" labelOnly="1" fieldPosition="0">
        <references count="2">
          <reference field="55" count="1" selected="0">
            <x v="19"/>
          </reference>
          <reference field="57" count="1">
            <x v="1"/>
          </reference>
        </references>
      </pivotArea>
    </format>
    <format dxfId="230">
      <pivotArea field="57" type="button" dataOnly="0" labelOnly="1" outline="0" axis="axisRow" fieldPosition="1"/>
    </format>
    <format dxfId="229">
      <pivotArea dataOnly="0" labelOnly="1" fieldPosition="0">
        <references count="2">
          <reference field="55" count="1" selected="0">
            <x v="80"/>
          </reference>
          <reference field="57" count="1">
            <x v="2"/>
          </reference>
        </references>
      </pivotArea>
    </format>
    <format dxfId="228">
      <pivotArea dataOnly="0" labelOnly="1" fieldPosition="0">
        <references count="2">
          <reference field="55" count="1" selected="0">
            <x v="21"/>
          </reference>
          <reference field="57" count="1">
            <x v="1"/>
          </reference>
        </references>
      </pivotArea>
    </format>
    <format dxfId="227">
      <pivotArea dataOnly="0" labelOnly="1" fieldPosition="0">
        <references count="2">
          <reference field="55" count="1" selected="0">
            <x v="12"/>
          </reference>
          <reference field="57" count="1">
            <x v="2"/>
          </reference>
        </references>
      </pivotArea>
    </format>
    <format dxfId="226">
      <pivotArea dataOnly="0" labelOnly="1" fieldPosition="0">
        <references count="2">
          <reference field="55" count="1" selected="0">
            <x v="67"/>
          </reference>
          <reference field="57" count="1">
            <x v="1"/>
          </reference>
        </references>
      </pivotArea>
    </format>
    <format dxfId="225">
      <pivotArea dataOnly="0" labelOnly="1" fieldPosition="0">
        <references count="2">
          <reference field="55" count="1" selected="0">
            <x v="18"/>
          </reference>
          <reference field="57" count="1">
            <x v="1"/>
          </reference>
        </references>
      </pivotArea>
    </format>
    <format dxfId="224">
      <pivotArea dataOnly="0" labelOnly="1" fieldPosition="0">
        <references count="2">
          <reference field="55" count="1" selected="0">
            <x v="10"/>
          </reference>
          <reference field="57" count="1">
            <x v="2"/>
          </reference>
        </references>
      </pivotArea>
    </format>
    <format dxfId="223">
      <pivotArea dataOnly="0" labelOnly="1" fieldPosition="0">
        <references count="2">
          <reference field="55" count="1" selected="0">
            <x v="41"/>
          </reference>
          <reference field="57" count="1">
            <x v="1"/>
          </reference>
        </references>
      </pivotArea>
    </format>
    <format dxfId="222">
      <pivotArea dataOnly="0" labelOnly="1" fieldPosition="0">
        <references count="2">
          <reference field="55" count="1" selected="0">
            <x v="56"/>
          </reference>
          <reference field="57" count="1">
            <x v="1"/>
          </reference>
        </references>
      </pivotArea>
    </format>
    <format dxfId="221">
      <pivotArea dataOnly="0" labelOnly="1" fieldPosition="0">
        <references count="2">
          <reference field="55" count="1" selected="0">
            <x v="60"/>
          </reference>
          <reference field="57" count="1">
            <x v="1"/>
          </reference>
        </references>
      </pivotArea>
    </format>
    <format dxfId="220">
      <pivotArea dataOnly="0" labelOnly="1" fieldPosition="0">
        <references count="2">
          <reference field="55" count="1" selected="0">
            <x v="84"/>
          </reference>
          <reference field="57" count="1">
            <x v="1"/>
          </reference>
        </references>
      </pivotArea>
    </format>
    <format dxfId="219">
      <pivotArea dataOnly="0" labelOnly="1" fieldPosition="0">
        <references count="2">
          <reference field="55" count="1" selected="0">
            <x v="55"/>
          </reference>
          <reference field="57" count="1">
            <x v="2"/>
          </reference>
        </references>
      </pivotArea>
    </format>
    <format dxfId="218">
      <pivotArea dataOnly="0" labelOnly="1" fieldPosition="0">
        <references count="2">
          <reference field="55" count="1" selected="0">
            <x v="97"/>
          </reference>
          <reference field="57" count="1">
            <x v="2"/>
          </reference>
        </references>
      </pivotArea>
    </format>
    <format dxfId="217">
      <pivotArea dataOnly="0" labelOnly="1" fieldPosition="0">
        <references count="2">
          <reference field="55" count="1" selected="0">
            <x v="4"/>
          </reference>
          <reference field="57" count="1">
            <x v="2"/>
          </reference>
        </references>
      </pivotArea>
    </format>
    <format dxfId="216">
      <pivotArea dataOnly="0" labelOnly="1" fieldPosition="0">
        <references count="2">
          <reference field="55" count="1" selected="0">
            <x v="13"/>
          </reference>
          <reference field="57" count="1">
            <x v="2"/>
          </reference>
        </references>
      </pivotArea>
    </format>
    <format dxfId="215">
      <pivotArea dataOnly="0" labelOnly="1" fieldPosition="0">
        <references count="2">
          <reference field="55" count="1" selected="0">
            <x v="113"/>
          </reference>
          <reference field="57" count="1">
            <x v="2"/>
          </reference>
        </references>
      </pivotArea>
    </format>
    <format dxfId="214">
      <pivotArea dataOnly="0" labelOnly="1" fieldPosition="0">
        <references count="2">
          <reference field="55" count="1" selected="0">
            <x v="89"/>
          </reference>
          <reference field="57" count="1">
            <x v="2"/>
          </reference>
        </references>
      </pivotArea>
    </format>
    <format dxfId="213">
      <pivotArea dataOnly="0" labelOnly="1" fieldPosition="0">
        <references count="2">
          <reference field="55" count="1" selected="0">
            <x v="108"/>
          </reference>
          <reference field="57" count="1">
            <x v="1"/>
          </reference>
        </references>
      </pivotArea>
    </format>
    <format dxfId="212">
      <pivotArea dataOnly="0" labelOnly="1" fieldPosition="0">
        <references count="2">
          <reference field="55" count="1" selected="0">
            <x v="24"/>
          </reference>
          <reference field="57" count="1">
            <x v="2"/>
          </reference>
        </references>
      </pivotArea>
    </format>
    <format dxfId="211">
      <pivotArea dataOnly="0" labelOnly="1" fieldPosition="0">
        <references count="2">
          <reference field="55" count="1" selected="0">
            <x v="47"/>
          </reference>
          <reference field="57" count="1">
            <x v="1"/>
          </reference>
        </references>
      </pivotArea>
    </format>
    <format dxfId="210">
      <pivotArea dataOnly="0" labelOnly="1" fieldPosition="0">
        <references count="2">
          <reference field="55" count="1" selected="0">
            <x v="6"/>
          </reference>
          <reference field="57" count="1">
            <x v="1"/>
          </reference>
        </references>
      </pivotArea>
    </format>
    <format dxfId="209">
      <pivotArea dataOnly="0" labelOnly="1" fieldPosition="0">
        <references count="2">
          <reference field="55" count="1" selected="0">
            <x v="115"/>
          </reference>
          <reference field="57" count="1">
            <x v="2"/>
          </reference>
        </references>
      </pivotArea>
    </format>
    <format dxfId="208">
      <pivotArea dataOnly="0" labelOnly="1" fieldPosition="0">
        <references count="2">
          <reference field="55" count="1" selected="0">
            <x v="26"/>
          </reference>
          <reference field="57" count="1">
            <x v="2"/>
          </reference>
        </references>
      </pivotArea>
    </format>
    <format dxfId="207">
      <pivotArea dataOnly="0" labelOnly="1" fieldPosition="0">
        <references count="2">
          <reference field="55" count="1" selected="0">
            <x v="44"/>
          </reference>
          <reference field="57" count="1">
            <x v="2"/>
          </reference>
        </references>
      </pivotArea>
    </format>
    <format dxfId="206">
      <pivotArea dataOnly="0" labelOnly="1" fieldPosition="0">
        <references count="2">
          <reference field="55" count="1" selected="0">
            <x v="2"/>
          </reference>
          <reference field="57" count="1">
            <x v="1"/>
          </reference>
        </references>
      </pivotArea>
    </format>
    <format dxfId="205">
      <pivotArea dataOnly="0" labelOnly="1" fieldPosition="0">
        <references count="2">
          <reference field="55" count="1" selected="0">
            <x v="36"/>
          </reference>
          <reference field="57" count="1">
            <x v="2"/>
          </reference>
        </references>
      </pivotArea>
    </format>
    <format dxfId="204">
      <pivotArea dataOnly="0" labelOnly="1" fieldPosition="0">
        <references count="2">
          <reference field="55" count="1" selected="0">
            <x v="78"/>
          </reference>
          <reference field="57" count="1">
            <x v="2"/>
          </reference>
        </references>
      </pivotArea>
    </format>
    <format dxfId="203">
      <pivotArea dataOnly="0" labelOnly="1" fieldPosition="0">
        <references count="2">
          <reference field="55" count="1" selected="0">
            <x v="58"/>
          </reference>
          <reference field="57" count="1">
            <x v="2"/>
          </reference>
        </references>
      </pivotArea>
    </format>
    <format dxfId="202">
      <pivotArea dataOnly="0" labelOnly="1" fieldPosition="0">
        <references count="2">
          <reference field="55" count="1" selected="0">
            <x v="22"/>
          </reference>
          <reference field="57" count="1">
            <x v="1"/>
          </reference>
        </references>
      </pivotArea>
    </format>
    <format dxfId="201">
      <pivotArea dataOnly="0" labelOnly="1" fieldPosition="0">
        <references count="2">
          <reference field="55" count="1" selected="0">
            <x v="65"/>
          </reference>
          <reference field="57" count="1">
            <x v="1"/>
          </reference>
        </references>
      </pivotArea>
    </format>
    <format dxfId="200">
      <pivotArea dataOnly="0" labelOnly="1" fieldPosition="0">
        <references count="2">
          <reference field="55" count="1" selected="0">
            <x v="109"/>
          </reference>
          <reference field="57" count="1">
            <x v="2"/>
          </reference>
        </references>
      </pivotArea>
    </format>
    <format dxfId="199">
      <pivotArea dataOnly="0" labelOnly="1" fieldPosition="0">
        <references count="2">
          <reference field="55" count="1" selected="0">
            <x v="107"/>
          </reference>
          <reference field="57" count="1">
            <x v="2"/>
          </reference>
        </references>
      </pivotArea>
    </format>
    <format dxfId="198">
      <pivotArea dataOnly="0" labelOnly="1" fieldPosition="0">
        <references count="2">
          <reference field="55" count="1" selected="0">
            <x v="54"/>
          </reference>
          <reference field="57" count="1">
            <x v="2"/>
          </reference>
        </references>
      </pivotArea>
    </format>
    <format dxfId="197">
      <pivotArea dataOnly="0" labelOnly="1" fieldPosition="0">
        <references count="2">
          <reference field="55" count="1" selected="0">
            <x v="71"/>
          </reference>
          <reference field="57" count="1">
            <x v="1"/>
          </reference>
        </references>
      </pivotArea>
    </format>
    <format dxfId="196">
      <pivotArea dataOnly="0" labelOnly="1" fieldPosition="0">
        <references count="2">
          <reference field="55" count="1" selected="0">
            <x v="63"/>
          </reference>
          <reference field="57" count="1">
            <x v="1"/>
          </reference>
        </references>
      </pivotArea>
    </format>
    <format dxfId="195">
      <pivotArea dataOnly="0" labelOnly="1" fieldPosition="0">
        <references count="2">
          <reference field="55" count="1" selected="0">
            <x v="28"/>
          </reference>
          <reference field="57" count="1">
            <x v="1"/>
          </reference>
        </references>
      </pivotArea>
    </format>
    <format dxfId="194">
      <pivotArea dataOnly="0" labelOnly="1" fieldPosition="0">
        <references count="2">
          <reference field="55" count="1" selected="0">
            <x v="66"/>
          </reference>
          <reference field="57" count="1">
            <x v="2"/>
          </reference>
        </references>
      </pivotArea>
    </format>
    <format dxfId="193">
      <pivotArea dataOnly="0" labelOnly="1" fieldPosition="0">
        <references count="2">
          <reference field="55" count="1" selected="0">
            <x v="91"/>
          </reference>
          <reference field="57" count="1">
            <x v="1"/>
          </reference>
        </references>
      </pivotArea>
    </format>
    <format dxfId="192">
      <pivotArea dataOnly="0" labelOnly="1" fieldPosition="0">
        <references count="2">
          <reference field="55" count="1" selected="0">
            <x v="92"/>
          </reference>
          <reference field="57" count="1">
            <x v="1"/>
          </reference>
        </references>
      </pivotArea>
    </format>
    <format dxfId="191">
      <pivotArea dataOnly="0" labelOnly="1" fieldPosition="0">
        <references count="2">
          <reference field="55" count="1" selected="0">
            <x v="112"/>
          </reference>
          <reference field="57" count="1">
            <x v="1"/>
          </reference>
        </references>
      </pivotArea>
    </format>
    <format dxfId="190">
      <pivotArea dataOnly="0" labelOnly="1" fieldPosition="0">
        <references count="2">
          <reference field="55" count="1" selected="0">
            <x v="16"/>
          </reference>
          <reference field="57" count="1">
            <x v="1"/>
          </reference>
        </references>
      </pivotArea>
    </format>
    <format dxfId="189">
      <pivotArea dataOnly="0" labelOnly="1" fieldPosition="0">
        <references count="2">
          <reference field="55" count="1" selected="0">
            <x v="20"/>
          </reference>
          <reference field="57" count="1">
            <x v="2"/>
          </reference>
        </references>
      </pivotArea>
    </format>
    <format dxfId="188">
      <pivotArea dataOnly="0" labelOnly="1" fieldPosition="0">
        <references count="2">
          <reference field="55" count="1" selected="0">
            <x v="103"/>
          </reference>
          <reference field="57" count="1">
            <x v="1"/>
          </reference>
        </references>
      </pivotArea>
    </format>
    <format dxfId="187">
      <pivotArea dataOnly="0" labelOnly="1" fieldPosition="0">
        <references count="2">
          <reference field="55" count="1" selected="0">
            <x v="5"/>
          </reference>
          <reference field="57" count="1">
            <x v="1"/>
          </reference>
        </references>
      </pivotArea>
    </format>
    <format dxfId="186">
      <pivotArea dataOnly="0" labelOnly="1" fieldPosition="0">
        <references count="2">
          <reference field="55" count="1" selected="0">
            <x v="11"/>
          </reference>
          <reference field="57" count="1">
            <x v="1"/>
          </reference>
        </references>
      </pivotArea>
    </format>
    <format dxfId="185">
      <pivotArea dataOnly="0" labelOnly="1" fieldPosition="0">
        <references count="2">
          <reference field="55" count="1" selected="0">
            <x v="19"/>
          </reference>
          <reference field="57"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6" applyNumberFormats="0" applyBorderFormats="0" applyFontFormats="0" applyPatternFormats="0" applyAlignmentFormats="0" applyWidthHeightFormats="1" dataCaption="Values" updatedVersion="6" minRefreshableVersion="3" itemPrintTitles="1" createdVersion="6" indent="0" outline="1" outlineData="1" multipleFieldFilters="0" customListSort="0">
  <location ref="A9:L109" firstHeaderRow="1" firstDataRow="3" firstDataCol="3" rowPageCount="3" colPageCount="1"/>
  <pivotFields count="96">
    <pivotField subtotalTop="0" showAll="0"/>
    <pivotField subtotalTop="0" showAll="0"/>
    <pivotField axis="axisCol" subtotalTop="0" showAll="0" sortType="ascending" defaultSubtota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s>
    </pivotField>
    <pivotField axis="axisCol" subtotalTop="0" showAll="0">
      <items count="45">
        <item x="27"/>
        <item x="24"/>
        <item x="25"/>
        <item x="26"/>
        <item x="12"/>
        <item x="11"/>
        <item x="41"/>
        <item x="1"/>
        <item x="36"/>
        <item x="35"/>
        <item x="8"/>
        <item x="3"/>
        <item x="0"/>
        <item x="5"/>
        <item x="37"/>
        <item x="14"/>
        <item x="10"/>
        <item x="40"/>
        <item x="38"/>
        <item x="39"/>
        <item x="6"/>
        <item x="7"/>
        <item x="20"/>
        <item x="21"/>
        <item x="42"/>
        <item x="43"/>
        <item x="4"/>
        <item x="28"/>
        <item x="17"/>
        <item x="18"/>
        <item x="2"/>
        <item x="19"/>
        <item x="13"/>
        <item x="9"/>
        <item x="22"/>
        <item x="29"/>
        <item x="16"/>
        <item x="31"/>
        <item x="34"/>
        <item x="32"/>
        <item x="33"/>
        <item x="23"/>
        <item x="30"/>
        <item x="15"/>
        <item t="default"/>
      </items>
    </pivotField>
    <pivotField subtotalTop="0" showAll="0"/>
    <pivotField subtotalTop="0" showAll="0"/>
    <pivotField subtotalTop="0" showAll="0"/>
    <pivotField subtotalTop="0" showAll="0"/>
    <pivotField outline="0" subtotalTop="0" showAll="0" defaultSubtotal="0"/>
    <pivotField subtotalTop="0" showAll="0"/>
    <pivotField axis="axisPage" subtotalTop="0" multipleItemSelectionAllowed="1" showAll="0">
      <items count="6">
        <item h="1" x="0"/>
        <item x="2"/>
        <item x="1"/>
        <item x="4"/>
        <item x="3"/>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howAl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howAll="0"/>
    <pivotField subtotalTop="0" showAll="0"/>
    <pivotField subtotalTop="0" showAll="0"/>
    <pivotField subtotalTop="0" showAll="0"/>
    <pivotField numFmtId="166" showAll="0"/>
    <pivotField showAll="0"/>
    <pivotField showAll="0"/>
    <pivotField subtotalTop="0" showAll="0"/>
    <pivotField subtotalTop="0" showAll="0"/>
    <pivotField subtotalTop="0" showAll="0"/>
    <pivotField subtotalTop="0" showAll="0"/>
    <pivotField subtotalTop="0" showAll="0"/>
    <pivotField subtotalTop="0" showAll="0"/>
    <pivotField outline="0" subtotalTop="0" showAll="0" sortType="ascending" defaultSubtotal="0"/>
    <pivotField subtotalTop="0" showAll="0"/>
    <pivotField outline="0" subtotalTop="0" showAll="0"/>
    <pivotField subtotalTop="0" showAll="0"/>
    <pivotField subtotalTop="0" showAll="0"/>
    <pivotField subtotalTop="0" multipleItemSelectionAllowed="1" showAll="0" defaultSubtotal="0"/>
    <pivotField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outline="0" subtotalTop="0" showAll="0" sortType="descending" defaultSubtotal="0">
      <items count="98">
        <item x="58"/>
        <item x="94"/>
        <item x="5"/>
        <item x="62"/>
        <item x="11"/>
        <item x="73"/>
        <item x="51"/>
        <item x="45"/>
        <item x="43"/>
        <item x="88"/>
        <item x="57"/>
        <item x="19"/>
        <item x="7"/>
        <item x="54"/>
        <item x="10"/>
        <item x="92"/>
        <item x="16"/>
        <item x="15"/>
        <item x="33"/>
        <item x="21"/>
        <item x="50"/>
        <item x="24"/>
        <item x="32"/>
        <item x="40"/>
        <item x="13"/>
        <item x="71"/>
        <item x="53"/>
        <item x="56"/>
        <item x="64"/>
        <item x="89"/>
        <item x="1"/>
        <item x="68"/>
        <item x="96"/>
        <item x="84"/>
        <item x="72"/>
        <item x="79"/>
        <item x="69"/>
        <item x="81"/>
        <item x="76"/>
        <item x="28"/>
        <item x="74"/>
        <item x="39"/>
        <item x="85"/>
        <item x="83"/>
        <item x="67"/>
        <item x="78"/>
        <item x="9"/>
        <item x="77"/>
        <item x="36"/>
        <item x="61"/>
        <item x="90"/>
        <item x="44"/>
        <item x="63"/>
        <item x="48"/>
        <item x="47"/>
        <item x="26"/>
        <item x="17"/>
        <item x="18"/>
        <item x="31"/>
        <item x="60"/>
        <item x="30"/>
        <item x="25"/>
        <item x="66"/>
        <item x="38"/>
        <item x="93"/>
        <item x="12"/>
        <item x="29"/>
        <item x="37"/>
        <item x="91"/>
        <item x="65"/>
        <item x="80"/>
        <item x="52"/>
        <item x="35"/>
        <item x="42"/>
        <item x="34"/>
        <item x="70"/>
        <item x="27"/>
        <item x="4"/>
        <item x="3"/>
        <item x="87"/>
        <item x="55"/>
        <item x="6"/>
        <item x="14"/>
        <item x="82"/>
        <item x="95"/>
        <item x="20"/>
        <item x="2"/>
        <item x="46"/>
        <item x="49"/>
        <item x="75"/>
        <item x="23"/>
        <item x="86"/>
        <item x="22"/>
        <item x="41"/>
        <item x="59"/>
        <item x="8"/>
        <item x="0"/>
        <item x="97"/>
      </items>
      <autoSortScope>
        <pivotArea dataOnly="0" outline="0" fieldPosition="0">
          <references count="1">
            <reference field="4294967294" count="1" selected="0">
              <x v="0"/>
            </reference>
          </references>
        </pivotArea>
      </autoSortScope>
    </pivotField>
    <pivotField name="NAME " axis="axisRow" outline="0" subtotalTop="0" showAll="0" defaultSubtotal="0">
      <items count="98">
        <item x="82"/>
        <item x="26"/>
        <item x="67"/>
        <item x="44"/>
        <item x="93"/>
        <item x="34"/>
        <item x="80"/>
        <item x="89"/>
        <item x="56"/>
        <item x="30"/>
        <item x="10"/>
        <item x="68"/>
        <item x="41"/>
        <item x="86"/>
        <item x="43"/>
        <item x="81"/>
        <item x="22"/>
        <item x="75"/>
        <item x="46"/>
        <item x="66"/>
        <item x="60"/>
        <item x="52"/>
        <item x="63"/>
        <item x="7"/>
        <item x="78"/>
        <item x="2"/>
        <item x="13"/>
        <item x="20"/>
        <item x="24"/>
        <item x="64"/>
        <item x="83"/>
        <item x="6"/>
        <item x="71"/>
        <item x="14"/>
        <item x="4"/>
        <item x="37"/>
        <item x="53"/>
        <item x="57"/>
        <item x="21"/>
        <item x="5"/>
        <item x="9"/>
        <item x="84"/>
        <item x="25"/>
        <item x="39"/>
        <item x="79"/>
        <item x="17"/>
        <item x="70"/>
        <item x="51"/>
        <item x="88"/>
        <item x="29"/>
        <item x="16"/>
        <item x="45"/>
        <item x="28"/>
        <item x="91"/>
        <item x="48"/>
        <item x="31"/>
        <item x="94"/>
        <item x="15"/>
        <item x="33"/>
        <item x="73"/>
        <item x="69"/>
        <item x="55"/>
        <item x="87"/>
        <item x="23"/>
        <item x="58"/>
        <item x="40"/>
        <item x="47"/>
        <item x="35"/>
        <item x="8"/>
        <item x="77"/>
        <item x="62"/>
        <item x="54"/>
        <item x="12"/>
        <item x="18"/>
        <item x="19"/>
        <item x="50"/>
        <item x="61"/>
        <item x="59"/>
        <item x="96"/>
        <item x="72"/>
        <item x="49"/>
        <item x="32"/>
        <item x="38"/>
        <item x="3"/>
        <item x="11"/>
        <item x="76"/>
        <item x="92"/>
        <item x="36"/>
        <item x="42"/>
        <item x="90"/>
        <item x="65"/>
        <item x="74"/>
        <item x="1"/>
        <item x="95"/>
        <item x="27"/>
        <item x="85"/>
        <item x="0"/>
        <item x="97"/>
      </items>
    </pivotField>
    <pivotField subtotalTop="0" showAll="0"/>
    <pivotField name="GENDER " axis="axisRow" subtotalTop="0" showAll="0" defaultSubtotal="0">
      <items count="3">
        <item x="2"/>
        <item x="1"/>
        <item x="0"/>
      </items>
    </pivotField>
    <pivotField dataField="1" showAll="0"/>
    <pivotField showAll="0"/>
    <pivotField axis="axisPage" multipleItemSelectionAllowed="1" showAll="0">
      <items count="4">
        <item x="2"/>
        <item x="0"/>
        <item h="1" x="1"/>
        <item t="default"/>
      </items>
    </pivotField>
    <pivotField axis="axisPage" multipleItemSelectionAllowed="1" showAll="0">
      <items count="7">
        <item x="5"/>
        <item x="2"/>
        <item x="4"/>
        <item x="3"/>
        <item x="1"/>
        <item x="0"/>
        <item t="default"/>
      </items>
    </pivotField>
    <pivotField subtotalTop="0" showAll="0"/>
    <pivotField subtotalTop="0" showAll="0"/>
    <pivotField subtotalTop="0" showAll="0"/>
    <pivotField subtotalTop="0" showAll="0"/>
    <pivotField subtotalTop="0" showAll="0"/>
  </pivotFields>
  <rowFields count="3">
    <field x="83"/>
    <field x="84"/>
    <field x="86"/>
  </rowFields>
  <rowItems count="98">
    <i>
      <x v="30"/>
      <x v="92"/>
      <x v="1"/>
    </i>
    <i>
      <x v="78"/>
      <x v="83"/>
      <x/>
    </i>
    <i>
      <x v="2"/>
      <x v="39"/>
      <x v="1"/>
    </i>
    <i>
      <x v="85"/>
      <x v="27"/>
      <x v="1"/>
    </i>
    <i>
      <x v="77"/>
      <x v="34"/>
      <x v="1"/>
    </i>
    <i>
      <x v="21"/>
      <x v="28"/>
      <x v="1"/>
    </i>
    <i>
      <x v="81"/>
      <x v="31"/>
      <x/>
    </i>
    <i>
      <x v="14"/>
      <x v="10"/>
      <x v="1"/>
    </i>
    <i>
      <x v="19"/>
      <x v="38"/>
      <x v="1"/>
    </i>
    <i>
      <x v="65"/>
      <x v="72"/>
      <x v="1"/>
    </i>
    <i>
      <x v="82"/>
      <x v="33"/>
      <x v="1"/>
    </i>
    <i>
      <x v="23"/>
      <x v="65"/>
      <x v="1"/>
    </i>
    <i>
      <x v="46"/>
      <x v="40"/>
      <x v="1"/>
    </i>
    <i>
      <x v="12"/>
      <x v="23"/>
      <x v="1"/>
    </i>
    <i>
      <x v="61"/>
      <x v="42"/>
      <x v="1"/>
    </i>
    <i>
      <x v="57"/>
      <x v="73"/>
      <x v="1"/>
    </i>
    <i>
      <x v="76"/>
      <x v="94"/>
      <x/>
    </i>
    <i>
      <x v="86"/>
      <x v="25"/>
      <x/>
    </i>
    <i>
      <x v="5"/>
      <x v="59"/>
      <x v="1"/>
    </i>
    <i>
      <x v="89"/>
      <x v="17"/>
      <x v="1"/>
    </i>
    <i>
      <x v="24"/>
      <x v="26"/>
      <x/>
    </i>
    <i>
      <x v="36"/>
      <x v="60"/>
      <x v="1"/>
    </i>
    <i>
      <x v="67"/>
      <x v="35"/>
      <x/>
    </i>
    <i>
      <x v="55"/>
      <x v="1"/>
      <x v="1"/>
    </i>
    <i>
      <x v="60"/>
      <x v="9"/>
      <x v="1"/>
    </i>
    <i>
      <x v="49"/>
      <x v="76"/>
      <x/>
    </i>
    <i>
      <x v="45"/>
      <x v="24"/>
      <x/>
    </i>
    <i>
      <x v="8"/>
      <x v="14"/>
      <x v="1"/>
    </i>
    <i>
      <x v="20"/>
      <x v="75"/>
      <x v="1"/>
    </i>
    <i>
      <x v="22"/>
      <x v="81"/>
      <x v="1"/>
    </i>
    <i>
      <x v="11"/>
      <x v="74"/>
      <x v="1"/>
    </i>
    <i>
      <x v="25"/>
      <x v="32"/>
      <x v="1"/>
    </i>
    <i>
      <x v="74"/>
      <x v="5"/>
      <x v="1"/>
    </i>
    <i>
      <x v="34"/>
      <x v="79"/>
      <x v="1"/>
    </i>
    <i>
      <x v="44"/>
      <x v="2"/>
      <x v="1"/>
    </i>
    <i>
      <x v="92"/>
      <x v="16"/>
      <x/>
    </i>
    <i>
      <x v="72"/>
      <x v="67"/>
      <x v="1"/>
    </i>
    <i>
      <x v="32"/>
      <x v="78"/>
      <x v="1"/>
    </i>
    <i>
      <x v="31"/>
      <x v="11"/>
      <x v="1"/>
    </i>
    <i>
      <x v="71"/>
      <x v="21"/>
      <x v="1"/>
    </i>
    <i>
      <x v="90"/>
      <x v="63"/>
      <x/>
    </i>
    <i>
      <x v="40"/>
      <x v="91"/>
      <x v="1"/>
    </i>
    <i>
      <x v="95"/>
      <x v="68"/>
      <x v="1"/>
    </i>
    <i>
      <x v="48"/>
      <x v="87"/>
      <x v="1"/>
    </i>
    <i>
      <x v="63"/>
      <x v="82"/>
      <x v="1"/>
    </i>
    <i>
      <x v="39"/>
      <x v="52"/>
      <x/>
    </i>
    <i>
      <x v="4"/>
      <x v="84"/>
      <x v="1"/>
    </i>
    <i>
      <x v="41"/>
      <x v="43"/>
      <x v="1"/>
    </i>
    <i>
      <x v="75"/>
      <x v="46"/>
      <x v="1"/>
    </i>
    <i>
      <x v="38"/>
      <x v="85"/>
      <x v="1"/>
    </i>
    <i>
      <x v="66"/>
      <x v="49"/>
      <x/>
    </i>
    <i>
      <x v="62"/>
      <x v="19"/>
      <x/>
    </i>
    <i>
      <x v="58"/>
      <x v="55"/>
      <x/>
    </i>
    <i>
      <x v="47"/>
      <x v="69"/>
      <x v="1"/>
    </i>
    <i>
      <x v="17"/>
      <x v="57"/>
      <x v="1"/>
    </i>
    <i>
      <x v="93"/>
      <x v="12"/>
      <x v="1"/>
    </i>
    <i>
      <x v="16"/>
      <x v="50"/>
      <x/>
    </i>
    <i>
      <x v="56"/>
      <x v="45"/>
      <x/>
    </i>
    <i>
      <x v="18"/>
      <x v="58"/>
      <x v="1"/>
    </i>
    <i>
      <x v="73"/>
      <x v="88"/>
      <x/>
    </i>
    <i>
      <x v="64"/>
      <x v="4"/>
      <x/>
    </i>
    <i>
      <x v="1"/>
      <x v="56"/>
      <x/>
    </i>
    <i>
      <x v="35"/>
      <x v="44"/>
      <x v="1"/>
    </i>
    <i>
      <x v="84"/>
      <x v="93"/>
      <x/>
    </i>
    <i>
      <x v="51"/>
      <x v="3"/>
      <x v="1"/>
    </i>
    <i>
      <x v="7"/>
      <x v="51"/>
      <x/>
    </i>
    <i>
      <x v="70"/>
      <x v="6"/>
      <x v="1"/>
    </i>
    <i>
      <x v="87"/>
      <x v="18"/>
      <x v="1"/>
    </i>
    <i>
      <x v="37"/>
      <x v="15"/>
      <x/>
    </i>
    <i>
      <x v="54"/>
      <x v="66"/>
      <x v="1"/>
    </i>
    <i>
      <x v="53"/>
      <x v="54"/>
      <x/>
    </i>
    <i>
      <x v="88"/>
      <x v="80"/>
      <x v="1"/>
    </i>
    <i>
      <x v="6"/>
      <x v="47"/>
      <x v="1"/>
    </i>
    <i>
      <x v="83"/>
      <x/>
      <x v="1"/>
    </i>
    <i>
      <x v="43"/>
      <x v="30"/>
      <x v="1"/>
    </i>
    <i>
      <x v="33"/>
      <x v="41"/>
      <x/>
    </i>
    <i>
      <x v="26"/>
      <x v="36"/>
      <x v="1"/>
    </i>
    <i>
      <x v="42"/>
      <x v="95"/>
      <x/>
    </i>
    <i>
      <x v="13"/>
      <x v="71"/>
      <x/>
    </i>
    <i>
      <x v="91"/>
      <x v="13"/>
      <x/>
    </i>
    <i>
      <x v="80"/>
      <x v="61"/>
      <x v="1"/>
    </i>
    <i>
      <x v="27"/>
      <x v="8"/>
      <x/>
    </i>
    <i>
      <x v="10"/>
      <x v="37"/>
      <x/>
    </i>
    <i>
      <x v="79"/>
      <x v="62"/>
      <x/>
    </i>
    <i>
      <x/>
      <x v="64"/>
      <x v="1"/>
    </i>
    <i>
      <x v="9"/>
      <x v="48"/>
      <x/>
    </i>
    <i>
      <x v="94"/>
      <x v="77"/>
      <x/>
    </i>
    <i>
      <x v="29"/>
      <x v="7"/>
      <x v="1"/>
    </i>
    <i>
      <x v="59"/>
      <x v="20"/>
      <x/>
    </i>
    <i>
      <x v="50"/>
      <x v="89"/>
      <x/>
    </i>
    <i>
      <x v="68"/>
      <x v="53"/>
      <x/>
    </i>
    <i>
      <x v="3"/>
      <x v="70"/>
      <x/>
    </i>
    <i>
      <x v="15"/>
      <x v="86"/>
      <x/>
    </i>
    <i>
      <x v="52"/>
      <x v="22"/>
      <x v="1"/>
    </i>
    <i>
      <x v="28"/>
      <x v="29"/>
      <x/>
    </i>
    <i>
      <x v="69"/>
      <x v="90"/>
      <x v="1"/>
    </i>
    <i>
      <x v="97"/>
      <x v="97"/>
      <x/>
    </i>
    <i t="grand">
      <x/>
    </i>
  </rowItems>
  <colFields count="2">
    <field x="2"/>
    <field x="3"/>
  </colFields>
  <colItems count="9">
    <i>
      <x v="7"/>
      <x v="21"/>
    </i>
    <i>
      <x v="11"/>
      <x v="5"/>
    </i>
    <i>
      <x v="18"/>
      <x v="29"/>
    </i>
    <i>
      <x v="21"/>
      <x v="23"/>
    </i>
    <i>
      <x v="27"/>
      <x/>
    </i>
    <i>
      <x v="33"/>
      <x v="40"/>
    </i>
    <i>
      <x v="38"/>
      <x v="18"/>
    </i>
    <i>
      <x v="39"/>
      <x v="19"/>
    </i>
    <i t="grand">
      <x/>
    </i>
  </colItems>
  <pageFields count="3">
    <pageField fld="10" hier="-1"/>
    <pageField fld="90" hier="-1"/>
    <pageField fld="89" hier="-1"/>
  </pageFields>
  <dataFields count="1">
    <dataField name="Sum of Wolf Pack Points " fld="87" baseField="86" baseItem="1"/>
  </dataFields>
  <formats count="178">
    <format dxfId="177">
      <pivotArea dataOnly="0" labelOnly="1" fieldPosition="0">
        <references count="1">
          <reference field="83" count="1">
            <x v="6"/>
          </reference>
        </references>
      </pivotArea>
    </format>
    <format dxfId="176">
      <pivotArea dataOnly="0" labelOnly="1" fieldPosition="0">
        <references count="1">
          <reference field="83" count="1">
            <x v="6"/>
          </reference>
        </references>
      </pivotArea>
    </format>
    <format dxfId="175">
      <pivotArea field="83" type="button" dataOnly="0" labelOnly="1" outline="0" axis="axisRow" fieldPosition="0"/>
    </format>
    <format dxfId="174">
      <pivotArea field="86" type="button" dataOnly="0" labelOnly="1" outline="0" axis="axisRow" fieldPosition="2"/>
    </format>
    <format dxfId="173">
      <pivotArea dataOnly="0" labelOnly="1" fieldPosition="0">
        <references count="1">
          <reference field="2" count="8">
            <x v="7"/>
            <x v="11"/>
            <x v="18"/>
            <x v="21"/>
            <x v="27"/>
            <x v="33"/>
            <x v="38"/>
            <x v="39"/>
          </reference>
        </references>
      </pivotArea>
    </format>
    <format dxfId="172">
      <pivotArea dataOnly="0" labelOnly="1" grandCol="1" outline="0" fieldPosition="0"/>
    </format>
    <format dxfId="171">
      <pivotArea field="83" type="button" dataOnly="0" labelOnly="1" outline="0" axis="axisRow" fieldPosition="0"/>
    </format>
    <format dxfId="170">
      <pivotArea field="86" type="button" dataOnly="0" labelOnly="1" outline="0" axis="axisRow" fieldPosition="2"/>
    </format>
    <format dxfId="169">
      <pivotArea dataOnly="0" labelOnly="1" fieldPosition="0">
        <references count="1">
          <reference field="2" count="8">
            <x v="7"/>
            <x v="11"/>
            <x v="18"/>
            <x v="21"/>
            <x v="27"/>
            <x v="33"/>
            <x v="38"/>
            <x v="39"/>
          </reference>
        </references>
      </pivotArea>
    </format>
    <format dxfId="168">
      <pivotArea dataOnly="0" labelOnly="1" grandCol="1" outline="0" fieldPosition="0"/>
    </format>
    <format dxfId="167">
      <pivotArea dataOnly="0" labelOnly="1" fieldPosition="0">
        <references count="2">
          <reference field="2" count="1" selected="0">
            <x v="7"/>
          </reference>
          <reference field="3" count="1">
            <x v="21"/>
          </reference>
        </references>
      </pivotArea>
    </format>
    <format dxfId="166">
      <pivotArea dataOnly="0" labelOnly="1" fieldPosition="0">
        <references count="2">
          <reference field="2" count="1" selected="0">
            <x v="11"/>
          </reference>
          <reference field="3" count="1">
            <x v="5"/>
          </reference>
        </references>
      </pivotArea>
    </format>
    <format dxfId="165">
      <pivotArea dataOnly="0" labelOnly="1" fieldPosition="0">
        <references count="2">
          <reference field="2" count="1" selected="0">
            <x v="18"/>
          </reference>
          <reference field="3" count="1">
            <x v="29"/>
          </reference>
        </references>
      </pivotArea>
    </format>
    <format dxfId="164">
      <pivotArea dataOnly="0" labelOnly="1" fieldPosition="0">
        <references count="2">
          <reference field="2" count="1" selected="0">
            <x v="21"/>
          </reference>
          <reference field="3" count="1">
            <x v="23"/>
          </reference>
        </references>
      </pivotArea>
    </format>
    <format dxfId="163">
      <pivotArea dataOnly="0" labelOnly="1" fieldPosition="0">
        <references count="2">
          <reference field="2" count="1" selected="0">
            <x v="27"/>
          </reference>
          <reference field="3" count="1">
            <x v="0"/>
          </reference>
        </references>
      </pivotArea>
    </format>
    <format dxfId="162">
      <pivotArea dataOnly="0" labelOnly="1" fieldPosition="0">
        <references count="2">
          <reference field="2" count="1" selected="0">
            <x v="33"/>
          </reference>
          <reference field="3" count="1">
            <x v="40"/>
          </reference>
        </references>
      </pivotArea>
    </format>
    <format dxfId="161">
      <pivotArea dataOnly="0" labelOnly="1" fieldPosition="0">
        <references count="2">
          <reference field="2" count="1" selected="0">
            <x v="38"/>
          </reference>
          <reference field="3" count="1">
            <x v="18"/>
          </reference>
        </references>
      </pivotArea>
    </format>
    <format dxfId="160">
      <pivotArea dataOnly="0" labelOnly="1" fieldPosition="0">
        <references count="2">
          <reference field="2" count="1" selected="0">
            <x v="39"/>
          </reference>
          <reference field="3" count="1">
            <x v="19"/>
          </reference>
        </references>
      </pivotArea>
    </format>
    <format dxfId="159">
      <pivotArea dataOnly="0" labelOnly="1" fieldPosition="0">
        <references count="2">
          <reference field="2" count="1" selected="0">
            <x v="7"/>
          </reference>
          <reference field="3" count="1">
            <x v="21"/>
          </reference>
        </references>
      </pivotArea>
    </format>
    <format dxfId="158">
      <pivotArea dataOnly="0" labelOnly="1" fieldPosition="0">
        <references count="2">
          <reference field="2" count="1" selected="0">
            <x v="11"/>
          </reference>
          <reference field="3" count="1">
            <x v="5"/>
          </reference>
        </references>
      </pivotArea>
    </format>
    <format dxfId="157">
      <pivotArea dataOnly="0" labelOnly="1" fieldPosition="0">
        <references count="2">
          <reference field="2" count="1" selected="0">
            <x v="18"/>
          </reference>
          <reference field="3" count="1">
            <x v="29"/>
          </reference>
        </references>
      </pivotArea>
    </format>
    <format dxfId="156">
      <pivotArea dataOnly="0" labelOnly="1" fieldPosition="0">
        <references count="2">
          <reference field="2" count="1" selected="0">
            <x v="21"/>
          </reference>
          <reference field="3" count="1">
            <x v="23"/>
          </reference>
        </references>
      </pivotArea>
    </format>
    <format dxfId="155">
      <pivotArea dataOnly="0" labelOnly="1" fieldPosition="0">
        <references count="2">
          <reference field="2" count="1" selected="0">
            <x v="27"/>
          </reference>
          <reference field="3" count="1">
            <x v="0"/>
          </reference>
        </references>
      </pivotArea>
    </format>
    <format dxfId="154">
      <pivotArea dataOnly="0" labelOnly="1" fieldPosition="0">
        <references count="2">
          <reference field="2" count="1" selected="0">
            <x v="33"/>
          </reference>
          <reference field="3" count="1">
            <x v="40"/>
          </reference>
        </references>
      </pivotArea>
    </format>
    <format dxfId="153">
      <pivotArea dataOnly="0" labelOnly="1" fieldPosition="0">
        <references count="2">
          <reference field="2" count="1" selected="0">
            <x v="38"/>
          </reference>
          <reference field="3" count="1">
            <x v="18"/>
          </reference>
        </references>
      </pivotArea>
    </format>
    <format dxfId="152">
      <pivotArea dataOnly="0" labelOnly="1" fieldPosition="0">
        <references count="2">
          <reference field="2" count="1" selected="0">
            <x v="39"/>
          </reference>
          <reference field="3" count="1">
            <x v="19"/>
          </reference>
        </references>
      </pivotArea>
    </format>
    <format dxfId="151">
      <pivotArea dataOnly="0" labelOnly="1" fieldPosition="0">
        <references count="2">
          <reference field="2" count="1" selected="0">
            <x v="7"/>
          </reference>
          <reference field="3" count="1">
            <x v="21"/>
          </reference>
        </references>
      </pivotArea>
    </format>
    <format dxfId="150">
      <pivotArea dataOnly="0" labelOnly="1" fieldPosition="0">
        <references count="2">
          <reference field="2" count="1" selected="0">
            <x v="11"/>
          </reference>
          <reference field="3" count="1">
            <x v="5"/>
          </reference>
        </references>
      </pivotArea>
    </format>
    <format dxfId="149">
      <pivotArea dataOnly="0" labelOnly="1" fieldPosition="0">
        <references count="2">
          <reference field="2" count="1" selected="0">
            <x v="18"/>
          </reference>
          <reference field="3" count="1">
            <x v="29"/>
          </reference>
        </references>
      </pivotArea>
    </format>
    <format dxfId="148">
      <pivotArea dataOnly="0" labelOnly="1" fieldPosition="0">
        <references count="2">
          <reference field="2" count="1" selected="0">
            <x v="21"/>
          </reference>
          <reference field="3" count="1">
            <x v="23"/>
          </reference>
        </references>
      </pivotArea>
    </format>
    <format dxfId="147">
      <pivotArea dataOnly="0" labelOnly="1" fieldPosition="0">
        <references count="2">
          <reference field="2" count="1" selected="0">
            <x v="27"/>
          </reference>
          <reference field="3" count="1">
            <x v="0"/>
          </reference>
        </references>
      </pivotArea>
    </format>
    <format dxfId="146">
      <pivotArea dataOnly="0" labelOnly="1" fieldPosition="0">
        <references count="2">
          <reference field="2" count="1" selected="0">
            <x v="33"/>
          </reference>
          <reference field="3" count="1">
            <x v="40"/>
          </reference>
        </references>
      </pivotArea>
    </format>
    <format dxfId="145">
      <pivotArea dataOnly="0" labelOnly="1" fieldPosition="0">
        <references count="2">
          <reference field="2" count="1" selected="0">
            <x v="38"/>
          </reference>
          <reference field="3" count="1">
            <x v="18"/>
          </reference>
        </references>
      </pivotArea>
    </format>
    <format dxfId="144">
      <pivotArea dataOnly="0" labelOnly="1" fieldPosition="0">
        <references count="2">
          <reference field="2" count="1" selected="0">
            <x v="39"/>
          </reference>
          <reference field="3" count="1">
            <x v="19"/>
          </reference>
        </references>
      </pivotArea>
    </format>
    <format dxfId="143">
      <pivotArea dataOnly="0" labelOnly="1" fieldPosition="0">
        <references count="2">
          <reference field="2" count="1" selected="0">
            <x v="7"/>
          </reference>
          <reference field="3" count="1">
            <x v="21"/>
          </reference>
        </references>
      </pivotArea>
    </format>
    <format dxfId="142">
      <pivotArea dataOnly="0" labelOnly="1" fieldPosition="0">
        <references count="2">
          <reference field="2" count="1" selected="0">
            <x v="11"/>
          </reference>
          <reference field="3" count="1">
            <x v="5"/>
          </reference>
        </references>
      </pivotArea>
    </format>
    <format dxfId="141">
      <pivotArea dataOnly="0" labelOnly="1" fieldPosition="0">
        <references count="2">
          <reference field="2" count="1" selected="0">
            <x v="18"/>
          </reference>
          <reference field="3" count="1">
            <x v="29"/>
          </reference>
        </references>
      </pivotArea>
    </format>
    <format dxfId="140">
      <pivotArea dataOnly="0" labelOnly="1" fieldPosition="0">
        <references count="2">
          <reference field="2" count="1" selected="0">
            <x v="21"/>
          </reference>
          <reference field="3" count="1">
            <x v="23"/>
          </reference>
        </references>
      </pivotArea>
    </format>
    <format dxfId="139">
      <pivotArea dataOnly="0" labelOnly="1" fieldPosition="0">
        <references count="2">
          <reference field="2" count="1" selected="0">
            <x v="27"/>
          </reference>
          <reference field="3" count="1">
            <x v="0"/>
          </reference>
        </references>
      </pivotArea>
    </format>
    <format dxfId="138">
      <pivotArea dataOnly="0" labelOnly="1" fieldPosition="0">
        <references count="2">
          <reference field="2" count="1" selected="0">
            <x v="33"/>
          </reference>
          <reference field="3" count="1">
            <x v="40"/>
          </reference>
        </references>
      </pivotArea>
    </format>
    <format dxfId="137">
      <pivotArea dataOnly="0" labelOnly="1" fieldPosition="0">
        <references count="2">
          <reference field="2" count="1" selected="0">
            <x v="38"/>
          </reference>
          <reference field="3" count="1">
            <x v="18"/>
          </reference>
        </references>
      </pivotArea>
    </format>
    <format dxfId="136">
      <pivotArea dataOnly="0" labelOnly="1" fieldPosition="0">
        <references count="2">
          <reference field="2" count="1" selected="0">
            <x v="39"/>
          </reference>
          <reference field="3" count="1">
            <x v="19"/>
          </reference>
        </references>
      </pivotArea>
    </format>
    <format dxfId="135">
      <pivotArea field="83" type="button" dataOnly="0" labelOnly="1" outline="0" axis="axisRow" fieldPosition="0"/>
    </format>
    <format dxfId="134">
      <pivotArea field="86" type="button" dataOnly="0" labelOnly="1" outline="0" axis="axisRow" fieldPosition="2"/>
    </format>
    <format dxfId="133">
      <pivotArea dataOnly="0" labelOnly="1" grandCol="1" outline="0" fieldPosition="0"/>
    </format>
    <format dxfId="132">
      <pivotArea dataOnly="0" labelOnly="1" fieldPosition="0">
        <references count="2">
          <reference field="2" count="1" selected="0">
            <x v="7"/>
          </reference>
          <reference field="3" count="1">
            <x v="21"/>
          </reference>
        </references>
      </pivotArea>
    </format>
    <format dxfId="131">
      <pivotArea dataOnly="0" labelOnly="1" fieldPosition="0">
        <references count="2">
          <reference field="2" count="1" selected="0">
            <x v="11"/>
          </reference>
          <reference field="3" count="1">
            <x v="5"/>
          </reference>
        </references>
      </pivotArea>
    </format>
    <format dxfId="130">
      <pivotArea dataOnly="0" labelOnly="1" fieldPosition="0">
        <references count="2">
          <reference field="2" count="1" selected="0">
            <x v="18"/>
          </reference>
          <reference field="3" count="1">
            <x v="29"/>
          </reference>
        </references>
      </pivotArea>
    </format>
    <format dxfId="129">
      <pivotArea dataOnly="0" labelOnly="1" fieldPosition="0">
        <references count="2">
          <reference field="2" count="1" selected="0">
            <x v="21"/>
          </reference>
          <reference field="3" count="1">
            <x v="23"/>
          </reference>
        </references>
      </pivotArea>
    </format>
    <format dxfId="128">
      <pivotArea dataOnly="0" labelOnly="1" fieldPosition="0">
        <references count="2">
          <reference field="2" count="1" selected="0">
            <x v="27"/>
          </reference>
          <reference field="3" count="1">
            <x v="0"/>
          </reference>
        </references>
      </pivotArea>
    </format>
    <format dxfId="127">
      <pivotArea dataOnly="0" labelOnly="1" fieldPosition="0">
        <references count="2">
          <reference field="2" count="1" selected="0">
            <x v="33"/>
          </reference>
          <reference field="3" count="1">
            <x v="40"/>
          </reference>
        </references>
      </pivotArea>
    </format>
    <format dxfId="126">
      <pivotArea dataOnly="0" labelOnly="1" fieldPosition="0">
        <references count="2">
          <reference field="2" count="1" selected="0">
            <x v="38"/>
          </reference>
          <reference field="3" count="1">
            <x v="18"/>
          </reference>
        </references>
      </pivotArea>
    </format>
    <format dxfId="125">
      <pivotArea dataOnly="0" labelOnly="1" fieldPosition="0">
        <references count="2">
          <reference field="2" count="1" selected="0">
            <x v="39"/>
          </reference>
          <reference field="3" count="1">
            <x v="19"/>
          </reference>
        </references>
      </pivotArea>
    </format>
    <format dxfId="124">
      <pivotArea field="83" type="button" dataOnly="0" labelOnly="1" outline="0" axis="axisRow" fieldPosition="0"/>
    </format>
    <format dxfId="123">
      <pivotArea field="86" type="button" dataOnly="0" labelOnly="1" outline="0" axis="axisRow" fieldPosition="2"/>
    </format>
    <format dxfId="122">
      <pivotArea dataOnly="0" labelOnly="1" grandCol="1" outline="0" fieldPosition="0"/>
    </format>
    <format dxfId="121">
      <pivotArea dataOnly="0" labelOnly="1" fieldPosition="0">
        <references count="2">
          <reference field="2" count="1" selected="0">
            <x v="7"/>
          </reference>
          <reference field="3" count="1">
            <x v="21"/>
          </reference>
        </references>
      </pivotArea>
    </format>
    <format dxfId="120">
      <pivotArea dataOnly="0" labelOnly="1" fieldPosition="0">
        <references count="2">
          <reference field="2" count="1" selected="0">
            <x v="11"/>
          </reference>
          <reference field="3" count="1">
            <x v="5"/>
          </reference>
        </references>
      </pivotArea>
    </format>
    <format dxfId="119">
      <pivotArea dataOnly="0" labelOnly="1" fieldPosition="0">
        <references count="2">
          <reference field="2" count="1" selected="0">
            <x v="18"/>
          </reference>
          <reference field="3" count="1">
            <x v="29"/>
          </reference>
        </references>
      </pivotArea>
    </format>
    <format dxfId="118">
      <pivotArea dataOnly="0" labelOnly="1" fieldPosition="0">
        <references count="2">
          <reference field="2" count="1" selected="0">
            <x v="21"/>
          </reference>
          <reference field="3" count="1">
            <x v="23"/>
          </reference>
        </references>
      </pivotArea>
    </format>
    <format dxfId="117">
      <pivotArea dataOnly="0" labelOnly="1" fieldPosition="0">
        <references count="2">
          <reference field="2" count="1" selected="0">
            <x v="27"/>
          </reference>
          <reference field="3" count="1">
            <x v="0"/>
          </reference>
        </references>
      </pivotArea>
    </format>
    <format dxfId="116">
      <pivotArea dataOnly="0" labelOnly="1" fieldPosition="0">
        <references count="2">
          <reference field="2" count="1" selected="0">
            <x v="33"/>
          </reference>
          <reference field="3" count="1">
            <x v="40"/>
          </reference>
        </references>
      </pivotArea>
    </format>
    <format dxfId="115">
      <pivotArea dataOnly="0" labelOnly="1" fieldPosition="0">
        <references count="2">
          <reference field="2" count="1" selected="0">
            <x v="38"/>
          </reference>
          <reference field="3" count="1">
            <x v="18"/>
          </reference>
        </references>
      </pivotArea>
    </format>
    <format dxfId="114">
      <pivotArea dataOnly="0" labelOnly="1" fieldPosition="0">
        <references count="2">
          <reference field="2" count="1" selected="0">
            <x v="39"/>
          </reference>
          <reference field="3" count="1">
            <x v="19"/>
          </reference>
        </references>
      </pivotArea>
    </format>
    <format dxfId="113">
      <pivotArea field="83" type="button" dataOnly="0" labelOnly="1" outline="0" axis="axisRow" fieldPosition="0"/>
    </format>
    <format dxfId="112">
      <pivotArea field="86" type="button" dataOnly="0" labelOnly="1" outline="0" axis="axisRow" fieldPosition="2"/>
    </format>
    <format dxfId="111">
      <pivotArea dataOnly="0" labelOnly="1" grandCol="1" outline="0" fieldPosition="0"/>
    </format>
    <format dxfId="110">
      <pivotArea dataOnly="0" labelOnly="1" fieldPosition="0">
        <references count="2">
          <reference field="2" count="1" selected="0">
            <x v="7"/>
          </reference>
          <reference field="3" count="1">
            <x v="21"/>
          </reference>
        </references>
      </pivotArea>
    </format>
    <format dxfId="109">
      <pivotArea dataOnly="0" labelOnly="1" fieldPosition="0">
        <references count="2">
          <reference field="2" count="1" selected="0">
            <x v="11"/>
          </reference>
          <reference field="3" count="1">
            <x v="5"/>
          </reference>
        </references>
      </pivotArea>
    </format>
    <format dxfId="108">
      <pivotArea dataOnly="0" labelOnly="1" fieldPosition="0">
        <references count="2">
          <reference field="2" count="1" selected="0">
            <x v="18"/>
          </reference>
          <reference field="3" count="1">
            <x v="29"/>
          </reference>
        </references>
      </pivotArea>
    </format>
    <format dxfId="107">
      <pivotArea dataOnly="0" labelOnly="1" fieldPosition="0">
        <references count="2">
          <reference field="2" count="1" selected="0">
            <x v="21"/>
          </reference>
          <reference field="3" count="1">
            <x v="23"/>
          </reference>
        </references>
      </pivotArea>
    </format>
    <format dxfId="106">
      <pivotArea dataOnly="0" labelOnly="1" fieldPosition="0">
        <references count="2">
          <reference field="2" count="1" selected="0">
            <x v="27"/>
          </reference>
          <reference field="3" count="1">
            <x v="0"/>
          </reference>
        </references>
      </pivotArea>
    </format>
    <format dxfId="105">
      <pivotArea dataOnly="0" labelOnly="1" fieldPosition="0">
        <references count="2">
          <reference field="2" count="1" selected="0">
            <x v="33"/>
          </reference>
          <reference field="3" count="1">
            <x v="40"/>
          </reference>
        </references>
      </pivotArea>
    </format>
    <format dxfId="104">
      <pivotArea dataOnly="0" labelOnly="1" fieldPosition="0">
        <references count="2">
          <reference field="2" count="1" selected="0">
            <x v="38"/>
          </reference>
          <reference field="3" count="1">
            <x v="18"/>
          </reference>
        </references>
      </pivotArea>
    </format>
    <format dxfId="103">
      <pivotArea dataOnly="0" labelOnly="1" fieldPosition="0">
        <references count="2">
          <reference field="2" count="1" selected="0">
            <x v="39"/>
          </reference>
          <reference field="3" count="1">
            <x v="19"/>
          </reference>
        </references>
      </pivotArea>
    </format>
    <format dxfId="102">
      <pivotArea outline="0" collapsedLevelsAreSubtotals="1" fieldPosition="0"/>
    </format>
    <format dxfId="101">
      <pivotArea dataOnly="0" labelOnly="1" fieldPosition="0">
        <references count="1">
          <reference field="83" count="50">
            <x v="2"/>
            <x v="4"/>
            <x v="5"/>
            <x v="8"/>
            <x v="11"/>
            <x v="12"/>
            <x v="14"/>
            <x v="19"/>
            <x v="20"/>
            <x v="21"/>
            <x v="22"/>
            <x v="23"/>
            <x v="24"/>
            <x v="25"/>
            <x v="30"/>
            <x v="31"/>
            <x v="32"/>
            <x v="34"/>
            <x v="36"/>
            <x v="39"/>
            <x v="40"/>
            <x v="41"/>
            <x v="44"/>
            <x v="45"/>
            <x v="46"/>
            <x v="48"/>
            <x v="49"/>
            <x v="55"/>
            <x v="57"/>
            <x v="60"/>
            <x v="61"/>
            <x v="63"/>
            <x v="65"/>
            <x v="66"/>
            <x v="67"/>
            <x v="71"/>
            <x v="72"/>
            <x v="74"/>
            <x v="75"/>
            <x v="76"/>
            <x v="77"/>
            <x v="78"/>
            <x v="81"/>
            <x v="82"/>
            <x v="85"/>
            <x v="86"/>
            <x v="89"/>
            <x v="90"/>
            <x v="92"/>
            <x v="95"/>
          </reference>
        </references>
      </pivotArea>
    </format>
    <format dxfId="100">
      <pivotArea dataOnly="0" labelOnly="1" fieldPosition="0">
        <references count="1">
          <reference field="83" count="46">
            <x v="0"/>
            <x v="1"/>
            <x v="3"/>
            <x v="6"/>
            <x v="7"/>
            <x v="9"/>
            <x v="10"/>
            <x v="13"/>
            <x v="15"/>
            <x v="16"/>
            <x v="17"/>
            <x v="18"/>
            <x v="26"/>
            <x v="27"/>
            <x v="28"/>
            <x v="29"/>
            <x v="33"/>
            <x v="35"/>
            <x v="37"/>
            <x v="38"/>
            <x v="42"/>
            <x v="43"/>
            <x v="47"/>
            <x v="50"/>
            <x v="51"/>
            <x v="52"/>
            <x v="53"/>
            <x v="54"/>
            <x v="56"/>
            <x v="58"/>
            <x v="59"/>
            <x v="62"/>
            <x v="64"/>
            <x v="68"/>
            <x v="69"/>
            <x v="70"/>
            <x v="73"/>
            <x v="79"/>
            <x v="80"/>
            <x v="83"/>
            <x v="84"/>
            <x v="87"/>
            <x v="88"/>
            <x v="91"/>
            <x v="93"/>
            <x v="94"/>
          </reference>
        </references>
      </pivotArea>
    </format>
    <format dxfId="99">
      <pivotArea dataOnly="0" labelOnly="1" grandRow="1" outline="0" fieldPosition="0"/>
    </format>
    <format dxfId="98">
      <pivotArea dataOnly="0" labelOnly="1" fieldPosition="0">
        <references count="2">
          <reference field="83" count="1" selected="0">
            <x v="30"/>
          </reference>
          <reference field="86" count="1">
            <x v="1"/>
          </reference>
        </references>
      </pivotArea>
    </format>
    <format dxfId="97">
      <pivotArea dataOnly="0" labelOnly="1" fieldPosition="0">
        <references count="2">
          <reference field="83" count="1" selected="0">
            <x v="78"/>
          </reference>
          <reference field="86" count="1">
            <x v="0"/>
          </reference>
        </references>
      </pivotArea>
    </format>
    <format dxfId="96">
      <pivotArea dataOnly="0" labelOnly="1" fieldPosition="0">
        <references count="2">
          <reference field="83" count="1" selected="0">
            <x v="2"/>
          </reference>
          <reference field="86" count="1">
            <x v="1"/>
          </reference>
        </references>
      </pivotArea>
    </format>
    <format dxfId="95">
      <pivotArea dataOnly="0" labelOnly="1" fieldPosition="0">
        <references count="2">
          <reference field="83" count="1" selected="0">
            <x v="85"/>
          </reference>
          <reference field="86" count="1">
            <x v="1"/>
          </reference>
        </references>
      </pivotArea>
    </format>
    <format dxfId="94">
      <pivotArea dataOnly="0" labelOnly="1" fieldPosition="0">
        <references count="2">
          <reference field="83" count="1" selected="0">
            <x v="77"/>
          </reference>
          <reference field="86" count="1">
            <x v="1"/>
          </reference>
        </references>
      </pivotArea>
    </format>
    <format dxfId="93">
      <pivotArea dataOnly="0" labelOnly="1" fieldPosition="0">
        <references count="2">
          <reference field="83" count="1" selected="0">
            <x v="21"/>
          </reference>
          <reference field="86" count="1">
            <x v="1"/>
          </reference>
        </references>
      </pivotArea>
    </format>
    <format dxfId="92">
      <pivotArea dataOnly="0" labelOnly="1" fieldPosition="0">
        <references count="2">
          <reference field="83" count="1" selected="0">
            <x v="81"/>
          </reference>
          <reference field="86" count="1">
            <x v="0"/>
          </reference>
        </references>
      </pivotArea>
    </format>
    <format dxfId="91">
      <pivotArea dataOnly="0" labelOnly="1" fieldPosition="0">
        <references count="2">
          <reference field="83" count="1" selected="0">
            <x v="14"/>
          </reference>
          <reference field="86" count="1">
            <x v="1"/>
          </reference>
        </references>
      </pivotArea>
    </format>
    <format dxfId="90">
      <pivotArea dataOnly="0" labelOnly="1" fieldPosition="0">
        <references count="2">
          <reference field="83" count="1" selected="0">
            <x v="19"/>
          </reference>
          <reference field="86" count="1">
            <x v="1"/>
          </reference>
        </references>
      </pivotArea>
    </format>
    <format dxfId="89">
      <pivotArea dataOnly="0" labelOnly="1" fieldPosition="0">
        <references count="2">
          <reference field="83" count="1" selected="0">
            <x v="65"/>
          </reference>
          <reference field="86" count="1">
            <x v="1"/>
          </reference>
        </references>
      </pivotArea>
    </format>
    <format dxfId="88">
      <pivotArea dataOnly="0" labelOnly="1" fieldPosition="0">
        <references count="2">
          <reference field="83" count="1" selected="0">
            <x v="82"/>
          </reference>
          <reference field="86" count="1">
            <x v="1"/>
          </reference>
        </references>
      </pivotArea>
    </format>
    <format dxfId="87">
      <pivotArea dataOnly="0" labelOnly="1" fieldPosition="0">
        <references count="2">
          <reference field="83" count="1" selected="0">
            <x v="23"/>
          </reference>
          <reference field="86" count="1">
            <x v="1"/>
          </reference>
        </references>
      </pivotArea>
    </format>
    <format dxfId="86">
      <pivotArea dataOnly="0" labelOnly="1" fieldPosition="0">
        <references count="2">
          <reference field="83" count="1" selected="0">
            <x v="46"/>
          </reference>
          <reference field="86" count="1">
            <x v="1"/>
          </reference>
        </references>
      </pivotArea>
    </format>
    <format dxfId="85">
      <pivotArea dataOnly="0" labelOnly="1" fieldPosition="0">
        <references count="2">
          <reference field="83" count="1" selected="0">
            <x v="12"/>
          </reference>
          <reference field="86" count="1">
            <x v="1"/>
          </reference>
        </references>
      </pivotArea>
    </format>
    <format dxfId="84">
      <pivotArea dataOnly="0" labelOnly="1" fieldPosition="0">
        <references count="2">
          <reference field="83" count="1" selected="0">
            <x v="61"/>
          </reference>
          <reference field="86" count="1">
            <x v="1"/>
          </reference>
        </references>
      </pivotArea>
    </format>
    <format dxfId="83">
      <pivotArea dataOnly="0" labelOnly="1" fieldPosition="0">
        <references count="2">
          <reference field="83" count="1" selected="0">
            <x v="57"/>
          </reference>
          <reference field="86" count="1">
            <x v="1"/>
          </reference>
        </references>
      </pivotArea>
    </format>
    <format dxfId="82">
      <pivotArea dataOnly="0" labelOnly="1" fieldPosition="0">
        <references count="2">
          <reference field="83" count="1" selected="0">
            <x v="76"/>
          </reference>
          <reference field="86" count="1">
            <x v="0"/>
          </reference>
        </references>
      </pivotArea>
    </format>
    <format dxfId="81">
      <pivotArea dataOnly="0" labelOnly="1" fieldPosition="0">
        <references count="2">
          <reference field="83" count="1" selected="0">
            <x v="86"/>
          </reference>
          <reference field="86" count="1">
            <x v="0"/>
          </reference>
        </references>
      </pivotArea>
    </format>
    <format dxfId="80">
      <pivotArea dataOnly="0" labelOnly="1" fieldPosition="0">
        <references count="2">
          <reference field="83" count="1" selected="0">
            <x v="5"/>
          </reference>
          <reference field="86" count="1">
            <x v="1"/>
          </reference>
        </references>
      </pivotArea>
    </format>
    <format dxfId="79">
      <pivotArea dataOnly="0" labelOnly="1" fieldPosition="0">
        <references count="2">
          <reference field="83" count="1" selected="0">
            <x v="89"/>
          </reference>
          <reference field="86" count="1">
            <x v="1"/>
          </reference>
        </references>
      </pivotArea>
    </format>
    <format dxfId="78">
      <pivotArea dataOnly="0" labelOnly="1" fieldPosition="0">
        <references count="2">
          <reference field="83" count="1" selected="0">
            <x v="36"/>
          </reference>
          <reference field="86" count="1">
            <x v="1"/>
          </reference>
        </references>
      </pivotArea>
    </format>
    <format dxfId="77">
      <pivotArea dataOnly="0" labelOnly="1" fieldPosition="0">
        <references count="2">
          <reference field="83" count="1" selected="0">
            <x v="24"/>
          </reference>
          <reference field="86" count="1">
            <x v="0"/>
          </reference>
        </references>
      </pivotArea>
    </format>
    <format dxfId="76">
      <pivotArea dataOnly="0" labelOnly="1" fieldPosition="0">
        <references count="2">
          <reference field="83" count="1" selected="0">
            <x v="67"/>
          </reference>
          <reference field="86" count="1">
            <x v="0"/>
          </reference>
        </references>
      </pivotArea>
    </format>
    <format dxfId="75">
      <pivotArea dataOnly="0" labelOnly="1" fieldPosition="0">
        <references count="2">
          <reference field="83" count="1" selected="0">
            <x v="55"/>
          </reference>
          <reference field="86" count="1">
            <x v="1"/>
          </reference>
        </references>
      </pivotArea>
    </format>
    <format dxfId="74">
      <pivotArea dataOnly="0" labelOnly="1" fieldPosition="0">
        <references count="2">
          <reference field="83" count="1" selected="0">
            <x v="60"/>
          </reference>
          <reference field="86" count="1">
            <x v="1"/>
          </reference>
        </references>
      </pivotArea>
    </format>
    <format dxfId="73">
      <pivotArea dataOnly="0" labelOnly="1" fieldPosition="0">
        <references count="2">
          <reference field="83" count="1" selected="0">
            <x v="49"/>
          </reference>
          <reference field="86" count="1">
            <x v="0"/>
          </reference>
        </references>
      </pivotArea>
    </format>
    <format dxfId="72">
      <pivotArea dataOnly="0" labelOnly="1" fieldPosition="0">
        <references count="2">
          <reference field="83" count="1" selected="0">
            <x v="45"/>
          </reference>
          <reference field="86" count="1">
            <x v="0"/>
          </reference>
        </references>
      </pivotArea>
    </format>
    <format dxfId="71">
      <pivotArea dataOnly="0" labelOnly="1" fieldPosition="0">
        <references count="2">
          <reference field="83" count="1" selected="0">
            <x v="8"/>
          </reference>
          <reference field="86" count="1">
            <x v="1"/>
          </reference>
        </references>
      </pivotArea>
    </format>
    <format dxfId="70">
      <pivotArea dataOnly="0" labelOnly="1" fieldPosition="0">
        <references count="2">
          <reference field="83" count="1" selected="0">
            <x v="20"/>
          </reference>
          <reference field="86" count="1">
            <x v="1"/>
          </reference>
        </references>
      </pivotArea>
    </format>
    <format dxfId="69">
      <pivotArea dataOnly="0" labelOnly="1" fieldPosition="0">
        <references count="2">
          <reference field="83" count="1" selected="0">
            <x v="22"/>
          </reference>
          <reference field="86" count="1">
            <x v="1"/>
          </reference>
        </references>
      </pivotArea>
    </format>
    <format dxfId="68">
      <pivotArea dataOnly="0" labelOnly="1" fieldPosition="0">
        <references count="2">
          <reference field="83" count="1" selected="0">
            <x v="11"/>
          </reference>
          <reference field="86" count="1">
            <x v="1"/>
          </reference>
        </references>
      </pivotArea>
    </format>
    <format dxfId="67">
      <pivotArea dataOnly="0" labelOnly="1" fieldPosition="0">
        <references count="2">
          <reference field="83" count="1" selected="0">
            <x v="25"/>
          </reference>
          <reference field="86" count="1">
            <x v="1"/>
          </reference>
        </references>
      </pivotArea>
    </format>
    <format dxfId="66">
      <pivotArea dataOnly="0" labelOnly="1" fieldPosition="0">
        <references count="2">
          <reference field="83" count="1" selected="0">
            <x v="74"/>
          </reference>
          <reference field="86" count="1">
            <x v="1"/>
          </reference>
        </references>
      </pivotArea>
    </format>
    <format dxfId="65">
      <pivotArea dataOnly="0" labelOnly="1" fieldPosition="0">
        <references count="2">
          <reference field="83" count="1" selected="0">
            <x v="34"/>
          </reference>
          <reference field="86" count="1">
            <x v="1"/>
          </reference>
        </references>
      </pivotArea>
    </format>
    <format dxfId="64">
      <pivotArea dataOnly="0" labelOnly="1" fieldPosition="0">
        <references count="2">
          <reference field="83" count="1" selected="0">
            <x v="44"/>
          </reference>
          <reference field="86" count="1">
            <x v="1"/>
          </reference>
        </references>
      </pivotArea>
    </format>
    <format dxfId="63">
      <pivotArea dataOnly="0" labelOnly="1" fieldPosition="0">
        <references count="2">
          <reference field="83" count="1" selected="0">
            <x v="72"/>
          </reference>
          <reference field="86" count="1">
            <x v="1"/>
          </reference>
        </references>
      </pivotArea>
    </format>
    <format dxfId="62">
      <pivotArea dataOnly="0" labelOnly="1" fieldPosition="0">
        <references count="2">
          <reference field="83" count="1" selected="0">
            <x v="92"/>
          </reference>
          <reference field="86" count="1">
            <x v="0"/>
          </reference>
        </references>
      </pivotArea>
    </format>
    <format dxfId="61">
      <pivotArea dataOnly="0" labelOnly="1" fieldPosition="0">
        <references count="2">
          <reference field="83" count="1" selected="0">
            <x v="31"/>
          </reference>
          <reference field="86" count="1">
            <x v="1"/>
          </reference>
        </references>
      </pivotArea>
    </format>
    <format dxfId="60">
      <pivotArea dataOnly="0" labelOnly="1" fieldPosition="0">
        <references count="2">
          <reference field="83" count="1" selected="0">
            <x v="32"/>
          </reference>
          <reference field="86" count="1">
            <x v="1"/>
          </reference>
        </references>
      </pivotArea>
    </format>
    <format dxfId="59">
      <pivotArea dataOnly="0" labelOnly="1" fieldPosition="0">
        <references count="2">
          <reference field="83" count="1" selected="0">
            <x v="71"/>
          </reference>
          <reference field="86" count="1">
            <x v="1"/>
          </reference>
        </references>
      </pivotArea>
    </format>
    <format dxfId="58">
      <pivotArea dataOnly="0" labelOnly="1" fieldPosition="0">
        <references count="2">
          <reference field="83" count="1" selected="0">
            <x v="90"/>
          </reference>
          <reference field="86" count="1">
            <x v="0"/>
          </reference>
        </references>
      </pivotArea>
    </format>
    <format dxfId="57">
      <pivotArea dataOnly="0" labelOnly="1" fieldPosition="0">
        <references count="2">
          <reference field="83" count="1" selected="0">
            <x v="40"/>
          </reference>
          <reference field="86" count="1">
            <x v="1"/>
          </reference>
        </references>
      </pivotArea>
    </format>
    <format dxfId="56">
      <pivotArea dataOnly="0" labelOnly="1" fieldPosition="0">
        <references count="2">
          <reference field="83" count="1" selected="0">
            <x v="95"/>
          </reference>
          <reference field="86" count="1">
            <x v="1"/>
          </reference>
        </references>
      </pivotArea>
    </format>
    <format dxfId="55">
      <pivotArea dataOnly="0" labelOnly="1" fieldPosition="0">
        <references count="2">
          <reference field="83" count="1" selected="0">
            <x v="48"/>
          </reference>
          <reference field="86" count="1">
            <x v="1"/>
          </reference>
        </references>
      </pivotArea>
    </format>
    <format dxfId="54">
      <pivotArea dataOnly="0" labelOnly="1" fieldPosition="0">
        <references count="2">
          <reference field="83" count="1" selected="0">
            <x v="63"/>
          </reference>
          <reference field="86" count="1">
            <x v="1"/>
          </reference>
        </references>
      </pivotArea>
    </format>
    <format dxfId="53">
      <pivotArea dataOnly="0" labelOnly="1" fieldPosition="0">
        <references count="2">
          <reference field="83" count="1" selected="0">
            <x v="4"/>
          </reference>
          <reference field="86" count="1">
            <x v="1"/>
          </reference>
        </references>
      </pivotArea>
    </format>
    <format dxfId="52">
      <pivotArea dataOnly="0" labelOnly="1" fieldPosition="0">
        <references count="2">
          <reference field="83" count="1" selected="0">
            <x v="39"/>
          </reference>
          <reference field="86" count="1">
            <x v="0"/>
          </reference>
        </references>
      </pivotArea>
    </format>
    <format dxfId="51">
      <pivotArea dataOnly="0" labelOnly="1" fieldPosition="0">
        <references count="2">
          <reference field="83" count="1" selected="0">
            <x v="75"/>
          </reference>
          <reference field="86" count="1">
            <x v="1"/>
          </reference>
        </references>
      </pivotArea>
    </format>
    <format dxfId="50">
      <pivotArea dataOnly="0" labelOnly="1" fieldPosition="0">
        <references count="2">
          <reference field="83" count="1" selected="0">
            <x v="41"/>
          </reference>
          <reference field="86" count="1">
            <x v="1"/>
          </reference>
        </references>
      </pivotArea>
    </format>
    <format dxfId="49">
      <pivotArea dataOnly="0" labelOnly="1" fieldPosition="0">
        <references count="2">
          <reference field="83" count="1" selected="0">
            <x v="66"/>
          </reference>
          <reference field="86" count="1">
            <x v="0"/>
          </reference>
        </references>
      </pivotArea>
    </format>
    <format dxfId="48">
      <pivotArea dataOnly="0" labelOnly="1" fieldPosition="0">
        <references count="2">
          <reference field="83" count="1" selected="0">
            <x v="38"/>
          </reference>
          <reference field="86" count="1">
            <x v="1"/>
          </reference>
        </references>
      </pivotArea>
    </format>
    <format dxfId="47">
      <pivotArea dataOnly="0" labelOnly="1" fieldPosition="0">
        <references count="2">
          <reference field="83" count="1" selected="0">
            <x v="62"/>
          </reference>
          <reference field="86" count="1">
            <x v="0"/>
          </reference>
        </references>
      </pivotArea>
    </format>
    <format dxfId="46">
      <pivotArea dataOnly="0" labelOnly="1" fieldPosition="0">
        <references count="2">
          <reference field="83" count="1" selected="0">
            <x v="58"/>
          </reference>
          <reference field="86" count="1">
            <x v="0"/>
          </reference>
        </references>
      </pivotArea>
    </format>
    <format dxfId="45">
      <pivotArea dataOnly="0" labelOnly="1" fieldPosition="0">
        <references count="2">
          <reference field="83" count="1" selected="0">
            <x v="47"/>
          </reference>
          <reference field="86" count="1">
            <x v="1"/>
          </reference>
        </references>
      </pivotArea>
    </format>
    <format dxfId="44">
      <pivotArea dataOnly="0" labelOnly="1" fieldPosition="0">
        <references count="2">
          <reference field="83" count="1" selected="0">
            <x v="17"/>
          </reference>
          <reference field="86" count="1">
            <x v="1"/>
          </reference>
        </references>
      </pivotArea>
    </format>
    <format dxfId="43">
      <pivotArea dataOnly="0" labelOnly="1" fieldPosition="0">
        <references count="2">
          <reference field="83" count="1" selected="0">
            <x v="16"/>
          </reference>
          <reference field="86" count="1">
            <x v="0"/>
          </reference>
        </references>
      </pivotArea>
    </format>
    <format dxfId="42">
      <pivotArea dataOnly="0" labelOnly="1" fieldPosition="0">
        <references count="2">
          <reference field="83" count="1" selected="0">
            <x v="93"/>
          </reference>
          <reference field="86" count="1">
            <x v="1"/>
          </reference>
        </references>
      </pivotArea>
    </format>
    <format dxfId="41">
      <pivotArea dataOnly="0" labelOnly="1" fieldPosition="0">
        <references count="2">
          <reference field="83" count="1" selected="0">
            <x v="56"/>
          </reference>
          <reference field="86" count="1">
            <x v="0"/>
          </reference>
        </references>
      </pivotArea>
    </format>
    <format dxfId="40">
      <pivotArea dataOnly="0" labelOnly="1" fieldPosition="0">
        <references count="2">
          <reference field="83" count="1" selected="0">
            <x v="18"/>
          </reference>
          <reference field="86" count="1">
            <x v="1"/>
          </reference>
        </references>
      </pivotArea>
    </format>
    <format dxfId="39">
      <pivotArea dataOnly="0" labelOnly="1" fieldPosition="0">
        <references count="2">
          <reference field="83" count="1" selected="0">
            <x v="64"/>
          </reference>
          <reference field="86" count="1">
            <x v="0"/>
          </reference>
        </references>
      </pivotArea>
    </format>
    <format dxfId="38">
      <pivotArea dataOnly="0" labelOnly="1" fieldPosition="0">
        <references count="2">
          <reference field="83" count="1" selected="0">
            <x v="73"/>
          </reference>
          <reference field="86" count="1">
            <x v="0"/>
          </reference>
        </references>
      </pivotArea>
    </format>
    <format dxfId="37">
      <pivotArea dataOnly="0" labelOnly="1" fieldPosition="0">
        <references count="2">
          <reference field="83" count="1" selected="0">
            <x v="1"/>
          </reference>
          <reference field="86" count="1">
            <x v="0"/>
          </reference>
        </references>
      </pivotArea>
    </format>
    <format dxfId="36">
      <pivotArea dataOnly="0" labelOnly="1" fieldPosition="0">
        <references count="2">
          <reference field="83" count="1" selected="0">
            <x v="84"/>
          </reference>
          <reference field="86" count="1">
            <x v="0"/>
          </reference>
        </references>
      </pivotArea>
    </format>
    <format dxfId="35">
      <pivotArea dataOnly="0" labelOnly="1" fieldPosition="0">
        <references count="2">
          <reference field="83" count="1" selected="0">
            <x v="51"/>
          </reference>
          <reference field="86" count="1">
            <x v="1"/>
          </reference>
        </references>
      </pivotArea>
    </format>
    <format dxfId="34">
      <pivotArea dataOnly="0" labelOnly="1" fieldPosition="0">
        <references count="2">
          <reference field="83" count="1" selected="0">
            <x v="35"/>
          </reference>
          <reference field="86" count="1">
            <x v="1"/>
          </reference>
        </references>
      </pivotArea>
    </format>
    <format dxfId="33">
      <pivotArea dataOnly="0" labelOnly="1" fieldPosition="0">
        <references count="2">
          <reference field="83" count="1" selected="0">
            <x v="7"/>
          </reference>
          <reference field="86" count="1">
            <x v="0"/>
          </reference>
        </references>
      </pivotArea>
    </format>
    <format dxfId="32">
      <pivotArea dataOnly="0" labelOnly="1" fieldPosition="0">
        <references count="2">
          <reference field="83" count="1" selected="0">
            <x v="70"/>
          </reference>
          <reference field="86" count="1">
            <x v="1"/>
          </reference>
        </references>
      </pivotArea>
    </format>
    <format dxfId="31">
      <pivotArea dataOnly="0" labelOnly="1" fieldPosition="0">
        <references count="2">
          <reference field="83" count="1" selected="0">
            <x v="37"/>
          </reference>
          <reference field="86" count="1">
            <x v="0"/>
          </reference>
        </references>
      </pivotArea>
    </format>
    <format dxfId="30">
      <pivotArea dataOnly="0" labelOnly="1" fieldPosition="0">
        <references count="2">
          <reference field="83" count="1" selected="0">
            <x v="87"/>
          </reference>
          <reference field="86" count="1">
            <x v="1"/>
          </reference>
        </references>
      </pivotArea>
    </format>
    <format dxfId="29">
      <pivotArea dataOnly="0" labelOnly="1" fieldPosition="0">
        <references count="2">
          <reference field="83" count="1" selected="0">
            <x v="54"/>
          </reference>
          <reference field="86" count="1">
            <x v="1"/>
          </reference>
        </references>
      </pivotArea>
    </format>
    <format dxfId="28">
      <pivotArea dataOnly="0" labelOnly="1" fieldPosition="0">
        <references count="2">
          <reference field="83" count="1" selected="0">
            <x v="53"/>
          </reference>
          <reference field="86" count="1">
            <x v="0"/>
          </reference>
        </references>
      </pivotArea>
    </format>
    <format dxfId="27">
      <pivotArea dataOnly="0" labelOnly="1" fieldPosition="0">
        <references count="2">
          <reference field="83" count="1" selected="0">
            <x v="88"/>
          </reference>
          <reference field="86" count="1">
            <x v="1"/>
          </reference>
        </references>
      </pivotArea>
    </format>
    <format dxfId="26">
      <pivotArea dataOnly="0" labelOnly="1" fieldPosition="0">
        <references count="2">
          <reference field="83" count="1" selected="0">
            <x v="83"/>
          </reference>
          <reference field="86" count="1">
            <x v="1"/>
          </reference>
        </references>
      </pivotArea>
    </format>
    <format dxfId="25">
      <pivotArea dataOnly="0" labelOnly="1" fieldPosition="0">
        <references count="2">
          <reference field="83" count="1" selected="0">
            <x v="6"/>
          </reference>
          <reference field="86" count="1">
            <x v="1"/>
          </reference>
        </references>
      </pivotArea>
    </format>
    <format dxfId="24">
      <pivotArea dataOnly="0" labelOnly="1" fieldPosition="0">
        <references count="2">
          <reference field="83" count="1" selected="0">
            <x v="43"/>
          </reference>
          <reference field="86" count="1">
            <x v="1"/>
          </reference>
        </references>
      </pivotArea>
    </format>
    <format dxfId="23">
      <pivotArea dataOnly="0" labelOnly="1" fieldPosition="0">
        <references count="2">
          <reference field="83" count="1" selected="0">
            <x v="33"/>
          </reference>
          <reference field="86" count="1">
            <x v="0"/>
          </reference>
        </references>
      </pivotArea>
    </format>
    <format dxfId="22">
      <pivotArea dataOnly="0" labelOnly="1" fieldPosition="0">
        <references count="2">
          <reference field="83" count="1" selected="0">
            <x v="26"/>
          </reference>
          <reference field="86" count="1">
            <x v="1"/>
          </reference>
        </references>
      </pivotArea>
    </format>
    <format dxfId="21">
      <pivotArea dataOnly="0" labelOnly="1" fieldPosition="0">
        <references count="2">
          <reference field="83" count="1" selected="0">
            <x v="42"/>
          </reference>
          <reference field="86" count="1">
            <x v="0"/>
          </reference>
        </references>
      </pivotArea>
    </format>
    <format dxfId="20">
      <pivotArea dataOnly="0" labelOnly="1" fieldPosition="0">
        <references count="2">
          <reference field="83" count="1" selected="0">
            <x v="13"/>
          </reference>
          <reference field="86" count="1">
            <x v="0"/>
          </reference>
        </references>
      </pivotArea>
    </format>
    <format dxfId="19">
      <pivotArea dataOnly="0" labelOnly="1" fieldPosition="0">
        <references count="2">
          <reference field="83" count="1" selected="0">
            <x v="80"/>
          </reference>
          <reference field="86" count="1">
            <x v="1"/>
          </reference>
        </references>
      </pivotArea>
    </format>
    <format dxfId="18">
      <pivotArea dataOnly="0" labelOnly="1" fieldPosition="0">
        <references count="2">
          <reference field="83" count="1" selected="0">
            <x v="91"/>
          </reference>
          <reference field="86" count="1">
            <x v="0"/>
          </reference>
        </references>
      </pivotArea>
    </format>
    <format dxfId="17">
      <pivotArea dataOnly="0" labelOnly="1" fieldPosition="0">
        <references count="2">
          <reference field="83" count="1" selected="0">
            <x v="27"/>
          </reference>
          <reference field="86" count="1">
            <x v="0"/>
          </reference>
        </references>
      </pivotArea>
    </format>
    <format dxfId="16">
      <pivotArea dataOnly="0" labelOnly="1" fieldPosition="0">
        <references count="2">
          <reference field="83" count="1" selected="0">
            <x v="79"/>
          </reference>
          <reference field="86" count="1">
            <x v="0"/>
          </reference>
        </references>
      </pivotArea>
    </format>
    <format dxfId="15">
      <pivotArea dataOnly="0" labelOnly="1" fieldPosition="0">
        <references count="2">
          <reference field="83" count="1" selected="0">
            <x v="10"/>
          </reference>
          <reference field="86" count="1">
            <x v="0"/>
          </reference>
        </references>
      </pivotArea>
    </format>
    <format dxfId="14">
      <pivotArea dataOnly="0" labelOnly="1" fieldPosition="0">
        <references count="2">
          <reference field="83" count="1" selected="0">
            <x v="0"/>
          </reference>
          <reference field="86" count="1">
            <x v="1"/>
          </reference>
        </references>
      </pivotArea>
    </format>
    <format dxfId="13">
      <pivotArea dataOnly="0" labelOnly="1" fieldPosition="0">
        <references count="2">
          <reference field="83" count="1" selected="0">
            <x v="9"/>
          </reference>
          <reference field="86" count="1">
            <x v="0"/>
          </reference>
        </references>
      </pivotArea>
    </format>
    <format dxfId="12">
      <pivotArea dataOnly="0" labelOnly="1" fieldPosition="0">
        <references count="2">
          <reference field="83" count="1" selected="0">
            <x v="94"/>
          </reference>
          <reference field="86" count="1">
            <x v="0"/>
          </reference>
        </references>
      </pivotArea>
    </format>
    <format dxfId="11">
      <pivotArea dataOnly="0" labelOnly="1" fieldPosition="0">
        <references count="2">
          <reference field="83" count="1" selected="0">
            <x v="29"/>
          </reference>
          <reference field="86" count="1">
            <x v="1"/>
          </reference>
        </references>
      </pivotArea>
    </format>
    <format dxfId="10">
      <pivotArea dataOnly="0" labelOnly="1" fieldPosition="0">
        <references count="2">
          <reference field="83" count="1" selected="0">
            <x v="59"/>
          </reference>
          <reference field="86" count="1">
            <x v="0"/>
          </reference>
        </references>
      </pivotArea>
    </format>
    <format dxfId="9">
      <pivotArea dataOnly="0" labelOnly="1" fieldPosition="0">
        <references count="2">
          <reference field="83" count="1" selected="0">
            <x v="50"/>
          </reference>
          <reference field="86" count="1">
            <x v="0"/>
          </reference>
        </references>
      </pivotArea>
    </format>
    <format dxfId="8">
      <pivotArea dataOnly="0" labelOnly="1" fieldPosition="0">
        <references count="2">
          <reference field="83" count="1" selected="0">
            <x v="68"/>
          </reference>
          <reference field="86" count="1">
            <x v="0"/>
          </reference>
        </references>
      </pivotArea>
    </format>
    <format dxfId="7">
      <pivotArea dataOnly="0" labelOnly="1" fieldPosition="0">
        <references count="2">
          <reference field="83" count="1" selected="0">
            <x v="15"/>
          </reference>
          <reference field="86" count="1">
            <x v="0"/>
          </reference>
        </references>
      </pivotArea>
    </format>
    <format dxfId="6">
      <pivotArea dataOnly="0" labelOnly="1" fieldPosition="0">
        <references count="2">
          <reference field="83" count="1" selected="0">
            <x v="3"/>
          </reference>
          <reference field="86" count="1">
            <x v="0"/>
          </reference>
        </references>
      </pivotArea>
    </format>
    <format dxfId="5">
      <pivotArea dataOnly="0" labelOnly="1" fieldPosition="0">
        <references count="2">
          <reference field="83" count="1" selected="0">
            <x v="52"/>
          </reference>
          <reference field="86" count="1">
            <x v="1"/>
          </reference>
        </references>
      </pivotArea>
    </format>
    <format dxfId="4">
      <pivotArea dataOnly="0" labelOnly="1" fieldPosition="0">
        <references count="2">
          <reference field="83" count="1" selected="0">
            <x v="28"/>
          </reference>
          <reference field="86" count="1">
            <x v="0"/>
          </reference>
        </references>
      </pivotArea>
    </format>
    <format dxfId="3">
      <pivotArea dataOnly="0" labelOnly="1" fieldPosition="0">
        <references count="2">
          <reference field="83" count="1" selected="0">
            <x v="69"/>
          </reference>
          <reference field="86" count="1">
            <x v="1"/>
          </reference>
        </references>
      </pivotArea>
    </format>
    <format dxfId="2">
      <pivotArea field="84" type="button" dataOnly="0" labelOnly="1" outline="0" axis="axisRow" fieldPosition="1"/>
    </format>
    <format dxfId="1">
      <pivotArea outline="0" collapsedLevelsAreSubtotals="1" fieldPosition="0"/>
    </format>
    <format dxfId="0">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2" sourceName="GENDER2">
  <pivotTables>
    <pivotTable tabId="4" name="PivotTable1"/>
  </pivotTables>
  <data>
    <tabular pivotCacheId="3" customListSort="0" showMissing="0">
      <items count="4">
        <i x="1" s="1"/>
        <i x="0" s="1"/>
        <i x="3"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ENDER4" sourceName="GENDER4">
  <pivotTables>
    <pivotTable tabId="6" name="PivotTable1"/>
  </pivotTables>
  <data>
    <tabular pivotCacheId="3" customListSort="0" showMissing="0">
      <items count="3">
        <i x="2" s="1"/>
        <i x="1" s="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uns" sourceName="Runs">
  <extLst>
    <x:ext xmlns:x15="http://schemas.microsoft.com/office/spreadsheetml/2010/11/main" uri="{2F2917AC-EB37-4324-AD4E-5DD8C200BD13}">
      <x15:tableSlicerCache tableId="1"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Gender3" sourceName="Gende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ge_Group1" sourceName="Age Group">
  <extLst>
    <x:ext xmlns:x15="http://schemas.microsoft.com/office/spreadsheetml/2010/11/main" uri="{2F2917AC-EB37-4324-AD4E-5DD8C200BD13}">
      <x15:tableSlicerCache tableId="2" column="5"/>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ENDER" sourceName="GENDER">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2" cache="Slicer_Gender3" caption="Select for Gender" columnCount="3" rowHeight="216000"/>
  <slicer name="Age Group 1" cache="Slicer_Age_Group1" caption="Select for Age Group" columnCount="9" rowHeight="180000"/>
</slicers>
</file>

<file path=xl/slicers/slicer2.xml><?xml version="1.0" encoding="utf-8"?>
<slicers xmlns="http://schemas.microsoft.com/office/spreadsheetml/2009/9/main" xmlns:mc="http://schemas.openxmlformats.org/markup-compatibility/2006" xmlns:x="http://schemas.openxmlformats.org/spreadsheetml/2006/main" mc:Ignorable="x">
  <slicer name="GENDER   " cache="Slicer_GENDER2" caption="GENDER   " columnCount="4"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Runs" cache="Slicer_Runs" caption="No. of Run Completed" columnCount="5" rowHeight="241300"/>
  <slicer name="GENDER" cache="Slicer_GENDER" caption="GENDER" columnCount="2" rowHeight="216000"/>
</slicers>
</file>

<file path=xl/slicers/slicer4.xml><?xml version="1.0" encoding="utf-8"?>
<slicers xmlns="http://schemas.microsoft.com/office/spreadsheetml/2009/9/main" xmlns:mc="http://schemas.openxmlformats.org/markup-compatibility/2006" xmlns:x="http://schemas.openxmlformats.org/spreadsheetml/2006/main" mc:Ignorable="x">
  <slicer name="GENDER (WP)" cache="Slicer_GENDER4" caption="GENDER" columnCount="3" rowHeight="180000"/>
</slicers>
</file>

<file path=xl/tables/table1.xml><?xml version="1.0" encoding="utf-8"?>
<table xmlns="http://schemas.openxmlformats.org/spreadsheetml/2006/main" id="2" name="Long_Course_Results15" displayName="Long_Course_Results15" ref="A4:P159" totalsRowShown="0" headerRowDxfId="646" dataDxfId="645">
  <autoFilter ref="A4:P159"/>
  <tableColumns count="16">
    <tableColumn id="1" name="Member No." dataDxfId="644"/>
    <tableColumn id="2" name="First Name / Surname" dataDxfId="643" dataCellStyle="Normal 8"/>
    <tableColumn id="8" name="In Top 3" dataDxfId="642" dataCellStyle="Normal 8">
      <calculatedColumnFormula>IF(AND(G5=15,COUNTIFS(L5:P5,"&lt;=3")&gt;0),"Y","N")</calculatedColumnFormula>
    </tableColumn>
    <tableColumn id="9" name="Points from best 15" dataDxfId="641" dataCellStyle="Comma 2"/>
    <tableColumn id="10" name="Total Runs (Max. 15)" dataDxfId="640" dataCellStyle="Comma 2"/>
    <tableColumn id="11" name="Times Vol." dataDxfId="639" dataCellStyle="Normal 8"/>
    <tableColumn id="12" name="No. Point Runs &amp; Volunt." dataDxfId="638" dataCellStyle="Normal 8"/>
    <tableColumn id="19" name="Note" dataDxfId="637" dataCellStyle="Normal 8">
      <calculatedColumnFormula>IF(Long_Course_Results15[[#This Row],[No. Point Runs &amp; Volunt.]]&gt;=15,"","#")</calculatedColumnFormula>
    </tableColumn>
    <tableColumn id="13" name="Total Points incl. Vol." dataDxfId="636" dataCellStyle="Comma 2"/>
    <tableColumn id="14" name="Average Points per Run" dataDxfId="635" dataCellStyle="Comma 2">
      <calculatedColumnFormula>IFERROR(I5/G5,0)</calculatedColumnFormula>
    </tableColumn>
    <tableColumn id="15" name="Ave. Member Place Per Run" dataDxfId="634" dataCellStyle="Comma 2">
      <calculatedColumnFormula>IF(J5=0,0,101-J5)</calculatedColumnFormula>
    </tableColumn>
    <tableColumn id="16" name="Overall Place" dataDxfId="633" dataCellStyle="Normal 8">
      <calculatedColumnFormula>COUNT(J$4:J5)</calculatedColumnFormula>
    </tableColumn>
    <tableColumn id="4" name="Gender" dataDxfId="632" dataCellStyle="Normal 8"/>
    <tableColumn id="17" name="Gender Place" dataDxfId="631" dataCellStyle="Normal 8">
      <calculatedColumnFormula>COUNTIFS($M$4:$M5,$M5)</calculatedColumnFormula>
    </tableColumn>
    <tableColumn id="5" name="Age Group" dataDxfId="630" dataCellStyle="Normal 8"/>
    <tableColumn id="18" name="Gender / Age Group Place" dataDxfId="629" dataCellStyle="Normal 8">
      <calculatedColumnFormula>COUNTIFS($M$4:$M5,$M5,$O$4:$O5,$O5)</calculatedColumnFormula>
    </tableColumn>
  </tableColumns>
  <tableStyleInfo name="TableStyleLight15" showFirstColumn="0" showLastColumn="0" showRowStripes="1" showColumnStripes="0"/>
</table>
</file>

<file path=xl/tables/table2.xml><?xml version="1.0" encoding="utf-8"?>
<table xmlns="http://schemas.openxmlformats.org/spreadsheetml/2006/main" id="3" name="Table816" displayName="Table816" ref="Q4:Y159" totalsRowShown="0" headerRowDxfId="628" dataDxfId="626" headerRowBorderDxfId="627" tableBorderDxfId="625" dataCellStyle="Normal 8">
  <autoFilter ref="Q4:Y159"/>
  <tableColumns count="9">
    <tableColumn id="1" name="All Females" dataDxfId="624" dataCellStyle="Normal 8">
      <calculatedColumnFormula>IF($M5="F",COUNTIFS($M$4:$M5,"F"),"")</calculatedColumnFormula>
    </tableColumn>
    <tableColumn id="2" name="1 - under 30" dataDxfId="623" dataCellStyle="Normal 8">
      <calculatedColumnFormula>IF(AND($M5="F",$O5=R$4),COUNTIFS($M$4:$M5,"F",$O$4:$O5,R$4),"")</calculatedColumnFormula>
    </tableColumn>
    <tableColumn id="3" name="2 - 30 to 39" dataDxfId="622" dataCellStyle="Normal 8">
      <calculatedColumnFormula>IF(AND($M5="F",$O5=S$4),COUNTIFS($M$4:$M5,"F",$O$4:$O5,S$4),"")</calculatedColumnFormula>
    </tableColumn>
    <tableColumn id="4" name="3 - 40 to 49" dataDxfId="621" dataCellStyle="Normal 8">
      <calculatedColumnFormula>IF(AND($M5="F",$O5=T$4),COUNTIFS($M$4:$M5,"F",$O$4:$O5,T$4),"")</calculatedColumnFormula>
    </tableColumn>
    <tableColumn id="5" name="4 - 50 to 59" dataDxfId="620" dataCellStyle="Normal 8">
      <calculatedColumnFormula>IF(AND($M5="F",$O5=U$4),COUNTIFS($M$4:$M5,"F",$O$4:$O5,U$4),"")</calculatedColumnFormula>
    </tableColumn>
    <tableColumn id="6" name="5 - 60 to 64" dataDxfId="619" dataCellStyle="Normal 8">
      <calculatedColumnFormula>IF(AND($M5="F",$O5=V$4),COUNTIFS($M$4:$M5,"F",$O$4:$O5,V$4),"")</calculatedColumnFormula>
    </tableColumn>
    <tableColumn id="7" name="6 - 65 to 69" dataDxfId="618" dataCellStyle="Normal 8">
      <calculatedColumnFormula>IF(AND($M5="F",$O5=W$4),COUNTIFS($M$4:$M5,"F",$O$4:$O5,W$4),"")</calculatedColumnFormula>
    </tableColumn>
    <tableColumn id="8" name="7 - 70 to 74" dataDxfId="617" dataCellStyle="Normal 8">
      <calculatedColumnFormula>IF(AND($M5="F",$O5=X$4),COUNTIFS($M$4:$M5,"F",$O$4:$O5,X$4),"")</calculatedColumnFormula>
    </tableColumn>
    <tableColumn id="9" name="8 - over 74" dataDxfId="616" dataCellStyle="Normal 8">
      <calculatedColumnFormula>IF(AND($M5="F",$O5=Y$4),COUNTIFS($M$4:$M5,"F",$O$4:$O5,Y$4),"")</calculatedColumnFormula>
    </tableColumn>
  </tableColumns>
  <tableStyleInfo name="TableStyleLight17" showFirstColumn="0" showLastColumn="0" showRowStripes="1" showColumnStripes="0"/>
</table>
</file>

<file path=xl/tables/table3.xml><?xml version="1.0" encoding="utf-8"?>
<table xmlns="http://schemas.openxmlformats.org/spreadsheetml/2006/main" id="4" name="Table101417" displayName="Table101417" ref="Z4:AH159" totalsRowShown="0" headerRowDxfId="615" dataDxfId="613" headerRowBorderDxfId="614" tableBorderDxfId="612" dataCellStyle="Normal 8">
  <autoFilter ref="Z4:AH159"/>
  <tableColumns count="9">
    <tableColumn id="1" name="All Males" dataDxfId="611" dataCellStyle="Normal 8">
      <calculatedColumnFormula>IF($M5="M",COUNTIFS($M$4:$M5,"M"),"")</calculatedColumnFormula>
    </tableColumn>
    <tableColumn id="2" name="1 - under 30" dataDxfId="610" dataCellStyle="Normal 8">
      <calculatedColumnFormula>IF(AND($M5="M",$O5=AA$4),COUNTIFS($M$4:$M5,"M",$O$4:$O5,AA$4),"")</calculatedColumnFormula>
    </tableColumn>
    <tableColumn id="3" name="2 - 30 to 39" dataDxfId="609" dataCellStyle="Normal 8">
      <calculatedColumnFormula>IF(AND($M5="M",$O5=AB$4),COUNTIFS($M$4:$M5,"M",$O$4:$O5,AB$4),"")</calculatedColumnFormula>
    </tableColumn>
    <tableColumn id="4" name="3 - 40 to 49" dataDxfId="608" dataCellStyle="Normal 8">
      <calculatedColumnFormula>IF(AND($M5="M",$O5=AC$4),COUNTIFS($M$4:$M5,"M",$O$4:$O5,AC$4),"")</calculatedColumnFormula>
    </tableColumn>
    <tableColumn id="5" name="4 - 50 to 59" dataDxfId="607" dataCellStyle="Normal 8">
      <calculatedColumnFormula>IF(AND($M5="M",$O5=AD$4),COUNTIFS($M$4:$M5,"M",$O$4:$O5,AD$4),"")</calculatedColumnFormula>
    </tableColumn>
    <tableColumn id="6" name="5 - 60 to 64" dataDxfId="606" dataCellStyle="Normal 8">
      <calculatedColumnFormula>IF(AND($M5="M",$O5=AE$4),COUNTIFS($M$4:$M5,"M",$O$4:$O5,AE$4),"")</calculatedColumnFormula>
    </tableColumn>
    <tableColumn id="7" name="6 - 65 to 69" dataDxfId="605" dataCellStyle="Normal 8">
      <calculatedColumnFormula>IF(AND($M5="M",$O5=AF$4),COUNTIFS($M$4:$M5,"M",$O$4:$O5,AF$4),"")</calculatedColumnFormula>
    </tableColumn>
    <tableColumn id="8" name="7 - 70 to 74" dataDxfId="604" dataCellStyle="Normal 8">
      <calculatedColumnFormula>IF(AND($M5="M",$O5=AG$4),COUNTIFS($M$4:$M5,"M",$O$4:$O5,AG$4),"")</calculatedColumnFormula>
    </tableColumn>
    <tableColumn id="9" name="8 - over 74" dataDxfId="603" dataCellStyle="Normal 8">
      <calculatedColumnFormula>IF(AND($M5="M",$O5=AH$4),COUNTIFS($M$4:$M5,"M",$O$4:$O5,AH$4),"")</calculatedColumnFormula>
    </tableColumn>
  </tableColumns>
  <tableStyleInfo name="TableStyleLight16" showFirstColumn="0" showLastColumn="0" showRowStripes="1" showColumnStripes="0"/>
</table>
</file>

<file path=xl/tables/table4.xml><?xml version="1.0" encoding="utf-8"?>
<table xmlns="http://schemas.openxmlformats.org/spreadsheetml/2006/main" id="1" name="Table10" displayName="Table10" ref="A11:D169" totalsRowShown="0" headerRowDxfId="184" headerRowBorderDxfId="183" tableBorderDxfId="182">
  <autoFilter ref="A11:D169">
    <filterColumn colId="0">
      <filters>
        <filter val="4"/>
      </filters>
    </filterColumn>
  </autoFilter>
  <tableColumns count="4">
    <tableColumn id="1" name="Runs" dataDxfId="181">
      <calculatedColumnFormula>COUNTIFS(F12:J12,"&gt;0")</calculatedColumnFormula>
    </tableColumn>
    <tableColumn id="2" name="Female Overall Place #" dataDxfId="180">
      <calculatedColumnFormula>IF(AND(A12=4,D12="F"),COUNTIFS(D$11:D12,"F",A$11:A12,4),"")</calculatedColumnFormula>
    </tableColumn>
    <tableColumn id="3" name="Male Overall Place #" dataDxfId="179">
      <calculatedColumnFormula>IF(AND(A12=4,D12="M"),COUNTIFS(D$11:D12,"M",A$11:A12,4),"")</calculatedColumnFormula>
    </tableColumn>
    <tableColumn id="4" name="GENDER" dataDxfId="17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2.xml"/><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7"/>
  <sheetViews>
    <sheetView zoomScale="110" zoomScaleNormal="110" workbookViewId="0">
      <pane xSplit="16" ySplit="4" topLeftCell="Q5" activePane="bottomRight" state="frozen"/>
      <selection pane="topRight" activeCell="Q1" sqref="Q1"/>
      <selection pane="bottomLeft" activeCell="A5" sqref="A5"/>
      <selection pane="bottomRight" activeCell="G21" sqref="G21"/>
    </sheetView>
  </sheetViews>
  <sheetFormatPr defaultColWidth="15.85546875" defaultRowHeight="15" outlineLevelCol="1" x14ac:dyDescent="0.25"/>
  <cols>
    <col min="1" max="1" width="0.140625" style="186" customWidth="1"/>
    <col min="2" max="2" width="37.7109375" style="123" customWidth="1"/>
    <col min="3" max="3" width="8.7109375" style="187" hidden="1" customWidth="1" outlineLevel="1"/>
    <col min="4" max="6" width="15.85546875" style="123" hidden="1" customWidth="1" outlineLevel="1"/>
    <col min="7" max="7" width="11.7109375" style="123" customWidth="1" collapsed="1"/>
    <col min="8" max="8" width="3.85546875" style="123" customWidth="1"/>
    <col min="9" max="9" width="13.42578125" style="123" customWidth="1"/>
    <col min="10" max="10" width="11.5703125" style="188" customWidth="1"/>
    <col min="11" max="11" width="14.42578125" style="189" customWidth="1"/>
    <col min="12" max="12" width="12.140625" style="123" customWidth="1" outlineLevel="1"/>
    <col min="13" max="13" width="10" style="190" customWidth="1"/>
    <col min="14" max="14" width="10.85546875" style="191" customWidth="1" outlineLevel="1"/>
    <col min="15" max="15" width="14.140625" style="191" bestFit="1" customWidth="1" outlineLevel="1"/>
    <col min="16" max="16" width="12.85546875" style="184" customWidth="1"/>
    <col min="17" max="18" width="4.7109375" style="187" customWidth="1" outlineLevel="1"/>
    <col min="19" max="24" width="4.7109375" style="123" customWidth="1"/>
    <col min="25" max="25" width="4.7109375" style="123" hidden="1" customWidth="1"/>
    <col min="26" max="34" width="4.7109375" style="123" customWidth="1"/>
    <col min="35" max="16384" width="15.85546875" style="123"/>
  </cols>
  <sheetData>
    <row r="1" spans="1:49" s="103" customFormat="1" ht="57" customHeight="1" x14ac:dyDescent="0.25">
      <c r="A1" s="102"/>
      <c r="C1" s="104"/>
      <c r="G1"/>
      <c r="H1" s="105"/>
      <c r="I1" s="106"/>
      <c r="K1" s="107"/>
      <c r="L1" s="104"/>
      <c r="M1" s="104"/>
      <c r="N1" s="108"/>
      <c r="O1" s="108"/>
      <c r="P1" s="108"/>
      <c r="Q1" s="103">
        <v>0</v>
      </c>
      <c r="R1" s="103">
        <f>COUNTIFS(R$4:R$160,"&gt;0",R$4:R$160,"&lt;4",$G$4:$G$160,"&gt;14")</f>
        <v>1</v>
      </c>
      <c r="S1" s="103">
        <f>COUNTIFS(S$4:S$160,"&gt;0",S$4:S$160,"&lt;4",$G$4:$G$160,"&gt;14")</f>
        <v>3</v>
      </c>
      <c r="T1" s="103">
        <f>COUNTIFS(T$4:T$160,"&gt;0",T$4:T$160,"&lt;4",$G$4:$G$160,"&gt;14")</f>
        <v>3</v>
      </c>
      <c r="U1" s="103">
        <f>COUNTIFS(U$4:U$160,"&gt;0",U$4:U$160,"&lt;4",$G$4:$G$160,"&gt;14")</f>
        <v>3</v>
      </c>
      <c r="V1" s="103">
        <f>COUNTIFS(V$4:V$160,"&gt;0",V$4:V$160,"&lt;4",$G$4:$G$160,"&gt;14")</f>
        <v>3</v>
      </c>
      <c r="W1" s="109"/>
      <c r="X1" s="103">
        <f t="shared" ref="X1:AH1" si="0">COUNTIFS(X$4:X$160,"&gt;0",X$4:X$160,"&lt;4",$G$4:$G$160,"&gt;14")</f>
        <v>0</v>
      </c>
      <c r="Y1" s="103">
        <f t="shared" si="0"/>
        <v>0</v>
      </c>
      <c r="Z1" s="103">
        <f t="shared" si="0"/>
        <v>3</v>
      </c>
      <c r="AA1" s="103">
        <f t="shared" si="0"/>
        <v>0</v>
      </c>
      <c r="AB1" s="103">
        <f t="shared" si="0"/>
        <v>3</v>
      </c>
      <c r="AC1" s="103">
        <f t="shared" si="0"/>
        <v>3</v>
      </c>
      <c r="AD1" s="103">
        <f t="shared" si="0"/>
        <v>3</v>
      </c>
      <c r="AE1" s="103">
        <f t="shared" si="0"/>
        <v>3</v>
      </c>
      <c r="AF1" s="103">
        <f t="shared" si="0"/>
        <v>3</v>
      </c>
      <c r="AG1" s="103">
        <f t="shared" si="0"/>
        <v>0</v>
      </c>
      <c r="AH1" s="103">
        <f t="shared" si="0"/>
        <v>0</v>
      </c>
    </row>
    <row r="2" spans="1:49" s="111" customFormat="1" ht="3" customHeight="1" thickBot="1" x14ac:dyDescent="0.2">
      <c r="A2" s="110"/>
      <c r="C2" s="112"/>
      <c r="G2" s="113"/>
      <c r="H2" s="113"/>
      <c r="I2" s="114"/>
      <c r="K2" s="115"/>
      <c r="L2" s="112"/>
      <c r="M2" s="112"/>
      <c r="N2" s="116"/>
      <c r="O2" s="116"/>
      <c r="P2" s="116"/>
    </row>
    <row r="3" spans="1:49" ht="15.75" x14ac:dyDescent="0.25">
      <c r="A3" s="52" t="s">
        <v>451</v>
      </c>
      <c r="B3" s="117"/>
      <c r="C3" s="118"/>
      <c r="D3" s="117"/>
      <c r="E3" s="117"/>
      <c r="F3" s="117"/>
      <c r="G3" s="119"/>
      <c r="H3" s="119"/>
      <c r="I3" s="120"/>
      <c r="J3" s="117"/>
      <c r="K3" s="121"/>
      <c r="L3" s="118"/>
      <c r="M3" s="118"/>
      <c r="N3" s="122"/>
      <c r="O3" s="122"/>
      <c r="P3" s="122"/>
      <c r="Q3" s="239" t="s">
        <v>452</v>
      </c>
      <c r="R3" s="240"/>
      <c r="S3" s="240"/>
      <c r="T3" s="240"/>
      <c r="U3" s="240"/>
      <c r="V3" s="240"/>
      <c r="W3" s="240"/>
      <c r="X3" s="240"/>
      <c r="Y3" s="241"/>
      <c r="Z3" s="242" t="s">
        <v>453</v>
      </c>
      <c r="AA3" s="243"/>
      <c r="AB3" s="243"/>
      <c r="AC3" s="243"/>
      <c r="AD3" s="243"/>
      <c r="AE3" s="243"/>
      <c r="AF3" s="243"/>
      <c r="AG3" s="243"/>
      <c r="AH3" s="244"/>
    </row>
    <row r="4" spans="1:49" s="136" customFormat="1" ht="62.25" customHeight="1" x14ac:dyDescent="0.25">
      <c r="A4" s="124" t="s">
        <v>454</v>
      </c>
      <c r="B4" s="125" t="s">
        <v>455</v>
      </c>
      <c r="C4" s="126" t="s">
        <v>456</v>
      </c>
      <c r="D4" s="125" t="s">
        <v>457</v>
      </c>
      <c r="E4" s="125" t="s">
        <v>458</v>
      </c>
      <c r="F4" s="125" t="s">
        <v>459</v>
      </c>
      <c r="G4" s="127" t="s">
        <v>460</v>
      </c>
      <c r="H4" s="128" t="s">
        <v>461</v>
      </c>
      <c r="I4" s="129" t="s">
        <v>462</v>
      </c>
      <c r="J4" s="125" t="s">
        <v>463</v>
      </c>
      <c r="K4" s="130" t="s">
        <v>464</v>
      </c>
      <c r="L4" s="126" t="s">
        <v>465</v>
      </c>
      <c r="M4" s="126" t="s">
        <v>466</v>
      </c>
      <c r="N4" s="131" t="s">
        <v>467</v>
      </c>
      <c r="O4" s="132" t="s">
        <v>468</v>
      </c>
      <c r="P4" s="131" t="s">
        <v>469</v>
      </c>
      <c r="Q4" s="133" t="s">
        <v>470</v>
      </c>
      <c r="R4" s="134" t="s">
        <v>471</v>
      </c>
      <c r="S4" s="134" t="s">
        <v>472</v>
      </c>
      <c r="T4" s="134" t="s">
        <v>473</v>
      </c>
      <c r="U4" s="134" t="s">
        <v>474</v>
      </c>
      <c r="V4" s="134" t="s">
        <v>475</v>
      </c>
      <c r="W4" s="134" t="s">
        <v>476</v>
      </c>
      <c r="X4" s="134" t="s">
        <v>477</v>
      </c>
      <c r="Y4" s="135" t="s">
        <v>478</v>
      </c>
      <c r="Z4" s="133" t="s">
        <v>479</v>
      </c>
      <c r="AA4" s="134" t="s">
        <v>471</v>
      </c>
      <c r="AB4" s="134" t="s">
        <v>472</v>
      </c>
      <c r="AC4" s="134" t="s">
        <v>473</v>
      </c>
      <c r="AD4" s="134" t="s">
        <v>474</v>
      </c>
      <c r="AE4" s="134" t="s">
        <v>475</v>
      </c>
      <c r="AF4" s="134" t="s">
        <v>476</v>
      </c>
      <c r="AG4" s="134" t="s">
        <v>477</v>
      </c>
      <c r="AH4" s="135" t="s">
        <v>478</v>
      </c>
    </row>
    <row r="5" spans="1:49" ht="15.75" x14ac:dyDescent="0.25">
      <c r="A5" s="137">
        <v>402975</v>
      </c>
      <c r="B5" s="138" t="s">
        <v>38</v>
      </c>
      <c r="C5" s="139" t="str">
        <f>IF(AND(G5=15,COUNTIFS(L5:P5,"&lt;=3")&gt;0),"Y","N")</f>
        <v>Y</v>
      </c>
      <c r="D5" s="140">
        <v>1500</v>
      </c>
      <c r="E5" s="140">
        <v>15</v>
      </c>
      <c r="F5" s="141">
        <v>0</v>
      </c>
      <c r="G5" s="142">
        <v>15</v>
      </c>
      <c r="H5" s="143" t="str">
        <f>IF(Long_Course_Results15[[#This Row],[No. Point Runs &amp; Volunt.]]&gt;=15,"","#")</f>
        <v/>
      </c>
      <c r="I5" s="144">
        <v>1500</v>
      </c>
      <c r="J5" s="145">
        <f t="shared" ref="J5:J68" si="1">IFERROR(I5/G5,0)</f>
        <v>100</v>
      </c>
      <c r="K5" s="146">
        <f t="shared" ref="K5:K68" si="2">IF(J5=0,0,101-J5)</f>
        <v>1</v>
      </c>
      <c r="L5" s="147">
        <f>COUNT(J$4:J5)</f>
        <v>1</v>
      </c>
      <c r="M5" s="139" t="s">
        <v>391</v>
      </c>
      <c r="N5" s="148">
        <f>COUNTIFS($M$4:$M5,$M5)</f>
        <v>1</v>
      </c>
      <c r="O5" s="139" t="s">
        <v>472</v>
      </c>
      <c r="P5" s="148">
        <f>COUNTIFS($M$4:$M5,$M5,$O$4:$O5,$O5)</f>
        <v>1</v>
      </c>
      <c r="Q5" s="149" t="str">
        <f>IF($M5="F",COUNTIFS($M$4:$M5,"F"),"")</f>
        <v/>
      </c>
      <c r="R5" s="150" t="str">
        <f>IF(AND($M5="F",$O5=R$4),COUNTIFS($M$4:$M5,"F",$O$4:$O5,R$4),"")</f>
        <v/>
      </c>
      <c r="S5" s="150" t="str">
        <f>IF(AND($M5="F",$O5=S$4),COUNTIFS($M$4:$M5,"F",$O$4:$O5,S$4),"")</f>
        <v/>
      </c>
      <c r="T5" s="150" t="str">
        <f>IF(AND($M5="F",$O5=T$4),COUNTIFS($M$4:$M5,"F",$O$4:$O5,T$4),"")</f>
        <v/>
      </c>
      <c r="U5" s="150" t="str">
        <f>IF(AND($M5="F",$O5=U$4),COUNTIFS($M$4:$M5,"F",$O$4:$O5,U$4),"")</f>
        <v/>
      </c>
      <c r="V5" s="150" t="str">
        <f>IF(AND($M5="F",$O5=V$4),COUNTIFS($M$4:$M5,"F",$O$4:$O5,V$4),"")</f>
        <v/>
      </c>
      <c r="W5" s="150" t="str">
        <f>IF(AND($M5="F",$O5=W$4),COUNTIFS($M$4:$M5,"F",$O$4:$O5,W$4),"")</f>
        <v/>
      </c>
      <c r="X5" s="150" t="str">
        <f>IF(AND($M5="F",$O5=X$4),COUNTIFS($M$4:$M5,"F",$O$4:$O5,X$4),"")</f>
        <v/>
      </c>
      <c r="Y5" s="151" t="str">
        <f>IF(AND($M5="F",$O5=Y$4),COUNTIFS($M$4:$M5,"F",$O$4:$O5,Y$4),"")</f>
        <v/>
      </c>
      <c r="Z5" s="149">
        <f>IF($M5="M",COUNTIFS($M$4:$M5,"M"),"")</f>
        <v>1</v>
      </c>
      <c r="AA5" s="150" t="str">
        <f>IF(AND($M5="M",$O5=AA$4),COUNTIFS($M$4:$M5,"M",$O$4:$O5,AA$4),"")</f>
        <v/>
      </c>
      <c r="AB5" s="150">
        <f>IF(AND($M5="M",$O5=AB$4),COUNTIFS($M$4:$M5,"M",$O$4:$O5,AB$4),"")</f>
        <v>1</v>
      </c>
      <c r="AC5" s="150" t="str">
        <f>IF(AND($M5="M",$O5=AC$4),COUNTIFS($M$4:$M5,"M",$O$4:$O5,AC$4),"")</f>
        <v/>
      </c>
      <c r="AD5" s="150" t="str">
        <f>IF(AND($M5="M",$O5=AD$4),COUNTIFS($M$4:$M5,"M",$O$4:$O5,AD$4),"")</f>
        <v/>
      </c>
      <c r="AE5" s="150" t="str">
        <f>IF(AND($M5="M",$O5=AE$4),COUNTIFS($M$4:$M5,"M",$O$4:$O5,AE$4),"")</f>
        <v/>
      </c>
      <c r="AF5" s="150" t="str">
        <f>IF(AND($M5="M",$O5=AF$4),COUNTIFS($M$4:$M5,"M",$O$4:$O5,AF$4),"")</f>
        <v/>
      </c>
      <c r="AG5" s="150" t="str">
        <f>IF(AND($M5="M",$O5=AG$4),COUNTIFS($M$4:$M5,"M",$O$4:$O5,AG$4),"")</f>
        <v/>
      </c>
      <c r="AH5" s="151" t="str">
        <f>IF(AND($M5="M",$O5=AH$4),COUNTIFS($M$4:$M5,"M",$O$4:$O5,AH$4),"")</f>
        <v/>
      </c>
      <c r="AI5" s="152"/>
      <c r="AJ5" s="152"/>
      <c r="AK5" s="153"/>
      <c r="AL5" s="152"/>
      <c r="AM5" s="152"/>
      <c r="AN5" s="152"/>
      <c r="AO5" s="152"/>
      <c r="AP5" s="152"/>
      <c r="AQ5" s="152"/>
      <c r="AR5" s="152"/>
      <c r="AS5" s="152"/>
      <c r="AT5" s="152"/>
      <c r="AU5" s="152"/>
      <c r="AV5" s="152"/>
      <c r="AW5" s="152"/>
    </row>
    <row r="6" spans="1:49" ht="15.75" x14ac:dyDescent="0.25">
      <c r="A6" s="137">
        <v>1061422</v>
      </c>
      <c r="B6" s="138" t="s">
        <v>60</v>
      </c>
      <c r="C6" s="139" t="str">
        <f t="shared" ref="C6:C69" si="3">IF(AND(G6=15,COUNTIFS(L6:P6,"&lt;=3")&gt;0),"Y","N")</f>
        <v>Y</v>
      </c>
      <c r="D6" s="140">
        <v>1488</v>
      </c>
      <c r="E6" s="140">
        <v>15</v>
      </c>
      <c r="F6" s="141">
        <v>0</v>
      </c>
      <c r="G6" s="142">
        <v>15</v>
      </c>
      <c r="H6" s="143" t="str">
        <f>IF(Long_Course_Results15[[#This Row],[No. Point Runs &amp; Volunt.]]&gt;=15,"","#")</f>
        <v/>
      </c>
      <c r="I6" s="144">
        <v>1488</v>
      </c>
      <c r="J6" s="145">
        <f t="shared" si="1"/>
        <v>99.2</v>
      </c>
      <c r="K6" s="146">
        <f t="shared" si="2"/>
        <v>1.7999999999999972</v>
      </c>
      <c r="L6" s="147">
        <f>COUNT(J$4:J6)</f>
        <v>2</v>
      </c>
      <c r="M6" s="139" t="s">
        <v>391</v>
      </c>
      <c r="N6" s="148">
        <f>COUNTIFS($M$4:$M6,$M6)</f>
        <v>2</v>
      </c>
      <c r="O6" s="139" t="s">
        <v>473</v>
      </c>
      <c r="P6" s="148">
        <f>COUNTIFS($M$4:$M6,$M6,$O$4:$O6,$O6)</f>
        <v>1</v>
      </c>
      <c r="Q6" s="149" t="str">
        <f>IF($M6="F",COUNTIFS($M$4:$M6,"F"),"")</f>
        <v/>
      </c>
      <c r="R6" s="150" t="str">
        <f>IF(AND($M6="F",$O6=R$4),COUNTIFS($M$4:$M6,"F",$O$4:$O6,R$4),"")</f>
        <v/>
      </c>
      <c r="S6" s="150" t="str">
        <f>IF(AND($M6="F",$O6=S$4),COUNTIFS($M$4:$M6,"F",$O$4:$O6,S$4),"")</f>
        <v/>
      </c>
      <c r="T6" s="150" t="str">
        <f>IF(AND($M6="F",$O6=T$4),COUNTIFS($M$4:$M6,"F",$O$4:$O6,T$4),"")</f>
        <v/>
      </c>
      <c r="U6" s="150" t="str">
        <f>IF(AND($M6="F",$O6=U$4),COUNTIFS($M$4:$M6,"F",$O$4:$O6,U$4),"")</f>
        <v/>
      </c>
      <c r="V6" s="150" t="str">
        <f>IF(AND($M6="F",$O6=V$4),COUNTIFS($M$4:$M6,"F",$O$4:$O6,V$4),"")</f>
        <v/>
      </c>
      <c r="W6" s="150" t="str">
        <f>IF(AND($M6="F",$O6=W$4),COUNTIFS($M$4:$M6,"F",$O$4:$O6,W$4),"")</f>
        <v/>
      </c>
      <c r="X6" s="150" t="str">
        <f>IF(AND($M6="F",$O6=X$4),COUNTIFS($M$4:$M6,"F",$O$4:$O6,X$4),"")</f>
        <v/>
      </c>
      <c r="Y6" s="151" t="str">
        <f>IF(AND($M6="F",$O6=Y$4),COUNTIFS($M$4:$M6,"F",$O$4:$O6,Y$4),"")</f>
        <v/>
      </c>
      <c r="Z6" s="149">
        <f>IF($M6="M",COUNTIFS($M$4:$M6,"M"),"")</f>
        <v>2</v>
      </c>
      <c r="AA6" s="150" t="str">
        <f>IF(AND($M6="M",$O6=AA$4),COUNTIFS($M$4:$M6,"M",$O$4:$O6,AA$4),"")</f>
        <v/>
      </c>
      <c r="AB6" s="150" t="str">
        <f>IF(AND($M6="M",$O6=AB$4),COUNTIFS($M$4:$M6,"M",$O$4:$O6,AB$4),"")</f>
        <v/>
      </c>
      <c r="AC6" s="150">
        <f>IF(AND($M6="M",$O6=AC$4),COUNTIFS($M$4:$M6,"M",$O$4:$O6,AC$4),"")</f>
        <v>1</v>
      </c>
      <c r="AD6" s="150" t="str">
        <f>IF(AND($M6="M",$O6=AD$4),COUNTIFS($M$4:$M6,"M",$O$4:$O6,AD$4),"")</f>
        <v/>
      </c>
      <c r="AE6" s="150" t="str">
        <f>IF(AND($M6="M",$O6=AE$4),COUNTIFS($M$4:$M6,"M",$O$4:$O6,AE$4),"")</f>
        <v/>
      </c>
      <c r="AF6" s="150" t="str">
        <f>IF(AND($M6="M",$O6=AF$4),COUNTIFS($M$4:$M6,"M",$O$4:$O6,AF$4),"")</f>
        <v/>
      </c>
      <c r="AG6" s="150" t="str">
        <f>IF(AND($M6="M",$O6=AG$4),COUNTIFS($M$4:$M6,"M",$O$4:$O6,AG$4),"")</f>
        <v/>
      </c>
      <c r="AH6" s="151" t="str">
        <f>IF(AND($M6="M",$O6=AH$4),COUNTIFS($M$4:$M6,"M",$O$4:$O6,AH$4),"")</f>
        <v/>
      </c>
      <c r="AI6" s="152"/>
      <c r="AJ6" s="152"/>
      <c r="AK6" s="153"/>
      <c r="AL6" s="152"/>
      <c r="AM6" s="152"/>
      <c r="AN6" s="152"/>
      <c r="AO6" s="152"/>
      <c r="AP6" s="152"/>
      <c r="AQ6" s="152"/>
      <c r="AR6" s="152"/>
      <c r="AS6" s="152"/>
      <c r="AT6" s="152"/>
      <c r="AU6" s="152"/>
      <c r="AV6" s="152"/>
      <c r="AW6" s="152"/>
    </row>
    <row r="7" spans="1:49" ht="15.75" x14ac:dyDescent="0.25">
      <c r="A7" s="137">
        <v>1073879</v>
      </c>
      <c r="B7" s="138" t="s">
        <v>21</v>
      </c>
      <c r="C7" s="139" t="str">
        <f t="shared" si="3"/>
        <v>Y</v>
      </c>
      <c r="D7" s="140">
        <v>1478</v>
      </c>
      <c r="E7" s="140">
        <v>15</v>
      </c>
      <c r="F7" s="141">
        <v>0</v>
      </c>
      <c r="G7" s="142">
        <v>15</v>
      </c>
      <c r="H7" s="143" t="str">
        <f>IF(Long_Course_Results15[[#This Row],[No. Point Runs &amp; Volunt.]]&gt;=15,"","#")</f>
        <v/>
      </c>
      <c r="I7" s="144">
        <v>1478</v>
      </c>
      <c r="J7" s="145">
        <f t="shared" si="1"/>
        <v>98.533333333333331</v>
      </c>
      <c r="K7" s="146">
        <f t="shared" si="2"/>
        <v>2.4666666666666686</v>
      </c>
      <c r="L7" s="147">
        <f>COUNT(J$4:J7)</f>
        <v>3</v>
      </c>
      <c r="M7" s="139" t="s">
        <v>391</v>
      </c>
      <c r="N7" s="148">
        <f>COUNTIFS($M$4:$M7,$M7)</f>
        <v>3</v>
      </c>
      <c r="O7" s="139" t="s">
        <v>474</v>
      </c>
      <c r="P7" s="148">
        <f>COUNTIFS($M$4:$M7,$M7,$O$4:$O7,$O7)</f>
        <v>1</v>
      </c>
      <c r="Q7" s="149" t="str">
        <f>IF($M7="F",COUNTIFS($M$4:$M7,"F"),"")</f>
        <v/>
      </c>
      <c r="R7" s="150" t="str">
        <f>IF(AND($M7="F",$O7=R$4),COUNTIFS($M$4:$M7,"F",$O$4:$O7,R$4),"")</f>
        <v/>
      </c>
      <c r="S7" s="150" t="str">
        <f>IF(AND($M7="F",$O7=S$4),COUNTIFS($M$4:$M7,"F",$O$4:$O7,S$4),"")</f>
        <v/>
      </c>
      <c r="T7" s="150" t="str">
        <f>IF(AND($M7="F",$O7=T$4),COUNTIFS($M$4:$M7,"F",$O$4:$O7,T$4),"")</f>
        <v/>
      </c>
      <c r="U7" s="150" t="str">
        <f>IF(AND($M7="F",$O7=U$4),COUNTIFS($M$4:$M7,"F",$O$4:$O7,U$4),"")</f>
        <v/>
      </c>
      <c r="V7" s="150" t="str">
        <f>IF(AND($M7="F",$O7=V$4),COUNTIFS($M$4:$M7,"F",$O$4:$O7,V$4),"")</f>
        <v/>
      </c>
      <c r="W7" s="150" t="str">
        <f>IF(AND($M7="F",$O7=W$4),COUNTIFS($M$4:$M7,"F",$O$4:$O7,W$4),"")</f>
        <v/>
      </c>
      <c r="X7" s="150" t="str">
        <f>IF(AND($M7="F",$O7=X$4),COUNTIFS($M$4:$M7,"F",$O$4:$O7,X$4),"")</f>
        <v/>
      </c>
      <c r="Y7" s="151" t="str">
        <f>IF(AND($M7="F",$O7=Y$4),COUNTIFS($M$4:$M7,"F",$O$4:$O7,Y$4),"")</f>
        <v/>
      </c>
      <c r="Z7" s="149">
        <f>IF($M7="M",COUNTIFS($M$4:$M7,"M"),"")</f>
        <v>3</v>
      </c>
      <c r="AA7" s="150" t="str">
        <f>IF(AND($M7="M",$O7=AA$4),COUNTIFS($M$4:$M7,"M",$O$4:$O7,AA$4),"")</f>
        <v/>
      </c>
      <c r="AB7" s="150" t="str">
        <f>IF(AND($M7="M",$O7=AB$4),COUNTIFS($M$4:$M7,"M",$O$4:$O7,AB$4),"")</f>
        <v/>
      </c>
      <c r="AC7" s="150" t="str">
        <f>IF(AND($M7="M",$O7=AC$4),COUNTIFS($M$4:$M7,"M",$O$4:$O7,AC$4),"")</f>
        <v/>
      </c>
      <c r="AD7" s="150">
        <f>IF(AND($M7="M",$O7=AD$4),COUNTIFS($M$4:$M7,"M",$O$4:$O7,AD$4),"")</f>
        <v>1</v>
      </c>
      <c r="AE7" s="150" t="str">
        <f>IF(AND($M7="M",$O7=AE$4),COUNTIFS($M$4:$M7,"M",$O$4:$O7,AE$4),"")</f>
        <v/>
      </c>
      <c r="AF7" s="150" t="str">
        <f>IF(AND($M7="M",$O7=AF$4),COUNTIFS($M$4:$M7,"M",$O$4:$O7,AF$4),"")</f>
        <v/>
      </c>
      <c r="AG7" s="150" t="str">
        <f>IF(AND($M7="M",$O7=AG$4),COUNTIFS($M$4:$M7,"M",$O$4:$O7,AG$4),"")</f>
        <v/>
      </c>
      <c r="AH7" s="151" t="str">
        <f>IF(AND($M7="M",$O7=AH$4),COUNTIFS($M$4:$M7,"M",$O$4:$O7,AH$4),"")</f>
        <v/>
      </c>
      <c r="AI7" s="152"/>
      <c r="AJ7" s="152"/>
      <c r="AK7" s="153"/>
      <c r="AL7" s="152"/>
      <c r="AM7" s="152"/>
      <c r="AN7" s="152"/>
      <c r="AO7" s="152"/>
      <c r="AP7" s="152"/>
      <c r="AQ7" s="152"/>
      <c r="AR7" s="152"/>
      <c r="AS7" s="152"/>
      <c r="AT7" s="152"/>
      <c r="AU7" s="152"/>
      <c r="AV7" s="152"/>
      <c r="AW7" s="152"/>
    </row>
    <row r="8" spans="1:49" ht="15.75" x14ac:dyDescent="0.25">
      <c r="A8" s="137">
        <v>402774</v>
      </c>
      <c r="B8" s="138" t="s">
        <v>106</v>
      </c>
      <c r="C8" s="139" t="str">
        <f t="shared" si="3"/>
        <v>Y</v>
      </c>
      <c r="D8" s="140">
        <v>1476</v>
      </c>
      <c r="E8" s="140">
        <v>15</v>
      </c>
      <c r="F8" s="141">
        <v>0</v>
      </c>
      <c r="G8" s="142">
        <v>15</v>
      </c>
      <c r="H8" s="143" t="str">
        <f>IF(Long_Course_Results15[[#This Row],[No. Point Runs &amp; Volunt.]]&gt;=15,"","#")</f>
        <v/>
      </c>
      <c r="I8" s="144">
        <v>1476</v>
      </c>
      <c r="J8" s="145">
        <f t="shared" si="1"/>
        <v>98.4</v>
      </c>
      <c r="K8" s="146">
        <f t="shared" si="2"/>
        <v>2.5999999999999943</v>
      </c>
      <c r="L8" s="147">
        <f>COUNT(J$4:J8)</f>
        <v>4</v>
      </c>
      <c r="M8" s="139" t="s">
        <v>391</v>
      </c>
      <c r="N8" s="148">
        <f>COUNTIFS($M$4:$M8,$M8)</f>
        <v>4</v>
      </c>
      <c r="O8" s="139" t="s">
        <v>472</v>
      </c>
      <c r="P8" s="148">
        <f>COUNTIFS($M$4:$M8,$M8,$O$4:$O8,$O8)</f>
        <v>2</v>
      </c>
      <c r="Q8" s="149" t="str">
        <f>IF($M8="F",COUNTIFS($M$4:$M8,"F"),"")</f>
        <v/>
      </c>
      <c r="R8" s="150" t="str">
        <f>IF(AND($M8="F",$O8=R$4),COUNTIFS($M$4:$M8,"F",$O$4:$O8,R$4),"")</f>
        <v/>
      </c>
      <c r="S8" s="150" t="str">
        <f>IF(AND($M8="F",$O8=S$4),COUNTIFS($M$4:$M8,"F",$O$4:$O8,S$4),"")</f>
        <v/>
      </c>
      <c r="T8" s="150" t="str">
        <f>IF(AND($M8="F",$O8=T$4),COUNTIFS($M$4:$M8,"F",$O$4:$O8,T$4),"")</f>
        <v/>
      </c>
      <c r="U8" s="150" t="str">
        <f>IF(AND($M8="F",$O8=U$4),COUNTIFS($M$4:$M8,"F",$O$4:$O8,U$4),"")</f>
        <v/>
      </c>
      <c r="V8" s="150" t="str">
        <f>IF(AND($M8="F",$O8=V$4),COUNTIFS($M$4:$M8,"F",$O$4:$O8,V$4),"")</f>
        <v/>
      </c>
      <c r="W8" s="150" t="str">
        <f>IF(AND($M8="F",$O8=W$4),COUNTIFS($M$4:$M8,"F",$O$4:$O8,W$4),"")</f>
        <v/>
      </c>
      <c r="X8" s="150" t="str">
        <f>IF(AND($M8="F",$O8=X$4),COUNTIFS($M$4:$M8,"F",$O$4:$O8,X$4),"")</f>
        <v/>
      </c>
      <c r="Y8" s="151" t="str">
        <f>IF(AND($M8="F",$O8=Y$4),COUNTIFS($M$4:$M8,"F",$O$4:$O8,Y$4),"")</f>
        <v/>
      </c>
      <c r="Z8" s="149">
        <f>IF($M8="M",COUNTIFS($M$4:$M8,"M"),"")</f>
        <v>4</v>
      </c>
      <c r="AA8" s="150" t="str">
        <f>IF(AND($M8="M",$O8=AA$4),COUNTIFS($M$4:$M8,"M",$O$4:$O8,AA$4),"")</f>
        <v/>
      </c>
      <c r="AB8" s="150">
        <f>IF(AND($M8="M",$O8=AB$4),COUNTIFS($M$4:$M8,"M",$O$4:$O8,AB$4),"")</f>
        <v>2</v>
      </c>
      <c r="AC8" s="150" t="str">
        <f>IF(AND($M8="M",$O8=AC$4),COUNTIFS($M$4:$M8,"M",$O$4:$O8,AC$4),"")</f>
        <v/>
      </c>
      <c r="AD8" s="150" t="str">
        <f>IF(AND($M8="M",$O8=AD$4),COUNTIFS($M$4:$M8,"M",$O$4:$O8,AD$4),"")</f>
        <v/>
      </c>
      <c r="AE8" s="150" t="str">
        <f>IF(AND($M8="M",$O8=AE$4),COUNTIFS($M$4:$M8,"M",$O$4:$O8,AE$4),"")</f>
        <v/>
      </c>
      <c r="AF8" s="150" t="str">
        <f>IF(AND($M8="M",$O8=AF$4),COUNTIFS($M$4:$M8,"M",$O$4:$O8,AF$4),"")</f>
        <v/>
      </c>
      <c r="AG8" s="150" t="str">
        <f>IF(AND($M8="M",$O8=AG$4),COUNTIFS($M$4:$M8,"M",$O$4:$O8,AG$4),"")</f>
        <v/>
      </c>
      <c r="AH8" s="151" t="str">
        <f>IF(AND($M8="M",$O8=AH$4),COUNTIFS($M$4:$M8,"M",$O$4:$O8,AH$4),"")</f>
        <v/>
      </c>
      <c r="AI8" s="152"/>
      <c r="AJ8" s="152"/>
      <c r="AK8" s="153"/>
      <c r="AL8" s="152"/>
      <c r="AM8" s="152"/>
      <c r="AN8" s="152"/>
      <c r="AO8" s="152"/>
      <c r="AP8" s="152"/>
      <c r="AQ8" s="152"/>
      <c r="AR8" s="152"/>
      <c r="AS8" s="152"/>
      <c r="AT8" s="152"/>
      <c r="AU8" s="152"/>
      <c r="AV8" s="152"/>
      <c r="AW8" s="152"/>
    </row>
    <row r="9" spans="1:49" ht="15.75" x14ac:dyDescent="0.25">
      <c r="A9" s="137">
        <v>1069159</v>
      </c>
      <c r="B9" s="138" t="s">
        <v>115</v>
      </c>
      <c r="C9" s="139" t="str">
        <f t="shared" si="3"/>
        <v>Y</v>
      </c>
      <c r="D9" s="140">
        <v>1462</v>
      </c>
      <c r="E9" s="140">
        <v>15</v>
      </c>
      <c r="F9" s="141">
        <v>0</v>
      </c>
      <c r="G9" s="142">
        <v>15</v>
      </c>
      <c r="H9" s="143" t="str">
        <f>IF(Long_Course_Results15[[#This Row],[No. Point Runs &amp; Volunt.]]&gt;=15,"","#")</f>
        <v/>
      </c>
      <c r="I9" s="144">
        <v>1462</v>
      </c>
      <c r="J9" s="145">
        <f t="shared" si="1"/>
        <v>97.466666666666669</v>
      </c>
      <c r="K9" s="146">
        <f t="shared" si="2"/>
        <v>3.5333333333333314</v>
      </c>
      <c r="L9" s="147">
        <f>COUNT(J$4:J9)</f>
        <v>5</v>
      </c>
      <c r="M9" s="139" t="s">
        <v>391</v>
      </c>
      <c r="N9" s="148">
        <f>COUNTIFS($M$4:$M9,$M9)</f>
        <v>5</v>
      </c>
      <c r="O9" s="139" t="s">
        <v>472</v>
      </c>
      <c r="P9" s="148">
        <f>COUNTIFS($M$4:$M9,$M9,$O$4:$O9,$O9)</f>
        <v>3</v>
      </c>
      <c r="Q9" s="149" t="str">
        <f>IF($M9="F",COUNTIFS($M$4:$M9,"F"),"")</f>
        <v/>
      </c>
      <c r="R9" s="150" t="str">
        <f>IF(AND($M9="F",$O9=R$4),COUNTIFS($M$4:$M9,"F",$O$4:$O9,R$4),"")</f>
        <v/>
      </c>
      <c r="S9" s="150" t="str">
        <f>IF(AND($M9="F",$O9=S$4),COUNTIFS($M$4:$M9,"F",$O$4:$O9,S$4),"")</f>
        <v/>
      </c>
      <c r="T9" s="150" t="str">
        <f>IF(AND($M9="F",$O9=T$4),COUNTIFS($M$4:$M9,"F",$O$4:$O9,T$4),"")</f>
        <v/>
      </c>
      <c r="U9" s="150" t="str">
        <f>IF(AND($M9="F",$O9=U$4),COUNTIFS($M$4:$M9,"F",$O$4:$O9,U$4),"")</f>
        <v/>
      </c>
      <c r="V9" s="150" t="str">
        <f>IF(AND($M9="F",$O9=V$4),COUNTIFS($M$4:$M9,"F",$O$4:$O9,V$4),"")</f>
        <v/>
      </c>
      <c r="W9" s="150" t="str">
        <f>IF(AND($M9="F",$O9=W$4),COUNTIFS($M$4:$M9,"F",$O$4:$O9,W$4),"")</f>
        <v/>
      </c>
      <c r="X9" s="150" t="str">
        <f>IF(AND($M9="F",$O9=X$4),COUNTIFS($M$4:$M9,"F",$O$4:$O9,X$4),"")</f>
        <v/>
      </c>
      <c r="Y9" s="151" t="str">
        <f>IF(AND($M9="F",$O9=Y$4),COUNTIFS($M$4:$M9,"F",$O$4:$O9,Y$4),"")</f>
        <v/>
      </c>
      <c r="Z9" s="149">
        <f>IF($M9="M",COUNTIFS($M$4:$M9,"M"),"")</f>
        <v>5</v>
      </c>
      <c r="AA9" s="150" t="str">
        <f>IF(AND($M9="M",$O9=AA$4),COUNTIFS($M$4:$M9,"M",$O$4:$O9,AA$4),"")</f>
        <v/>
      </c>
      <c r="AB9" s="150">
        <f>IF(AND($M9="M",$O9=AB$4),COUNTIFS($M$4:$M9,"M",$O$4:$O9,AB$4),"")</f>
        <v>3</v>
      </c>
      <c r="AC9" s="150" t="str">
        <f>IF(AND($M9="M",$O9=AC$4),COUNTIFS($M$4:$M9,"M",$O$4:$O9,AC$4),"")</f>
        <v/>
      </c>
      <c r="AD9" s="150" t="str">
        <f>IF(AND($M9="M",$O9=AD$4),COUNTIFS($M$4:$M9,"M",$O$4:$O9,AD$4),"")</f>
        <v/>
      </c>
      <c r="AE9" s="150" t="str">
        <f>IF(AND($M9="M",$O9=AE$4),COUNTIFS($M$4:$M9,"M",$O$4:$O9,AE$4),"")</f>
        <v/>
      </c>
      <c r="AF9" s="150" t="str">
        <f>IF(AND($M9="M",$O9=AF$4),COUNTIFS($M$4:$M9,"M",$O$4:$O9,AF$4),"")</f>
        <v/>
      </c>
      <c r="AG9" s="150" t="str">
        <f>IF(AND($M9="M",$O9=AG$4),COUNTIFS($M$4:$M9,"M",$O$4:$O9,AG$4),"")</f>
        <v/>
      </c>
      <c r="AH9" s="151" t="str">
        <f>IF(AND($M9="M",$O9=AH$4),COUNTIFS($M$4:$M9,"M",$O$4:$O9,AH$4),"")</f>
        <v/>
      </c>
      <c r="AI9" s="152"/>
      <c r="AJ9" s="152"/>
      <c r="AK9" s="153"/>
      <c r="AL9" s="152"/>
      <c r="AM9" s="152"/>
      <c r="AN9" s="152"/>
      <c r="AO9" s="152"/>
      <c r="AP9" s="152"/>
      <c r="AQ9" s="152"/>
      <c r="AR9" s="152"/>
      <c r="AS9" s="152"/>
      <c r="AT9" s="152"/>
      <c r="AU9" s="152"/>
      <c r="AV9" s="152"/>
      <c r="AW9" s="152"/>
    </row>
    <row r="10" spans="1:49" ht="15.75" x14ac:dyDescent="0.25">
      <c r="A10" s="137">
        <v>402890</v>
      </c>
      <c r="B10" s="138" t="s">
        <v>36</v>
      </c>
      <c r="C10" s="139" t="str">
        <f t="shared" si="3"/>
        <v>Y</v>
      </c>
      <c r="D10" s="140">
        <v>1452</v>
      </c>
      <c r="E10" s="140">
        <v>15</v>
      </c>
      <c r="F10" s="141">
        <v>0</v>
      </c>
      <c r="G10" s="142">
        <v>15</v>
      </c>
      <c r="H10" s="143" t="str">
        <f>IF(Long_Course_Results15[[#This Row],[No. Point Runs &amp; Volunt.]]&gt;=15,"","#")</f>
        <v/>
      </c>
      <c r="I10" s="144">
        <v>1452</v>
      </c>
      <c r="J10" s="145">
        <f t="shared" si="1"/>
        <v>96.8</v>
      </c>
      <c r="K10" s="146">
        <f t="shared" si="2"/>
        <v>4.2000000000000028</v>
      </c>
      <c r="L10" s="147">
        <f>COUNT(J$4:J10)</f>
        <v>6</v>
      </c>
      <c r="M10" s="139" t="s">
        <v>391</v>
      </c>
      <c r="N10" s="148">
        <f>COUNTIFS($M$4:$M10,$M10)</f>
        <v>6</v>
      </c>
      <c r="O10" s="139" t="s">
        <v>474</v>
      </c>
      <c r="P10" s="148">
        <f>COUNTIFS($M$4:$M10,$M10,$O$4:$O10,$O10)</f>
        <v>2</v>
      </c>
      <c r="Q10" s="149" t="str">
        <f>IF($M10="F",COUNTIFS($M$4:$M10,"F"),"")</f>
        <v/>
      </c>
      <c r="R10" s="150" t="str">
        <f>IF(AND($M10="F",$O10=R$4),COUNTIFS($M$4:$M10,"F",$O$4:$O10,R$4),"")</f>
        <v/>
      </c>
      <c r="S10" s="150" t="str">
        <f>IF(AND($M10="F",$O10=S$4),COUNTIFS($M$4:$M10,"F",$O$4:$O10,S$4),"")</f>
        <v/>
      </c>
      <c r="T10" s="150" t="str">
        <f>IF(AND($M10="F",$O10=T$4),COUNTIFS($M$4:$M10,"F",$O$4:$O10,T$4),"")</f>
        <v/>
      </c>
      <c r="U10" s="150" t="str">
        <f>IF(AND($M10="F",$O10=U$4),COUNTIFS($M$4:$M10,"F",$O$4:$O10,U$4),"")</f>
        <v/>
      </c>
      <c r="V10" s="150" t="str">
        <f>IF(AND($M10="F",$O10=V$4),COUNTIFS($M$4:$M10,"F",$O$4:$O10,V$4),"")</f>
        <v/>
      </c>
      <c r="W10" s="150" t="str">
        <f>IF(AND($M10="F",$O10=W$4),COUNTIFS($M$4:$M10,"F",$O$4:$O10,W$4),"")</f>
        <v/>
      </c>
      <c r="X10" s="150" t="str">
        <f>IF(AND($M10="F",$O10=X$4),COUNTIFS($M$4:$M10,"F",$O$4:$O10,X$4),"")</f>
        <v/>
      </c>
      <c r="Y10" s="151" t="str">
        <f>IF(AND($M10="F",$O10=Y$4),COUNTIFS($M$4:$M10,"F",$O$4:$O10,Y$4),"")</f>
        <v/>
      </c>
      <c r="Z10" s="149">
        <f>IF($M10="M",COUNTIFS($M$4:$M10,"M"),"")</f>
        <v>6</v>
      </c>
      <c r="AA10" s="150" t="str">
        <f>IF(AND($M10="M",$O10=AA$4),COUNTIFS($M$4:$M10,"M",$O$4:$O10,AA$4),"")</f>
        <v/>
      </c>
      <c r="AB10" s="150" t="str">
        <f>IF(AND($M10="M",$O10=AB$4),COUNTIFS($M$4:$M10,"M",$O$4:$O10,AB$4),"")</f>
        <v/>
      </c>
      <c r="AC10" s="150" t="str">
        <f>IF(AND($M10="M",$O10=AC$4),COUNTIFS($M$4:$M10,"M",$O$4:$O10,AC$4),"")</f>
        <v/>
      </c>
      <c r="AD10" s="150">
        <f>IF(AND($M10="M",$O10=AD$4),COUNTIFS($M$4:$M10,"M",$O$4:$O10,AD$4),"")</f>
        <v>2</v>
      </c>
      <c r="AE10" s="150" t="str">
        <f>IF(AND($M10="M",$O10=AE$4),COUNTIFS($M$4:$M10,"M",$O$4:$O10,AE$4),"")</f>
        <v/>
      </c>
      <c r="AF10" s="150" t="str">
        <f>IF(AND($M10="M",$O10=AF$4),COUNTIFS($M$4:$M10,"M",$O$4:$O10,AF$4),"")</f>
        <v/>
      </c>
      <c r="AG10" s="150" t="str">
        <f>IF(AND($M10="M",$O10=AG$4),COUNTIFS($M$4:$M10,"M",$O$4:$O10,AG$4),"")</f>
        <v/>
      </c>
      <c r="AH10" s="151" t="str">
        <f>IF(AND($M10="M",$O10=AH$4),COUNTIFS($M$4:$M10,"M",$O$4:$O10,AH$4),"")</f>
        <v/>
      </c>
      <c r="AI10" s="152"/>
      <c r="AJ10" s="152"/>
      <c r="AK10" s="153"/>
      <c r="AL10" s="152"/>
      <c r="AM10" s="152"/>
      <c r="AN10" s="152"/>
      <c r="AO10" s="152"/>
      <c r="AP10" s="152"/>
      <c r="AQ10" s="152"/>
      <c r="AR10" s="152"/>
      <c r="AS10" s="152"/>
      <c r="AT10" s="152"/>
      <c r="AU10" s="152"/>
      <c r="AV10" s="152"/>
      <c r="AW10" s="152"/>
    </row>
    <row r="11" spans="1:49" ht="15.75" x14ac:dyDescent="0.25">
      <c r="A11" s="137">
        <v>402744</v>
      </c>
      <c r="B11" s="138" t="s">
        <v>40</v>
      </c>
      <c r="C11" s="139" t="str">
        <f t="shared" si="3"/>
        <v>Y</v>
      </c>
      <c r="D11" s="140">
        <v>1437</v>
      </c>
      <c r="E11" s="140">
        <v>15</v>
      </c>
      <c r="F11" s="141">
        <v>0</v>
      </c>
      <c r="G11" s="142">
        <v>15</v>
      </c>
      <c r="H11" s="143" t="str">
        <f>IF(Long_Course_Results15[[#This Row],[No. Point Runs &amp; Volunt.]]&gt;=15,"","#")</f>
        <v/>
      </c>
      <c r="I11" s="144">
        <v>1437</v>
      </c>
      <c r="J11" s="145">
        <f t="shared" si="1"/>
        <v>95.8</v>
      </c>
      <c r="K11" s="146">
        <f t="shared" si="2"/>
        <v>5.2000000000000028</v>
      </c>
      <c r="L11" s="147">
        <f>COUNT(J$4:J11)</f>
        <v>7</v>
      </c>
      <c r="M11" s="139" t="s">
        <v>391</v>
      </c>
      <c r="N11" s="148">
        <f>COUNTIFS($M$4:$M11,$M11)</f>
        <v>7</v>
      </c>
      <c r="O11" s="139" t="s">
        <v>474</v>
      </c>
      <c r="P11" s="148">
        <f>COUNTIFS($M$4:$M11,$M11,$O$4:$O11,$O11)</f>
        <v>3</v>
      </c>
      <c r="Q11" s="149" t="str">
        <f>IF($M11="F",COUNTIFS($M$4:$M11,"F"),"")</f>
        <v/>
      </c>
      <c r="R11" s="150" t="str">
        <f>IF(AND($M11="F",$O11=R$4),COUNTIFS($M$4:$M11,"F",$O$4:$O11,R$4),"")</f>
        <v/>
      </c>
      <c r="S11" s="150" t="str">
        <f>IF(AND($M11="F",$O11=S$4),COUNTIFS($M$4:$M11,"F",$O$4:$O11,S$4),"")</f>
        <v/>
      </c>
      <c r="T11" s="150" t="str">
        <f>IF(AND($M11="F",$O11=T$4),COUNTIFS($M$4:$M11,"F",$O$4:$O11,T$4),"")</f>
        <v/>
      </c>
      <c r="U11" s="150" t="str">
        <f>IF(AND($M11="F",$O11=U$4),COUNTIFS($M$4:$M11,"F",$O$4:$O11,U$4),"")</f>
        <v/>
      </c>
      <c r="V11" s="150" t="str">
        <f>IF(AND($M11="F",$O11=V$4),COUNTIFS($M$4:$M11,"F",$O$4:$O11,V$4),"")</f>
        <v/>
      </c>
      <c r="W11" s="150" t="str">
        <f>IF(AND($M11="F",$O11=W$4),COUNTIFS($M$4:$M11,"F",$O$4:$O11,W$4),"")</f>
        <v/>
      </c>
      <c r="X11" s="150" t="str">
        <f>IF(AND($M11="F",$O11=X$4),COUNTIFS($M$4:$M11,"F",$O$4:$O11,X$4),"")</f>
        <v/>
      </c>
      <c r="Y11" s="151" t="str">
        <f>IF(AND($M11="F",$O11=Y$4),COUNTIFS($M$4:$M11,"F",$O$4:$O11,Y$4),"")</f>
        <v/>
      </c>
      <c r="Z11" s="149">
        <f>IF($M11="M",COUNTIFS($M$4:$M11,"M"),"")</f>
        <v>7</v>
      </c>
      <c r="AA11" s="150" t="str">
        <f>IF(AND($M11="M",$O11=AA$4),COUNTIFS($M$4:$M11,"M",$O$4:$O11,AA$4),"")</f>
        <v/>
      </c>
      <c r="AB11" s="150" t="str">
        <f>IF(AND($M11="M",$O11=AB$4),COUNTIFS($M$4:$M11,"M",$O$4:$O11,AB$4),"")</f>
        <v/>
      </c>
      <c r="AC11" s="150" t="str">
        <f>IF(AND($M11="M",$O11=AC$4),COUNTIFS($M$4:$M11,"M",$O$4:$O11,AC$4),"")</f>
        <v/>
      </c>
      <c r="AD11" s="150">
        <f>IF(AND($M11="M",$O11=AD$4),COUNTIFS($M$4:$M11,"M",$O$4:$O11,AD$4),"")</f>
        <v>3</v>
      </c>
      <c r="AE11" s="150" t="str">
        <f>IF(AND($M11="M",$O11=AE$4),COUNTIFS($M$4:$M11,"M",$O$4:$O11,AE$4),"")</f>
        <v/>
      </c>
      <c r="AF11" s="150" t="str">
        <f>IF(AND($M11="M",$O11=AF$4),COUNTIFS($M$4:$M11,"M",$O$4:$O11,AF$4),"")</f>
        <v/>
      </c>
      <c r="AG11" s="150" t="str">
        <f>IF(AND($M11="M",$O11=AG$4),COUNTIFS($M$4:$M11,"M",$O$4:$O11,AG$4),"")</f>
        <v/>
      </c>
      <c r="AH11" s="151" t="str">
        <f>IF(AND($M11="M",$O11=AH$4),COUNTIFS($M$4:$M11,"M",$O$4:$O11,AH$4),"")</f>
        <v/>
      </c>
      <c r="AI11" s="152"/>
      <c r="AJ11" s="152"/>
      <c r="AK11" s="153"/>
      <c r="AL11" s="152"/>
      <c r="AM11" s="152"/>
      <c r="AN11" s="152"/>
      <c r="AO11" s="152"/>
      <c r="AP11" s="152"/>
      <c r="AQ11" s="152"/>
      <c r="AR11" s="152"/>
      <c r="AS11" s="152"/>
      <c r="AT11" s="152"/>
      <c r="AU11" s="152"/>
      <c r="AV11" s="152"/>
      <c r="AW11" s="152"/>
    </row>
    <row r="12" spans="1:49" ht="15.75" x14ac:dyDescent="0.25">
      <c r="A12" s="137">
        <v>1031691</v>
      </c>
      <c r="B12" s="138" t="s">
        <v>131</v>
      </c>
      <c r="C12" s="139" t="str">
        <f t="shared" si="3"/>
        <v>N</v>
      </c>
      <c r="D12" s="140">
        <v>1436</v>
      </c>
      <c r="E12" s="140">
        <v>15</v>
      </c>
      <c r="F12" s="141">
        <v>0</v>
      </c>
      <c r="G12" s="142">
        <v>15</v>
      </c>
      <c r="H12" s="143" t="str">
        <f>IF(Long_Course_Results15[[#This Row],[No. Point Runs &amp; Volunt.]]&gt;=15,"","#")</f>
        <v/>
      </c>
      <c r="I12" s="144">
        <v>1436</v>
      </c>
      <c r="J12" s="145">
        <f t="shared" si="1"/>
        <v>95.733333333333334</v>
      </c>
      <c r="K12" s="146">
        <f t="shared" si="2"/>
        <v>5.2666666666666657</v>
      </c>
      <c r="L12" s="147">
        <f>COUNT(J$4:J12)</f>
        <v>8</v>
      </c>
      <c r="M12" s="139" t="s">
        <v>391</v>
      </c>
      <c r="N12" s="148">
        <f>COUNTIFS($M$4:$M12,$M12)</f>
        <v>8</v>
      </c>
      <c r="O12" s="139" t="s">
        <v>472</v>
      </c>
      <c r="P12" s="148">
        <f>COUNTIFS($M$4:$M12,$M12,$O$4:$O12,$O12)</f>
        <v>4</v>
      </c>
      <c r="Q12" s="149" t="str">
        <f>IF($M12="F",COUNTIFS($M$4:$M12,"F"),"")</f>
        <v/>
      </c>
      <c r="R12" s="150" t="str">
        <f>IF(AND($M12="F",$O12=R$4),COUNTIFS($M$4:$M12,"F",$O$4:$O12,R$4),"")</f>
        <v/>
      </c>
      <c r="S12" s="150" t="str">
        <f>IF(AND($M12="F",$O12=S$4),COUNTIFS($M$4:$M12,"F",$O$4:$O12,S$4),"")</f>
        <v/>
      </c>
      <c r="T12" s="150" t="str">
        <f>IF(AND($M12="F",$O12=T$4),COUNTIFS($M$4:$M12,"F",$O$4:$O12,T$4),"")</f>
        <v/>
      </c>
      <c r="U12" s="150" t="str">
        <f>IF(AND($M12="F",$O12=U$4),COUNTIFS($M$4:$M12,"F",$O$4:$O12,U$4),"")</f>
        <v/>
      </c>
      <c r="V12" s="150" t="str">
        <f>IF(AND($M12="F",$O12=V$4),COUNTIFS($M$4:$M12,"F",$O$4:$O12,V$4),"")</f>
        <v/>
      </c>
      <c r="W12" s="150" t="str">
        <f>IF(AND($M12="F",$O12=W$4),COUNTIFS($M$4:$M12,"F",$O$4:$O12,W$4),"")</f>
        <v/>
      </c>
      <c r="X12" s="150" t="str">
        <f>IF(AND($M12="F",$O12=X$4),COUNTIFS($M$4:$M12,"F",$O$4:$O12,X$4),"")</f>
        <v/>
      </c>
      <c r="Y12" s="151" t="str">
        <f>IF(AND($M12="F",$O12=Y$4),COUNTIFS($M$4:$M12,"F",$O$4:$O12,Y$4),"")</f>
        <v/>
      </c>
      <c r="Z12" s="149">
        <f>IF($M12="M",COUNTIFS($M$4:$M12,"M"),"")</f>
        <v>8</v>
      </c>
      <c r="AA12" s="150" t="str">
        <f>IF(AND($M12="M",$O12=AA$4),COUNTIFS($M$4:$M12,"M",$O$4:$O12,AA$4),"")</f>
        <v/>
      </c>
      <c r="AB12" s="150">
        <f>IF(AND($M12="M",$O12=AB$4),COUNTIFS($M$4:$M12,"M",$O$4:$O12,AB$4),"")</f>
        <v>4</v>
      </c>
      <c r="AC12" s="150" t="str">
        <f>IF(AND($M12="M",$O12=AC$4),COUNTIFS($M$4:$M12,"M",$O$4:$O12,AC$4),"")</f>
        <v/>
      </c>
      <c r="AD12" s="150" t="str">
        <f>IF(AND($M12="M",$O12=AD$4),COUNTIFS($M$4:$M12,"M",$O$4:$O12,AD$4),"")</f>
        <v/>
      </c>
      <c r="AE12" s="150" t="str">
        <f>IF(AND($M12="M",$O12=AE$4),COUNTIFS($M$4:$M12,"M",$O$4:$O12,AE$4),"")</f>
        <v/>
      </c>
      <c r="AF12" s="150" t="str">
        <f>IF(AND($M12="M",$O12=AF$4),COUNTIFS($M$4:$M12,"M",$O$4:$O12,AF$4),"")</f>
        <v/>
      </c>
      <c r="AG12" s="150" t="str">
        <f>IF(AND($M12="M",$O12=AG$4),COUNTIFS($M$4:$M12,"M",$O$4:$O12,AG$4),"")</f>
        <v/>
      </c>
      <c r="AH12" s="151" t="str">
        <f>IF(AND($M12="M",$O12=AH$4),COUNTIFS($M$4:$M12,"M",$O$4:$O12,AH$4),"")</f>
        <v/>
      </c>
      <c r="AI12" s="152"/>
      <c r="AJ12" s="152"/>
      <c r="AK12" s="153"/>
      <c r="AL12" s="152"/>
      <c r="AM12" s="152"/>
      <c r="AN12" s="152"/>
      <c r="AO12" s="152"/>
      <c r="AP12" s="152"/>
      <c r="AQ12" s="152"/>
      <c r="AR12" s="152"/>
      <c r="AS12" s="152"/>
      <c r="AT12" s="152"/>
      <c r="AU12" s="152"/>
      <c r="AV12" s="152"/>
      <c r="AW12" s="152"/>
    </row>
    <row r="13" spans="1:49" ht="15.75" x14ac:dyDescent="0.25">
      <c r="A13" s="137">
        <v>402768</v>
      </c>
      <c r="B13" s="138" t="s">
        <v>32</v>
      </c>
      <c r="C13" s="139" t="str">
        <f t="shared" si="3"/>
        <v>Y</v>
      </c>
      <c r="D13" s="140">
        <v>1434</v>
      </c>
      <c r="E13" s="140">
        <v>15</v>
      </c>
      <c r="F13" s="141">
        <v>0</v>
      </c>
      <c r="G13" s="142">
        <v>15</v>
      </c>
      <c r="H13" s="143" t="str">
        <f>IF(Long_Course_Results15[[#This Row],[No. Point Runs &amp; Volunt.]]&gt;=15,"","#")</f>
        <v/>
      </c>
      <c r="I13" s="144">
        <v>1434</v>
      </c>
      <c r="J13" s="145">
        <f t="shared" si="1"/>
        <v>95.6</v>
      </c>
      <c r="K13" s="146">
        <f t="shared" si="2"/>
        <v>5.4000000000000057</v>
      </c>
      <c r="L13" s="147">
        <f>COUNT(J$4:J13)</f>
        <v>9</v>
      </c>
      <c r="M13" s="139" t="s">
        <v>426</v>
      </c>
      <c r="N13" s="148">
        <f>COUNTIFS($M$4:$M13,$M13)</f>
        <v>1</v>
      </c>
      <c r="O13" s="139" t="s">
        <v>472</v>
      </c>
      <c r="P13" s="148">
        <f>COUNTIFS($M$4:$M13,$M13,$O$4:$O13,$O13)</f>
        <v>1</v>
      </c>
      <c r="Q13" s="149">
        <f>IF($M13="F",COUNTIFS($M$4:$M13,"F"),"")</f>
        <v>1</v>
      </c>
      <c r="R13" s="150" t="str">
        <f>IF(AND($M13="F",$O13=R$4),COUNTIFS($M$4:$M13,"F",$O$4:$O13,R$4),"")</f>
        <v/>
      </c>
      <c r="S13" s="150">
        <f>IF(AND($M13="F",$O13=S$4),COUNTIFS($M$4:$M13,"F",$O$4:$O13,S$4),"")</f>
        <v>1</v>
      </c>
      <c r="T13" s="150" t="str">
        <f>IF(AND($M13="F",$O13=T$4),COUNTIFS($M$4:$M13,"F",$O$4:$O13,T$4),"")</f>
        <v/>
      </c>
      <c r="U13" s="150" t="str">
        <f>IF(AND($M13="F",$O13=U$4),COUNTIFS($M$4:$M13,"F",$O$4:$O13,U$4),"")</f>
        <v/>
      </c>
      <c r="V13" s="150" t="str">
        <f>IF(AND($M13="F",$O13=V$4),COUNTIFS($M$4:$M13,"F",$O$4:$O13,V$4),"")</f>
        <v/>
      </c>
      <c r="W13" s="150" t="str">
        <f>IF(AND($M13="F",$O13=W$4),COUNTIFS($M$4:$M13,"F",$O$4:$O13,W$4),"")</f>
        <v/>
      </c>
      <c r="X13" s="150" t="str">
        <f>IF(AND($M13="F",$O13=X$4),COUNTIFS($M$4:$M13,"F",$O$4:$O13,X$4),"")</f>
        <v/>
      </c>
      <c r="Y13" s="151" t="str">
        <f>IF(AND($M13="F",$O13=Y$4),COUNTIFS($M$4:$M13,"F",$O$4:$O13,Y$4),"")</f>
        <v/>
      </c>
      <c r="Z13" s="149" t="str">
        <f>IF($M13="M",COUNTIFS($M$4:$M13,"M"),"")</f>
        <v/>
      </c>
      <c r="AA13" s="150" t="str">
        <f>IF(AND($M13="M",$O13=AA$4),COUNTIFS($M$4:$M13,"M",$O$4:$O13,AA$4),"")</f>
        <v/>
      </c>
      <c r="AB13" s="150" t="str">
        <f>IF(AND($M13="M",$O13=AB$4),COUNTIFS($M$4:$M13,"M",$O$4:$O13,AB$4),"")</f>
        <v/>
      </c>
      <c r="AC13" s="150" t="str">
        <f>IF(AND($M13="M",$O13=AC$4),COUNTIFS($M$4:$M13,"M",$O$4:$O13,AC$4),"")</f>
        <v/>
      </c>
      <c r="AD13" s="150" t="str">
        <f>IF(AND($M13="M",$O13=AD$4),COUNTIFS($M$4:$M13,"M",$O$4:$O13,AD$4),"")</f>
        <v/>
      </c>
      <c r="AE13" s="150" t="str">
        <f>IF(AND($M13="M",$O13=AE$4),COUNTIFS($M$4:$M13,"M",$O$4:$O13,AE$4),"")</f>
        <v/>
      </c>
      <c r="AF13" s="150" t="str">
        <f>IF(AND($M13="M",$O13=AF$4),COUNTIFS($M$4:$M13,"M",$O$4:$O13,AF$4),"")</f>
        <v/>
      </c>
      <c r="AG13" s="150" t="str">
        <f>IF(AND($M13="M",$O13=AG$4),COUNTIFS($M$4:$M13,"M",$O$4:$O13,AG$4),"")</f>
        <v/>
      </c>
      <c r="AH13" s="151" t="str">
        <f>IF(AND($M13="M",$O13=AH$4),COUNTIFS($M$4:$M13,"M",$O$4:$O13,AH$4),"")</f>
        <v/>
      </c>
      <c r="AI13" s="152"/>
      <c r="AJ13" s="152"/>
      <c r="AK13" s="153"/>
      <c r="AL13" s="152"/>
      <c r="AM13" s="152"/>
      <c r="AN13" s="152"/>
      <c r="AO13" s="152"/>
      <c r="AP13" s="152"/>
      <c r="AQ13" s="152"/>
      <c r="AR13" s="152"/>
      <c r="AS13" s="152"/>
      <c r="AT13" s="152"/>
      <c r="AU13" s="152"/>
      <c r="AV13" s="152"/>
      <c r="AW13" s="152"/>
    </row>
    <row r="14" spans="1:49" ht="15.75" x14ac:dyDescent="0.25">
      <c r="A14" s="137">
        <v>818925</v>
      </c>
      <c r="B14" s="138" t="s">
        <v>54</v>
      </c>
      <c r="C14" s="139" t="str">
        <f t="shared" si="3"/>
        <v>Y</v>
      </c>
      <c r="D14" s="140">
        <v>1206</v>
      </c>
      <c r="E14" s="140">
        <v>13</v>
      </c>
      <c r="F14" s="141">
        <v>2</v>
      </c>
      <c r="G14" s="142">
        <v>15</v>
      </c>
      <c r="H14" s="143" t="str">
        <f>IF(Long_Course_Results15[[#This Row],[No. Point Runs &amp; Volunt.]]&gt;=15,"","#")</f>
        <v/>
      </c>
      <c r="I14" s="144">
        <v>1391.5384615384617</v>
      </c>
      <c r="J14" s="145">
        <f t="shared" si="1"/>
        <v>92.769230769230774</v>
      </c>
      <c r="K14" s="146">
        <f t="shared" si="2"/>
        <v>8.2307692307692264</v>
      </c>
      <c r="L14" s="147">
        <f>COUNT(J$4:J14)</f>
        <v>10</v>
      </c>
      <c r="M14" s="139" t="s">
        <v>426</v>
      </c>
      <c r="N14" s="148">
        <f>COUNTIFS($M$4:$M14,$M14)</f>
        <v>2</v>
      </c>
      <c r="O14" s="139" t="s">
        <v>473</v>
      </c>
      <c r="P14" s="148">
        <f>COUNTIFS($M$4:$M14,$M14,$O$4:$O14,$O14)</f>
        <v>1</v>
      </c>
      <c r="Q14" s="149">
        <f>IF($M14="F",COUNTIFS($M$4:$M14,"F"),"")</f>
        <v>2</v>
      </c>
      <c r="R14" s="150" t="str">
        <f>IF(AND($M14="F",$O14=R$4),COUNTIFS($M$4:$M14,"F",$O$4:$O14,R$4),"")</f>
        <v/>
      </c>
      <c r="S14" s="150" t="str">
        <f>IF(AND($M14="F",$O14=S$4),COUNTIFS($M$4:$M14,"F",$O$4:$O14,S$4),"")</f>
        <v/>
      </c>
      <c r="T14" s="150">
        <f>IF(AND($M14="F",$O14=T$4),COUNTIFS($M$4:$M14,"F",$O$4:$O14,T$4),"")</f>
        <v>1</v>
      </c>
      <c r="U14" s="150" t="str">
        <f>IF(AND($M14="F",$O14=U$4),COUNTIFS($M$4:$M14,"F",$O$4:$O14,U$4),"")</f>
        <v/>
      </c>
      <c r="V14" s="150" t="str">
        <f>IF(AND($M14="F",$O14=V$4),COUNTIFS($M$4:$M14,"F",$O$4:$O14,V$4),"")</f>
        <v/>
      </c>
      <c r="W14" s="150" t="str">
        <f>IF(AND($M14="F",$O14=W$4),COUNTIFS($M$4:$M14,"F",$O$4:$O14,W$4),"")</f>
        <v/>
      </c>
      <c r="X14" s="150" t="str">
        <f>IF(AND($M14="F",$O14=X$4),COUNTIFS($M$4:$M14,"F",$O$4:$O14,X$4),"")</f>
        <v/>
      </c>
      <c r="Y14" s="151" t="str">
        <f>IF(AND($M14="F",$O14=Y$4),COUNTIFS($M$4:$M14,"F",$O$4:$O14,Y$4),"")</f>
        <v/>
      </c>
      <c r="Z14" s="149" t="str">
        <f>IF($M14="M",COUNTIFS($M$4:$M14,"M"),"")</f>
        <v/>
      </c>
      <c r="AA14" s="150" t="str">
        <f>IF(AND($M14="M",$O14=AA$4),COUNTIFS($M$4:$M14,"M",$O$4:$O14,AA$4),"")</f>
        <v/>
      </c>
      <c r="AB14" s="150" t="str">
        <f>IF(AND($M14="M",$O14=AB$4),COUNTIFS($M$4:$M14,"M",$O$4:$O14,AB$4),"")</f>
        <v/>
      </c>
      <c r="AC14" s="150" t="str">
        <f>IF(AND($M14="M",$O14=AC$4),COUNTIFS($M$4:$M14,"M",$O$4:$O14,AC$4),"")</f>
        <v/>
      </c>
      <c r="AD14" s="150" t="str">
        <f>IF(AND($M14="M",$O14=AD$4),COUNTIFS($M$4:$M14,"M",$O$4:$O14,AD$4),"")</f>
        <v/>
      </c>
      <c r="AE14" s="150" t="str">
        <f>IF(AND($M14="M",$O14=AE$4),COUNTIFS($M$4:$M14,"M",$O$4:$O14,AE$4),"")</f>
        <v/>
      </c>
      <c r="AF14" s="150" t="str">
        <f>IF(AND($M14="M",$O14=AF$4),COUNTIFS($M$4:$M14,"M",$O$4:$O14,AF$4),"")</f>
        <v/>
      </c>
      <c r="AG14" s="150" t="str">
        <f>IF(AND($M14="M",$O14=AG$4),COUNTIFS($M$4:$M14,"M",$O$4:$O14,AG$4),"")</f>
        <v/>
      </c>
      <c r="AH14" s="151" t="str">
        <f>IF(AND($M14="M",$O14=AH$4),COUNTIFS($M$4:$M14,"M",$O$4:$O14,AH$4),"")</f>
        <v/>
      </c>
      <c r="AI14" s="152"/>
      <c r="AJ14" s="152"/>
      <c r="AK14" s="153"/>
      <c r="AL14" s="152"/>
      <c r="AM14" s="152"/>
      <c r="AN14" s="152"/>
      <c r="AO14" s="152"/>
      <c r="AP14" s="152"/>
      <c r="AQ14" s="152"/>
      <c r="AR14" s="152"/>
      <c r="AS14" s="152"/>
      <c r="AT14" s="152"/>
      <c r="AU14" s="152"/>
      <c r="AV14" s="152"/>
      <c r="AW14" s="152"/>
    </row>
    <row r="15" spans="1:49" ht="15.75" x14ac:dyDescent="0.25">
      <c r="A15" s="137">
        <v>402963</v>
      </c>
      <c r="B15" s="138" t="s">
        <v>74</v>
      </c>
      <c r="C15" s="139" t="str">
        <f t="shared" si="3"/>
        <v>Y</v>
      </c>
      <c r="D15" s="140">
        <v>1385</v>
      </c>
      <c r="E15" s="140">
        <v>15</v>
      </c>
      <c r="F15" s="141">
        <v>0</v>
      </c>
      <c r="G15" s="142">
        <v>15</v>
      </c>
      <c r="H15" s="143" t="str">
        <f>IF(Long_Course_Results15[[#This Row],[No. Point Runs &amp; Volunt.]]&gt;=15,"","#")</f>
        <v/>
      </c>
      <c r="I15" s="144">
        <v>1385</v>
      </c>
      <c r="J15" s="145">
        <f t="shared" si="1"/>
        <v>92.333333333333329</v>
      </c>
      <c r="K15" s="146">
        <f t="shared" si="2"/>
        <v>8.6666666666666714</v>
      </c>
      <c r="L15" s="147">
        <f>COUNT(J$4:J15)</f>
        <v>11</v>
      </c>
      <c r="M15" s="139" t="s">
        <v>426</v>
      </c>
      <c r="N15" s="148">
        <f>COUNTIFS($M$4:$M15,$M15)</f>
        <v>3</v>
      </c>
      <c r="O15" s="139" t="s">
        <v>472</v>
      </c>
      <c r="P15" s="148">
        <f>COUNTIFS($M$4:$M15,$M15,$O$4:$O15,$O15)</f>
        <v>2</v>
      </c>
      <c r="Q15" s="149">
        <f>IF($M15="F",COUNTIFS($M$4:$M15,"F"),"")</f>
        <v>3</v>
      </c>
      <c r="R15" s="150" t="str">
        <f>IF(AND($M15="F",$O15=R$4),COUNTIFS($M$4:$M15,"F",$O$4:$O15,R$4),"")</f>
        <v/>
      </c>
      <c r="S15" s="150">
        <f>IF(AND($M15="F",$O15=S$4),COUNTIFS($M$4:$M15,"F",$O$4:$O15,S$4),"")</f>
        <v>2</v>
      </c>
      <c r="T15" s="150" t="str">
        <f>IF(AND($M15="F",$O15=T$4),COUNTIFS($M$4:$M15,"F",$O$4:$O15,T$4),"")</f>
        <v/>
      </c>
      <c r="U15" s="150" t="str">
        <f>IF(AND($M15="F",$O15=U$4),COUNTIFS($M$4:$M15,"F",$O$4:$O15,U$4),"")</f>
        <v/>
      </c>
      <c r="V15" s="150" t="str">
        <f>IF(AND($M15="F",$O15=V$4),COUNTIFS($M$4:$M15,"F",$O$4:$O15,V$4),"")</f>
        <v/>
      </c>
      <c r="W15" s="150" t="str">
        <f>IF(AND($M15="F",$O15=W$4),COUNTIFS($M$4:$M15,"F",$O$4:$O15,W$4),"")</f>
        <v/>
      </c>
      <c r="X15" s="150" t="str">
        <f>IF(AND($M15="F",$O15=X$4),COUNTIFS($M$4:$M15,"F",$O$4:$O15,X$4),"")</f>
        <v/>
      </c>
      <c r="Y15" s="151" t="str">
        <f>IF(AND($M15="F",$O15=Y$4),COUNTIFS($M$4:$M15,"F",$O$4:$O15,Y$4),"")</f>
        <v/>
      </c>
      <c r="Z15" s="149" t="str">
        <f>IF($M15="M",COUNTIFS($M$4:$M15,"M"),"")</f>
        <v/>
      </c>
      <c r="AA15" s="150" t="str">
        <f>IF(AND($M15="M",$O15=AA$4),COUNTIFS($M$4:$M15,"M",$O$4:$O15,AA$4),"")</f>
        <v/>
      </c>
      <c r="AB15" s="150" t="str">
        <f>IF(AND($M15="M",$O15=AB$4),COUNTIFS($M$4:$M15,"M",$O$4:$O15,AB$4),"")</f>
        <v/>
      </c>
      <c r="AC15" s="150" t="str">
        <f>IF(AND($M15="M",$O15=AC$4),COUNTIFS($M$4:$M15,"M",$O$4:$O15,AC$4),"")</f>
        <v/>
      </c>
      <c r="AD15" s="150" t="str">
        <f>IF(AND($M15="M",$O15=AD$4),COUNTIFS($M$4:$M15,"M",$O$4:$O15,AD$4),"")</f>
        <v/>
      </c>
      <c r="AE15" s="150" t="str">
        <f>IF(AND($M15="M",$O15=AE$4),COUNTIFS($M$4:$M15,"M",$O$4:$O15,AE$4),"")</f>
        <v/>
      </c>
      <c r="AF15" s="150" t="str">
        <f>IF(AND($M15="M",$O15=AF$4),COUNTIFS($M$4:$M15,"M",$O$4:$O15,AF$4),"")</f>
        <v/>
      </c>
      <c r="AG15" s="150" t="str">
        <f>IF(AND($M15="M",$O15=AG$4),COUNTIFS($M$4:$M15,"M",$O$4:$O15,AG$4),"")</f>
        <v/>
      </c>
      <c r="AH15" s="151" t="str">
        <f>IF(AND($M15="M",$O15=AH$4),COUNTIFS($M$4:$M15,"M",$O$4:$O15,AH$4),"")</f>
        <v/>
      </c>
      <c r="AI15" s="152"/>
      <c r="AJ15" s="152"/>
      <c r="AK15" s="153"/>
      <c r="AL15" s="152"/>
      <c r="AM15" s="152"/>
      <c r="AN15" s="152"/>
      <c r="AO15" s="152"/>
      <c r="AP15" s="152"/>
      <c r="AQ15" s="152"/>
      <c r="AR15" s="152"/>
      <c r="AS15" s="152"/>
      <c r="AT15" s="152"/>
      <c r="AU15" s="152"/>
      <c r="AV15" s="152"/>
      <c r="AW15" s="152"/>
    </row>
    <row r="16" spans="1:49" ht="15.75" x14ac:dyDescent="0.25">
      <c r="A16" s="137">
        <v>265710</v>
      </c>
      <c r="B16" s="138" t="s">
        <v>88</v>
      </c>
      <c r="C16" s="139" t="str">
        <f t="shared" si="3"/>
        <v>N</v>
      </c>
      <c r="D16" s="140">
        <v>1375</v>
      </c>
      <c r="E16" s="140">
        <v>15</v>
      </c>
      <c r="F16" s="141">
        <v>0</v>
      </c>
      <c r="G16" s="142">
        <v>15</v>
      </c>
      <c r="H16" s="143" t="str">
        <f>IF(Long_Course_Results15[[#This Row],[No. Point Runs &amp; Volunt.]]&gt;=15,"","#")</f>
        <v/>
      </c>
      <c r="I16" s="144">
        <v>1375</v>
      </c>
      <c r="J16" s="145">
        <f t="shared" si="1"/>
        <v>91.666666666666671</v>
      </c>
      <c r="K16" s="146">
        <f t="shared" si="2"/>
        <v>9.3333333333333286</v>
      </c>
      <c r="L16" s="147">
        <f>COUNT(J$4:J16)</f>
        <v>12</v>
      </c>
      <c r="M16" s="139" t="s">
        <v>391</v>
      </c>
      <c r="N16" s="148">
        <f>COUNTIFS($M$4:$M16,$M16)</f>
        <v>9</v>
      </c>
      <c r="O16" s="139" t="s">
        <v>474</v>
      </c>
      <c r="P16" s="148">
        <f>COUNTIFS($M$4:$M16,$M16,$O$4:$O16,$O16)</f>
        <v>4</v>
      </c>
      <c r="Q16" s="149" t="str">
        <f>IF($M16="F",COUNTIFS($M$4:$M16,"F"),"")</f>
        <v/>
      </c>
      <c r="R16" s="150" t="str">
        <f>IF(AND($M16="F",$O16=R$4),COUNTIFS($M$4:$M16,"F",$O$4:$O16,R$4),"")</f>
        <v/>
      </c>
      <c r="S16" s="150" t="str">
        <f>IF(AND($M16="F",$O16=S$4),COUNTIFS($M$4:$M16,"F",$O$4:$O16,S$4),"")</f>
        <v/>
      </c>
      <c r="T16" s="150" t="str">
        <f>IF(AND($M16="F",$O16=T$4),COUNTIFS($M$4:$M16,"F",$O$4:$O16,T$4),"")</f>
        <v/>
      </c>
      <c r="U16" s="150" t="str">
        <f>IF(AND($M16="F",$O16=U$4),COUNTIFS($M$4:$M16,"F",$O$4:$O16,U$4),"")</f>
        <v/>
      </c>
      <c r="V16" s="150" t="str">
        <f>IF(AND($M16="F",$O16=V$4),COUNTIFS($M$4:$M16,"F",$O$4:$O16,V$4),"")</f>
        <v/>
      </c>
      <c r="W16" s="150" t="str">
        <f>IF(AND($M16="F",$O16=W$4),COUNTIFS($M$4:$M16,"F",$O$4:$O16,W$4),"")</f>
        <v/>
      </c>
      <c r="X16" s="150" t="str">
        <f>IF(AND($M16="F",$O16=X$4),COUNTIFS($M$4:$M16,"F",$O$4:$O16,X$4),"")</f>
        <v/>
      </c>
      <c r="Y16" s="151" t="str">
        <f>IF(AND($M16="F",$O16=Y$4),COUNTIFS($M$4:$M16,"F",$O$4:$O16,Y$4),"")</f>
        <v/>
      </c>
      <c r="Z16" s="149">
        <f>IF($M16="M",COUNTIFS($M$4:$M16,"M"),"")</f>
        <v>9</v>
      </c>
      <c r="AA16" s="150" t="str">
        <f>IF(AND($M16="M",$O16=AA$4),COUNTIFS($M$4:$M16,"M",$O$4:$O16,AA$4),"")</f>
        <v/>
      </c>
      <c r="AB16" s="150" t="str">
        <f>IF(AND($M16="M",$O16=AB$4),COUNTIFS($M$4:$M16,"M",$O$4:$O16,AB$4),"")</f>
        <v/>
      </c>
      <c r="AC16" s="150" t="str">
        <f>IF(AND($M16="M",$O16=AC$4),COUNTIFS($M$4:$M16,"M",$O$4:$O16,AC$4),"")</f>
        <v/>
      </c>
      <c r="AD16" s="150">
        <f>IF(AND($M16="M",$O16=AD$4),COUNTIFS($M$4:$M16,"M",$O$4:$O16,AD$4),"")</f>
        <v>4</v>
      </c>
      <c r="AE16" s="150" t="str">
        <f>IF(AND($M16="M",$O16=AE$4),COUNTIFS($M$4:$M16,"M",$O$4:$O16,AE$4),"")</f>
        <v/>
      </c>
      <c r="AF16" s="150" t="str">
        <f>IF(AND($M16="M",$O16=AF$4),COUNTIFS($M$4:$M16,"M",$O$4:$O16,AF$4),"")</f>
        <v/>
      </c>
      <c r="AG16" s="150" t="str">
        <f>IF(AND($M16="M",$O16=AG$4),COUNTIFS($M$4:$M16,"M",$O$4:$O16,AG$4),"")</f>
        <v/>
      </c>
      <c r="AH16" s="151" t="str">
        <f>IF(AND($M16="M",$O16=AH$4),COUNTIFS($M$4:$M16,"M",$O$4:$O16,AH$4),"")</f>
        <v/>
      </c>
      <c r="AI16" s="152"/>
      <c r="AJ16" s="152"/>
      <c r="AK16" s="153"/>
      <c r="AL16" s="152"/>
      <c r="AM16" s="152"/>
      <c r="AN16" s="152"/>
      <c r="AO16" s="152"/>
      <c r="AP16" s="152"/>
      <c r="AQ16" s="152"/>
      <c r="AR16" s="152"/>
      <c r="AS16" s="152"/>
      <c r="AT16" s="152"/>
      <c r="AU16" s="152"/>
      <c r="AV16" s="152"/>
      <c r="AW16" s="152"/>
    </row>
    <row r="17" spans="1:49" ht="15.75" x14ac:dyDescent="0.25">
      <c r="A17" s="137">
        <v>402810</v>
      </c>
      <c r="B17" s="138" t="s">
        <v>72</v>
      </c>
      <c r="C17" s="139" t="str">
        <f t="shared" si="3"/>
        <v>Y</v>
      </c>
      <c r="D17" s="140">
        <v>1371</v>
      </c>
      <c r="E17" s="140">
        <v>15</v>
      </c>
      <c r="F17" s="141">
        <v>0</v>
      </c>
      <c r="G17" s="142">
        <v>15</v>
      </c>
      <c r="H17" s="143" t="str">
        <f>IF(Long_Course_Results15[[#This Row],[No. Point Runs &amp; Volunt.]]&gt;=15,"","#")</f>
        <v/>
      </c>
      <c r="I17" s="144">
        <v>1371</v>
      </c>
      <c r="J17" s="145">
        <f t="shared" si="1"/>
        <v>91.4</v>
      </c>
      <c r="K17" s="146">
        <f t="shared" si="2"/>
        <v>9.5999999999999943</v>
      </c>
      <c r="L17" s="147">
        <f>COUNT(J$4:J17)</f>
        <v>13</v>
      </c>
      <c r="M17" s="139" t="s">
        <v>426</v>
      </c>
      <c r="N17" s="148">
        <f>COUNTIFS($M$4:$M17,$M17)</f>
        <v>4</v>
      </c>
      <c r="O17" s="139" t="s">
        <v>472</v>
      </c>
      <c r="P17" s="148">
        <f>COUNTIFS($M$4:$M17,$M17,$O$4:$O17,$O17)</f>
        <v>3</v>
      </c>
      <c r="Q17" s="149">
        <f>IF($M17="F",COUNTIFS($M$4:$M17,"F"),"")</f>
        <v>4</v>
      </c>
      <c r="R17" s="150" t="str">
        <f>IF(AND($M17="F",$O17=R$4),COUNTIFS($M$4:$M17,"F",$O$4:$O17,R$4),"")</f>
        <v/>
      </c>
      <c r="S17" s="150">
        <f>IF(AND($M17="F",$O17=S$4),COUNTIFS($M$4:$M17,"F",$O$4:$O17,S$4),"")</f>
        <v>3</v>
      </c>
      <c r="T17" s="150" t="str">
        <f>IF(AND($M17="F",$O17=T$4),COUNTIFS($M$4:$M17,"F",$O$4:$O17,T$4),"")</f>
        <v/>
      </c>
      <c r="U17" s="150" t="str">
        <f>IF(AND($M17="F",$O17=U$4),COUNTIFS($M$4:$M17,"F",$O$4:$O17,U$4),"")</f>
        <v/>
      </c>
      <c r="V17" s="150" t="str">
        <f>IF(AND($M17="F",$O17=V$4),COUNTIFS($M$4:$M17,"F",$O$4:$O17,V$4),"")</f>
        <v/>
      </c>
      <c r="W17" s="150" t="str">
        <f>IF(AND($M17="F",$O17=W$4),COUNTIFS($M$4:$M17,"F",$O$4:$O17,W$4),"")</f>
        <v/>
      </c>
      <c r="X17" s="150" t="str">
        <f>IF(AND($M17="F",$O17=X$4),COUNTIFS($M$4:$M17,"F",$O$4:$O17,X$4),"")</f>
        <v/>
      </c>
      <c r="Y17" s="151" t="str">
        <f>IF(AND($M17="F",$O17=Y$4),COUNTIFS($M$4:$M17,"F",$O$4:$O17,Y$4),"")</f>
        <v/>
      </c>
      <c r="Z17" s="149" t="str">
        <f>IF($M17="M",COUNTIFS($M$4:$M17,"M"),"")</f>
        <v/>
      </c>
      <c r="AA17" s="150" t="str">
        <f>IF(AND($M17="M",$O17=AA$4),COUNTIFS($M$4:$M17,"M",$O$4:$O17,AA$4),"")</f>
        <v/>
      </c>
      <c r="AB17" s="150" t="str">
        <f>IF(AND($M17="M",$O17=AB$4),COUNTIFS($M$4:$M17,"M",$O$4:$O17,AB$4),"")</f>
        <v/>
      </c>
      <c r="AC17" s="150" t="str">
        <f>IF(AND($M17="M",$O17=AC$4),COUNTIFS($M$4:$M17,"M",$O$4:$O17,AC$4),"")</f>
        <v/>
      </c>
      <c r="AD17" s="150" t="str">
        <f>IF(AND($M17="M",$O17=AD$4),COUNTIFS($M$4:$M17,"M",$O$4:$O17,AD$4),"")</f>
        <v/>
      </c>
      <c r="AE17" s="150" t="str">
        <f>IF(AND($M17="M",$O17=AE$4),COUNTIFS($M$4:$M17,"M",$O$4:$O17,AE$4),"")</f>
        <v/>
      </c>
      <c r="AF17" s="150" t="str">
        <f>IF(AND($M17="M",$O17=AF$4),COUNTIFS($M$4:$M17,"M",$O$4:$O17,AF$4),"")</f>
        <v/>
      </c>
      <c r="AG17" s="150" t="str">
        <f>IF(AND($M17="M",$O17=AG$4),COUNTIFS($M$4:$M17,"M",$O$4:$O17,AG$4),"")</f>
        <v/>
      </c>
      <c r="AH17" s="151" t="str">
        <f>IF(AND($M17="M",$O17=AH$4),COUNTIFS($M$4:$M17,"M",$O$4:$O17,AH$4),"")</f>
        <v/>
      </c>
      <c r="AI17" s="152"/>
      <c r="AJ17" s="152"/>
      <c r="AK17" s="153"/>
      <c r="AL17" s="152"/>
      <c r="AM17" s="152"/>
      <c r="AN17" s="152"/>
      <c r="AO17" s="152"/>
      <c r="AP17" s="152"/>
      <c r="AQ17" s="152"/>
      <c r="AR17" s="152"/>
      <c r="AS17" s="152"/>
      <c r="AT17" s="152"/>
      <c r="AU17" s="152"/>
      <c r="AV17" s="152"/>
      <c r="AW17" s="152"/>
    </row>
    <row r="18" spans="1:49" ht="15.75" x14ac:dyDescent="0.25">
      <c r="A18" s="137">
        <v>403016</v>
      </c>
      <c r="B18" s="138" t="s">
        <v>56</v>
      </c>
      <c r="C18" s="139" t="str">
        <f t="shared" si="3"/>
        <v>Y</v>
      </c>
      <c r="D18" s="140">
        <v>1369</v>
      </c>
      <c r="E18" s="140">
        <v>15</v>
      </c>
      <c r="F18" s="141">
        <v>0</v>
      </c>
      <c r="G18" s="142">
        <v>15</v>
      </c>
      <c r="H18" s="143" t="str">
        <f>IF(Long_Course_Results15[[#This Row],[No. Point Runs &amp; Volunt.]]&gt;=15,"","#")</f>
        <v/>
      </c>
      <c r="I18" s="144">
        <v>1369</v>
      </c>
      <c r="J18" s="145">
        <f t="shared" si="1"/>
        <v>91.266666666666666</v>
      </c>
      <c r="K18" s="146">
        <f t="shared" si="2"/>
        <v>9.7333333333333343</v>
      </c>
      <c r="L18" s="147">
        <f>COUNT(J$4:J18)</f>
        <v>14</v>
      </c>
      <c r="M18" s="139" t="s">
        <v>426</v>
      </c>
      <c r="N18" s="148">
        <f>COUNTIFS($M$4:$M18,$M18)</f>
        <v>5</v>
      </c>
      <c r="O18" s="139" t="s">
        <v>473</v>
      </c>
      <c r="P18" s="148">
        <f>COUNTIFS($M$4:$M18,$M18,$O$4:$O18,$O18)</f>
        <v>2</v>
      </c>
      <c r="Q18" s="149">
        <f>IF($M18="F",COUNTIFS($M$4:$M18,"F"),"")</f>
        <v>5</v>
      </c>
      <c r="R18" s="150" t="str">
        <f>IF(AND($M18="F",$O18=R$4),COUNTIFS($M$4:$M18,"F",$O$4:$O18,R$4),"")</f>
        <v/>
      </c>
      <c r="S18" s="150" t="str">
        <f>IF(AND($M18="F",$O18=S$4),COUNTIFS($M$4:$M18,"F",$O$4:$O18,S$4),"")</f>
        <v/>
      </c>
      <c r="T18" s="150">
        <f>IF(AND($M18="F",$O18=T$4),COUNTIFS($M$4:$M18,"F",$O$4:$O18,T$4),"")</f>
        <v>2</v>
      </c>
      <c r="U18" s="150" t="str">
        <f>IF(AND($M18="F",$O18=U$4),COUNTIFS($M$4:$M18,"F",$O$4:$O18,U$4),"")</f>
        <v/>
      </c>
      <c r="V18" s="150" t="str">
        <f>IF(AND($M18="F",$O18=V$4),COUNTIFS($M$4:$M18,"F",$O$4:$O18,V$4),"")</f>
        <v/>
      </c>
      <c r="W18" s="150" t="str">
        <f>IF(AND($M18="F",$O18=W$4),COUNTIFS($M$4:$M18,"F",$O$4:$O18,W$4),"")</f>
        <v/>
      </c>
      <c r="X18" s="150" t="str">
        <f>IF(AND($M18="F",$O18=X$4),COUNTIFS($M$4:$M18,"F",$O$4:$O18,X$4),"")</f>
        <v/>
      </c>
      <c r="Y18" s="151" t="str">
        <f>IF(AND($M18="F",$O18=Y$4),COUNTIFS($M$4:$M18,"F",$O$4:$O18,Y$4),"")</f>
        <v/>
      </c>
      <c r="Z18" s="149" t="str">
        <f>IF($M18="M",COUNTIFS($M$4:$M18,"M"),"")</f>
        <v/>
      </c>
      <c r="AA18" s="150" t="str">
        <f>IF(AND($M18="M",$O18=AA$4),COUNTIFS($M$4:$M18,"M",$O$4:$O18,AA$4),"")</f>
        <v/>
      </c>
      <c r="AB18" s="150" t="str">
        <f>IF(AND($M18="M",$O18=AB$4),COUNTIFS($M$4:$M18,"M",$O$4:$O18,AB$4),"")</f>
        <v/>
      </c>
      <c r="AC18" s="150" t="str">
        <f>IF(AND($M18="M",$O18=AC$4),COUNTIFS($M$4:$M18,"M",$O$4:$O18,AC$4),"")</f>
        <v/>
      </c>
      <c r="AD18" s="150" t="str">
        <f>IF(AND($M18="M",$O18=AD$4),COUNTIFS($M$4:$M18,"M",$O$4:$O18,AD$4),"")</f>
        <v/>
      </c>
      <c r="AE18" s="150" t="str">
        <f>IF(AND($M18="M",$O18=AE$4),COUNTIFS($M$4:$M18,"M",$O$4:$O18,AE$4),"")</f>
        <v/>
      </c>
      <c r="AF18" s="150" t="str">
        <f>IF(AND($M18="M",$O18=AF$4),COUNTIFS($M$4:$M18,"M",$O$4:$O18,AF$4),"")</f>
        <v/>
      </c>
      <c r="AG18" s="150" t="str">
        <f>IF(AND($M18="M",$O18=AG$4),COUNTIFS($M$4:$M18,"M",$O$4:$O18,AG$4),"")</f>
        <v/>
      </c>
      <c r="AH18" s="151" t="str">
        <f>IF(AND($M18="M",$O18=AH$4),COUNTIFS($M$4:$M18,"M",$O$4:$O18,AH$4),"")</f>
        <v/>
      </c>
      <c r="AI18" s="152"/>
      <c r="AJ18" s="152"/>
      <c r="AK18" s="153"/>
      <c r="AL18" s="152"/>
      <c r="AM18" s="152"/>
      <c r="AN18" s="152"/>
      <c r="AO18" s="152"/>
      <c r="AP18" s="152"/>
      <c r="AQ18" s="152"/>
      <c r="AR18" s="152"/>
      <c r="AS18" s="152"/>
      <c r="AT18" s="152"/>
      <c r="AU18" s="152"/>
      <c r="AV18" s="152"/>
      <c r="AW18" s="152"/>
    </row>
    <row r="19" spans="1:49" ht="15.75" x14ac:dyDescent="0.25">
      <c r="A19" s="137">
        <v>1095044</v>
      </c>
      <c r="B19" s="138" t="s">
        <v>190</v>
      </c>
      <c r="C19" s="139" t="str">
        <f t="shared" si="3"/>
        <v>N</v>
      </c>
      <c r="D19" s="140">
        <v>1345</v>
      </c>
      <c r="E19" s="140">
        <v>15</v>
      </c>
      <c r="F19" s="141">
        <v>0</v>
      </c>
      <c r="G19" s="142">
        <v>15</v>
      </c>
      <c r="H19" s="143" t="str">
        <f>IF(Long_Course_Results15[[#This Row],[No. Point Runs &amp; Volunt.]]&gt;=15,"","#")</f>
        <v/>
      </c>
      <c r="I19" s="144">
        <v>1345</v>
      </c>
      <c r="J19" s="145">
        <f t="shared" si="1"/>
        <v>89.666666666666671</v>
      </c>
      <c r="K19" s="146">
        <f t="shared" si="2"/>
        <v>11.333333333333329</v>
      </c>
      <c r="L19" s="147">
        <f>COUNT(J$4:J19)</f>
        <v>15</v>
      </c>
      <c r="M19" s="139" t="s">
        <v>391</v>
      </c>
      <c r="N19" s="148">
        <f>COUNTIFS($M$4:$M19,$M19)</f>
        <v>10</v>
      </c>
      <c r="O19" s="139" t="s">
        <v>472</v>
      </c>
      <c r="P19" s="148">
        <f>COUNTIFS($M$4:$M19,$M19,$O$4:$O19,$O19)</f>
        <v>5</v>
      </c>
      <c r="Q19" s="149" t="str">
        <f>IF($M19="F",COUNTIFS($M$4:$M19,"F"),"")</f>
        <v/>
      </c>
      <c r="R19" s="150" t="str">
        <f>IF(AND($M19="F",$O19=R$4),COUNTIFS($M$4:$M19,"F",$O$4:$O19,R$4),"")</f>
        <v/>
      </c>
      <c r="S19" s="150" t="str">
        <f>IF(AND($M19="F",$O19=S$4),COUNTIFS($M$4:$M19,"F",$O$4:$O19,S$4),"")</f>
        <v/>
      </c>
      <c r="T19" s="150" t="str">
        <f>IF(AND($M19="F",$O19=T$4),COUNTIFS($M$4:$M19,"F",$O$4:$O19,T$4),"")</f>
        <v/>
      </c>
      <c r="U19" s="150" t="str">
        <f>IF(AND($M19="F",$O19=U$4),COUNTIFS($M$4:$M19,"F",$O$4:$O19,U$4),"")</f>
        <v/>
      </c>
      <c r="V19" s="150" t="str">
        <f>IF(AND($M19="F",$O19=V$4),COUNTIFS($M$4:$M19,"F",$O$4:$O19,V$4),"")</f>
        <v/>
      </c>
      <c r="W19" s="150" t="str">
        <f>IF(AND($M19="F",$O19=W$4),COUNTIFS($M$4:$M19,"F",$O$4:$O19,W$4),"")</f>
        <v/>
      </c>
      <c r="X19" s="150" t="str">
        <f>IF(AND($M19="F",$O19=X$4),COUNTIFS($M$4:$M19,"F",$O$4:$O19,X$4),"")</f>
        <v/>
      </c>
      <c r="Y19" s="151" t="str">
        <f>IF(AND($M19="F",$O19=Y$4),COUNTIFS($M$4:$M19,"F",$O$4:$O19,Y$4),"")</f>
        <v/>
      </c>
      <c r="Z19" s="149">
        <f>IF($M19="M",COUNTIFS($M$4:$M19,"M"),"")</f>
        <v>10</v>
      </c>
      <c r="AA19" s="150" t="str">
        <f>IF(AND($M19="M",$O19=AA$4),COUNTIFS($M$4:$M19,"M",$O$4:$O19,AA$4),"")</f>
        <v/>
      </c>
      <c r="AB19" s="150">
        <f>IF(AND($M19="M",$O19=AB$4),COUNTIFS($M$4:$M19,"M",$O$4:$O19,AB$4),"")</f>
        <v>5</v>
      </c>
      <c r="AC19" s="150" t="str">
        <f>IF(AND($M19="M",$O19=AC$4),COUNTIFS($M$4:$M19,"M",$O$4:$O19,AC$4),"")</f>
        <v/>
      </c>
      <c r="AD19" s="150" t="str">
        <f>IF(AND($M19="M",$O19=AD$4),COUNTIFS($M$4:$M19,"M",$O$4:$O19,AD$4),"")</f>
        <v/>
      </c>
      <c r="AE19" s="150" t="str">
        <f>IF(AND($M19="M",$O19=AE$4),COUNTIFS($M$4:$M19,"M",$O$4:$O19,AE$4),"")</f>
        <v/>
      </c>
      <c r="AF19" s="150" t="str">
        <f>IF(AND($M19="M",$O19=AF$4),COUNTIFS($M$4:$M19,"M",$O$4:$O19,AF$4),"")</f>
        <v/>
      </c>
      <c r="AG19" s="150" t="str">
        <f>IF(AND($M19="M",$O19=AG$4),COUNTIFS($M$4:$M19,"M",$O$4:$O19,AG$4),"")</f>
        <v/>
      </c>
      <c r="AH19" s="151" t="str">
        <f>IF(AND($M19="M",$O19=AH$4),COUNTIFS($M$4:$M19,"M",$O$4:$O19,AH$4),"")</f>
        <v/>
      </c>
      <c r="AI19" s="152"/>
      <c r="AJ19" s="152"/>
      <c r="AK19" s="153"/>
      <c r="AL19" s="152"/>
      <c r="AM19" s="152"/>
      <c r="AN19" s="152"/>
      <c r="AO19" s="152"/>
      <c r="AP19" s="152"/>
      <c r="AQ19" s="152"/>
      <c r="AR19" s="152"/>
      <c r="AS19" s="152"/>
      <c r="AT19" s="152"/>
      <c r="AU19" s="152"/>
      <c r="AV19" s="152"/>
      <c r="AW19" s="152"/>
    </row>
    <row r="20" spans="1:49" ht="15.75" x14ac:dyDescent="0.25">
      <c r="A20" s="137">
        <v>1090286</v>
      </c>
      <c r="B20" s="138" t="s">
        <v>123</v>
      </c>
      <c r="C20" s="139" t="str">
        <f t="shared" si="3"/>
        <v>Y</v>
      </c>
      <c r="D20" s="140">
        <v>1338</v>
      </c>
      <c r="E20" s="140">
        <v>15</v>
      </c>
      <c r="F20" s="141">
        <v>0</v>
      </c>
      <c r="G20" s="142">
        <v>15</v>
      </c>
      <c r="H20" s="143" t="str">
        <f>IF(Long_Course_Results15[[#This Row],[No. Point Runs &amp; Volunt.]]&gt;=15,"","#")</f>
        <v/>
      </c>
      <c r="I20" s="144">
        <v>1338</v>
      </c>
      <c r="J20" s="145">
        <f t="shared" si="1"/>
        <v>89.2</v>
      </c>
      <c r="K20" s="146">
        <f t="shared" si="2"/>
        <v>11.799999999999997</v>
      </c>
      <c r="L20" s="147">
        <f>COUNT(J$4:J20)</f>
        <v>16</v>
      </c>
      <c r="M20" s="139" t="s">
        <v>391</v>
      </c>
      <c r="N20" s="148">
        <f>COUNTIFS($M$4:$M20,$M20)</f>
        <v>11</v>
      </c>
      <c r="O20" s="139" t="s">
        <v>473</v>
      </c>
      <c r="P20" s="148">
        <f>COUNTIFS($M$4:$M20,$M20,$O$4:$O20,$O20)</f>
        <v>2</v>
      </c>
      <c r="Q20" s="149" t="str">
        <f>IF($M20="F",COUNTIFS($M$4:$M20,"F"),"")</f>
        <v/>
      </c>
      <c r="R20" s="150" t="str">
        <f>IF(AND($M20="F",$O20=R$4),COUNTIFS($M$4:$M20,"F",$O$4:$O20,R$4),"")</f>
        <v/>
      </c>
      <c r="S20" s="150" t="str">
        <f>IF(AND($M20="F",$O20=S$4),COUNTIFS($M$4:$M20,"F",$O$4:$O20,S$4),"")</f>
        <v/>
      </c>
      <c r="T20" s="150" t="str">
        <f>IF(AND($M20="F",$O20=T$4),COUNTIFS($M$4:$M20,"F",$O$4:$O20,T$4),"")</f>
        <v/>
      </c>
      <c r="U20" s="150" t="str">
        <f>IF(AND($M20="F",$O20=U$4),COUNTIFS($M$4:$M20,"F",$O$4:$O20,U$4),"")</f>
        <v/>
      </c>
      <c r="V20" s="150" t="str">
        <f>IF(AND($M20="F",$O20=V$4),COUNTIFS($M$4:$M20,"F",$O$4:$O20,V$4),"")</f>
        <v/>
      </c>
      <c r="W20" s="150" t="str">
        <f>IF(AND($M20="F",$O20=W$4),COUNTIFS($M$4:$M20,"F",$O$4:$O20,W$4),"")</f>
        <v/>
      </c>
      <c r="X20" s="150" t="str">
        <f>IF(AND($M20="F",$O20=X$4),COUNTIFS($M$4:$M20,"F",$O$4:$O20,X$4),"")</f>
        <v/>
      </c>
      <c r="Y20" s="151" t="str">
        <f>IF(AND($M20="F",$O20=Y$4),COUNTIFS($M$4:$M20,"F",$O$4:$O20,Y$4),"")</f>
        <v/>
      </c>
      <c r="Z20" s="149">
        <f>IF($M20="M",COUNTIFS($M$4:$M20,"M"),"")</f>
        <v>11</v>
      </c>
      <c r="AA20" s="150" t="str">
        <f>IF(AND($M20="M",$O20=AA$4),COUNTIFS($M$4:$M20,"M",$O$4:$O20,AA$4),"")</f>
        <v/>
      </c>
      <c r="AB20" s="150" t="str">
        <f>IF(AND($M20="M",$O20=AB$4),COUNTIFS($M$4:$M20,"M",$O$4:$O20,AB$4),"")</f>
        <v/>
      </c>
      <c r="AC20" s="150">
        <f>IF(AND($M20="M",$O20=AC$4),COUNTIFS($M$4:$M20,"M",$O$4:$O20,AC$4),"")</f>
        <v>2</v>
      </c>
      <c r="AD20" s="150" t="str">
        <f>IF(AND($M20="M",$O20=AD$4),COUNTIFS($M$4:$M20,"M",$O$4:$O20,AD$4),"")</f>
        <v/>
      </c>
      <c r="AE20" s="150" t="str">
        <f>IF(AND($M20="M",$O20=AE$4),COUNTIFS($M$4:$M20,"M",$O$4:$O20,AE$4),"")</f>
        <v/>
      </c>
      <c r="AF20" s="150" t="str">
        <f>IF(AND($M20="M",$O20=AF$4),COUNTIFS($M$4:$M20,"M",$O$4:$O20,AF$4),"")</f>
        <v/>
      </c>
      <c r="AG20" s="150" t="str">
        <f>IF(AND($M20="M",$O20=AG$4),COUNTIFS($M$4:$M20,"M",$O$4:$O20,AG$4),"")</f>
        <v/>
      </c>
      <c r="AH20" s="151" t="str">
        <f>IF(AND($M20="M",$O20=AH$4),COUNTIFS($M$4:$M20,"M",$O$4:$O20,AH$4),"")</f>
        <v/>
      </c>
      <c r="AI20" s="152"/>
      <c r="AJ20" s="152"/>
      <c r="AK20" s="153"/>
      <c r="AL20" s="152"/>
      <c r="AM20" s="152"/>
      <c r="AN20" s="152"/>
      <c r="AO20" s="152"/>
      <c r="AP20" s="152"/>
      <c r="AQ20" s="152"/>
      <c r="AR20" s="152"/>
      <c r="AS20" s="152"/>
      <c r="AT20" s="152"/>
      <c r="AU20" s="152"/>
      <c r="AV20" s="152"/>
      <c r="AW20" s="152"/>
    </row>
    <row r="21" spans="1:49" ht="15.75" x14ac:dyDescent="0.25">
      <c r="A21" s="137">
        <v>402950</v>
      </c>
      <c r="B21" s="138" t="s">
        <v>66</v>
      </c>
      <c r="C21" s="139" t="str">
        <f t="shared" si="3"/>
        <v>N</v>
      </c>
      <c r="D21" s="140">
        <v>1338</v>
      </c>
      <c r="E21" s="140">
        <v>15</v>
      </c>
      <c r="F21" s="141">
        <v>0</v>
      </c>
      <c r="G21" s="142">
        <v>15</v>
      </c>
      <c r="H21" s="143" t="str">
        <f>IF(Long_Course_Results15[[#This Row],[No. Point Runs &amp; Volunt.]]&gt;=15,"","#")</f>
        <v/>
      </c>
      <c r="I21" s="144">
        <v>1338</v>
      </c>
      <c r="J21" s="145">
        <f t="shared" si="1"/>
        <v>89.2</v>
      </c>
      <c r="K21" s="146">
        <f t="shared" si="2"/>
        <v>11.799999999999997</v>
      </c>
      <c r="L21" s="147">
        <f>COUNT(J$4:J21)</f>
        <v>17</v>
      </c>
      <c r="M21" s="139" t="s">
        <v>391</v>
      </c>
      <c r="N21" s="148">
        <f>COUNTIFS($M$4:$M21,$M21)</f>
        <v>12</v>
      </c>
      <c r="O21" s="139" t="s">
        <v>474</v>
      </c>
      <c r="P21" s="148">
        <f>COUNTIFS($M$4:$M21,$M21,$O$4:$O21,$O21)</f>
        <v>5</v>
      </c>
      <c r="Q21" s="149" t="str">
        <f>IF($M21="F",COUNTIFS($M$4:$M21,"F"),"")</f>
        <v/>
      </c>
      <c r="R21" s="150" t="str">
        <f>IF(AND($M21="F",$O21=R$4),COUNTIFS($M$4:$M21,"F",$O$4:$O21,R$4),"")</f>
        <v/>
      </c>
      <c r="S21" s="150" t="str">
        <f>IF(AND($M21="F",$O21=S$4),COUNTIFS($M$4:$M21,"F",$O$4:$O21,S$4),"")</f>
        <v/>
      </c>
      <c r="T21" s="150" t="str">
        <f>IF(AND($M21="F",$O21=T$4),COUNTIFS($M$4:$M21,"F",$O$4:$O21,T$4),"")</f>
        <v/>
      </c>
      <c r="U21" s="150" t="str">
        <f>IF(AND($M21="F",$O21=U$4),COUNTIFS($M$4:$M21,"F",$O$4:$O21,U$4),"")</f>
        <v/>
      </c>
      <c r="V21" s="150" t="str">
        <f>IF(AND($M21="F",$O21=V$4),COUNTIFS($M$4:$M21,"F",$O$4:$O21,V$4),"")</f>
        <v/>
      </c>
      <c r="W21" s="150" t="str">
        <f>IF(AND($M21="F",$O21=W$4),COUNTIFS($M$4:$M21,"F",$O$4:$O21,W$4),"")</f>
        <v/>
      </c>
      <c r="X21" s="150" t="str">
        <f>IF(AND($M21="F",$O21=X$4),COUNTIFS($M$4:$M21,"F",$O$4:$O21,X$4),"")</f>
        <v/>
      </c>
      <c r="Y21" s="151" t="str">
        <f>IF(AND($M21="F",$O21=Y$4),COUNTIFS($M$4:$M21,"F",$O$4:$O21,Y$4),"")</f>
        <v/>
      </c>
      <c r="Z21" s="149">
        <f>IF($M21="M",COUNTIFS($M$4:$M21,"M"),"")</f>
        <v>12</v>
      </c>
      <c r="AA21" s="150" t="str">
        <f>IF(AND($M21="M",$O21=AA$4),COUNTIFS($M$4:$M21,"M",$O$4:$O21,AA$4),"")</f>
        <v/>
      </c>
      <c r="AB21" s="150" t="str">
        <f>IF(AND($M21="M",$O21=AB$4),COUNTIFS($M$4:$M21,"M",$O$4:$O21,AB$4),"")</f>
        <v/>
      </c>
      <c r="AC21" s="150" t="str">
        <f>IF(AND($M21="M",$O21=AC$4),COUNTIFS($M$4:$M21,"M",$O$4:$O21,AC$4),"")</f>
        <v/>
      </c>
      <c r="AD21" s="150">
        <f>IF(AND($M21="M",$O21=AD$4),COUNTIFS($M$4:$M21,"M",$O$4:$O21,AD$4),"")</f>
        <v>5</v>
      </c>
      <c r="AE21" s="150" t="str">
        <f>IF(AND($M21="M",$O21=AE$4),COUNTIFS($M$4:$M21,"M",$O$4:$O21,AE$4),"")</f>
        <v/>
      </c>
      <c r="AF21" s="150" t="str">
        <f>IF(AND($M21="M",$O21=AF$4),COUNTIFS($M$4:$M21,"M",$O$4:$O21,AF$4),"")</f>
        <v/>
      </c>
      <c r="AG21" s="150" t="str">
        <f>IF(AND($M21="M",$O21=AG$4),COUNTIFS($M$4:$M21,"M",$O$4:$O21,AG$4),"")</f>
        <v/>
      </c>
      <c r="AH21" s="151" t="str">
        <f>IF(AND($M21="M",$O21=AH$4),COUNTIFS($M$4:$M21,"M",$O$4:$O21,AH$4),"")</f>
        <v/>
      </c>
      <c r="AI21" s="152"/>
      <c r="AJ21" s="152"/>
      <c r="AK21" s="153"/>
      <c r="AL21" s="152"/>
      <c r="AM21" s="152"/>
      <c r="AN21" s="152"/>
      <c r="AO21" s="152"/>
      <c r="AP21" s="152"/>
      <c r="AQ21" s="152"/>
      <c r="AR21" s="152"/>
      <c r="AS21" s="152"/>
      <c r="AT21" s="152"/>
      <c r="AU21" s="152"/>
      <c r="AV21" s="152"/>
      <c r="AW21" s="152"/>
    </row>
    <row r="22" spans="1:49" ht="15.75" x14ac:dyDescent="0.25">
      <c r="A22" s="137">
        <v>402769</v>
      </c>
      <c r="B22" s="138" t="s">
        <v>144</v>
      </c>
      <c r="C22" s="139" t="str">
        <f t="shared" si="3"/>
        <v>N</v>
      </c>
      <c r="D22" s="140">
        <v>1317</v>
      </c>
      <c r="E22" s="140">
        <v>15</v>
      </c>
      <c r="F22" s="141">
        <v>0</v>
      </c>
      <c r="G22" s="142">
        <v>15</v>
      </c>
      <c r="H22" s="143" t="str">
        <f>IF(Long_Course_Results15[[#This Row],[No. Point Runs &amp; Volunt.]]&gt;=15,"","#")</f>
        <v/>
      </c>
      <c r="I22" s="144">
        <v>1317</v>
      </c>
      <c r="J22" s="145">
        <f t="shared" si="1"/>
        <v>87.8</v>
      </c>
      <c r="K22" s="146">
        <f t="shared" si="2"/>
        <v>13.200000000000003</v>
      </c>
      <c r="L22" s="147">
        <f>COUNT(J$4:J22)</f>
        <v>18</v>
      </c>
      <c r="M22" s="139" t="s">
        <v>391</v>
      </c>
      <c r="N22" s="148">
        <f>COUNTIFS($M$4:$M22,$M22)</f>
        <v>13</v>
      </c>
      <c r="O22" s="139" t="s">
        <v>472</v>
      </c>
      <c r="P22" s="148">
        <f>COUNTIFS($M$4:$M22,$M22,$O$4:$O22,$O22)</f>
        <v>6</v>
      </c>
      <c r="Q22" s="149" t="str">
        <f>IF($M22="F",COUNTIFS($M$4:$M22,"F"),"")</f>
        <v/>
      </c>
      <c r="R22" s="150" t="str">
        <f>IF(AND($M22="F",$O22=R$4),COUNTIFS($M$4:$M22,"F",$O$4:$O22,R$4),"")</f>
        <v/>
      </c>
      <c r="S22" s="150" t="str">
        <f>IF(AND($M22="F",$O22=S$4),COUNTIFS($M$4:$M22,"F",$O$4:$O22,S$4),"")</f>
        <v/>
      </c>
      <c r="T22" s="150" t="str">
        <f>IF(AND($M22="F",$O22=T$4),COUNTIFS($M$4:$M22,"F",$O$4:$O22,T$4),"")</f>
        <v/>
      </c>
      <c r="U22" s="150" t="str">
        <f>IF(AND($M22="F",$O22=U$4),COUNTIFS($M$4:$M22,"F",$O$4:$O22,U$4),"")</f>
        <v/>
      </c>
      <c r="V22" s="150" t="str">
        <f>IF(AND($M22="F",$O22=V$4),COUNTIFS($M$4:$M22,"F",$O$4:$O22,V$4),"")</f>
        <v/>
      </c>
      <c r="W22" s="150" t="str">
        <f>IF(AND($M22="F",$O22=W$4),COUNTIFS($M$4:$M22,"F",$O$4:$O22,W$4),"")</f>
        <v/>
      </c>
      <c r="X22" s="150" t="str">
        <f>IF(AND($M22="F",$O22=X$4),COUNTIFS($M$4:$M22,"F",$O$4:$O22,X$4),"")</f>
        <v/>
      </c>
      <c r="Y22" s="151" t="str">
        <f>IF(AND($M22="F",$O22=Y$4),COUNTIFS($M$4:$M22,"F",$O$4:$O22,Y$4),"")</f>
        <v/>
      </c>
      <c r="Z22" s="149">
        <f>IF($M22="M",COUNTIFS($M$4:$M22,"M"),"")</f>
        <v>13</v>
      </c>
      <c r="AA22" s="150" t="str">
        <f>IF(AND($M22="M",$O22=AA$4),COUNTIFS($M$4:$M22,"M",$O$4:$O22,AA$4),"")</f>
        <v/>
      </c>
      <c r="AB22" s="150">
        <f>IF(AND($M22="M",$O22=AB$4),COUNTIFS($M$4:$M22,"M",$O$4:$O22,AB$4),"")</f>
        <v>6</v>
      </c>
      <c r="AC22" s="150" t="str">
        <f>IF(AND($M22="M",$O22=AC$4),COUNTIFS($M$4:$M22,"M",$O$4:$O22,AC$4),"")</f>
        <v/>
      </c>
      <c r="AD22" s="150" t="str">
        <f>IF(AND($M22="M",$O22=AD$4),COUNTIFS($M$4:$M22,"M",$O$4:$O22,AD$4),"")</f>
        <v/>
      </c>
      <c r="AE22" s="150" t="str">
        <f>IF(AND($M22="M",$O22=AE$4),COUNTIFS($M$4:$M22,"M",$O$4:$O22,AE$4),"")</f>
        <v/>
      </c>
      <c r="AF22" s="150" t="str">
        <f>IF(AND($M22="M",$O22=AF$4),COUNTIFS($M$4:$M22,"M",$O$4:$O22,AF$4),"")</f>
        <v/>
      </c>
      <c r="AG22" s="150" t="str">
        <f>IF(AND($M22="M",$O22=AG$4),COUNTIFS($M$4:$M22,"M",$O$4:$O22,AG$4),"")</f>
        <v/>
      </c>
      <c r="AH22" s="151" t="str">
        <f>IF(AND($M22="M",$O22=AH$4),COUNTIFS($M$4:$M22,"M",$O$4:$O22,AH$4),"")</f>
        <v/>
      </c>
      <c r="AI22" s="152"/>
      <c r="AJ22" s="152"/>
      <c r="AK22" s="153"/>
      <c r="AL22" s="152"/>
      <c r="AM22" s="152"/>
      <c r="AN22" s="152"/>
      <c r="AO22" s="152"/>
      <c r="AP22" s="152"/>
      <c r="AQ22" s="152"/>
      <c r="AR22" s="152"/>
      <c r="AS22" s="152"/>
      <c r="AT22" s="152"/>
      <c r="AU22" s="152"/>
      <c r="AV22" s="152"/>
      <c r="AW22" s="152"/>
    </row>
    <row r="23" spans="1:49" ht="15.75" x14ac:dyDescent="0.25">
      <c r="A23" s="137">
        <v>1057334</v>
      </c>
      <c r="B23" s="138" t="s">
        <v>110</v>
      </c>
      <c r="C23" s="139" t="str">
        <f t="shared" si="3"/>
        <v>N</v>
      </c>
      <c r="D23" s="140">
        <v>1316</v>
      </c>
      <c r="E23" s="140">
        <v>15</v>
      </c>
      <c r="F23" s="141">
        <v>0</v>
      </c>
      <c r="G23" s="142">
        <v>15</v>
      </c>
      <c r="H23" s="143" t="str">
        <f>IF(Long_Course_Results15[[#This Row],[No. Point Runs &amp; Volunt.]]&gt;=15,"","#")</f>
        <v/>
      </c>
      <c r="I23" s="144">
        <v>1316</v>
      </c>
      <c r="J23" s="145">
        <f t="shared" si="1"/>
        <v>87.733333333333334</v>
      </c>
      <c r="K23" s="146">
        <f t="shared" si="2"/>
        <v>13.266666666666666</v>
      </c>
      <c r="L23" s="147">
        <f>COUNT(J$4:J23)</f>
        <v>19</v>
      </c>
      <c r="M23" s="139" t="s">
        <v>391</v>
      </c>
      <c r="N23" s="148">
        <f>COUNTIFS($M$4:$M23,$M23)</f>
        <v>14</v>
      </c>
      <c r="O23" s="139" t="s">
        <v>474</v>
      </c>
      <c r="P23" s="148">
        <f>COUNTIFS($M$4:$M23,$M23,$O$4:$O23,$O23)</f>
        <v>6</v>
      </c>
      <c r="Q23" s="149" t="str">
        <f>IF($M23="F",COUNTIFS($M$4:$M23,"F"),"")</f>
        <v/>
      </c>
      <c r="R23" s="150" t="str">
        <f>IF(AND($M23="F",$O23=R$4),COUNTIFS($M$4:$M23,"F",$O$4:$O23,R$4),"")</f>
        <v/>
      </c>
      <c r="S23" s="150" t="str">
        <f>IF(AND($M23="F",$O23=S$4),COUNTIFS($M$4:$M23,"F",$O$4:$O23,S$4),"")</f>
        <v/>
      </c>
      <c r="T23" s="150" t="str">
        <f>IF(AND($M23="F",$O23=T$4),COUNTIFS($M$4:$M23,"F",$O$4:$O23,T$4),"")</f>
        <v/>
      </c>
      <c r="U23" s="150" t="str">
        <f>IF(AND($M23="F",$O23=U$4),COUNTIFS($M$4:$M23,"F",$O$4:$O23,U$4),"")</f>
        <v/>
      </c>
      <c r="V23" s="150" t="str">
        <f>IF(AND($M23="F",$O23=V$4),COUNTIFS($M$4:$M23,"F",$O$4:$O23,V$4),"")</f>
        <v/>
      </c>
      <c r="W23" s="150" t="str">
        <f>IF(AND($M23="F",$O23=W$4),COUNTIFS($M$4:$M23,"F",$O$4:$O23,W$4),"")</f>
        <v/>
      </c>
      <c r="X23" s="150" t="str">
        <f>IF(AND($M23="F",$O23=X$4),COUNTIFS($M$4:$M23,"F",$O$4:$O23,X$4),"")</f>
        <v/>
      </c>
      <c r="Y23" s="151" t="str">
        <f>IF(AND($M23="F",$O23=Y$4),COUNTIFS($M$4:$M23,"F",$O$4:$O23,Y$4),"")</f>
        <v/>
      </c>
      <c r="Z23" s="149">
        <f>IF($M23="M",COUNTIFS($M$4:$M23,"M"),"")</f>
        <v>14</v>
      </c>
      <c r="AA23" s="150" t="str">
        <f>IF(AND($M23="M",$O23=AA$4),COUNTIFS($M$4:$M23,"M",$O$4:$O23,AA$4),"")</f>
        <v/>
      </c>
      <c r="AB23" s="150" t="str">
        <f>IF(AND($M23="M",$O23=AB$4),COUNTIFS($M$4:$M23,"M",$O$4:$O23,AB$4),"")</f>
        <v/>
      </c>
      <c r="AC23" s="150" t="str">
        <f>IF(AND($M23="M",$O23=AC$4),COUNTIFS($M$4:$M23,"M",$O$4:$O23,AC$4),"")</f>
        <v/>
      </c>
      <c r="AD23" s="150">
        <f>IF(AND($M23="M",$O23=AD$4),COUNTIFS($M$4:$M23,"M",$O$4:$O23,AD$4),"")</f>
        <v>6</v>
      </c>
      <c r="AE23" s="150" t="str">
        <f>IF(AND($M23="M",$O23=AE$4),COUNTIFS($M$4:$M23,"M",$O$4:$O23,AE$4),"")</f>
        <v/>
      </c>
      <c r="AF23" s="150" t="str">
        <f>IF(AND($M23="M",$O23=AF$4),COUNTIFS($M$4:$M23,"M",$O$4:$O23,AF$4),"")</f>
        <v/>
      </c>
      <c r="AG23" s="150" t="str">
        <f>IF(AND($M23="M",$O23=AG$4),COUNTIFS($M$4:$M23,"M",$O$4:$O23,AG$4),"")</f>
        <v/>
      </c>
      <c r="AH23" s="151" t="str">
        <f>IF(AND($M23="M",$O23=AH$4),COUNTIFS($M$4:$M23,"M",$O$4:$O23,AH$4),"")</f>
        <v/>
      </c>
      <c r="AI23" s="152"/>
      <c r="AJ23" s="152"/>
      <c r="AK23" s="153"/>
      <c r="AL23" s="152"/>
      <c r="AM23" s="152"/>
      <c r="AN23" s="152"/>
      <c r="AO23" s="152"/>
      <c r="AP23" s="152"/>
      <c r="AQ23" s="152"/>
      <c r="AR23" s="152"/>
      <c r="AS23" s="152"/>
      <c r="AT23" s="152"/>
      <c r="AU23" s="152"/>
      <c r="AV23" s="152"/>
      <c r="AW23" s="152"/>
    </row>
    <row r="24" spans="1:49" ht="15.75" x14ac:dyDescent="0.25">
      <c r="A24" s="137">
        <v>315561</v>
      </c>
      <c r="B24" s="138" t="s">
        <v>90</v>
      </c>
      <c r="C24" s="139" t="str">
        <f t="shared" si="3"/>
        <v>N</v>
      </c>
      <c r="D24" s="140">
        <v>1131</v>
      </c>
      <c r="E24" s="140">
        <v>13</v>
      </c>
      <c r="F24" s="141">
        <v>2</v>
      </c>
      <c r="G24" s="142">
        <v>15</v>
      </c>
      <c r="H24" s="143" t="str">
        <f>IF(Long_Course_Results15[[#This Row],[No. Point Runs &amp; Volunt.]]&gt;=15,"","#")</f>
        <v/>
      </c>
      <c r="I24" s="144">
        <v>1305</v>
      </c>
      <c r="J24" s="145">
        <f t="shared" si="1"/>
        <v>87</v>
      </c>
      <c r="K24" s="146">
        <f t="shared" si="2"/>
        <v>14</v>
      </c>
      <c r="L24" s="147">
        <f>COUNT(J$4:J24)</f>
        <v>20</v>
      </c>
      <c r="M24" s="139" t="s">
        <v>426</v>
      </c>
      <c r="N24" s="148">
        <f>COUNTIFS($M$4:$M24,$M24)</f>
        <v>6</v>
      </c>
      <c r="O24" s="139" t="s">
        <v>472</v>
      </c>
      <c r="P24" s="148">
        <f>COUNTIFS($M$4:$M24,$M24,$O$4:$O24,$O24)</f>
        <v>4</v>
      </c>
      <c r="Q24" s="149">
        <f>IF($M24="F",COUNTIFS($M$4:$M24,"F"),"")</f>
        <v>6</v>
      </c>
      <c r="R24" s="150" t="str">
        <f>IF(AND($M24="F",$O24=R$4),COUNTIFS($M$4:$M24,"F",$O$4:$O24,R$4),"")</f>
        <v/>
      </c>
      <c r="S24" s="150">
        <f>IF(AND($M24="F",$O24=S$4),COUNTIFS($M$4:$M24,"F",$O$4:$O24,S$4),"")</f>
        <v>4</v>
      </c>
      <c r="T24" s="150" t="str">
        <f>IF(AND($M24="F",$O24=T$4),COUNTIFS($M$4:$M24,"F",$O$4:$O24,T$4),"")</f>
        <v/>
      </c>
      <c r="U24" s="150" t="str">
        <f>IF(AND($M24="F",$O24=U$4),COUNTIFS($M$4:$M24,"F",$O$4:$O24,U$4),"")</f>
        <v/>
      </c>
      <c r="V24" s="150" t="str">
        <f>IF(AND($M24="F",$O24=V$4),COUNTIFS($M$4:$M24,"F",$O$4:$O24,V$4),"")</f>
        <v/>
      </c>
      <c r="W24" s="150" t="str">
        <f>IF(AND($M24="F",$O24=W$4),COUNTIFS($M$4:$M24,"F",$O$4:$O24,W$4),"")</f>
        <v/>
      </c>
      <c r="X24" s="150" t="str">
        <f>IF(AND($M24="F",$O24=X$4),COUNTIFS($M$4:$M24,"F",$O$4:$O24,X$4),"")</f>
        <v/>
      </c>
      <c r="Y24" s="151" t="str">
        <f>IF(AND($M24="F",$O24=Y$4),COUNTIFS($M$4:$M24,"F",$O$4:$O24,Y$4),"")</f>
        <v/>
      </c>
      <c r="Z24" s="149" t="str">
        <f>IF($M24="M",COUNTIFS($M$4:$M24,"M"),"")</f>
        <v/>
      </c>
      <c r="AA24" s="150" t="str">
        <f>IF(AND($M24="M",$O24=AA$4),COUNTIFS($M$4:$M24,"M",$O$4:$O24,AA$4),"")</f>
        <v/>
      </c>
      <c r="AB24" s="150" t="str">
        <f>IF(AND($M24="M",$O24=AB$4),COUNTIFS($M$4:$M24,"M",$O$4:$O24,AB$4),"")</f>
        <v/>
      </c>
      <c r="AC24" s="150" t="str">
        <f>IF(AND($M24="M",$O24=AC$4),COUNTIFS($M$4:$M24,"M",$O$4:$O24,AC$4),"")</f>
        <v/>
      </c>
      <c r="AD24" s="150" t="str">
        <f>IF(AND($M24="M",$O24=AD$4),COUNTIFS($M$4:$M24,"M",$O$4:$O24,AD$4),"")</f>
        <v/>
      </c>
      <c r="AE24" s="150" t="str">
        <f>IF(AND($M24="M",$O24=AE$4),COUNTIFS($M$4:$M24,"M",$O$4:$O24,AE$4),"")</f>
        <v/>
      </c>
      <c r="AF24" s="150" t="str">
        <f>IF(AND($M24="M",$O24=AF$4),COUNTIFS($M$4:$M24,"M",$O$4:$O24,AF$4),"")</f>
        <v/>
      </c>
      <c r="AG24" s="150" t="str">
        <f>IF(AND($M24="M",$O24=AG$4),COUNTIFS($M$4:$M24,"M",$O$4:$O24,AG$4),"")</f>
        <v/>
      </c>
      <c r="AH24" s="151" t="str">
        <f>IF(AND($M24="M",$O24=AH$4),COUNTIFS($M$4:$M24,"M",$O$4:$O24,AH$4),"")</f>
        <v/>
      </c>
      <c r="AI24" s="152"/>
      <c r="AJ24" s="152"/>
      <c r="AK24" s="153"/>
      <c r="AL24" s="152"/>
      <c r="AM24" s="152"/>
      <c r="AN24" s="152"/>
      <c r="AO24" s="152"/>
      <c r="AP24" s="152"/>
      <c r="AQ24" s="152"/>
      <c r="AR24" s="152"/>
      <c r="AS24" s="152"/>
      <c r="AT24" s="152"/>
      <c r="AU24" s="152"/>
      <c r="AV24" s="152"/>
      <c r="AW24" s="152"/>
    </row>
    <row r="25" spans="1:49" ht="15.75" x14ac:dyDescent="0.25">
      <c r="A25" s="137">
        <v>402807</v>
      </c>
      <c r="B25" s="138" t="s">
        <v>160</v>
      </c>
      <c r="C25" s="139" t="str">
        <f t="shared" si="3"/>
        <v>Y</v>
      </c>
      <c r="D25" s="140">
        <v>1297</v>
      </c>
      <c r="E25" s="140">
        <v>15</v>
      </c>
      <c r="F25" s="141">
        <v>0</v>
      </c>
      <c r="G25" s="142">
        <v>15</v>
      </c>
      <c r="H25" s="143" t="str">
        <f>IF(Long_Course_Results15[[#This Row],[No. Point Runs &amp; Volunt.]]&gt;=15,"","#")</f>
        <v/>
      </c>
      <c r="I25" s="144">
        <v>1297</v>
      </c>
      <c r="J25" s="145">
        <f t="shared" si="1"/>
        <v>86.466666666666669</v>
      </c>
      <c r="K25" s="146">
        <f t="shared" si="2"/>
        <v>14.533333333333331</v>
      </c>
      <c r="L25" s="147">
        <f>COUNT(J$4:J25)</f>
        <v>21</v>
      </c>
      <c r="M25" s="139" t="s">
        <v>391</v>
      </c>
      <c r="N25" s="148">
        <f>COUNTIFS($M$4:$M25,$M25)</f>
        <v>15</v>
      </c>
      <c r="O25" s="139" t="s">
        <v>473</v>
      </c>
      <c r="P25" s="148">
        <f>COUNTIFS($M$4:$M25,$M25,$O$4:$O25,$O25)</f>
        <v>3</v>
      </c>
      <c r="Q25" s="149" t="str">
        <f>IF($M25="F",COUNTIFS($M$4:$M25,"F"),"")</f>
        <v/>
      </c>
      <c r="R25" s="150" t="str">
        <f>IF(AND($M25="F",$O25=R$4),COUNTIFS($M$4:$M25,"F",$O$4:$O25,R$4),"")</f>
        <v/>
      </c>
      <c r="S25" s="150" t="str">
        <f>IF(AND($M25="F",$O25=S$4),COUNTIFS($M$4:$M25,"F",$O$4:$O25,S$4),"")</f>
        <v/>
      </c>
      <c r="T25" s="150" t="str">
        <f>IF(AND($M25="F",$O25=T$4),COUNTIFS($M$4:$M25,"F",$O$4:$O25,T$4),"")</f>
        <v/>
      </c>
      <c r="U25" s="150" t="str">
        <f>IF(AND($M25="F",$O25=U$4),COUNTIFS($M$4:$M25,"F",$O$4:$O25,U$4),"")</f>
        <v/>
      </c>
      <c r="V25" s="150" t="str">
        <f>IF(AND($M25="F",$O25=V$4),COUNTIFS($M$4:$M25,"F",$O$4:$O25,V$4),"")</f>
        <v/>
      </c>
      <c r="W25" s="150" t="str">
        <f>IF(AND($M25="F",$O25=W$4),COUNTIFS($M$4:$M25,"F",$O$4:$O25,W$4),"")</f>
        <v/>
      </c>
      <c r="X25" s="150" t="str">
        <f>IF(AND($M25="F",$O25=X$4),COUNTIFS($M$4:$M25,"F",$O$4:$O25,X$4),"")</f>
        <v/>
      </c>
      <c r="Y25" s="151" t="str">
        <f>IF(AND($M25="F",$O25=Y$4),COUNTIFS($M$4:$M25,"F",$O$4:$O25,Y$4),"")</f>
        <v/>
      </c>
      <c r="Z25" s="149">
        <f>IF($M25="M",COUNTIFS($M$4:$M25,"M"),"")</f>
        <v>15</v>
      </c>
      <c r="AA25" s="150" t="str">
        <f>IF(AND($M25="M",$O25=AA$4),COUNTIFS($M$4:$M25,"M",$O$4:$O25,AA$4),"")</f>
        <v/>
      </c>
      <c r="AB25" s="150" t="str">
        <f>IF(AND($M25="M",$O25=AB$4),COUNTIFS($M$4:$M25,"M",$O$4:$O25,AB$4),"")</f>
        <v/>
      </c>
      <c r="AC25" s="150">
        <f>IF(AND($M25="M",$O25=AC$4),COUNTIFS($M$4:$M25,"M",$O$4:$O25,AC$4),"")</f>
        <v>3</v>
      </c>
      <c r="AD25" s="150" t="str">
        <f>IF(AND($M25="M",$O25=AD$4),COUNTIFS($M$4:$M25,"M",$O$4:$O25,AD$4),"")</f>
        <v/>
      </c>
      <c r="AE25" s="150" t="str">
        <f>IF(AND($M25="M",$O25=AE$4),COUNTIFS($M$4:$M25,"M",$O$4:$O25,AE$4),"")</f>
        <v/>
      </c>
      <c r="AF25" s="150" t="str">
        <f>IF(AND($M25="M",$O25=AF$4),COUNTIFS($M$4:$M25,"M",$O$4:$O25,AF$4),"")</f>
        <v/>
      </c>
      <c r="AG25" s="150" t="str">
        <f>IF(AND($M25="M",$O25=AG$4),COUNTIFS($M$4:$M25,"M",$O$4:$O25,AG$4),"")</f>
        <v/>
      </c>
      <c r="AH25" s="151" t="str">
        <f>IF(AND($M25="M",$O25=AH$4),COUNTIFS($M$4:$M25,"M",$O$4:$O25,AH$4),"")</f>
        <v/>
      </c>
      <c r="AI25" s="152"/>
      <c r="AJ25" s="152"/>
      <c r="AK25" s="153"/>
      <c r="AL25" s="152"/>
      <c r="AM25" s="152"/>
      <c r="AN25" s="152"/>
      <c r="AO25" s="152"/>
      <c r="AP25" s="152"/>
      <c r="AQ25" s="152"/>
      <c r="AR25" s="152"/>
      <c r="AS25" s="152"/>
      <c r="AT25" s="152"/>
      <c r="AU25" s="152"/>
      <c r="AV25" s="152"/>
      <c r="AW25" s="152"/>
    </row>
    <row r="26" spans="1:49" ht="15.75" x14ac:dyDescent="0.25">
      <c r="A26" s="137">
        <v>562013</v>
      </c>
      <c r="B26" s="138" t="s">
        <v>70</v>
      </c>
      <c r="C26" s="139" t="str">
        <f t="shared" si="3"/>
        <v>Y</v>
      </c>
      <c r="D26" s="140">
        <v>1290</v>
      </c>
      <c r="E26" s="140">
        <v>15</v>
      </c>
      <c r="F26" s="141">
        <v>0</v>
      </c>
      <c r="G26" s="142">
        <v>15</v>
      </c>
      <c r="H26" s="143" t="str">
        <f>IF(Long_Course_Results15[[#This Row],[No. Point Runs &amp; Volunt.]]&gt;=15,"","#")</f>
        <v/>
      </c>
      <c r="I26" s="144">
        <v>1290</v>
      </c>
      <c r="J26" s="145">
        <f t="shared" si="1"/>
        <v>86</v>
      </c>
      <c r="K26" s="146">
        <f t="shared" si="2"/>
        <v>15</v>
      </c>
      <c r="L26" s="147">
        <f>COUNT(J$4:J26)</f>
        <v>22</v>
      </c>
      <c r="M26" s="139" t="s">
        <v>426</v>
      </c>
      <c r="N26" s="148">
        <f>COUNTIFS($M$4:$M26,$M26)</f>
        <v>7</v>
      </c>
      <c r="O26" s="139" t="s">
        <v>473</v>
      </c>
      <c r="P26" s="148">
        <f>COUNTIFS($M$4:$M26,$M26,$O$4:$O26,$O26)</f>
        <v>3</v>
      </c>
      <c r="Q26" s="149">
        <f>IF($M26="F",COUNTIFS($M$4:$M26,"F"),"")</f>
        <v>7</v>
      </c>
      <c r="R26" s="150" t="str">
        <f>IF(AND($M26="F",$O26=R$4),COUNTIFS($M$4:$M26,"F",$O$4:$O26,R$4),"")</f>
        <v/>
      </c>
      <c r="S26" s="150" t="str">
        <f>IF(AND($M26="F",$O26=S$4),COUNTIFS($M$4:$M26,"F",$O$4:$O26,S$4),"")</f>
        <v/>
      </c>
      <c r="T26" s="150">
        <f>IF(AND($M26="F",$O26=T$4),COUNTIFS($M$4:$M26,"F",$O$4:$O26,T$4),"")</f>
        <v>3</v>
      </c>
      <c r="U26" s="150" t="str">
        <f>IF(AND($M26="F",$O26=U$4),COUNTIFS($M$4:$M26,"F",$O$4:$O26,U$4),"")</f>
        <v/>
      </c>
      <c r="V26" s="150" t="str">
        <f>IF(AND($M26="F",$O26=V$4),COUNTIFS($M$4:$M26,"F",$O$4:$O26,V$4),"")</f>
        <v/>
      </c>
      <c r="W26" s="150" t="str">
        <f>IF(AND($M26="F",$O26=W$4),COUNTIFS($M$4:$M26,"F",$O$4:$O26,W$4),"")</f>
        <v/>
      </c>
      <c r="X26" s="150" t="str">
        <f>IF(AND($M26="F",$O26=X$4),COUNTIFS($M$4:$M26,"F",$O$4:$O26,X$4),"")</f>
        <v/>
      </c>
      <c r="Y26" s="151" t="str">
        <f>IF(AND($M26="F",$O26=Y$4),COUNTIFS($M$4:$M26,"F",$O$4:$O26,Y$4),"")</f>
        <v/>
      </c>
      <c r="Z26" s="149" t="str">
        <f>IF($M26="M",COUNTIFS($M$4:$M26,"M"),"")</f>
        <v/>
      </c>
      <c r="AA26" s="150" t="str">
        <f>IF(AND($M26="M",$O26=AA$4),COUNTIFS($M$4:$M26,"M",$O$4:$O26,AA$4),"")</f>
        <v/>
      </c>
      <c r="AB26" s="150" t="str">
        <f>IF(AND($M26="M",$O26=AB$4),COUNTIFS($M$4:$M26,"M",$O$4:$O26,AB$4),"")</f>
        <v/>
      </c>
      <c r="AC26" s="150" t="str">
        <f>IF(AND($M26="M",$O26=AC$4),COUNTIFS($M$4:$M26,"M",$O$4:$O26,AC$4),"")</f>
        <v/>
      </c>
      <c r="AD26" s="150" t="str">
        <f>IF(AND($M26="M",$O26=AD$4),COUNTIFS($M$4:$M26,"M",$O$4:$O26,AD$4),"")</f>
        <v/>
      </c>
      <c r="AE26" s="150" t="str">
        <f>IF(AND($M26="M",$O26=AE$4),COUNTIFS($M$4:$M26,"M",$O$4:$O26,AE$4),"")</f>
        <v/>
      </c>
      <c r="AF26" s="150" t="str">
        <f>IF(AND($M26="M",$O26=AF$4),COUNTIFS($M$4:$M26,"M",$O$4:$O26,AF$4),"")</f>
        <v/>
      </c>
      <c r="AG26" s="150" t="str">
        <f>IF(AND($M26="M",$O26=AG$4),COUNTIFS($M$4:$M26,"M",$O$4:$O26,AG$4),"")</f>
        <v/>
      </c>
      <c r="AH26" s="151" t="str">
        <f>IF(AND($M26="M",$O26=AH$4),COUNTIFS($M$4:$M26,"M",$O$4:$O26,AH$4),"")</f>
        <v/>
      </c>
      <c r="AI26" s="152"/>
      <c r="AJ26" s="152"/>
      <c r="AK26" s="153"/>
      <c r="AL26" s="152"/>
      <c r="AM26" s="152"/>
      <c r="AN26" s="152"/>
      <c r="AO26" s="152"/>
      <c r="AP26" s="152"/>
      <c r="AQ26" s="152"/>
      <c r="AR26" s="152"/>
      <c r="AS26" s="152"/>
      <c r="AT26" s="152"/>
      <c r="AU26" s="152"/>
      <c r="AV26" s="152"/>
      <c r="AW26" s="152"/>
    </row>
    <row r="27" spans="1:49" ht="15.75" x14ac:dyDescent="0.25">
      <c r="A27" s="137">
        <v>319915</v>
      </c>
      <c r="B27" s="138" t="s">
        <v>133</v>
      </c>
      <c r="C27" s="139" t="str">
        <f t="shared" si="3"/>
        <v>N</v>
      </c>
      <c r="D27" s="140">
        <v>1271</v>
      </c>
      <c r="E27" s="140">
        <v>15</v>
      </c>
      <c r="F27" s="141">
        <v>0</v>
      </c>
      <c r="G27" s="142">
        <v>15</v>
      </c>
      <c r="H27" s="143" t="str">
        <f>IF(Long_Course_Results15[[#This Row],[No. Point Runs &amp; Volunt.]]&gt;=15,"","#")</f>
        <v/>
      </c>
      <c r="I27" s="144">
        <v>1271</v>
      </c>
      <c r="J27" s="145">
        <f t="shared" si="1"/>
        <v>84.733333333333334</v>
      </c>
      <c r="K27" s="146">
        <f t="shared" si="2"/>
        <v>16.266666666666666</v>
      </c>
      <c r="L27" s="147">
        <f>COUNT(J$4:J27)</f>
        <v>23</v>
      </c>
      <c r="M27" s="139" t="s">
        <v>391</v>
      </c>
      <c r="N27" s="148">
        <f>COUNTIFS($M$4:$M27,$M27)</f>
        <v>16</v>
      </c>
      <c r="O27" s="139" t="s">
        <v>473</v>
      </c>
      <c r="P27" s="148">
        <f>COUNTIFS($M$4:$M27,$M27,$O$4:$O27,$O27)</f>
        <v>4</v>
      </c>
      <c r="Q27" s="149" t="str">
        <f>IF($M27="F",COUNTIFS($M$4:$M27,"F"),"")</f>
        <v/>
      </c>
      <c r="R27" s="150" t="str">
        <f>IF(AND($M27="F",$O27=R$4),COUNTIFS($M$4:$M27,"F",$O$4:$O27,R$4),"")</f>
        <v/>
      </c>
      <c r="S27" s="150" t="str">
        <f>IF(AND($M27="F",$O27=S$4),COUNTIFS($M$4:$M27,"F",$O$4:$O27,S$4),"")</f>
        <v/>
      </c>
      <c r="T27" s="150" t="str">
        <f>IF(AND($M27="F",$O27=T$4),COUNTIFS($M$4:$M27,"F",$O$4:$O27,T$4),"")</f>
        <v/>
      </c>
      <c r="U27" s="150" t="str">
        <f>IF(AND($M27="F",$O27=U$4),COUNTIFS($M$4:$M27,"F",$O$4:$O27,U$4),"")</f>
        <v/>
      </c>
      <c r="V27" s="150" t="str">
        <f>IF(AND($M27="F",$O27=V$4),COUNTIFS($M$4:$M27,"F",$O$4:$O27,V$4),"")</f>
        <v/>
      </c>
      <c r="W27" s="150" t="str">
        <f>IF(AND($M27="F",$O27=W$4),COUNTIFS($M$4:$M27,"F",$O$4:$O27,W$4),"")</f>
        <v/>
      </c>
      <c r="X27" s="150" t="str">
        <f>IF(AND($M27="F",$O27=X$4),COUNTIFS($M$4:$M27,"F",$O$4:$O27,X$4),"")</f>
        <v/>
      </c>
      <c r="Y27" s="151" t="str">
        <f>IF(AND($M27="F",$O27=Y$4),COUNTIFS($M$4:$M27,"F",$O$4:$O27,Y$4),"")</f>
        <v/>
      </c>
      <c r="Z27" s="149">
        <f>IF($M27="M",COUNTIFS($M$4:$M27,"M"),"")</f>
        <v>16</v>
      </c>
      <c r="AA27" s="150" t="str">
        <f>IF(AND($M27="M",$O27=AA$4),COUNTIFS($M$4:$M27,"M",$O$4:$O27,AA$4),"")</f>
        <v/>
      </c>
      <c r="AB27" s="150" t="str">
        <f>IF(AND($M27="M",$O27=AB$4),COUNTIFS($M$4:$M27,"M",$O$4:$O27,AB$4),"")</f>
        <v/>
      </c>
      <c r="AC27" s="150">
        <f>IF(AND($M27="M",$O27=AC$4),COUNTIFS($M$4:$M27,"M",$O$4:$O27,AC$4),"")</f>
        <v>4</v>
      </c>
      <c r="AD27" s="150" t="str">
        <f>IF(AND($M27="M",$O27=AD$4),COUNTIFS($M$4:$M27,"M",$O$4:$O27,AD$4),"")</f>
        <v/>
      </c>
      <c r="AE27" s="150" t="str">
        <f>IF(AND($M27="M",$O27=AE$4),COUNTIFS($M$4:$M27,"M",$O$4:$O27,AE$4),"")</f>
        <v/>
      </c>
      <c r="AF27" s="150" t="str">
        <f>IF(AND($M27="M",$O27=AF$4),COUNTIFS($M$4:$M27,"M",$O$4:$O27,AF$4),"")</f>
        <v/>
      </c>
      <c r="AG27" s="150" t="str">
        <f>IF(AND($M27="M",$O27=AG$4),COUNTIFS($M$4:$M27,"M",$O$4:$O27,AG$4),"")</f>
        <v/>
      </c>
      <c r="AH27" s="151" t="str">
        <f>IF(AND($M27="M",$O27=AH$4),COUNTIFS($M$4:$M27,"M",$O$4:$O27,AH$4),"")</f>
        <v/>
      </c>
      <c r="AI27" s="152"/>
      <c r="AJ27" s="152"/>
      <c r="AK27" s="153"/>
      <c r="AL27" s="152"/>
      <c r="AM27" s="152"/>
      <c r="AN27" s="152"/>
      <c r="AO27" s="152"/>
      <c r="AP27" s="152"/>
      <c r="AQ27" s="152"/>
      <c r="AR27" s="152"/>
      <c r="AS27" s="152"/>
      <c r="AT27" s="152"/>
      <c r="AU27" s="152"/>
      <c r="AV27" s="152"/>
      <c r="AW27" s="152"/>
    </row>
    <row r="28" spans="1:49" ht="15.75" x14ac:dyDescent="0.25">
      <c r="A28" s="137">
        <v>402728</v>
      </c>
      <c r="B28" s="138" t="s">
        <v>96</v>
      </c>
      <c r="C28" s="139" t="str">
        <f t="shared" si="3"/>
        <v>N</v>
      </c>
      <c r="D28" s="140">
        <v>1269</v>
      </c>
      <c r="E28" s="140">
        <v>15</v>
      </c>
      <c r="F28" s="141">
        <v>0</v>
      </c>
      <c r="G28" s="142">
        <v>15</v>
      </c>
      <c r="H28" s="143" t="str">
        <f>IF(Long_Course_Results15[[#This Row],[No. Point Runs &amp; Volunt.]]&gt;=15,"","#")</f>
        <v/>
      </c>
      <c r="I28" s="144">
        <v>1269</v>
      </c>
      <c r="J28" s="145">
        <f t="shared" si="1"/>
        <v>84.6</v>
      </c>
      <c r="K28" s="146">
        <f t="shared" si="2"/>
        <v>16.400000000000006</v>
      </c>
      <c r="L28" s="147">
        <f>COUNT(J$4:J28)</f>
        <v>24</v>
      </c>
      <c r="M28" s="139" t="s">
        <v>391</v>
      </c>
      <c r="N28" s="148">
        <f>COUNTIFS($M$4:$M28,$M28)</f>
        <v>17</v>
      </c>
      <c r="O28" s="139" t="s">
        <v>474</v>
      </c>
      <c r="P28" s="148">
        <f>COUNTIFS($M$4:$M28,$M28,$O$4:$O28,$O28)</f>
        <v>7</v>
      </c>
      <c r="Q28" s="149" t="str">
        <f>IF($M28="F",COUNTIFS($M$4:$M28,"F"),"")</f>
        <v/>
      </c>
      <c r="R28" s="150" t="str">
        <f>IF(AND($M28="F",$O28=R$4),COUNTIFS($M$4:$M28,"F",$O$4:$O28,R$4),"")</f>
        <v/>
      </c>
      <c r="S28" s="150" t="str">
        <f>IF(AND($M28="F",$O28=S$4),COUNTIFS($M$4:$M28,"F",$O$4:$O28,S$4),"")</f>
        <v/>
      </c>
      <c r="T28" s="150" t="str">
        <f>IF(AND($M28="F",$O28=T$4),COUNTIFS($M$4:$M28,"F",$O$4:$O28,T$4),"")</f>
        <v/>
      </c>
      <c r="U28" s="150" t="str">
        <f>IF(AND($M28="F",$O28=U$4),COUNTIFS($M$4:$M28,"F",$O$4:$O28,U$4),"")</f>
        <v/>
      </c>
      <c r="V28" s="150" t="str">
        <f>IF(AND($M28="F",$O28=V$4),COUNTIFS($M$4:$M28,"F",$O$4:$O28,V$4),"")</f>
        <v/>
      </c>
      <c r="W28" s="150" t="str">
        <f>IF(AND($M28="F",$O28=W$4),COUNTIFS($M$4:$M28,"F",$O$4:$O28,W$4),"")</f>
        <v/>
      </c>
      <c r="X28" s="150" t="str">
        <f>IF(AND($M28="F",$O28=X$4),COUNTIFS($M$4:$M28,"F",$O$4:$O28,X$4),"")</f>
        <v/>
      </c>
      <c r="Y28" s="151" t="str">
        <f>IF(AND($M28="F",$O28=Y$4),COUNTIFS($M$4:$M28,"F",$O$4:$O28,Y$4),"")</f>
        <v/>
      </c>
      <c r="Z28" s="149">
        <f>IF($M28="M",COUNTIFS($M$4:$M28,"M"),"")</f>
        <v>17</v>
      </c>
      <c r="AA28" s="150" t="str">
        <f>IF(AND($M28="M",$O28=AA$4),COUNTIFS($M$4:$M28,"M",$O$4:$O28,AA$4),"")</f>
        <v/>
      </c>
      <c r="AB28" s="150" t="str">
        <f>IF(AND($M28="M",$O28=AB$4),COUNTIFS($M$4:$M28,"M",$O$4:$O28,AB$4),"")</f>
        <v/>
      </c>
      <c r="AC28" s="150" t="str">
        <f>IF(AND($M28="M",$O28=AC$4),COUNTIFS($M$4:$M28,"M",$O$4:$O28,AC$4),"")</f>
        <v/>
      </c>
      <c r="AD28" s="150">
        <f>IF(AND($M28="M",$O28=AD$4),COUNTIFS($M$4:$M28,"M",$O$4:$O28,AD$4),"")</f>
        <v>7</v>
      </c>
      <c r="AE28" s="150" t="str">
        <f>IF(AND($M28="M",$O28=AE$4),COUNTIFS($M$4:$M28,"M",$O$4:$O28,AE$4),"")</f>
        <v/>
      </c>
      <c r="AF28" s="150" t="str">
        <f>IF(AND($M28="M",$O28=AF$4),COUNTIFS($M$4:$M28,"M",$O$4:$O28,AF$4),"")</f>
        <v/>
      </c>
      <c r="AG28" s="150" t="str">
        <f>IF(AND($M28="M",$O28=AG$4),COUNTIFS($M$4:$M28,"M",$O$4:$O28,AG$4),"")</f>
        <v/>
      </c>
      <c r="AH28" s="151" t="str">
        <f>IF(AND($M28="M",$O28=AH$4),COUNTIFS($M$4:$M28,"M",$O$4:$O28,AH$4),"")</f>
        <v/>
      </c>
      <c r="AI28" s="152"/>
      <c r="AJ28" s="152"/>
      <c r="AK28" s="153"/>
      <c r="AL28" s="152"/>
      <c r="AM28" s="152"/>
      <c r="AN28" s="152"/>
      <c r="AO28" s="152"/>
      <c r="AP28" s="152"/>
      <c r="AQ28" s="152"/>
      <c r="AR28" s="152"/>
      <c r="AS28" s="152"/>
      <c r="AT28" s="152"/>
      <c r="AU28" s="152"/>
      <c r="AV28" s="152"/>
      <c r="AW28" s="152"/>
    </row>
    <row r="29" spans="1:49" ht="15.75" x14ac:dyDescent="0.25">
      <c r="A29" s="137">
        <v>402809</v>
      </c>
      <c r="B29" s="138" t="s">
        <v>104</v>
      </c>
      <c r="C29" s="139" t="str">
        <f t="shared" si="3"/>
        <v>N</v>
      </c>
      <c r="D29" s="140">
        <v>1257</v>
      </c>
      <c r="E29" s="140">
        <v>15</v>
      </c>
      <c r="F29" s="141">
        <v>0</v>
      </c>
      <c r="G29" s="142">
        <v>15</v>
      </c>
      <c r="H29" s="143" t="str">
        <f>IF(Long_Course_Results15[[#This Row],[No. Point Runs &amp; Volunt.]]&gt;=15,"","#")</f>
        <v/>
      </c>
      <c r="I29" s="144">
        <v>1257</v>
      </c>
      <c r="J29" s="145">
        <f t="shared" si="1"/>
        <v>83.8</v>
      </c>
      <c r="K29" s="146">
        <f t="shared" si="2"/>
        <v>17.200000000000003</v>
      </c>
      <c r="L29" s="147">
        <f>COUNT(J$4:J29)</f>
        <v>25</v>
      </c>
      <c r="M29" s="139" t="s">
        <v>391</v>
      </c>
      <c r="N29" s="148">
        <f>COUNTIFS($M$4:$M29,$M29)</f>
        <v>18</v>
      </c>
      <c r="O29" s="139" t="s">
        <v>473</v>
      </c>
      <c r="P29" s="148">
        <f>COUNTIFS($M$4:$M29,$M29,$O$4:$O29,$O29)</f>
        <v>5</v>
      </c>
      <c r="Q29" s="149" t="str">
        <f>IF($M29="F",COUNTIFS($M$4:$M29,"F"),"")</f>
        <v/>
      </c>
      <c r="R29" s="150" t="str">
        <f>IF(AND($M29="F",$O29=R$4),COUNTIFS($M$4:$M29,"F",$O$4:$O29,R$4),"")</f>
        <v/>
      </c>
      <c r="S29" s="150" t="str">
        <f>IF(AND($M29="F",$O29=S$4),COUNTIFS($M$4:$M29,"F",$O$4:$O29,S$4),"")</f>
        <v/>
      </c>
      <c r="T29" s="150" t="str">
        <f>IF(AND($M29="F",$O29=T$4),COUNTIFS($M$4:$M29,"F",$O$4:$O29,T$4),"")</f>
        <v/>
      </c>
      <c r="U29" s="150" t="str">
        <f>IF(AND($M29="F",$O29=U$4),COUNTIFS($M$4:$M29,"F",$O$4:$O29,U$4),"")</f>
        <v/>
      </c>
      <c r="V29" s="150" t="str">
        <f>IF(AND($M29="F",$O29=V$4),COUNTIFS($M$4:$M29,"F",$O$4:$O29,V$4),"")</f>
        <v/>
      </c>
      <c r="W29" s="150" t="str">
        <f>IF(AND($M29="F",$O29=W$4),COUNTIFS($M$4:$M29,"F",$O$4:$O29,W$4),"")</f>
        <v/>
      </c>
      <c r="X29" s="150" t="str">
        <f>IF(AND($M29="F",$O29=X$4),COUNTIFS($M$4:$M29,"F",$O$4:$O29,X$4),"")</f>
        <v/>
      </c>
      <c r="Y29" s="151" t="str">
        <f>IF(AND($M29="F",$O29=Y$4),COUNTIFS($M$4:$M29,"F",$O$4:$O29,Y$4),"")</f>
        <v/>
      </c>
      <c r="Z29" s="149">
        <f>IF($M29="M",COUNTIFS($M$4:$M29,"M"),"")</f>
        <v>18</v>
      </c>
      <c r="AA29" s="150" t="str">
        <f>IF(AND($M29="M",$O29=AA$4),COUNTIFS($M$4:$M29,"M",$O$4:$O29,AA$4),"")</f>
        <v/>
      </c>
      <c r="AB29" s="150" t="str">
        <f>IF(AND($M29="M",$O29=AB$4),COUNTIFS($M$4:$M29,"M",$O$4:$O29,AB$4),"")</f>
        <v/>
      </c>
      <c r="AC29" s="150">
        <f>IF(AND($M29="M",$O29=AC$4),COUNTIFS($M$4:$M29,"M",$O$4:$O29,AC$4),"")</f>
        <v>5</v>
      </c>
      <c r="AD29" s="150" t="str">
        <f>IF(AND($M29="M",$O29=AD$4),COUNTIFS($M$4:$M29,"M",$O$4:$O29,AD$4),"")</f>
        <v/>
      </c>
      <c r="AE29" s="150" t="str">
        <f>IF(AND($M29="M",$O29=AE$4),COUNTIFS($M$4:$M29,"M",$O$4:$O29,AE$4),"")</f>
        <v/>
      </c>
      <c r="AF29" s="150" t="str">
        <f>IF(AND($M29="M",$O29=AF$4),COUNTIFS($M$4:$M29,"M",$O$4:$O29,AF$4),"")</f>
        <v/>
      </c>
      <c r="AG29" s="150" t="str">
        <f>IF(AND($M29="M",$O29=AG$4),COUNTIFS($M$4:$M29,"M",$O$4:$O29,AG$4),"")</f>
        <v/>
      </c>
      <c r="AH29" s="151" t="str">
        <f>IF(AND($M29="M",$O29=AH$4),COUNTIFS($M$4:$M29,"M",$O$4:$O29,AH$4),"")</f>
        <v/>
      </c>
      <c r="AI29" s="152"/>
      <c r="AJ29" s="152"/>
      <c r="AK29" s="153"/>
      <c r="AL29" s="152"/>
      <c r="AM29" s="152"/>
      <c r="AN29" s="152"/>
      <c r="AO29" s="152"/>
      <c r="AP29" s="152"/>
      <c r="AQ29" s="152"/>
      <c r="AR29" s="152"/>
      <c r="AS29" s="152"/>
      <c r="AT29" s="152"/>
      <c r="AU29" s="152"/>
      <c r="AV29" s="152"/>
      <c r="AW29" s="152"/>
    </row>
    <row r="30" spans="1:49" ht="15.75" x14ac:dyDescent="0.25">
      <c r="A30" s="137">
        <v>698764</v>
      </c>
      <c r="B30" s="138" t="s">
        <v>138</v>
      </c>
      <c r="C30" s="139" t="str">
        <f t="shared" si="3"/>
        <v>Y</v>
      </c>
      <c r="D30" s="140">
        <v>1245</v>
      </c>
      <c r="E30" s="140">
        <v>15</v>
      </c>
      <c r="F30" s="141">
        <v>0</v>
      </c>
      <c r="G30" s="142">
        <v>15</v>
      </c>
      <c r="H30" s="143" t="str">
        <f>IF(Long_Course_Results15[[#This Row],[No. Point Runs &amp; Volunt.]]&gt;=15,"","#")</f>
        <v/>
      </c>
      <c r="I30" s="144">
        <v>1245</v>
      </c>
      <c r="J30" s="145">
        <f t="shared" si="1"/>
        <v>83</v>
      </c>
      <c r="K30" s="146">
        <f t="shared" si="2"/>
        <v>18</v>
      </c>
      <c r="L30" s="147">
        <f>COUNT(J$4:J30)</f>
        <v>26</v>
      </c>
      <c r="M30" s="139" t="s">
        <v>426</v>
      </c>
      <c r="N30" s="148">
        <f>COUNTIFS($M$4:$M30,$M30)</f>
        <v>8</v>
      </c>
      <c r="O30" s="139" t="s">
        <v>471</v>
      </c>
      <c r="P30" s="148">
        <f>COUNTIFS($M$4:$M30,$M30,$O$4:$O30,$O30)</f>
        <v>1</v>
      </c>
      <c r="Q30" s="149">
        <f>IF($M30="F",COUNTIFS($M$4:$M30,"F"),"")</f>
        <v>8</v>
      </c>
      <c r="R30" s="150">
        <f>IF(AND($M30="F",$O30=R$4),COUNTIFS($M$4:$M30,"F",$O$4:$O30,R$4),"")</f>
        <v>1</v>
      </c>
      <c r="S30" s="150" t="str">
        <f>IF(AND($M30="F",$O30=S$4),COUNTIFS($M$4:$M30,"F",$O$4:$O30,S$4),"")</f>
        <v/>
      </c>
      <c r="T30" s="150" t="str">
        <f>IF(AND($M30="F",$O30=T$4),COUNTIFS($M$4:$M30,"F",$O$4:$O30,T$4),"")</f>
        <v/>
      </c>
      <c r="U30" s="150" t="str">
        <f>IF(AND($M30="F",$O30=U$4),COUNTIFS($M$4:$M30,"F",$O$4:$O30,U$4),"")</f>
        <v/>
      </c>
      <c r="V30" s="150" t="str">
        <f>IF(AND($M30="F",$O30=V$4),COUNTIFS($M$4:$M30,"F",$O$4:$O30,V$4),"")</f>
        <v/>
      </c>
      <c r="W30" s="150" t="str">
        <f>IF(AND($M30="F",$O30=W$4),COUNTIFS($M$4:$M30,"F",$O$4:$O30,W$4),"")</f>
        <v/>
      </c>
      <c r="X30" s="150" t="str">
        <f>IF(AND($M30="F",$O30=X$4),COUNTIFS($M$4:$M30,"F",$O$4:$O30,X$4),"")</f>
        <v/>
      </c>
      <c r="Y30" s="151" t="str">
        <f>IF(AND($M30="F",$O30=Y$4),COUNTIFS($M$4:$M30,"F",$O$4:$O30,Y$4),"")</f>
        <v/>
      </c>
      <c r="Z30" s="149" t="str">
        <f>IF($M30="M",COUNTIFS($M$4:$M30,"M"),"")</f>
        <v/>
      </c>
      <c r="AA30" s="150" t="str">
        <f>IF(AND($M30="M",$O30=AA$4),COUNTIFS($M$4:$M30,"M",$O$4:$O30,AA$4),"")</f>
        <v/>
      </c>
      <c r="AB30" s="150" t="str">
        <f>IF(AND($M30="M",$O30=AB$4),COUNTIFS($M$4:$M30,"M",$O$4:$O30,AB$4),"")</f>
        <v/>
      </c>
      <c r="AC30" s="150" t="str">
        <f>IF(AND($M30="M",$O30=AC$4),COUNTIFS($M$4:$M30,"M",$O$4:$O30,AC$4),"")</f>
        <v/>
      </c>
      <c r="AD30" s="150" t="str">
        <f>IF(AND($M30="M",$O30=AD$4),COUNTIFS($M$4:$M30,"M",$O$4:$O30,AD$4),"")</f>
        <v/>
      </c>
      <c r="AE30" s="150" t="str">
        <f>IF(AND($M30="M",$O30=AE$4),COUNTIFS($M$4:$M30,"M",$O$4:$O30,AE$4),"")</f>
        <v/>
      </c>
      <c r="AF30" s="150" t="str">
        <f>IF(AND($M30="M",$O30=AF$4),COUNTIFS($M$4:$M30,"M",$O$4:$O30,AF$4),"")</f>
        <v/>
      </c>
      <c r="AG30" s="150" t="str">
        <f>IF(AND($M30="M",$O30=AG$4),COUNTIFS($M$4:$M30,"M",$O$4:$O30,AG$4),"")</f>
        <v/>
      </c>
      <c r="AH30" s="151" t="str">
        <f>IF(AND($M30="M",$O30=AH$4),COUNTIFS($M$4:$M30,"M",$O$4:$O30,AH$4),"")</f>
        <v/>
      </c>
      <c r="AI30" s="152"/>
      <c r="AJ30" s="152"/>
      <c r="AK30" s="153"/>
      <c r="AL30" s="152"/>
      <c r="AM30" s="152"/>
      <c r="AN30" s="152"/>
      <c r="AO30" s="152"/>
      <c r="AP30" s="152"/>
      <c r="AQ30" s="152"/>
      <c r="AR30" s="152"/>
      <c r="AS30" s="152"/>
      <c r="AT30" s="152"/>
      <c r="AU30" s="152"/>
      <c r="AV30" s="152"/>
      <c r="AW30" s="152"/>
    </row>
    <row r="31" spans="1:49" ht="15.75" x14ac:dyDescent="0.25">
      <c r="A31" s="137">
        <v>509646</v>
      </c>
      <c r="B31" s="138" t="s">
        <v>17</v>
      </c>
      <c r="C31" s="139" t="str">
        <f t="shared" si="3"/>
        <v>Y</v>
      </c>
      <c r="D31" s="140">
        <v>1227</v>
      </c>
      <c r="E31" s="140">
        <v>15</v>
      </c>
      <c r="F31" s="141">
        <v>0</v>
      </c>
      <c r="G31" s="142">
        <v>15</v>
      </c>
      <c r="H31" s="143" t="str">
        <f>IF(Long_Course_Results15[[#This Row],[No. Point Runs &amp; Volunt.]]&gt;=15,"","#")</f>
        <v/>
      </c>
      <c r="I31" s="144">
        <v>1227</v>
      </c>
      <c r="J31" s="145">
        <f t="shared" si="1"/>
        <v>81.8</v>
      </c>
      <c r="K31" s="146">
        <f t="shared" si="2"/>
        <v>19.200000000000003</v>
      </c>
      <c r="L31" s="147">
        <f>COUNT(J$4:J31)</f>
        <v>27</v>
      </c>
      <c r="M31" s="139" t="s">
        <v>426</v>
      </c>
      <c r="N31" s="148">
        <f>COUNTIFS($M$4:$M31,$M31)</f>
        <v>9</v>
      </c>
      <c r="O31" s="139" t="s">
        <v>475</v>
      </c>
      <c r="P31" s="148">
        <f>COUNTIFS($M$4:$M31,$M31,$O$4:$O31,$O31)</f>
        <v>1</v>
      </c>
      <c r="Q31" s="149">
        <f>IF($M31="F",COUNTIFS($M$4:$M31,"F"),"")</f>
        <v>9</v>
      </c>
      <c r="R31" s="150" t="str">
        <f>IF(AND($M31="F",$O31=R$4),COUNTIFS($M$4:$M31,"F",$O$4:$O31,R$4),"")</f>
        <v/>
      </c>
      <c r="S31" s="150" t="str">
        <f>IF(AND($M31="F",$O31=S$4),COUNTIFS($M$4:$M31,"F",$O$4:$O31,S$4),"")</f>
        <v/>
      </c>
      <c r="T31" s="150" t="str">
        <f>IF(AND($M31="F",$O31=T$4),COUNTIFS($M$4:$M31,"F",$O$4:$O31,T$4),"")</f>
        <v/>
      </c>
      <c r="U31" s="150" t="str">
        <f>IF(AND($M31="F",$O31=U$4),COUNTIFS($M$4:$M31,"F",$O$4:$O31,U$4),"")</f>
        <v/>
      </c>
      <c r="V31" s="150">
        <f>IF(AND($M31="F",$O31=V$4),COUNTIFS($M$4:$M31,"F",$O$4:$O31,V$4),"")</f>
        <v>1</v>
      </c>
      <c r="W31" s="150" t="str">
        <f>IF(AND($M31="F",$O31=W$4),COUNTIFS($M$4:$M31,"F",$O$4:$O31,W$4),"")</f>
        <v/>
      </c>
      <c r="X31" s="150" t="str">
        <f>IF(AND($M31="F",$O31=X$4),COUNTIFS($M$4:$M31,"F",$O$4:$O31,X$4),"")</f>
        <v/>
      </c>
      <c r="Y31" s="151" t="str">
        <f>IF(AND($M31="F",$O31=Y$4),COUNTIFS($M$4:$M31,"F",$O$4:$O31,Y$4),"")</f>
        <v/>
      </c>
      <c r="Z31" s="149" t="str">
        <f>IF($M31="M",COUNTIFS($M$4:$M31,"M"),"")</f>
        <v/>
      </c>
      <c r="AA31" s="150" t="str">
        <f>IF(AND($M31="M",$O31=AA$4),COUNTIFS($M$4:$M31,"M",$O$4:$O31,AA$4),"")</f>
        <v/>
      </c>
      <c r="AB31" s="150" t="str">
        <f>IF(AND($M31="M",$O31=AB$4),COUNTIFS($M$4:$M31,"M",$O$4:$O31,AB$4),"")</f>
        <v/>
      </c>
      <c r="AC31" s="150" t="str">
        <f>IF(AND($M31="M",$O31=AC$4),COUNTIFS($M$4:$M31,"M",$O$4:$O31,AC$4),"")</f>
        <v/>
      </c>
      <c r="AD31" s="150" t="str">
        <f>IF(AND($M31="M",$O31=AD$4),COUNTIFS($M$4:$M31,"M",$O$4:$O31,AD$4),"")</f>
        <v/>
      </c>
      <c r="AE31" s="150" t="str">
        <f>IF(AND($M31="M",$O31=AE$4),COUNTIFS($M$4:$M31,"M",$O$4:$O31,AE$4),"")</f>
        <v/>
      </c>
      <c r="AF31" s="150" t="str">
        <f>IF(AND($M31="M",$O31=AF$4),COUNTIFS($M$4:$M31,"M",$O$4:$O31,AF$4),"")</f>
        <v/>
      </c>
      <c r="AG31" s="150" t="str">
        <f>IF(AND($M31="M",$O31=AG$4),COUNTIFS($M$4:$M31,"M",$O$4:$O31,AG$4),"")</f>
        <v/>
      </c>
      <c r="AH31" s="151" t="str">
        <f>IF(AND($M31="M",$O31=AH$4),COUNTIFS($M$4:$M31,"M",$O$4:$O31,AH$4),"")</f>
        <v/>
      </c>
      <c r="AI31" s="152"/>
      <c r="AJ31" s="152"/>
      <c r="AK31" s="153"/>
      <c r="AL31" s="152"/>
      <c r="AM31" s="152"/>
      <c r="AN31" s="152"/>
      <c r="AO31" s="152"/>
      <c r="AP31" s="152"/>
      <c r="AQ31" s="152"/>
      <c r="AR31" s="152"/>
      <c r="AS31" s="152"/>
      <c r="AT31" s="152"/>
      <c r="AU31" s="152"/>
      <c r="AV31" s="152"/>
      <c r="AW31" s="152"/>
    </row>
    <row r="32" spans="1:49" ht="15.75" x14ac:dyDescent="0.25">
      <c r="A32" s="137">
        <v>833242</v>
      </c>
      <c r="B32" s="138" t="s">
        <v>58</v>
      </c>
      <c r="C32" s="139" t="str">
        <f t="shared" si="3"/>
        <v>Y</v>
      </c>
      <c r="D32" s="140">
        <v>1052</v>
      </c>
      <c r="E32" s="140">
        <v>13</v>
      </c>
      <c r="F32" s="141">
        <v>2</v>
      </c>
      <c r="G32" s="142">
        <v>15</v>
      </c>
      <c r="H32" s="143" t="str">
        <f>IF(Long_Course_Results15[[#This Row],[No. Point Runs &amp; Volunt.]]&gt;=15,"","#")</f>
        <v/>
      </c>
      <c r="I32" s="144">
        <v>1213.8461538461538</v>
      </c>
      <c r="J32" s="145">
        <f t="shared" si="1"/>
        <v>80.92307692307692</v>
      </c>
      <c r="K32" s="146">
        <f t="shared" si="2"/>
        <v>20.07692307692308</v>
      </c>
      <c r="L32" s="147">
        <f>COUNT(J$4:J32)</f>
        <v>28</v>
      </c>
      <c r="M32" s="139" t="s">
        <v>391</v>
      </c>
      <c r="N32" s="148">
        <f>COUNTIFS($M$4:$M32,$M32)</f>
        <v>19</v>
      </c>
      <c r="O32" s="139" t="s">
        <v>475</v>
      </c>
      <c r="P32" s="148">
        <f>COUNTIFS($M$4:$M32,$M32,$O$4:$O32,$O32)</f>
        <v>1</v>
      </c>
      <c r="Q32" s="149" t="str">
        <f>IF($M32="F",COUNTIFS($M$4:$M32,"F"),"")</f>
        <v/>
      </c>
      <c r="R32" s="150" t="str">
        <f>IF(AND($M32="F",$O32=R$4),COUNTIFS($M$4:$M32,"F",$O$4:$O32,R$4),"")</f>
        <v/>
      </c>
      <c r="S32" s="150" t="str">
        <f>IF(AND($M32="F",$O32=S$4),COUNTIFS($M$4:$M32,"F",$O$4:$O32,S$4),"")</f>
        <v/>
      </c>
      <c r="T32" s="150" t="str">
        <f>IF(AND($M32="F",$O32=T$4),COUNTIFS($M$4:$M32,"F",$O$4:$O32,T$4),"")</f>
        <v/>
      </c>
      <c r="U32" s="150" t="str">
        <f>IF(AND($M32="F",$O32=U$4),COUNTIFS($M$4:$M32,"F",$O$4:$O32,U$4),"")</f>
        <v/>
      </c>
      <c r="V32" s="150" t="str">
        <f>IF(AND($M32="F",$O32=V$4),COUNTIFS($M$4:$M32,"F",$O$4:$O32,V$4),"")</f>
        <v/>
      </c>
      <c r="W32" s="150" t="str">
        <f>IF(AND($M32="F",$O32=W$4),COUNTIFS($M$4:$M32,"F",$O$4:$O32,W$4),"")</f>
        <v/>
      </c>
      <c r="X32" s="150" t="str">
        <f>IF(AND($M32="F",$O32=X$4),COUNTIFS($M$4:$M32,"F",$O$4:$O32,X$4),"")</f>
        <v/>
      </c>
      <c r="Y32" s="151" t="str">
        <f>IF(AND($M32="F",$O32=Y$4),COUNTIFS($M$4:$M32,"F",$O$4:$O32,Y$4),"")</f>
        <v/>
      </c>
      <c r="Z32" s="149">
        <f>IF($M32="M",COUNTIFS($M$4:$M32,"M"),"")</f>
        <v>19</v>
      </c>
      <c r="AA32" s="150" t="str">
        <f>IF(AND($M32="M",$O32=AA$4),COUNTIFS($M$4:$M32,"M",$O$4:$O32,AA$4),"")</f>
        <v/>
      </c>
      <c r="AB32" s="150" t="str">
        <f>IF(AND($M32="M",$O32=AB$4),COUNTIFS($M$4:$M32,"M",$O$4:$O32,AB$4),"")</f>
        <v/>
      </c>
      <c r="AC32" s="150" t="str">
        <f>IF(AND($M32="M",$O32=AC$4),COUNTIFS($M$4:$M32,"M",$O$4:$O32,AC$4),"")</f>
        <v/>
      </c>
      <c r="AD32" s="150" t="str">
        <f>IF(AND($M32="M",$O32=AD$4),COUNTIFS($M$4:$M32,"M",$O$4:$O32,AD$4),"")</f>
        <v/>
      </c>
      <c r="AE32" s="150">
        <f>IF(AND($M32="M",$O32=AE$4),COUNTIFS($M$4:$M32,"M",$O$4:$O32,AE$4),"")</f>
        <v>1</v>
      </c>
      <c r="AF32" s="150" t="str">
        <f>IF(AND($M32="M",$O32=AF$4),COUNTIFS($M$4:$M32,"M",$O$4:$O32,AF$4),"")</f>
        <v/>
      </c>
      <c r="AG32" s="150" t="str">
        <f>IF(AND($M32="M",$O32=AG$4),COUNTIFS($M$4:$M32,"M",$O$4:$O32,AG$4),"")</f>
        <v/>
      </c>
      <c r="AH32" s="151" t="str">
        <f>IF(AND($M32="M",$O32=AH$4),COUNTIFS($M$4:$M32,"M",$O$4:$O32,AH$4),"")</f>
        <v/>
      </c>
      <c r="AI32" s="152"/>
      <c r="AJ32" s="152"/>
      <c r="AK32" s="153"/>
      <c r="AL32" s="152"/>
      <c r="AM32" s="152"/>
      <c r="AN32" s="152"/>
      <c r="AO32" s="152"/>
      <c r="AP32" s="152"/>
      <c r="AQ32" s="152"/>
      <c r="AR32" s="152"/>
      <c r="AS32" s="152"/>
      <c r="AT32" s="152"/>
      <c r="AU32" s="152"/>
      <c r="AV32" s="152"/>
      <c r="AW32" s="152"/>
    </row>
    <row r="33" spans="1:49" ht="15.75" x14ac:dyDescent="0.25">
      <c r="A33" s="137">
        <v>402838</v>
      </c>
      <c r="B33" s="138" t="s">
        <v>50</v>
      </c>
      <c r="C33" s="139" t="str">
        <f t="shared" si="3"/>
        <v>Y</v>
      </c>
      <c r="D33" s="140">
        <v>1211</v>
      </c>
      <c r="E33" s="140">
        <v>15</v>
      </c>
      <c r="F33" s="141">
        <v>0</v>
      </c>
      <c r="G33" s="142">
        <v>15</v>
      </c>
      <c r="H33" s="143" t="str">
        <f>IF(Long_Course_Results15[[#This Row],[No. Point Runs &amp; Volunt.]]&gt;=15,"","#")</f>
        <v/>
      </c>
      <c r="I33" s="144">
        <v>1211</v>
      </c>
      <c r="J33" s="145">
        <f t="shared" si="1"/>
        <v>80.733333333333334</v>
      </c>
      <c r="K33" s="146">
        <f t="shared" si="2"/>
        <v>20.266666666666666</v>
      </c>
      <c r="L33" s="147">
        <f>COUNT(J$4:J33)</f>
        <v>29</v>
      </c>
      <c r="M33" s="139" t="s">
        <v>391</v>
      </c>
      <c r="N33" s="148">
        <f>COUNTIFS($M$4:$M33,$M33)</f>
        <v>20</v>
      </c>
      <c r="O33" s="139" t="s">
        <v>476</v>
      </c>
      <c r="P33" s="148">
        <f>COUNTIFS($M$4:$M33,$M33,$O$4:$O33,$O33)</f>
        <v>1</v>
      </c>
      <c r="Q33" s="149" t="str">
        <f>IF($M33="F",COUNTIFS($M$4:$M33,"F"),"")</f>
        <v/>
      </c>
      <c r="R33" s="150" t="str">
        <f>IF(AND($M33="F",$O33=R$4),COUNTIFS($M$4:$M33,"F",$O$4:$O33,R$4),"")</f>
        <v/>
      </c>
      <c r="S33" s="150" t="str">
        <f>IF(AND($M33="F",$O33=S$4),COUNTIFS($M$4:$M33,"F",$O$4:$O33,S$4),"")</f>
        <v/>
      </c>
      <c r="T33" s="150" t="str">
        <f>IF(AND($M33="F",$O33=T$4),COUNTIFS($M$4:$M33,"F",$O$4:$O33,T$4),"")</f>
        <v/>
      </c>
      <c r="U33" s="150" t="str">
        <f>IF(AND($M33="F",$O33=U$4),COUNTIFS($M$4:$M33,"F",$O$4:$O33,U$4),"")</f>
        <v/>
      </c>
      <c r="V33" s="150" t="str">
        <f>IF(AND($M33="F",$O33=V$4),COUNTIFS($M$4:$M33,"F",$O$4:$O33,V$4),"")</f>
        <v/>
      </c>
      <c r="W33" s="150" t="str">
        <f>IF(AND($M33="F",$O33=W$4),COUNTIFS($M$4:$M33,"F",$O$4:$O33,W$4),"")</f>
        <v/>
      </c>
      <c r="X33" s="150" t="str">
        <f>IF(AND($M33="F",$O33=X$4),COUNTIFS($M$4:$M33,"F",$O$4:$O33,X$4),"")</f>
        <v/>
      </c>
      <c r="Y33" s="151" t="str">
        <f>IF(AND($M33="F",$O33=Y$4),COUNTIFS($M$4:$M33,"F",$O$4:$O33,Y$4),"")</f>
        <v/>
      </c>
      <c r="Z33" s="149">
        <f>IF($M33="M",COUNTIFS($M$4:$M33,"M"),"")</f>
        <v>20</v>
      </c>
      <c r="AA33" s="150" t="str">
        <f>IF(AND($M33="M",$O33=AA$4),COUNTIFS($M$4:$M33,"M",$O$4:$O33,AA$4),"")</f>
        <v/>
      </c>
      <c r="AB33" s="150" t="str">
        <f>IF(AND($M33="M",$O33=AB$4),COUNTIFS($M$4:$M33,"M",$O$4:$O33,AB$4),"")</f>
        <v/>
      </c>
      <c r="AC33" s="150" t="str">
        <f>IF(AND($M33="M",$O33=AC$4),COUNTIFS($M$4:$M33,"M",$O$4:$O33,AC$4),"")</f>
        <v/>
      </c>
      <c r="AD33" s="150" t="str">
        <f>IF(AND($M33="M",$O33=AD$4),COUNTIFS($M$4:$M33,"M",$O$4:$O33,AD$4),"")</f>
        <v/>
      </c>
      <c r="AE33" s="150" t="str">
        <f>IF(AND($M33="M",$O33=AE$4),COUNTIFS($M$4:$M33,"M",$O$4:$O33,AE$4),"")</f>
        <v/>
      </c>
      <c r="AF33" s="150">
        <f>IF(AND($M33="M",$O33=AF$4),COUNTIFS($M$4:$M33,"M",$O$4:$O33,AF$4),"")</f>
        <v>1</v>
      </c>
      <c r="AG33" s="150" t="str">
        <f>IF(AND($M33="M",$O33=AG$4),COUNTIFS($M$4:$M33,"M",$O$4:$O33,AG$4),"")</f>
        <v/>
      </c>
      <c r="AH33" s="151" t="str">
        <f>IF(AND($M33="M",$O33=AH$4),COUNTIFS($M$4:$M33,"M",$O$4:$O33,AH$4),"")</f>
        <v/>
      </c>
      <c r="AI33" s="152"/>
      <c r="AJ33" s="152"/>
      <c r="AK33" s="153"/>
      <c r="AL33" s="152"/>
      <c r="AM33" s="152"/>
      <c r="AN33" s="152"/>
      <c r="AO33" s="152"/>
      <c r="AP33" s="152"/>
      <c r="AQ33" s="152"/>
      <c r="AR33" s="152"/>
      <c r="AS33" s="152"/>
      <c r="AT33" s="152"/>
      <c r="AU33" s="152"/>
      <c r="AV33" s="152"/>
      <c r="AW33" s="152"/>
    </row>
    <row r="34" spans="1:49" ht="15.75" x14ac:dyDescent="0.25">
      <c r="A34" s="137">
        <v>402757</v>
      </c>
      <c r="B34" s="138" t="s">
        <v>150</v>
      </c>
      <c r="C34" s="139" t="str">
        <f t="shared" si="3"/>
        <v>N</v>
      </c>
      <c r="D34" s="140">
        <v>1200</v>
      </c>
      <c r="E34" s="140">
        <v>15</v>
      </c>
      <c r="F34" s="141">
        <v>0</v>
      </c>
      <c r="G34" s="142">
        <v>15</v>
      </c>
      <c r="H34" s="143" t="str">
        <f>IF(Long_Course_Results15[[#This Row],[No. Point Runs &amp; Volunt.]]&gt;=15,"","#")</f>
        <v/>
      </c>
      <c r="I34" s="144">
        <v>1200</v>
      </c>
      <c r="J34" s="145">
        <f t="shared" si="1"/>
        <v>80</v>
      </c>
      <c r="K34" s="146">
        <f t="shared" si="2"/>
        <v>21</v>
      </c>
      <c r="L34" s="147">
        <f>COUNT(J$4:J34)</f>
        <v>30</v>
      </c>
      <c r="M34" s="139" t="s">
        <v>391</v>
      </c>
      <c r="N34" s="148">
        <f>COUNTIFS($M$4:$M34,$M34)</f>
        <v>21</v>
      </c>
      <c r="O34" s="139" t="s">
        <v>474</v>
      </c>
      <c r="P34" s="148">
        <f>COUNTIFS($M$4:$M34,$M34,$O$4:$O34,$O34)</f>
        <v>8</v>
      </c>
      <c r="Q34" s="149" t="str">
        <f>IF($M34="F",COUNTIFS($M$4:$M34,"F"),"")</f>
        <v/>
      </c>
      <c r="R34" s="150" t="str">
        <f>IF(AND($M34="F",$O34=R$4),COUNTIFS($M$4:$M34,"F",$O$4:$O34,R$4),"")</f>
        <v/>
      </c>
      <c r="S34" s="150" t="str">
        <f>IF(AND($M34="F",$O34=S$4),COUNTIFS($M$4:$M34,"F",$O$4:$O34,S$4),"")</f>
        <v/>
      </c>
      <c r="T34" s="150" t="str">
        <f>IF(AND($M34="F",$O34=T$4),COUNTIFS($M$4:$M34,"F",$O$4:$O34,T$4),"")</f>
        <v/>
      </c>
      <c r="U34" s="150" t="str">
        <f>IF(AND($M34="F",$O34=U$4),COUNTIFS($M$4:$M34,"F",$O$4:$O34,U$4),"")</f>
        <v/>
      </c>
      <c r="V34" s="150" t="str">
        <f>IF(AND($M34="F",$O34=V$4),COUNTIFS($M$4:$M34,"F",$O$4:$O34,V$4),"")</f>
        <v/>
      </c>
      <c r="W34" s="150" t="str">
        <f>IF(AND($M34="F",$O34=W$4),COUNTIFS($M$4:$M34,"F",$O$4:$O34,W$4),"")</f>
        <v/>
      </c>
      <c r="X34" s="150" t="str">
        <f>IF(AND($M34="F",$O34=X$4),COUNTIFS($M$4:$M34,"F",$O$4:$O34,X$4),"")</f>
        <v/>
      </c>
      <c r="Y34" s="151" t="str">
        <f>IF(AND($M34="F",$O34=Y$4),COUNTIFS($M$4:$M34,"F",$O$4:$O34,Y$4),"")</f>
        <v/>
      </c>
      <c r="Z34" s="149">
        <f>IF($M34="M",COUNTIFS($M$4:$M34,"M"),"")</f>
        <v>21</v>
      </c>
      <c r="AA34" s="150" t="str">
        <f>IF(AND($M34="M",$O34=AA$4),COUNTIFS($M$4:$M34,"M",$O$4:$O34,AA$4),"")</f>
        <v/>
      </c>
      <c r="AB34" s="150" t="str">
        <f>IF(AND($M34="M",$O34=AB$4),COUNTIFS($M$4:$M34,"M",$O$4:$O34,AB$4),"")</f>
        <v/>
      </c>
      <c r="AC34" s="150" t="str">
        <f>IF(AND($M34="M",$O34=AC$4),COUNTIFS($M$4:$M34,"M",$O$4:$O34,AC$4),"")</f>
        <v/>
      </c>
      <c r="AD34" s="150">
        <f>IF(AND($M34="M",$O34=AD$4),COUNTIFS($M$4:$M34,"M",$O$4:$O34,AD$4),"")</f>
        <v>8</v>
      </c>
      <c r="AE34" s="150" t="str">
        <f>IF(AND($M34="M",$O34=AE$4),COUNTIFS($M$4:$M34,"M",$O$4:$O34,AE$4),"")</f>
        <v/>
      </c>
      <c r="AF34" s="150" t="str">
        <f>IF(AND($M34="M",$O34=AF$4),COUNTIFS($M$4:$M34,"M",$O$4:$O34,AF$4),"")</f>
        <v/>
      </c>
      <c r="AG34" s="150" t="str">
        <f>IF(AND($M34="M",$O34=AG$4),COUNTIFS($M$4:$M34,"M",$O$4:$O34,AG$4),"")</f>
        <v/>
      </c>
      <c r="AH34" s="151" t="str">
        <f>IF(AND($M34="M",$O34=AH$4),COUNTIFS($M$4:$M34,"M",$O$4:$O34,AH$4),"")</f>
        <v/>
      </c>
      <c r="AI34" s="152"/>
      <c r="AJ34" s="152"/>
      <c r="AK34" s="153"/>
      <c r="AL34" s="152"/>
      <c r="AM34" s="152"/>
      <c r="AN34" s="152"/>
      <c r="AO34" s="152"/>
      <c r="AP34" s="152"/>
      <c r="AQ34" s="152"/>
      <c r="AR34" s="152"/>
      <c r="AS34" s="152"/>
      <c r="AT34" s="152"/>
      <c r="AU34" s="152"/>
      <c r="AV34" s="152"/>
      <c r="AW34" s="152"/>
    </row>
    <row r="35" spans="1:49" ht="15.75" x14ac:dyDescent="0.25">
      <c r="A35" s="137">
        <v>1064085</v>
      </c>
      <c r="B35" s="138" t="s">
        <v>162</v>
      </c>
      <c r="C35" s="139" t="str">
        <f t="shared" si="3"/>
        <v>N</v>
      </c>
      <c r="D35" s="140">
        <v>1182</v>
      </c>
      <c r="E35" s="140">
        <v>15</v>
      </c>
      <c r="F35" s="141">
        <v>0</v>
      </c>
      <c r="G35" s="142">
        <v>15</v>
      </c>
      <c r="H35" s="143" t="str">
        <f>IF(Long_Course_Results15[[#This Row],[No. Point Runs &amp; Volunt.]]&gt;=15,"","#")</f>
        <v/>
      </c>
      <c r="I35" s="144">
        <v>1182</v>
      </c>
      <c r="J35" s="145">
        <f t="shared" si="1"/>
        <v>78.8</v>
      </c>
      <c r="K35" s="146">
        <f t="shared" si="2"/>
        <v>22.200000000000003</v>
      </c>
      <c r="L35" s="147">
        <f>COUNT(J$4:J35)</f>
        <v>31</v>
      </c>
      <c r="M35" s="139" t="s">
        <v>426</v>
      </c>
      <c r="N35" s="148">
        <f>COUNTIFS($M$4:$M35,$M35)</f>
        <v>10</v>
      </c>
      <c r="O35" s="139" t="s">
        <v>472</v>
      </c>
      <c r="P35" s="148">
        <f>COUNTIFS($M$4:$M35,$M35,$O$4:$O35,$O35)</f>
        <v>5</v>
      </c>
      <c r="Q35" s="149">
        <f>IF($M35="F",COUNTIFS($M$4:$M35,"F"),"")</f>
        <v>10</v>
      </c>
      <c r="R35" s="150" t="str">
        <f>IF(AND($M35="F",$O35=R$4),COUNTIFS($M$4:$M35,"F",$O$4:$O35,R$4),"")</f>
        <v/>
      </c>
      <c r="S35" s="150">
        <f>IF(AND($M35="F",$O35=S$4),COUNTIFS($M$4:$M35,"F",$O$4:$O35,S$4),"")</f>
        <v>5</v>
      </c>
      <c r="T35" s="150" t="str">
        <f>IF(AND($M35="F",$O35=T$4),COUNTIFS($M$4:$M35,"F",$O$4:$O35,T$4),"")</f>
        <v/>
      </c>
      <c r="U35" s="150" t="str">
        <f>IF(AND($M35="F",$O35=U$4),COUNTIFS($M$4:$M35,"F",$O$4:$O35,U$4),"")</f>
        <v/>
      </c>
      <c r="V35" s="150" t="str">
        <f>IF(AND($M35="F",$O35=V$4),COUNTIFS($M$4:$M35,"F",$O$4:$O35,V$4),"")</f>
        <v/>
      </c>
      <c r="W35" s="150" t="str">
        <f>IF(AND($M35="F",$O35=W$4),COUNTIFS($M$4:$M35,"F",$O$4:$O35,W$4),"")</f>
        <v/>
      </c>
      <c r="X35" s="150" t="str">
        <f>IF(AND($M35="F",$O35=X$4),COUNTIFS($M$4:$M35,"F",$O$4:$O35,X$4),"")</f>
        <v/>
      </c>
      <c r="Y35" s="151" t="str">
        <f>IF(AND($M35="F",$O35=Y$4),COUNTIFS($M$4:$M35,"F",$O$4:$O35,Y$4),"")</f>
        <v/>
      </c>
      <c r="Z35" s="149" t="str">
        <f>IF($M35="M",COUNTIFS($M$4:$M35,"M"),"")</f>
        <v/>
      </c>
      <c r="AA35" s="150" t="str">
        <f>IF(AND($M35="M",$O35=AA$4),COUNTIFS($M$4:$M35,"M",$O$4:$O35,AA$4),"")</f>
        <v/>
      </c>
      <c r="AB35" s="150" t="str">
        <f>IF(AND($M35="M",$O35=AB$4),COUNTIFS($M$4:$M35,"M",$O$4:$O35,AB$4),"")</f>
        <v/>
      </c>
      <c r="AC35" s="150" t="str">
        <f>IF(AND($M35="M",$O35=AC$4),COUNTIFS($M$4:$M35,"M",$O$4:$O35,AC$4),"")</f>
        <v/>
      </c>
      <c r="AD35" s="150" t="str">
        <f>IF(AND($M35="M",$O35=AD$4),COUNTIFS($M$4:$M35,"M",$O$4:$O35,AD$4),"")</f>
        <v/>
      </c>
      <c r="AE35" s="150" t="str">
        <f>IF(AND($M35="M",$O35=AE$4),COUNTIFS($M$4:$M35,"M",$O$4:$O35,AE$4),"")</f>
        <v/>
      </c>
      <c r="AF35" s="150" t="str">
        <f>IF(AND($M35="M",$O35=AF$4),COUNTIFS($M$4:$M35,"M",$O$4:$O35,AF$4),"")</f>
        <v/>
      </c>
      <c r="AG35" s="150" t="str">
        <f>IF(AND($M35="M",$O35=AG$4),COUNTIFS($M$4:$M35,"M",$O$4:$O35,AG$4),"")</f>
        <v/>
      </c>
      <c r="AH35" s="151" t="str">
        <f>IF(AND($M35="M",$O35=AH$4),COUNTIFS($M$4:$M35,"M",$O$4:$O35,AH$4),"")</f>
        <v/>
      </c>
      <c r="AI35" s="152"/>
      <c r="AJ35" s="152"/>
      <c r="AK35" s="153"/>
      <c r="AL35" s="152"/>
      <c r="AM35" s="152"/>
      <c r="AN35" s="152"/>
      <c r="AO35" s="152"/>
      <c r="AP35" s="152"/>
      <c r="AQ35" s="152"/>
      <c r="AR35" s="152"/>
      <c r="AS35" s="152"/>
      <c r="AT35" s="152"/>
      <c r="AU35" s="152"/>
      <c r="AV35" s="152"/>
      <c r="AW35" s="152"/>
    </row>
    <row r="36" spans="1:49" ht="15.75" x14ac:dyDescent="0.25">
      <c r="A36" s="137">
        <v>402792</v>
      </c>
      <c r="B36" s="138" t="s">
        <v>84</v>
      </c>
      <c r="C36" s="139" t="str">
        <f t="shared" si="3"/>
        <v>Y</v>
      </c>
      <c r="D36" s="140">
        <v>1083</v>
      </c>
      <c r="E36" s="140">
        <v>14</v>
      </c>
      <c r="F36" s="141">
        <v>1</v>
      </c>
      <c r="G36" s="142">
        <v>15</v>
      </c>
      <c r="H36" s="143" t="str">
        <f>IF(Long_Course_Results15[[#This Row],[No. Point Runs &amp; Volunt.]]&gt;=15,"","#")</f>
        <v/>
      </c>
      <c r="I36" s="144">
        <v>1160.3571428571429</v>
      </c>
      <c r="J36" s="145">
        <f t="shared" si="1"/>
        <v>77.357142857142861</v>
      </c>
      <c r="K36" s="146">
        <f t="shared" si="2"/>
        <v>23.642857142857139</v>
      </c>
      <c r="L36" s="147">
        <f>COUNT(J$4:J36)</f>
        <v>32</v>
      </c>
      <c r="M36" s="139" t="s">
        <v>426</v>
      </c>
      <c r="N36" s="148">
        <f>COUNTIFS($M$4:$M36,$M36)</f>
        <v>11</v>
      </c>
      <c r="O36" s="139" t="s">
        <v>474</v>
      </c>
      <c r="P36" s="148">
        <f>COUNTIFS($M$4:$M36,$M36,$O$4:$O36,$O36)</f>
        <v>1</v>
      </c>
      <c r="Q36" s="149">
        <f>IF($M36="F",COUNTIFS($M$4:$M36,"F"),"")</f>
        <v>11</v>
      </c>
      <c r="R36" s="150" t="str">
        <f>IF(AND($M36="F",$O36=R$4),COUNTIFS($M$4:$M36,"F",$O$4:$O36,R$4),"")</f>
        <v/>
      </c>
      <c r="S36" s="150" t="str">
        <f>IF(AND($M36="F",$O36=S$4),COUNTIFS($M$4:$M36,"F",$O$4:$O36,S$4),"")</f>
        <v/>
      </c>
      <c r="T36" s="150" t="str">
        <f>IF(AND($M36="F",$O36=T$4),COUNTIFS($M$4:$M36,"F",$O$4:$O36,T$4),"")</f>
        <v/>
      </c>
      <c r="U36" s="150">
        <f>IF(AND($M36="F",$O36=U$4),COUNTIFS($M$4:$M36,"F",$O$4:$O36,U$4),"")</f>
        <v>1</v>
      </c>
      <c r="V36" s="150" t="str">
        <f>IF(AND($M36="F",$O36=V$4),COUNTIFS($M$4:$M36,"F",$O$4:$O36,V$4),"")</f>
        <v/>
      </c>
      <c r="W36" s="150" t="str">
        <f>IF(AND($M36="F",$O36=W$4),COUNTIFS($M$4:$M36,"F",$O$4:$O36,W$4),"")</f>
        <v/>
      </c>
      <c r="X36" s="150" t="str">
        <f>IF(AND($M36="F",$O36=X$4),COUNTIFS($M$4:$M36,"F",$O$4:$O36,X$4),"")</f>
        <v/>
      </c>
      <c r="Y36" s="151" t="str">
        <f>IF(AND($M36="F",$O36=Y$4),COUNTIFS($M$4:$M36,"F",$O$4:$O36,Y$4),"")</f>
        <v/>
      </c>
      <c r="Z36" s="149" t="str">
        <f>IF($M36="M",COUNTIFS($M$4:$M36,"M"),"")</f>
        <v/>
      </c>
      <c r="AA36" s="150" t="str">
        <f>IF(AND($M36="M",$O36=AA$4),COUNTIFS($M$4:$M36,"M",$O$4:$O36,AA$4),"")</f>
        <v/>
      </c>
      <c r="AB36" s="150" t="str">
        <f>IF(AND($M36="M",$O36=AB$4),COUNTIFS($M$4:$M36,"M",$O$4:$O36,AB$4),"")</f>
        <v/>
      </c>
      <c r="AC36" s="150" t="str">
        <f>IF(AND($M36="M",$O36=AC$4),COUNTIFS($M$4:$M36,"M",$O$4:$O36,AC$4),"")</f>
        <v/>
      </c>
      <c r="AD36" s="150" t="str">
        <f>IF(AND($M36="M",$O36=AD$4),COUNTIFS($M$4:$M36,"M",$O$4:$O36,AD$4),"")</f>
        <v/>
      </c>
      <c r="AE36" s="150" t="str">
        <f>IF(AND($M36="M",$O36=AE$4),COUNTIFS($M$4:$M36,"M",$O$4:$O36,AE$4),"")</f>
        <v/>
      </c>
      <c r="AF36" s="150" t="str">
        <f>IF(AND($M36="M",$O36=AF$4),COUNTIFS($M$4:$M36,"M",$O$4:$O36,AF$4),"")</f>
        <v/>
      </c>
      <c r="AG36" s="150" t="str">
        <f>IF(AND($M36="M",$O36=AG$4),COUNTIFS($M$4:$M36,"M",$O$4:$O36,AG$4),"")</f>
        <v/>
      </c>
      <c r="AH36" s="151" t="str">
        <f>IF(AND($M36="M",$O36=AH$4),COUNTIFS($M$4:$M36,"M",$O$4:$O36,AH$4),"")</f>
        <v/>
      </c>
      <c r="AI36" s="152"/>
      <c r="AJ36" s="152"/>
      <c r="AK36" s="153"/>
      <c r="AL36" s="152"/>
      <c r="AM36" s="152"/>
      <c r="AN36" s="152"/>
      <c r="AO36" s="152"/>
      <c r="AP36" s="152"/>
      <c r="AQ36" s="152"/>
      <c r="AR36" s="152"/>
      <c r="AS36" s="152"/>
      <c r="AT36" s="152"/>
      <c r="AU36" s="152"/>
      <c r="AV36" s="152"/>
      <c r="AW36" s="152"/>
    </row>
    <row r="37" spans="1:49" ht="15.75" x14ac:dyDescent="0.25">
      <c r="A37" s="137">
        <v>402766</v>
      </c>
      <c r="B37" s="138" t="s">
        <v>119</v>
      </c>
      <c r="C37" s="139" t="str">
        <f t="shared" si="3"/>
        <v>Y</v>
      </c>
      <c r="D37" s="140">
        <v>1143</v>
      </c>
      <c r="E37" s="140">
        <v>15</v>
      </c>
      <c r="F37" s="141">
        <v>0</v>
      </c>
      <c r="G37" s="142">
        <v>15</v>
      </c>
      <c r="H37" s="143" t="str">
        <f>IF(Long_Course_Results15[[#This Row],[No. Point Runs &amp; Volunt.]]&gt;=15,"","#")</f>
        <v/>
      </c>
      <c r="I37" s="144">
        <v>1143</v>
      </c>
      <c r="J37" s="145">
        <f t="shared" si="1"/>
        <v>76.2</v>
      </c>
      <c r="K37" s="146">
        <f t="shared" si="2"/>
        <v>24.799999999999997</v>
      </c>
      <c r="L37" s="147">
        <f>COUNT(J$4:J37)</f>
        <v>33</v>
      </c>
      <c r="M37" s="139" t="s">
        <v>391</v>
      </c>
      <c r="N37" s="148">
        <f>COUNTIFS($M$4:$M37,$M37)</f>
        <v>22</v>
      </c>
      <c r="O37" s="139" t="s">
        <v>476</v>
      </c>
      <c r="P37" s="148">
        <f>COUNTIFS($M$4:$M37,$M37,$O$4:$O37,$O37)</f>
        <v>2</v>
      </c>
      <c r="Q37" s="149" t="str">
        <f>IF($M37="F",COUNTIFS($M$4:$M37,"F"),"")</f>
        <v/>
      </c>
      <c r="R37" s="150" t="str">
        <f>IF(AND($M37="F",$O37=R$4),COUNTIFS($M$4:$M37,"F",$O$4:$O37,R$4),"")</f>
        <v/>
      </c>
      <c r="S37" s="150" t="str">
        <f>IF(AND($M37="F",$O37=S$4),COUNTIFS($M$4:$M37,"F",$O$4:$O37,S$4),"")</f>
        <v/>
      </c>
      <c r="T37" s="150" t="str">
        <f>IF(AND($M37="F",$O37=T$4),COUNTIFS($M$4:$M37,"F",$O$4:$O37,T$4),"")</f>
        <v/>
      </c>
      <c r="U37" s="150" t="str">
        <f>IF(AND($M37="F",$O37=U$4),COUNTIFS($M$4:$M37,"F",$O$4:$O37,U$4),"")</f>
        <v/>
      </c>
      <c r="V37" s="150" t="str">
        <f>IF(AND($M37="F",$O37=V$4),COUNTIFS($M$4:$M37,"F",$O$4:$O37,V$4),"")</f>
        <v/>
      </c>
      <c r="W37" s="150" t="str">
        <f>IF(AND($M37="F",$O37=W$4),COUNTIFS($M$4:$M37,"F",$O$4:$O37,W$4),"")</f>
        <v/>
      </c>
      <c r="X37" s="150" t="str">
        <f>IF(AND($M37="F",$O37=X$4),COUNTIFS($M$4:$M37,"F",$O$4:$O37,X$4),"")</f>
        <v/>
      </c>
      <c r="Y37" s="151" t="str">
        <f>IF(AND($M37="F",$O37=Y$4),COUNTIFS($M$4:$M37,"F",$O$4:$O37,Y$4),"")</f>
        <v/>
      </c>
      <c r="Z37" s="149">
        <f>IF($M37="M",COUNTIFS($M$4:$M37,"M"),"")</f>
        <v>22</v>
      </c>
      <c r="AA37" s="150" t="str">
        <f>IF(AND($M37="M",$O37=AA$4),COUNTIFS($M$4:$M37,"M",$O$4:$O37,AA$4),"")</f>
        <v/>
      </c>
      <c r="AB37" s="150" t="str">
        <f>IF(AND($M37="M",$O37=AB$4),COUNTIFS($M$4:$M37,"M",$O$4:$O37,AB$4),"")</f>
        <v/>
      </c>
      <c r="AC37" s="150" t="str">
        <f>IF(AND($M37="M",$O37=AC$4),COUNTIFS($M$4:$M37,"M",$O$4:$O37,AC$4),"")</f>
        <v/>
      </c>
      <c r="AD37" s="150" t="str">
        <f>IF(AND($M37="M",$O37=AD$4),COUNTIFS($M$4:$M37,"M",$O$4:$O37,AD$4),"")</f>
        <v/>
      </c>
      <c r="AE37" s="150" t="str">
        <f>IF(AND($M37="M",$O37=AE$4),COUNTIFS($M$4:$M37,"M",$O$4:$O37,AE$4),"")</f>
        <v/>
      </c>
      <c r="AF37" s="150">
        <f>IF(AND($M37="M",$O37=AF$4),COUNTIFS($M$4:$M37,"M",$O$4:$O37,AF$4),"")</f>
        <v>2</v>
      </c>
      <c r="AG37" s="150" t="str">
        <f>IF(AND($M37="M",$O37=AG$4),COUNTIFS($M$4:$M37,"M",$O$4:$O37,AG$4),"")</f>
        <v/>
      </c>
      <c r="AH37" s="151" t="str">
        <f>IF(AND($M37="M",$O37=AH$4),COUNTIFS($M$4:$M37,"M",$O$4:$O37,AH$4),"")</f>
        <v/>
      </c>
      <c r="AI37" s="152"/>
      <c r="AJ37" s="152"/>
      <c r="AK37" s="153"/>
      <c r="AL37" s="152"/>
      <c r="AM37" s="152"/>
      <c r="AN37" s="152"/>
      <c r="AO37" s="152"/>
      <c r="AP37" s="152"/>
      <c r="AQ37" s="152"/>
      <c r="AR37" s="152"/>
      <c r="AS37" s="152"/>
      <c r="AT37" s="152"/>
      <c r="AU37" s="152"/>
      <c r="AV37" s="152"/>
      <c r="AW37" s="152"/>
    </row>
    <row r="38" spans="1:49" ht="15.75" x14ac:dyDescent="0.25">
      <c r="A38" s="137">
        <v>509212</v>
      </c>
      <c r="B38" s="138" t="s">
        <v>78</v>
      </c>
      <c r="C38" s="139" t="str">
        <f t="shared" si="3"/>
        <v>Y</v>
      </c>
      <c r="D38" s="140">
        <v>1143</v>
      </c>
      <c r="E38" s="140">
        <v>15</v>
      </c>
      <c r="F38" s="141">
        <v>0</v>
      </c>
      <c r="G38" s="142">
        <v>15</v>
      </c>
      <c r="H38" s="143" t="str">
        <f>IF(Long_Course_Results15[[#This Row],[No. Point Runs &amp; Volunt.]]&gt;=15,"","#")</f>
        <v/>
      </c>
      <c r="I38" s="144">
        <v>1143</v>
      </c>
      <c r="J38" s="145">
        <f t="shared" si="1"/>
        <v>76.2</v>
      </c>
      <c r="K38" s="146">
        <f t="shared" si="2"/>
        <v>24.799999999999997</v>
      </c>
      <c r="L38" s="147">
        <f>COUNT(J$4:J38)</f>
        <v>34</v>
      </c>
      <c r="M38" s="139" t="s">
        <v>391</v>
      </c>
      <c r="N38" s="148">
        <f>COUNTIFS($M$4:$M38,$M38)</f>
        <v>23</v>
      </c>
      <c r="O38" s="139" t="s">
        <v>475</v>
      </c>
      <c r="P38" s="148">
        <f>COUNTIFS($M$4:$M38,$M38,$O$4:$O38,$O38)</f>
        <v>2</v>
      </c>
      <c r="Q38" s="149" t="str">
        <f>IF($M38="F",COUNTIFS($M$4:$M38,"F"),"")</f>
        <v/>
      </c>
      <c r="R38" s="150" t="str">
        <f>IF(AND($M38="F",$O38=R$4),COUNTIFS($M$4:$M38,"F",$O$4:$O38,R$4),"")</f>
        <v/>
      </c>
      <c r="S38" s="150" t="str">
        <f>IF(AND($M38="F",$O38=S$4),COUNTIFS($M$4:$M38,"F",$O$4:$O38,S$4),"")</f>
        <v/>
      </c>
      <c r="T38" s="150" t="str">
        <f>IF(AND($M38="F",$O38=T$4),COUNTIFS($M$4:$M38,"F",$O$4:$O38,T$4),"")</f>
        <v/>
      </c>
      <c r="U38" s="150" t="str">
        <f>IF(AND($M38="F",$O38=U$4),COUNTIFS($M$4:$M38,"F",$O$4:$O38,U$4),"")</f>
        <v/>
      </c>
      <c r="V38" s="150" t="str">
        <f>IF(AND($M38="F",$O38=V$4),COUNTIFS($M$4:$M38,"F",$O$4:$O38,V$4),"")</f>
        <v/>
      </c>
      <c r="W38" s="150" t="str">
        <f>IF(AND($M38="F",$O38=W$4),COUNTIFS($M$4:$M38,"F",$O$4:$O38,W$4),"")</f>
        <v/>
      </c>
      <c r="X38" s="150" t="str">
        <f>IF(AND($M38="F",$O38=X$4),COUNTIFS($M$4:$M38,"F",$O$4:$O38,X$4),"")</f>
        <v/>
      </c>
      <c r="Y38" s="151" t="str">
        <f>IF(AND($M38="F",$O38=Y$4),COUNTIFS($M$4:$M38,"F",$O$4:$O38,Y$4),"")</f>
        <v/>
      </c>
      <c r="Z38" s="149">
        <f>IF($M38="M",COUNTIFS($M$4:$M38,"M"),"")</f>
        <v>23</v>
      </c>
      <c r="AA38" s="150" t="str">
        <f>IF(AND($M38="M",$O38=AA$4),COUNTIFS($M$4:$M38,"M",$O$4:$O38,AA$4),"")</f>
        <v/>
      </c>
      <c r="AB38" s="150" t="str">
        <f>IF(AND($M38="M",$O38=AB$4),COUNTIFS($M$4:$M38,"M",$O$4:$O38,AB$4),"")</f>
        <v/>
      </c>
      <c r="AC38" s="150" t="str">
        <f>IF(AND($M38="M",$O38=AC$4),COUNTIFS($M$4:$M38,"M",$O$4:$O38,AC$4),"")</f>
        <v/>
      </c>
      <c r="AD38" s="150" t="str">
        <f>IF(AND($M38="M",$O38=AD$4),COUNTIFS($M$4:$M38,"M",$O$4:$O38,AD$4),"")</f>
        <v/>
      </c>
      <c r="AE38" s="150">
        <f>IF(AND($M38="M",$O38=AE$4),COUNTIFS($M$4:$M38,"M",$O$4:$O38,AE$4),"")</f>
        <v>2</v>
      </c>
      <c r="AF38" s="150" t="str">
        <f>IF(AND($M38="M",$O38=AF$4),COUNTIFS($M$4:$M38,"M",$O$4:$O38,AF$4),"")</f>
        <v/>
      </c>
      <c r="AG38" s="150" t="str">
        <f>IF(AND($M38="M",$O38=AG$4),COUNTIFS($M$4:$M38,"M",$O$4:$O38,AG$4),"")</f>
        <v/>
      </c>
      <c r="AH38" s="151" t="str">
        <f>IF(AND($M38="M",$O38=AH$4),COUNTIFS($M$4:$M38,"M",$O$4:$O38,AH$4),"")</f>
        <v/>
      </c>
      <c r="AI38" s="152"/>
      <c r="AJ38" s="152"/>
      <c r="AK38" s="153"/>
      <c r="AL38" s="152"/>
      <c r="AM38" s="152"/>
      <c r="AN38" s="152"/>
      <c r="AO38" s="152"/>
      <c r="AP38" s="152"/>
      <c r="AQ38" s="152"/>
      <c r="AR38" s="152"/>
      <c r="AS38" s="152"/>
      <c r="AT38" s="152"/>
      <c r="AU38" s="152"/>
      <c r="AV38" s="152"/>
      <c r="AW38" s="152"/>
    </row>
    <row r="39" spans="1:49" ht="15.75" x14ac:dyDescent="0.25">
      <c r="A39" s="137">
        <v>402803</v>
      </c>
      <c r="B39" s="138" t="s">
        <v>142</v>
      </c>
      <c r="C39" s="139" t="str">
        <f t="shared" si="3"/>
        <v>Y</v>
      </c>
      <c r="D39" s="140">
        <v>983</v>
      </c>
      <c r="E39" s="140">
        <v>13</v>
      </c>
      <c r="F39" s="141">
        <v>2</v>
      </c>
      <c r="G39" s="142">
        <v>15</v>
      </c>
      <c r="H39" s="143" t="str">
        <f>IF(Long_Course_Results15[[#This Row],[No. Point Runs &amp; Volunt.]]&gt;=15,"","#")</f>
        <v/>
      </c>
      <c r="I39" s="144">
        <v>1134.2307692307693</v>
      </c>
      <c r="J39" s="145">
        <f t="shared" si="1"/>
        <v>75.615384615384613</v>
      </c>
      <c r="K39" s="146">
        <f t="shared" si="2"/>
        <v>25.384615384615387</v>
      </c>
      <c r="L39" s="147">
        <f>COUNT(J$4:J39)</f>
        <v>35</v>
      </c>
      <c r="M39" s="139" t="s">
        <v>391</v>
      </c>
      <c r="N39" s="148">
        <f>COUNTIFS($M$4:$M39,$M39)</f>
        <v>24</v>
      </c>
      <c r="O39" s="139" t="s">
        <v>475</v>
      </c>
      <c r="P39" s="148">
        <f>COUNTIFS($M$4:$M39,$M39,$O$4:$O39,$O39)</f>
        <v>3</v>
      </c>
      <c r="Q39" s="149" t="str">
        <f>IF($M39="F",COUNTIFS($M$4:$M39,"F"),"")</f>
        <v/>
      </c>
      <c r="R39" s="150" t="str">
        <f>IF(AND($M39="F",$O39=R$4),COUNTIFS($M$4:$M39,"F",$O$4:$O39,R$4),"")</f>
        <v/>
      </c>
      <c r="S39" s="150" t="str">
        <f>IF(AND($M39="F",$O39=S$4),COUNTIFS($M$4:$M39,"F",$O$4:$O39,S$4),"")</f>
        <v/>
      </c>
      <c r="T39" s="150" t="str">
        <f>IF(AND($M39="F",$O39=T$4),COUNTIFS($M$4:$M39,"F",$O$4:$O39,T$4),"")</f>
        <v/>
      </c>
      <c r="U39" s="150" t="str">
        <f>IF(AND($M39="F",$O39=U$4),COUNTIFS($M$4:$M39,"F",$O$4:$O39,U$4),"")</f>
        <v/>
      </c>
      <c r="V39" s="150" t="str">
        <f>IF(AND($M39="F",$O39=V$4),COUNTIFS($M$4:$M39,"F",$O$4:$O39,V$4),"")</f>
        <v/>
      </c>
      <c r="W39" s="150" t="str">
        <f>IF(AND($M39="F",$O39=W$4),COUNTIFS($M$4:$M39,"F",$O$4:$O39,W$4),"")</f>
        <v/>
      </c>
      <c r="X39" s="150" t="str">
        <f>IF(AND($M39="F",$O39=X$4),COUNTIFS($M$4:$M39,"F",$O$4:$O39,X$4),"")</f>
        <v/>
      </c>
      <c r="Y39" s="151" t="str">
        <f>IF(AND($M39="F",$O39=Y$4),COUNTIFS($M$4:$M39,"F",$O$4:$O39,Y$4),"")</f>
        <v/>
      </c>
      <c r="Z39" s="149">
        <f>IF($M39="M",COUNTIFS($M$4:$M39,"M"),"")</f>
        <v>24</v>
      </c>
      <c r="AA39" s="150" t="str">
        <f>IF(AND($M39="M",$O39=AA$4),COUNTIFS($M$4:$M39,"M",$O$4:$O39,AA$4),"")</f>
        <v/>
      </c>
      <c r="AB39" s="150" t="str">
        <f>IF(AND($M39="M",$O39=AB$4),COUNTIFS($M$4:$M39,"M",$O$4:$O39,AB$4),"")</f>
        <v/>
      </c>
      <c r="AC39" s="150" t="str">
        <f>IF(AND($M39="M",$O39=AC$4),COUNTIFS($M$4:$M39,"M",$O$4:$O39,AC$4),"")</f>
        <v/>
      </c>
      <c r="AD39" s="150" t="str">
        <f>IF(AND($M39="M",$O39=AD$4),COUNTIFS($M$4:$M39,"M",$O$4:$O39,AD$4),"")</f>
        <v/>
      </c>
      <c r="AE39" s="150">
        <f>IF(AND($M39="M",$O39=AE$4),COUNTIFS($M$4:$M39,"M",$O$4:$O39,AE$4),"")</f>
        <v>3</v>
      </c>
      <c r="AF39" s="150" t="str">
        <f>IF(AND($M39="M",$O39=AF$4),COUNTIFS($M$4:$M39,"M",$O$4:$O39,AF$4),"")</f>
        <v/>
      </c>
      <c r="AG39" s="150" t="str">
        <f>IF(AND($M39="M",$O39=AG$4),COUNTIFS($M$4:$M39,"M",$O$4:$O39,AG$4),"")</f>
        <v/>
      </c>
      <c r="AH39" s="151" t="str">
        <f>IF(AND($M39="M",$O39=AH$4),COUNTIFS($M$4:$M39,"M",$O$4:$O39,AH$4),"")</f>
        <v/>
      </c>
      <c r="AI39" s="152"/>
      <c r="AJ39" s="152"/>
      <c r="AK39" s="153"/>
      <c r="AL39" s="152"/>
      <c r="AM39" s="152"/>
      <c r="AN39" s="152"/>
      <c r="AO39" s="152"/>
      <c r="AP39" s="152"/>
      <c r="AQ39" s="152"/>
      <c r="AR39" s="152"/>
      <c r="AS39" s="152"/>
      <c r="AT39" s="152"/>
      <c r="AU39" s="152"/>
      <c r="AV39" s="152"/>
      <c r="AW39" s="152"/>
    </row>
    <row r="40" spans="1:49" ht="15.75" x14ac:dyDescent="0.25">
      <c r="A40" s="137">
        <v>1068088</v>
      </c>
      <c r="B40" s="138" t="s">
        <v>214</v>
      </c>
      <c r="C40" s="139" t="str">
        <f t="shared" si="3"/>
        <v>N</v>
      </c>
      <c r="D40" s="140">
        <v>1123</v>
      </c>
      <c r="E40" s="140">
        <v>15</v>
      </c>
      <c r="F40" s="141">
        <v>0</v>
      </c>
      <c r="G40" s="142">
        <v>15</v>
      </c>
      <c r="H40" s="143" t="str">
        <f>IF(Long_Course_Results15[[#This Row],[No. Point Runs &amp; Volunt.]]&gt;=15,"","#")</f>
        <v/>
      </c>
      <c r="I40" s="144">
        <v>1123</v>
      </c>
      <c r="J40" s="145">
        <f t="shared" si="1"/>
        <v>74.86666666666666</v>
      </c>
      <c r="K40" s="146">
        <f t="shared" si="2"/>
        <v>26.13333333333334</v>
      </c>
      <c r="L40" s="147">
        <f>COUNT(J$4:J40)</f>
        <v>36</v>
      </c>
      <c r="M40" s="139" t="s">
        <v>391</v>
      </c>
      <c r="N40" s="148">
        <f>COUNTIFS($M$4:$M40,$M40)</f>
        <v>25</v>
      </c>
      <c r="O40" s="139" t="s">
        <v>473</v>
      </c>
      <c r="P40" s="148">
        <f>COUNTIFS($M$4:$M40,$M40,$O$4:$O40,$O40)</f>
        <v>6</v>
      </c>
      <c r="Q40" s="149" t="str">
        <f>IF($M40="F",COUNTIFS($M$4:$M40,"F"),"")</f>
        <v/>
      </c>
      <c r="R40" s="150" t="str">
        <f>IF(AND($M40="F",$O40=R$4),COUNTIFS($M$4:$M40,"F",$O$4:$O40,R$4),"")</f>
        <v/>
      </c>
      <c r="S40" s="150" t="str">
        <f>IF(AND($M40="F",$O40=S$4),COUNTIFS($M$4:$M40,"F",$O$4:$O40,S$4),"")</f>
        <v/>
      </c>
      <c r="T40" s="150" t="str">
        <f>IF(AND($M40="F",$O40=T$4),COUNTIFS($M$4:$M40,"F",$O$4:$O40,T$4),"")</f>
        <v/>
      </c>
      <c r="U40" s="150" t="str">
        <f>IF(AND($M40="F",$O40=U$4),COUNTIFS($M$4:$M40,"F",$O$4:$O40,U$4),"")</f>
        <v/>
      </c>
      <c r="V40" s="150" t="str">
        <f>IF(AND($M40="F",$O40=V$4),COUNTIFS($M$4:$M40,"F",$O$4:$O40,V$4),"")</f>
        <v/>
      </c>
      <c r="W40" s="150" t="str">
        <f>IF(AND($M40="F",$O40=W$4),COUNTIFS($M$4:$M40,"F",$O$4:$O40,W$4),"")</f>
        <v/>
      </c>
      <c r="X40" s="150" t="str">
        <f>IF(AND($M40="F",$O40=X$4),COUNTIFS($M$4:$M40,"F",$O$4:$O40,X$4),"")</f>
        <v/>
      </c>
      <c r="Y40" s="151" t="str">
        <f>IF(AND($M40="F",$O40=Y$4),COUNTIFS($M$4:$M40,"F",$O$4:$O40,Y$4),"")</f>
        <v/>
      </c>
      <c r="Z40" s="149">
        <f>IF($M40="M",COUNTIFS($M$4:$M40,"M"),"")</f>
        <v>25</v>
      </c>
      <c r="AA40" s="150" t="str">
        <f>IF(AND($M40="M",$O40=AA$4),COUNTIFS($M$4:$M40,"M",$O$4:$O40,AA$4),"")</f>
        <v/>
      </c>
      <c r="AB40" s="150" t="str">
        <f>IF(AND($M40="M",$O40=AB$4),COUNTIFS($M$4:$M40,"M",$O$4:$O40,AB$4),"")</f>
        <v/>
      </c>
      <c r="AC40" s="150">
        <f>IF(AND($M40="M",$O40=AC$4),COUNTIFS($M$4:$M40,"M",$O$4:$O40,AC$4),"")</f>
        <v>6</v>
      </c>
      <c r="AD40" s="150" t="str">
        <f>IF(AND($M40="M",$O40=AD$4),COUNTIFS($M$4:$M40,"M",$O$4:$O40,AD$4),"")</f>
        <v/>
      </c>
      <c r="AE40" s="150" t="str">
        <f>IF(AND($M40="M",$O40=AE$4),COUNTIFS($M$4:$M40,"M",$O$4:$O40,AE$4),"")</f>
        <v/>
      </c>
      <c r="AF40" s="150" t="str">
        <f>IF(AND($M40="M",$O40=AF$4),COUNTIFS($M$4:$M40,"M",$O$4:$O40,AF$4),"")</f>
        <v/>
      </c>
      <c r="AG40" s="150" t="str">
        <f>IF(AND($M40="M",$O40=AG$4),COUNTIFS($M$4:$M40,"M",$O$4:$O40,AG$4),"")</f>
        <v/>
      </c>
      <c r="AH40" s="151" t="str">
        <f>IF(AND($M40="M",$O40=AH$4),COUNTIFS($M$4:$M40,"M",$O$4:$O40,AH$4),"")</f>
        <v/>
      </c>
      <c r="AI40" s="152"/>
      <c r="AJ40" s="152"/>
      <c r="AK40" s="153"/>
      <c r="AL40" s="152"/>
      <c r="AM40" s="152"/>
      <c r="AN40" s="152"/>
      <c r="AO40" s="152"/>
      <c r="AP40" s="152"/>
      <c r="AQ40" s="152"/>
      <c r="AR40" s="152"/>
      <c r="AS40" s="152"/>
      <c r="AT40" s="152"/>
      <c r="AU40" s="152"/>
      <c r="AV40" s="152"/>
      <c r="AW40" s="152"/>
    </row>
    <row r="41" spans="1:49" ht="15.75" x14ac:dyDescent="0.25">
      <c r="A41" s="137">
        <v>1082179</v>
      </c>
      <c r="B41" s="138" t="s">
        <v>216</v>
      </c>
      <c r="C41" s="139" t="str">
        <f t="shared" si="3"/>
        <v>N</v>
      </c>
      <c r="D41" s="140">
        <v>1120</v>
      </c>
      <c r="E41" s="140">
        <v>15</v>
      </c>
      <c r="F41" s="141">
        <v>0</v>
      </c>
      <c r="G41" s="142">
        <v>15</v>
      </c>
      <c r="H41" s="143" t="str">
        <f>IF(Long_Course_Results15[[#This Row],[No. Point Runs &amp; Volunt.]]&gt;=15,"","#")</f>
        <v/>
      </c>
      <c r="I41" s="144">
        <v>1120</v>
      </c>
      <c r="J41" s="145">
        <f t="shared" si="1"/>
        <v>74.666666666666671</v>
      </c>
      <c r="K41" s="146">
        <f t="shared" si="2"/>
        <v>26.333333333333329</v>
      </c>
      <c r="L41" s="147">
        <f>COUNT(J$4:J41)</f>
        <v>37</v>
      </c>
      <c r="M41" s="139" t="s">
        <v>426</v>
      </c>
      <c r="N41" s="148">
        <f>COUNTIFS($M$4:$M41,$M41)</f>
        <v>12</v>
      </c>
      <c r="O41" s="139" t="s">
        <v>473</v>
      </c>
      <c r="P41" s="148">
        <f>COUNTIFS($M$4:$M41,$M41,$O$4:$O41,$O41)</f>
        <v>4</v>
      </c>
      <c r="Q41" s="149">
        <f>IF($M41="F",COUNTIFS($M$4:$M41,"F"),"")</f>
        <v>12</v>
      </c>
      <c r="R41" s="150" t="str">
        <f>IF(AND($M41="F",$O41=R$4),COUNTIFS($M$4:$M41,"F",$O$4:$O41,R$4),"")</f>
        <v/>
      </c>
      <c r="S41" s="150" t="str">
        <f>IF(AND($M41="F",$O41=S$4),COUNTIFS($M$4:$M41,"F",$O$4:$O41,S$4),"")</f>
        <v/>
      </c>
      <c r="T41" s="150">
        <f>IF(AND($M41="F",$O41=T$4),COUNTIFS($M$4:$M41,"F",$O$4:$O41,T$4),"")</f>
        <v>4</v>
      </c>
      <c r="U41" s="150" t="str">
        <f>IF(AND($M41="F",$O41=U$4),COUNTIFS($M$4:$M41,"F",$O$4:$O41,U$4),"")</f>
        <v/>
      </c>
      <c r="V41" s="150" t="str">
        <f>IF(AND($M41="F",$O41=V$4),COUNTIFS($M$4:$M41,"F",$O$4:$O41,V$4),"")</f>
        <v/>
      </c>
      <c r="W41" s="150" t="str">
        <f>IF(AND($M41="F",$O41=W$4),COUNTIFS($M$4:$M41,"F",$O$4:$O41,W$4),"")</f>
        <v/>
      </c>
      <c r="X41" s="150" t="str">
        <f>IF(AND($M41="F",$O41=X$4),COUNTIFS($M$4:$M41,"F",$O$4:$O41,X$4),"")</f>
        <v/>
      </c>
      <c r="Y41" s="151" t="str">
        <f>IF(AND($M41="F",$O41=Y$4),COUNTIFS($M$4:$M41,"F",$O$4:$O41,Y$4),"")</f>
        <v/>
      </c>
      <c r="Z41" s="149" t="str">
        <f>IF($M41="M",COUNTIFS($M$4:$M41,"M"),"")</f>
        <v/>
      </c>
      <c r="AA41" s="150" t="str">
        <f>IF(AND($M41="M",$O41=AA$4),COUNTIFS($M$4:$M41,"M",$O$4:$O41,AA$4),"")</f>
        <v/>
      </c>
      <c r="AB41" s="150" t="str">
        <f>IF(AND($M41="M",$O41=AB$4),COUNTIFS($M$4:$M41,"M",$O$4:$O41,AB$4),"")</f>
        <v/>
      </c>
      <c r="AC41" s="150" t="str">
        <f>IF(AND($M41="M",$O41=AC$4),COUNTIFS($M$4:$M41,"M",$O$4:$O41,AC$4),"")</f>
        <v/>
      </c>
      <c r="AD41" s="150" t="str">
        <f>IF(AND($M41="M",$O41=AD$4),COUNTIFS($M$4:$M41,"M",$O$4:$O41,AD$4),"")</f>
        <v/>
      </c>
      <c r="AE41" s="150" t="str">
        <f>IF(AND($M41="M",$O41=AE$4),COUNTIFS($M$4:$M41,"M",$O$4:$O41,AE$4),"")</f>
        <v/>
      </c>
      <c r="AF41" s="150" t="str">
        <f>IF(AND($M41="M",$O41=AF$4),COUNTIFS($M$4:$M41,"M",$O$4:$O41,AF$4),"")</f>
        <v/>
      </c>
      <c r="AG41" s="150" t="str">
        <f>IF(AND($M41="M",$O41=AG$4),COUNTIFS($M$4:$M41,"M",$O$4:$O41,AG$4),"")</f>
        <v/>
      </c>
      <c r="AH41" s="151" t="str">
        <f>IF(AND($M41="M",$O41=AH$4),COUNTIFS($M$4:$M41,"M",$O$4:$O41,AH$4),"")</f>
        <v/>
      </c>
      <c r="AI41" s="152"/>
      <c r="AJ41" s="152"/>
      <c r="AK41" s="153"/>
      <c r="AL41" s="152"/>
      <c r="AM41" s="152"/>
      <c r="AN41" s="152"/>
      <c r="AO41" s="152"/>
      <c r="AP41" s="152"/>
      <c r="AQ41" s="152"/>
      <c r="AR41" s="152"/>
      <c r="AS41" s="152"/>
      <c r="AT41" s="152"/>
      <c r="AU41" s="152"/>
      <c r="AV41" s="152"/>
      <c r="AW41" s="152"/>
    </row>
    <row r="42" spans="1:49" ht="15.75" x14ac:dyDescent="0.25">
      <c r="A42" s="137">
        <v>685718</v>
      </c>
      <c r="B42" s="138" t="s">
        <v>117</v>
      </c>
      <c r="C42" s="139" t="str">
        <f t="shared" si="3"/>
        <v>Y</v>
      </c>
      <c r="D42" s="140">
        <v>1104</v>
      </c>
      <c r="E42" s="140">
        <v>15</v>
      </c>
      <c r="F42" s="141">
        <v>0</v>
      </c>
      <c r="G42" s="142">
        <v>15</v>
      </c>
      <c r="H42" s="143" t="str">
        <f>IF(Long_Course_Results15[[#This Row],[No. Point Runs &amp; Volunt.]]&gt;=15,"","#")</f>
        <v/>
      </c>
      <c r="I42" s="144">
        <v>1104</v>
      </c>
      <c r="J42" s="145">
        <f t="shared" si="1"/>
        <v>73.599999999999994</v>
      </c>
      <c r="K42" s="146">
        <f t="shared" si="2"/>
        <v>27.400000000000006</v>
      </c>
      <c r="L42" s="147">
        <f>COUNT(J$4:J42)</f>
        <v>38</v>
      </c>
      <c r="M42" s="139" t="s">
        <v>426</v>
      </c>
      <c r="N42" s="148">
        <f>COUNTIFS($M$4:$M42,$M42)</f>
        <v>13</v>
      </c>
      <c r="O42" s="139" t="s">
        <v>475</v>
      </c>
      <c r="P42" s="148">
        <f>COUNTIFS($M$4:$M42,$M42,$O$4:$O42,$O42)</f>
        <v>2</v>
      </c>
      <c r="Q42" s="149">
        <f>IF($M42="F",COUNTIFS($M$4:$M42,"F"),"")</f>
        <v>13</v>
      </c>
      <c r="R42" s="150" t="str">
        <f>IF(AND($M42="F",$O42=R$4),COUNTIFS($M$4:$M42,"F",$O$4:$O42,R$4),"")</f>
        <v/>
      </c>
      <c r="S42" s="150" t="str">
        <f>IF(AND($M42="F",$O42=S$4),COUNTIFS($M$4:$M42,"F",$O$4:$O42,S$4),"")</f>
        <v/>
      </c>
      <c r="T42" s="150" t="str">
        <f>IF(AND($M42="F",$O42=T$4),COUNTIFS($M$4:$M42,"F",$O$4:$O42,T$4),"")</f>
        <v/>
      </c>
      <c r="U42" s="150" t="str">
        <f>IF(AND($M42="F",$O42=U$4),COUNTIFS($M$4:$M42,"F",$O$4:$O42,U$4),"")</f>
        <v/>
      </c>
      <c r="V42" s="150">
        <f>IF(AND($M42="F",$O42=V$4),COUNTIFS($M$4:$M42,"F",$O$4:$O42,V$4),"")</f>
        <v>2</v>
      </c>
      <c r="W42" s="150" t="str">
        <f>IF(AND($M42="F",$O42=W$4),COUNTIFS($M$4:$M42,"F",$O$4:$O42,W$4),"")</f>
        <v/>
      </c>
      <c r="X42" s="150" t="str">
        <f>IF(AND($M42="F",$O42=X$4),COUNTIFS($M$4:$M42,"F",$O$4:$O42,X$4),"")</f>
        <v/>
      </c>
      <c r="Y42" s="151" t="str">
        <f>IF(AND($M42="F",$O42=Y$4),COUNTIFS($M$4:$M42,"F",$O$4:$O42,Y$4),"")</f>
        <v/>
      </c>
      <c r="Z42" s="149" t="str">
        <f>IF($M42="M",COUNTIFS($M$4:$M42,"M"),"")</f>
        <v/>
      </c>
      <c r="AA42" s="150" t="str">
        <f>IF(AND($M42="M",$O42=AA$4),COUNTIFS($M$4:$M42,"M",$O$4:$O42,AA$4),"")</f>
        <v/>
      </c>
      <c r="AB42" s="150" t="str">
        <f>IF(AND($M42="M",$O42=AB$4),COUNTIFS($M$4:$M42,"M",$O$4:$O42,AB$4),"")</f>
        <v/>
      </c>
      <c r="AC42" s="150" t="str">
        <f>IF(AND($M42="M",$O42=AC$4),COUNTIFS($M$4:$M42,"M",$O$4:$O42,AC$4),"")</f>
        <v/>
      </c>
      <c r="AD42" s="150" t="str">
        <f>IF(AND($M42="M",$O42=AD$4),COUNTIFS($M$4:$M42,"M",$O$4:$O42,AD$4),"")</f>
        <v/>
      </c>
      <c r="AE42" s="150" t="str">
        <f>IF(AND($M42="M",$O42=AE$4),COUNTIFS($M$4:$M42,"M",$O$4:$O42,AE$4),"")</f>
        <v/>
      </c>
      <c r="AF42" s="150" t="str">
        <f>IF(AND($M42="M",$O42=AF$4),COUNTIFS($M$4:$M42,"M",$O$4:$O42,AF$4),"")</f>
        <v/>
      </c>
      <c r="AG42" s="150" t="str">
        <f>IF(AND($M42="M",$O42=AG$4),COUNTIFS($M$4:$M42,"M",$O$4:$O42,AG$4),"")</f>
        <v/>
      </c>
      <c r="AH42" s="151" t="str">
        <f>IF(AND($M42="M",$O42=AH$4),COUNTIFS($M$4:$M42,"M",$O$4:$O42,AH$4),"")</f>
        <v/>
      </c>
      <c r="AI42" s="152"/>
      <c r="AJ42" s="152"/>
      <c r="AK42" s="153"/>
      <c r="AL42" s="152"/>
      <c r="AM42" s="152"/>
      <c r="AN42" s="152"/>
      <c r="AO42" s="152"/>
      <c r="AP42" s="152"/>
      <c r="AQ42" s="152"/>
      <c r="AR42" s="152"/>
      <c r="AS42" s="152"/>
      <c r="AT42" s="152"/>
      <c r="AU42" s="152"/>
      <c r="AV42" s="152"/>
      <c r="AW42" s="152"/>
    </row>
    <row r="43" spans="1:49" ht="15.75" x14ac:dyDescent="0.25">
      <c r="A43" s="137">
        <v>402939</v>
      </c>
      <c r="B43" s="138" t="s">
        <v>140</v>
      </c>
      <c r="C43" s="139" t="str">
        <f t="shared" si="3"/>
        <v>N</v>
      </c>
      <c r="D43" s="140">
        <v>1041</v>
      </c>
      <c r="E43" s="140">
        <v>15</v>
      </c>
      <c r="F43" s="141">
        <v>0</v>
      </c>
      <c r="G43" s="142">
        <v>15</v>
      </c>
      <c r="H43" s="143" t="str">
        <f>IF(Long_Course_Results15[[#This Row],[No. Point Runs &amp; Volunt.]]&gt;=15,"","#")</f>
        <v/>
      </c>
      <c r="I43" s="144">
        <v>1041</v>
      </c>
      <c r="J43" s="145">
        <f t="shared" si="1"/>
        <v>69.400000000000006</v>
      </c>
      <c r="K43" s="146">
        <f t="shared" si="2"/>
        <v>31.599999999999994</v>
      </c>
      <c r="L43" s="147">
        <f>COUNT(J$4:J43)</f>
        <v>39</v>
      </c>
      <c r="M43" s="139" t="s">
        <v>391</v>
      </c>
      <c r="N43" s="148">
        <f>COUNTIFS($M$4:$M43,$M43)</f>
        <v>26</v>
      </c>
      <c r="O43" s="139" t="s">
        <v>475</v>
      </c>
      <c r="P43" s="148">
        <f>COUNTIFS($M$4:$M43,$M43,$O$4:$O43,$O43)</f>
        <v>4</v>
      </c>
      <c r="Q43" s="149" t="str">
        <f>IF($M43="F",COUNTIFS($M$4:$M43,"F"),"")</f>
        <v/>
      </c>
      <c r="R43" s="150" t="str">
        <f>IF(AND($M43="F",$O43=R$4),COUNTIFS($M$4:$M43,"F",$O$4:$O43,R$4),"")</f>
        <v/>
      </c>
      <c r="S43" s="150" t="str">
        <f>IF(AND($M43="F",$O43=S$4),COUNTIFS($M$4:$M43,"F",$O$4:$O43,S$4),"")</f>
        <v/>
      </c>
      <c r="T43" s="150" t="str">
        <f>IF(AND($M43="F",$O43=T$4),COUNTIFS($M$4:$M43,"F",$O$4:$O43,T$4),"")</f>
        <v/>
      </c>
      <c r="U43" s="150" t="str">
        <f>IF(AND($M43="F",$O43=U$4),COUNTIFS($M$4:$M43,"F",$O$4:$O43,U$4),"")</f>
        <v/>
      </c>
      <c r="V43" s="150" t="str">
        <f>IF(AND($M43="F",$O43=V$4),COUNTIFS($M$4:$M43,"F",$O$4:$O43,V$4),"")</f>
        <v/>
      </c>
      <c r="W43" s="150" t="str">
        <f>IF(AND($M43="F",$O43=W$4),COUNTIFS($M$4:$M43,"F",$O$4:$O43,W$4),"")</f>
        <v/>
      </c>
      <c r="X43" s="150" t="str">
        <f>IF(AND($M43="F",$O43=X$4),COUNTIFS($M$4:$M43,"F",$O$4:$O43,X$4),"")</f>
        <v/>
      </c>
      <c r="Y43" s="151" t="str">
        <f>IF(AND($M43="F",$O43=Y$4),COUNTIFS($M$4:$M43,"F",$O$4:$O43,Y$4),"")</f>
        <v/>
      </c>
      <c r="Z43" s="149">
        <f>IF($M43="M",COUNTIFS($M$4:$M43,"M"),"")</f>
        <v>26</v>
      </c>
      <c r="AA43" s="150" t="str">
        <f>IF(AND($M43="M",$O43=AA$4),COUNTIFS($M$4:$M43,"M",$O$4:$O43,AA$4),"")</f>
        <v/>
      </c>
      <c r="AB43" s="150" t="str">
        <f>IF(AND($M43="M",$O43=AB$4),COUNTIFS($M$4:$M43,"M",$O$4:$O43,AB$4),"")</f>
        <v/>
      </c>
      <c r="AC43" s="150" t="str">
        <f>IF(AND($M43="M",$O43=AC$4),COUNTIFS($M$4:$M43,"M",$O$4:$O43,AC$4),"")</f>
        <v/>
      </c>
      <c r="AD43" s="150" t="str">
        <f>IF(AND($M43="M",$O43=AD$4),COUNTIFS($M$4:$M43,"M",$O$4:$O43,AD$4),"")</f>
        <v/>
      </c>
      <c r="AE43" s="150">
        <f>IF(AND($M43="M",$O43=AE$4),COUNTIFS($M$4:$M43,"M",$O$4:$O43,AE$4),"")</f>
        <v>4</v>
      </c>
      <c r="AF43" s="150" t="str">
        <f>IF(AND($M43="M",$O43=AF$4),COUNTIFS($M$4:$M43,"M",$O$4:$O43,AF$4),"")</f>
        <v/>
      </c>
      <c r="AG43" s="150" t="str">
        <f>IF(AND($M43="M",$O43=AG$4),COUNTIFS($M$4:$M43,"M",$O$4:$O43,AG$4),"")</f>
        <v/>
      </c>
      <c r="AH43" s="151" t="str">
        <f>IF(AND($M43="M",$O43=AH$4),COUNTIFS($M$4:$M43,"M",$O$4:$O43,AH$4),"")</f>
        <v/>
      </c>
      <c r="AI43" s="152"/>
      <c r="AJ43" s="152"/>
      <c r="AK43" s="153"/>
      <c r="AL43" s="152"/>
      <c r="AM43" s="152"/>
      <c r="AN43" s="152"/>
      <c r="AO43" s="152"/>
      <c r="AP43" s="152"/>
      <c r="AQ43" s="152"/>
      <c r="AR43" s="152"/>
      <c r="AS43" s="152"/>
      <c r="AT43" s="152"/>
      <c r="AU43" s="152"/>
      <c r="AV43" s="152"/>
      <c r="AW43" s="152"/>
    </row>
    <row r="44" spans="1:49" ht="15.75" x14ac:dyDescent="0.25">
      <c r="A44" s="137">
        <v>685714</v>
      </c>
      <c r="B44" s="138" t="s">
        <v>283</v>
      </c>
      <c r="C44" s="139" t="str">
        <f t="shared" si="3"/>
        <v>N</v>
      </c>
      <c r="D44" s="140">
        <v>1027</v>
      </c>
      <c r="E44" s="140">
        <v>15</v>
      </c>
      <c r="F44" s="141">
        <v>0</v>
      </c>
      <c r="G44" s="142">
        <v>15</v>
      </c>
      <c r="H44" s="143" t="str">
        <f>IF(Long_Course_Results15[[#This Row],[No. Point Runs &amp; Volunt.]]&gt;=15,"","#")</f>
        <v/>
      </c>
      <c r="I44" s="144">
        <v>1027</v>
      </c>
      <c r="J44" s="145">
        <f t="shared" si="1"/>
        <v>68.466666666666669</v>
      </c>
      <c r="K44" s="146">
        <f t="shared" si="2"/>
        <v>32.533333333333331</v>
      </c>
      <c r="L44" s="147">
        <f>COUNT(J$4:J44)</f>
        <v>40</v>
      </c>
      <c r="M44" s="139" t="s">
        <v>426</v>
      </c>
      <c r="N44" s="148">
        <f>COUNTIFS($M$4:$M44,$M44)</f>
        <v>14</v>
      </c>
      <c r="O44" s="139" t="s">
        <v>472</v>
      </c>
      <c r="P44" s="148">
        <f>COUNTIFS($M$4:$M44,$M44,$O$4:$O44,$O44)</f>
        <v>6</v>
      </c>
      <c r="Q44" s="149">
        <f>IF($M44="F",COUNTIFS($M$4:$M44,"F"),"")</f>
        <v>14</v>
      </c>
      <c r="R44" s="150" t="str">
        <f>IF(AND($M44="F",$O44=R$4),COUNTIFS($M$4:$M44,"F",$O$4:$O44,R$4),"")</f>
        <v/>
      </c>
      <c r="S44" s="150">
        <f>IF(AND($M44="F",$O44=S$4),COUNTIFS($M$4:$M44,"F",$O$4:$O44,S$4),"")</f>
        <v>6</v>
      </c>
      <c r="T44" s="150" t="str">
        <f>IF(AND($M44="F",$O44=T$4),COUNTIFS($M$4:$M44,"F",$O$4:$O44,T$4),"")</f>
        <v/>
      </c>
      <c r="U44" s="150" t="str">
        <f>IF(AND($M44="F",$O44=U$4),COUNTIFS($M$4:$M44,"F",$O$4:$O44,U$4),"")</f>
        <v/>
      </c>
      <c r="V44" s="150" t="str">
        <f>IF(AND($M44="F",$O44=V$4),COUNTIFS($M$4:$M44,"F",$O$4:$O44,V$4),"")</f>
        <v/>
      </c>
      <c r="W44" s="150" t="str">
        <f>IF(AND($M44="F",$O44=W$4),COUNTIFS($M$4:$M44,"F",$O$4:$O44,W$4),"")</f>
        <v/>
      </c>
      <c r="X44" s="150" t="str">
        <f>IF(AND($M44="F",$O44=X$4),COUNTIFS($M$4:$M44,"F",$O$4:$O44,X$4),"")</f>
        <v/>
      </c>
      <c r="Y44" s="151" t="str">
        <f>IF(AND($M44="F",$O44=Y$4),COUNTIFS($M$4:$M44,"F",$O$4:$O44,Y$4),"")</f>
        <v/>
      </c>
      <c r="Z44" s="149" t="str">
        <f>IF($M44="M",COUNTIFS($M$4:$M44,"M"),"")</f>
        <v/>
      </c>
      <c r="AA44" s="150" t="str">
        <f>IF(AND($M44="M",$O44=AA$4),COUNTIFS($M$4:$M44,"M",$O$4:$O44,AA$4),"")</f>
        <v/>
      </c>
      <c r="AB44" s="150" t="str">
        <f>IF(AND($M44="M",$O44=AB$4),COUNTIFS($M$4:$M44,"M",$O$4:$O44,AB$4),"")</f>
        <v/>
      </c>
      <c r="AC44" s="150" t="str">
        <f>IF(AND($M44="M",$O44=AC$4),COUNTIFS($M$4:$M44,"M",$O$4:$O44,AC$4),"")</f>
        <v/>
      </c>
      <c r="AD44" s="150" t="str">
        <f>IF(AND($M44="M",$O44=AD$4),COUNTIFS($M$4:$M44,"M",$O$4:$O44,AD$4),"")</f>
        <v/>
      </c>
      <c r="AE44" s="150" t="str">
        <f>IF(AND($M44="M",$O44=AE$4),COUNTIFS($M$4:$M44,"M",$O$4:$O44,AE$4),"")</f>
        <v/>
      </c>
      <c r="AF44" s="150" t="str">
        <f>IF(AND($M44="M",$O44=AF$4),COUNTIFS($M$4:$M44,"M",$O$4:$O44,AF$4),"")</f>
        <v/>
      </c>
      <c r="AG44" s="150" t="str">
        <f>IF(AND($M44="M",$O44=AG$4),COUNTIFS($M$4:$M44,"M",$O$4:$O44,AG$4),"")</f>
        <v/>
      </c>
      <c r="AH44" s="151" t="str">
        <f>IF(AND($M44="M",$O44=AH$4),COUNTIFS($M$4:$M44,"M",$O$4:$O44,AH$4),"")</f>
        <v/>
      </c>
      <c r="AI44" s="152"/>
      <c r="AJ44" s="152"/>
      <c r="AK44" s="153"/>
      <c r="AL44" s="152"/>
      <c r="AM44" s="152"/>
      <c r="AN44" s="152"/>
      <c r="AO44" s="152"/>
      <c r="AP44" s="152"/>
      <c r="AQ44" s="152"/>
      <c r="AR44" s="152"/>
      <c r="AS44" s="152"/>
      <c r="AT44" s="152"/>
      <c r="AU44" s="152"/>
      <c r="AV44" s="152"/>
      <c r="AW44" s="152"/>
    </row>
    <row r="45" spans="1:49" ht="15.75" x14ac:dyDescent="0.25">
      <c r="A45" s="137">
        <v>402887</v>
      </c>
      <c r="B45" s="138" t="s">
        <v>156</v>
      </c>
      <c r="C45" s="139" t="str">
        <f t="shared" si="3"/>
        <v>Y</v>
      </c>
      <c r="D45" s="140">
        <v>984</v>
      </c>
      <c r="E45" s="140">
        <v>15</v>
      </c>
      <c r="F45" s="141">
        <v>0</v>
      </c>
      <c r="G45" s="142">
        <v>15</v>
      </c>
      <c r="H45" s="143" t="str">
        <f>IF(Long_Course_Results15[[#This Row],[No. Point Runs &amp; Volunt.]]&gt;=15,"","#")</f>
        <v/>
      </c>
      <c r="I45" s="144">
        <v>983.99999999999989</v>
      </c>
      <c r="J45" s="145">
        <f t="shared" si="1"/>
        <v>65.599999999999994</v>
      </c>
      <c r="K45" s="146">
        <f t="shared" si="2"/>
        <v>35.400000000000006</v>
      </c>
      <c r="L45" s="147">
        <f>COUNT(J$4:J45)</f>
        <v>41</v>
      </c>
      <c r="M45" s="139" t="s">
        <v>426</v>
      </c>
      <c r="N45" s="148">
        <f>COUNTIFS($M$4:$M45,$M45)</f>
        <v>15</v>
      </c>
      <c r="O45" s="139" t="s">
        <v>476</v>
      </c>
      <c r="P45" s="148">
        <f>COUNTIFS($M$4:$M45,$M45,$O$4:$O45,$O45)</f>
        <v>1</v>
      </c>
      <c r="Q45" s="149">
        <f>IF($M45="F",COUNTIFS($M$4:$M45,"F"),"")</f>
        <v>15</v>
      </c>
      <c r="R45" s="150" t="str">
        <f>IF(AND($M45="F",$O45=R$4),COUNTIFS($M$4:$M45,"F",$O$4:$O45,R$4),"")</f>
        <v/>
      </c>
      <c r="S45" s="150" t="str">
        <f>IF(AND($M45="F",$O45=S$4),COUNTIFS($M$4:$M45,"F",$O$4:$O45,S$4),"")</f>
        <v/>
      </c>
      <c r="T45" s="150" t="str">
        <f>IF(AND($M45="F",$O45=T$4),COUNTIFS($M$4:$M45,"F",$O$4:$O45,T$4),"")</f>
        <v/>
      </c>
      <c r="U45" s="150" t="str">
        <f>IF(AND($M45="F",$O45=U$4),COUNTIFS($M$4:$M45,"F",$O$4:$O45,U$4),"")</f>
        <v/>
      </c>
      <c r="V45" s="150" t="str">
        <f>IF(AND($M45="F",$O45=V$4),COUNTIFS($M$4:$M45,"F",$O$4:$O45,V$4),"")</f>
        <v/>
      </c>
      <c r="W45" s="150">
        <f>IF(AND($M45="F",$O45=W$4),COUNTIFS($M$4:$M45,"F",$O$4:$O45,W$4),"")</f>
        <v>1</v>
      </c>
      <c r="X45" s="150" t="str">
        <f>IF(AND($M45="F",$O45=X$4),COUNTIFS($M$4:$M45,"F",$O$4:$O45,X$4),"")</f>
        <v/>
      </c>
      <c r="Y45" s="151" t="str">
        <f>IF(AND($M45="F",$O45=Y$4),COUNTIFS($M$4:$M45,"F",$O$4:$O45,Y$4),"")</f>
        <v/>
      </c>
      <c r="Z45" s="149" t="str">
        <f>IF($M45="M",COUNTIFS($M$4:$M45,"M"),"")</f>
        <v/>
      </c>
      <c r="AA45" s="150" t="str">
        <f>IF(AND($M45="M",$O45=AA$4),COUNTIFS($M$4:$M45,"M",$O$4:$O45,AA$4),"")</f>
        <v/>
      </c>
      <c r="AB45" s="150" t="str">
        <f>IF(AND($M45="M",$O45=AB$4),COUNTIFS($M$4:$M45,"M",$O$4:$O45,AB$4),"")</f>
        <v/>
      </c>
      <c r="AC45" s="150" t="str">
        <f>IF(AND($M45="M",$O45=AC$4),COUNTIFS($M$4:$M45,"M",$O$4:$O45,AC$4),"")</f>
        <v/>
      </c>
      <c r="AD45" s="150" t="str">
        <f>IF(AND($M45="M",$O45=AD$4),COUNTIFS($M$4:$M45,"M",$O$4:$O45,AD$4),"")</f>
        <v/>
      </c>
      <c r="AE45" s="150" t="str">
        <f>IF(AND($M45="M",$O45=AE$4),COUNTIFS($M$4:$M45,"M",$O$4:$O45,AE$4),"")</f>
        <v/>
      </c>
      <c r="AF45" s="150" t="str">
        <f>IF(AND($M45="M",$O45=AF$4),COUNTIFS($M$4:$M45,"M",$O$4:$O45,AF$4),"")</f>
        <v/>
      </c>
      <c r="AG45" s="150" t="str">
        <f>IF(AND($M45="M",$O45=AG$4),COUNTIFS($M$4:$M45,"M",$O$4:$O45,AG$4),"")</f>
        <v/>
      </c>
      <c r="AH45" s="151" t="str">
        <f>IF(AND($M45="M",$O45=AH$4),COUNTIFS($M$4:$M45,"M",$O$4:$O45,AH$4),"")</f>
        <v/>
      </c>
      <c r="AI45" s="152"/>
      <c r="AJ45" s="152"/>
      <c r="AK45" s="153"/>
      <c r="AL45" s="152"/>
      <c r="AM45" s="152"/>
      <c r="AN45" s="152"/>
      <c r="AO45" s="152"/>
      <c r="AP45" s="152"/>
      <c r="AQ45" s="152"/>
      <c r="AR45" s="152"/>
      <c r="AS45" s="152"/>
      <c r="AT45" s="152"/>
      <c r="AU45" s="152"/>
      <c r="AV45" s="152"/>
      <c r="AW45" s="152"/>
    </row>
    <row r="46" spans="1:49" ht="15.75" x14ac:dyDescent="0.25">
      <c r="A46" s="137">
        <v>403055</v>
      </c>
      <c r="B46" s="138" t="s">
        <v>242</v>
      </c>
      <c r="C46" s="139" t="str">
        <f t="shared" si="3"/>
        <v>Y</v>
      </c>
      <c r="D46" s="140">
        <v>984</v>
      </c>
      <c r="E46" s="140">
        <v>15</v>
      </c>
      <c r="F46" s="141">
        <v>0</v>
      </c>
      <c r="G46" s="142">
        <v>15</v>
      </c>
      <c r="H46" s="143" t="str">
        <f>IF(Long_Course_Results15[[#This Row],[No. Point Runs &amp; Volunt.]]&gt;=15,"","#")</f>
        <v/>
      </c>
      <c r="I46" s="144">
        <v>983.99999999999989</v>
      </c>
      <c r="J46" s="145">
        <f t="shared" si="1"/>
        <v>65.599999999999994</v>
      </c>
      <c r="K46" s="146">
        <f t="shared" si="2"/>
        <v>35.400000000000006</v>
      </c>
      <c r="L46" s="147">
        <f>COUNT(J$4:J46)</f>
        <v>42</v>
      </c>
      <c r="M46" s="139" t="s">
        <v>426</v>
      </c>
      <c r="N46" s="148">
        <f>COUNTIFS($M$4:$M46,$M46)</f>
        <v>16</v>
      </c>
      <c r="O46" s="139" t="s">
        <v>474</v>
      </c>
      <c r="P46" s="148">
        <f>COUNTIFS($M$4:$M46,$M46,$O$4:$O46,$O46)</f>
        <v>2</v>
      </c>
      <c r="Q46" s="149">
        <f>IF($M46="F",COUNTIFS($M$4:$M46,"F"),"")</f>
        <v>16</v>
      </c>
      <c r="R46" s="150" t="str">
        <f>IF(AND($M46="F",$O46=R$4),COUNTIFS($M$4:$M46,"F",$O$4:$O46,R$4),"")</f>
        <v/>
      </c>
      <c r="S46" s="150" t="str">
        <f>IF(AND($M46="F",$O46=S$4),COUNTIFS($M$4:$M46,"F",$O$4:$O46,S$4),"")</f>
        <v/>
      </c>
      <c r="T46" s="150" t="str">
        <f>IF(AND($M46="F",$O46=T$4),COUNTIFS($M$4:$M46,"F",$O$4:$O46,T$4),"")</f>
        <v/>
      </c>
      <c r="U46" s="150">
        <f>IF(AND($M46="F",$O46=U$4),COUNTIFS($M$4:$M46,"F",$O$4:$O46,U$4),"")</f>
        <v>2</v>
      </c>
      <c r="V46" s="150" t="str">
        <f>IF(AND($M46="F",$O46=V$4),COUNTIFS($M$4:$M46,"F",$O$4:$O46,V$4),"")</f>
        <v/>
      </c>
      <c r="W46" s="150" t="str">
        <f>IF(AND($M46="F",$O46=W$4),COUNTIFS($M$4:$M46,"F",$O$4:$O46,W$4),"")</f>
        <v/>
      </c>
      <c r="X46" s="150" t="str">
        <f>IF(AND($M46="F",$O46=X$4),COUNTIFS($M$4:$M46,"F",$O$4:$O46,X$4),"")</f>
        <v/>
      </c>
      <c r="Y46" s="151" t="str">
        <f>IF(AND($M46="F",$O46=Y$4),COUNTIFS($M$4:$M46,"F",$O$4:$O46,Y$4),"")</f>
        <v/>
      </c>
      <c r="Z46" s="149" t="str">
        <f>IF($M46="M",COUNTIFS($M$4:$M46,"M"),"")</f>
        <v/>
      </c>
      <c r="AA46" s="150" t="str">
        <f>IF(AND($M46="M",$O46=AA$4),COUNTIFS($M$4:$M46,"M",$O$4:$O46,AA$4),"")</f>
        <v/>
      </c>
      <c r="AB46" s="150" t="str">
        <f>IF(AND($M46="M",$O46=AB$4),COUNTIFS($M$4:$M46,"M",$O$4:$O46,AB$4),"")</f>
        <v/>
      </c>
      <c r="AC46" s="150" t="str">
        <f>IF(AND($M46="M",$O46=AC$4),COUNTIFS($M$4:$M46,"M",$O$4:$O46,AC$4),"")</f>
        <v/>
      </c>
      <c r="AD46" s="150" t="str">
        <f>IF(AND($M46="M",$O46=AD$4),COUNTIFS($M$4:$M46,"M",$O$4:$O46,AD$4),"")</f>
        <v/>
      </c>
      <c r="AE46" s="150" t="str">
        <f>IF(AND($M46="M",$O46=AE$4),COUNTIFS($M$4:$M46,"M",$O$4:$O46,AE$4),"")</f>
        <v/>
      </c>
      <c r="AF46" s="150" t="str">
        <f>IF(AND($M46="M",$O46=AF$4),COUNTIFS($M$4:$M46,"M",$O$4:$O46,AF$4),"")</f>
        <v/>
      </c>
      <c r="AG46" s="150" t="str">
        <f>IF(AND($M46="M",$O46=AG$4),COUNTIFS($M$4:$M46,"M",$O$4:$O46,AG$4),"")</f>
        <v/>
      </c>
      <c r="AH46" s="151" t="str">
        <f>IF(AND($M46="M",$O46=AH$4),COUNTIFS($M$4:$M46,"M",$O$4:$O46,AH$4),"")</f>
        <v/>
      </c>
      <c r="AI46" s="152"/>
      <c r="AJ46" s="152"/>
      <c r="AK46" s="153"/>
      <c r="AL46" s="152"/>
      <c r="AM46" s="152"/>
      <c r="AN46" s="152"/>
      <c r="AO46" s="152"/>
      <c r="AP46" s="152"/>
      <c r="AQ46" s="152"/>
      <c r="AR46" s="152"/>
      <c r="AS46" s="152"/>
      <c r="AT46" s="152"/>
      <c r="AU46" s="152"/>
      <c r="AV46" s="152"/>
      <c r="AW46" s="152"/>
    </row>
    <row r="47" spans="1:49" ht="15.75" x14ac:dyDescent="0.25">
      <c r="A47" s="137">
        <v>403015</v>
      </c>
      <c r="B47" s="138" t="s">
        <v>206</v>
      </c>
      <c r="C47" s="139" t="str">
        <f t="shared" si="3"/>
        <v>Y</v>
      </c>
      <c r="D47" s="140">
        <v>971</v>
      </c>
      <c r="E47" s="140">
        <v>15</v>
      </c>
      <c r="F47" s="141">
        <v>0</v>
      </c>
      <c r="G47" s="142">
        <v>15</v>
      </c>
      <c r="H47" s="143" t="str">
        <f>IF(Long_Course_Results15[[#This Row],[No. Point Runs &amp; Volunt.]]&gt;=15,"","#")</f>
        <v/>
      </c>
      <c r="I47" s="144">
        <v>971</v>
      </c>
      <c r="J47" s="145">
        <f t="shared" si="1"/>
        <v>64.733333333333334</v>
      </c>
      <c r="K47" s="146">
        <f t="shared" si="2"/>
        <v>36.266666666666666</v>
      </c>
      <c r="L47" s="147">
        <f>COUNT(J$4:J47)</f>
        <v>43</v>
      </c>
      <c r="M47" s="139" t="s">
        <v>426</v>
      </c>
      <c r="N47" s="148">
        <f>COUNTIFS($M$4:$M47,$M47)</f>
        <v>17</v>
      </c>
      <c r="O47" s="139" t="s">
        <v>474</v>
      </c>
      <c r="P47" s="148">
        <f>COUNTIFS($M$4:$M47,$M47,$O$4:$O47,$O47)</f>
        <v>3</v>
      </c>
      <c r="Q47" s="149">
        <f>IF($M47="F",COUNTIFS($M$4:$M47,"F"),"")</f>
        <v>17</v>
      </c>
      <c r="R47" s="150" t="str">
        <f>IF(AND($M47="F",$O47=R$4),COUNTIFS($M$4:$M47,"F",$O$4:$O47,R$4),"")</f>
        <v/>
      </c>
      <c r="S47" s="150" t="str">
        <f>IF(AND($M47="F",$O47=S$4),COUNTIFS($M$4:$M47,"F",$O$4:$O47,S$4),"")</f>
        <v/>
      </c>
      <c r="T47" s="150" t="str">
        <f>IF(AND($M47="F",$O47=T$4),COUNTIFS($M$4:$M47,"F",$O$4:$O47,T$4),"")</f>
        <v/>
      </c>
      <c r="U47" s="150">
        <f>IF(AND($M47="F",$O47=U$4),COUNTIFS($M$4:$M47,"F",$O$4:$O47,U$4),"")</f>
        <v>3</v>
      </c>
      <c r="V47" s="150" t="str">
        <f>IF(AND($M47="F",$O47=V$4),COUNTIFS($M$4:$M47,"F",$O$4:$O47,V$4),"")</f>
        <v/>
      </c>
      <c r="W47" s="150" t="str">
        <f>IF(AND($M47="F",$O47=W$4),COUNTIFS($M$4:$M47,"F",$O$4:$O47,W$4),"")</f>
        <v/>
      </c>
      <c r="X47" s="150" t="str">
        <f>IF(AND($M47="F",$O47=X$4),COUNTIFS($M$4:$M47,"F",$O$4:$O47,X$4),"")</f>
        <v/>
      </c>
      <c r="Y47" s="151" t="str">
        <f>IF(AND($M47="F",$O47=Y$4),COUNTIFS($M$4:$M47,"F",$O$4:$O47,Y$4),"")</f>
        <v/>
      </c>
      <c r="Z47" s="149" t="str">
        <f>IF($M47="M",COUNTIFS($M$4:$M47,"M"),"")</f>
        <v/>
      </c>
      <c r="AA47" s="150" t="str">
        <f>IF(AND($M47="M",$O47=AA$4),COUNTIFS($M$4:$M47,"M",$O$4:$O47,AA$4),"")</f>
        <v/>
      </c>
      <c r="AB47" s="150" t="str">
        <f>IF(AND($M47="M",$O47=AB$4),COUNTIFS($M$4:$M47,"M",$O$4:$O47,AB$4),"")</f>
        <v/>
      </c>
      <c r="AC47" s="150" t="str">
        <f>IF(AND($M47="M",$O47=AC$4),COUNTIFS($M$4:$M47,"M",$O$4:$O47,AC$4),"")</f>
        <v/>
      </c>
      <c r="AD47" s="150" t="str">
        <f>IF(AND($M47="M",$O47=AD$4),COUNTIFS($M$4:$M47,"M",$O$4:$O47,AD$4),"")</f>
        <v/>
      </c>
      <c r="AE47" s="150" t="str">
        <f>IF(AND($M47="M",$O47=AE$4),COUNTIFS($M$4:$M47,"M",$O$4:$O47,AE$4),"")</f>
        <v/>
      </c>
      <c r="AF47" s="150" t="str">
        <f>IF(AND($M47="M",$O47=AF$4),COUNTIFS($M$4:$M47,"M",$O$4:$O47,AF$4),"")</f>
        <v/>
      </c>
      <c r="AG47" s="150" t="str">
        <f>IF(AND($M47="M",$O47=AG$4),COUNTIFS($M$4:$M47,"M",$O$4:$O47,AG$4),"")</f>
        <v/>
      </c>
      <c r="AH47" s="151" t="str">
        <f>IF(AND($M47="M",$O47=AH$4),COUNTIFS($M$4:$M47,"M",$O$4:$O47,AH$4),"")</f>
        <v/>
      </c>
      <c r="AI47" s="152"/>
      <c r="AJ47" s="152"/>
      <c r="AK47" s="153"/>
      <c r="AL47" s="152"/>
      <c r="AM47" s="152"/>
      <c r="AN47" s="152"/>
      <c r="AO47" s="152"/>
      <c r="AP47" s="152"/>
      <c r="AQ47" s="152"/>
      <c r="AR47" s="152"/>
      <c r="AS47" s="152"/>
      <c r="AT47" s="152"/>
      <c r="AU47" s="152"/>
      <c r="AV47" s="152"/>
      <c r="AW47" s="152"/>
    </row>
    <row r="48" spans="1:49" ht="15.75" x14ac:dyDescent="0.25">
      <c r="A48" s="137">
        <v>402881</v>
      </c>
      <c r="B48" s="138" t="s">
        <v>317</v>
      </c>
      <c r="C48" s="139" t="str">
        <f t="shared" si="3"/>
        <v>N</v>
      </c>
      <c r="D48" s="140">
        <v>970</v>
      </c>
      <c r="E48" s="140">
        <v>15</v>
      </c>
      <c r="F48" s="141">
        <v>0</v>
      </c>
      <c r="G48" s="142">
        <v>15</v>
      </c>
      <c r="H48" s="143" t="str">
        <f>IF(Long_Course_Results15[[#This Row],[No. Point Runs &amp; Volunt.]]&gt;=15,"","#")</f>
        <v/>
      </c>
      <c r="I48" s="144">
        <v>970.00000000000011</v>
      </c>
      <c r="J48" s="145">
        <f t="shared" si="1"/>
        <v>64.666666666666671</v>
      </c>
      <c r="K48" s="146">
        <f t="shared" si="2"/>
        <v>36.333333333333329</v>
      </c>
      <c r="L48" s="147">
        <f>COUNT(J$4:J48)</f>
        <v>44</v>
      </c>
      <c r="M48" s="139" t="s">
        <v>391</v>
      </c>
      <c r="N48" s="148">
        <f>COUNTIFS($M$4:$M48,$M48)</f>
        <v>27</v>
      </c>
      <c r="O48" s="139" t="s">
        <v>472</v>
      </c>
      <c r="P48" s="148">
        <f>COUNTIFS($M$4:$M48,$M48,$O$4:$O48,$O48)</f>
        <v>7</v>
      </c>
      <c r="Q48" s="149" t="str">
        <f>IF($M48="F",COUNTIFS($M$4:$M48,"F"),"")</f>
        <v/>
      </c>
      <c r="R48" s="150" t="str">
        <f>IF(AND($M48="F",$O48=R$4),COUNTIFS($M$4:$M48,"F",$O$4:$O48,R$4),"")</f>
        <v/>
      </c>
      <c r="S48" s="150" t="str">
        <f>IF(AND($M48="F",$O48=S$4),COUNTIFS($M$4:$M48,"F",$O$4:$O48,S$4),"")</f>
        <v/>
      </c>
      <c r="T48" s="150" t="str">
        <f>IF(AND($M48="F",$O48=T$4),COUNTIFS($M$4:$M48,"F",$O$4:$O48,T$4),"")</f>
        <v/>
      </c>
      <c r="U48" s="150" t="str">
        <f>IF(AND($M48="F",$O48=U$4),COUNTIFS($M$4:$M48,"F",$O$4:$O48,U$4),"")</f>
        <v/>
      </c>
      <c r="V48" s="150" t="str">
        <f>IF(AND($M48="F",$O48=V$4),COUNTIFS($M$4:$M48,"F",$O$4:$O48,V$4),"")</f>
        <v/>
      </c>
      <c r="W48" s="150" t="str">
        <f>IF(AND($M48="F",$O48=W$4),COUNTIFS($M$4:$M48,"F",$O$4:$O48,W$4),"")</f>
        <v/>
      </c>
      <c r="X48" s="150" t="str">
        <f>IF(AND($M48="F",$O48=X$4),COUNTIFS($M$4:$M48,"F",$O$4:$O48,X$4),"")</f>
        <v/>
      </c>
      <c r="Y48" s="151" t="str">
        <f>IF(AND($M48="F",$O48=Y$4),COUNTIFS($M$4:$M48,"F",$O$4:$O48,Y$4),"")</f>
        <v/>
      </c>
      <c r="Z48" s="149">
        <f>IF($M48="M",COUNTIFS($M$4:$M48,"M"),"")</f>
        <v>27</v>
      </c>
      <c r="AA48" s="150" t="str">
        <f>IF(AND($M48="M",$O48=AA$4),COUNTIFS($M$4:$M48,"M",$O$4:$O48,AA$4),"")</f>
        <v/>
      </c>
      <c r="AB48" s="150">
        <f>IF(AND($M48="M",$O48=AB$4),COUNTIFS($M$4:$M48,"M",$O$4:$O48,AB$4),"")</f>
        <v>7</v>
      </c>
      <c r="AC48" s="150" t="str">
        <f>IF(AND($M48="M",$O48=AC$4),COUNTIFS($M$4:$M48,"M",$O$4:$O48,AC$4),"")</f>
        <v/>
      </c>
      <c r="AD48" s="150" t="str">
        <f>IF(AND($M48="M",$O48=AD$4),COUNTIFS($M$4:$M48,"M",$O$4:$O48,AD$4),"")</f>
        <v/>
      </c>
      <c r="AE48" s="150" t="str">
        <f>IF(AND($M48="M",$O48=AE$4),COUNTIFS($M$4:$M48,"M",$O$4:$O48,AE$4),"")</f>
        <v/>
      </c>
      <c r="AF48" s="150" t="str">
        <f>IF(AND($M48="M",$O48=AF$4),COUNTIFS($M$4:$M48,"M",$O$4:$O48,AF$4),"")</f>
        <v/>
      </c>
      <c r="AG48" s="150" t="str">
        <f>IF(AND($M48="M",$O48=AG$4),COUNTIFS($M$4:$M48,"M",$O$4:$O48,AG$4),"")</f>
        <v/>
      </c>
      <c r="AH48" s="151" t="str">
        <f>IF(AND($M48="M",$O48=AH$4),COUNTIFS($M$4:$M48,"M",$O$4:$O48,AH$4),"")</f>
        <v/>
      </c>
      <c r="AI48" s="152"/>
      <c r="AJ48" s="152"/>
      <c r="AK48" s="153"/>
      <c r="AL48" s="152"/>
      <c r="AM48" s="152"/>
      <c r="AN48" s="152"/>
      <c r="AO48" s="152"/>
      <c r="AP48" s="152"/>
      <c r="AQ48" s="152"/>
      <c r="AR48" s="152"/>
      <c r="AS48" s="152"/>
      <c r="AT48" s="152"/>
      <c r="AU48" s="152"/>
      <c r="AV48" s="152"/>
      <c r="AW48" s="152"/>
    </row>
    <row r="49" spans="1:49" ht="15.75" x14ac:dyDescent="0.25">
      <c r="A49" s="137">
        <v>827187</v>
      </c>
      <c r="B49" s="138" t="s">
        <v>306</v>
      </c>
      <c r="C49" s="139" t="str">
        <f t="shared" si="3"/>
        <v>N</v>
      </c>
      <c r="D49" s="140">
        <v>871</v>
      </c>
      <c r="E49" s="140">
        <v>14</v>
      </c>
      <c r="F49" s="141">
        <v>1</v>
      </c>
      <c r="G49" s="142">
        <v>15</v>
      </c>
      <c r="H49" s="143" t="str">
        <f>IF(Long_Course_Results15[[#This Row],[No. Point Runs &amp; Volunt.]]&gt;=15,"","#")</f>
        <v/>
      </c>
      <c r="I49" s="144">
        <v>933.21428571428578</v>
      </c>
      <c r="J49" s="145">
        <f t="shared" si="1"/>
        <v>62.214285714285715</v>
      </c>
      <c r="K49" s="146">
        <f t="shared" si="2"/>
        <v>38.785714285714285</v>
      </c>
      <c r="L49" s="147">
        <f>COUNT(J$4:J49)</f>
        <v>45</v>
      </c>
      <c r="M49" s="139" t="s">
        <v>426</v>
      </c>
      <c r="N49" s="148">
        <f>COUNTIFS($M$4:$M49,$M49)</f>
        <v>18</v>
      </c>
      <c r="O49" s="139" t="s">
        <v>472</v>
      </c>
      <c r="P49" s="148">
        <f>COUNTIFS($M$4:$M49,$M49,$O$4:$O49,$O49)</f>
        <v>7</v>
      </c>
      <c r="Q49" s="149">
        <f>IF($M49="F",COUNTIFS($M$4:$M49,"F"),"")</f>
        <v>18</v>
      </c>
      <c r="R49" s="150" t="str">
        <f>IF(AND($M49="F",$O49=R$4),COUNTIFS($M$4:$M49,"F",$O$4:$O49,R$4),"")</f>
        <v/>
      </c>
      <c r="S49" s="150">
        <f>IF(AND($M49="F",$O49=S$4),COUNTIFS($M$4:$M49,"F",$O$4:$O49,S$4),"")</f>
        <v>7</v>
      </c>
      <c r="T49" s="150" t="str">
        <f>IF(AND($M49="F",$O49=T$4),COUNTIFS($M$4:$M49,"F",$O$4:$O49,T$4),"")</f>
        <v/>
      </c>
      <c r="U49" s="150" t="str">
        <f>IF(AND($M49="F",$O49=U$4),COUNTIFS($M$4:$M49,"F",$O$4:$O49,U$4),"")</f>
        <v/>
      </c>
      <c r="V49" s="150" t="str">
        <f>IF(AND($M49="F",$O49=V$4),COUNTIFS($M$4:$M49,"F",$O$4:$O49,V$4),"")</f>
        <v/>
      </c>
      <c r="W49" s="150" t="str">
        <f>IF(AND($M49="F",$O49=W$4),COUNTIFS($M$4:$M49,"F",$O$4:$O49,W$4),"")</f>
        <v/>
      </c>
      <c r="X49" s="150" t="str">
        <f>IF(AND($M49="F",$O49=X$4),COUNTIFS($M$4:$M49,"F",$O$4:$O49,X$4),"")</f>
        <v/>
      </c>
      <c r="Y49" s="151" t="str">
        <f>IF(AND($M49="F",$O49=Y$4),COUNTIFS($M$4:$M49,"F",$O$4:$O49,Y$4),"")</f>
        <v/>
      </c>
      <c r="Z49" s="149" t="str">
        <f>IF($M49="M",COUNTIFS($M$4:$M49,"M"),"")</f>
        <v/>
      </c>
      <c r="AA49" s="150" t="str">
        <f>IF(AND($M49="M",$O49=AA$4),COUNTIFS($M$4:$M49,"M",$O$4:$O49,AA$4),"")</f>
        <v/>
      </c>
      <c r="AB49" s="150" t="str">
        <f>IF(AND($M49="M",$O49=AB$4),COUNTIFS($M$4:$M49,"M",$O$4:$O49,AB$4),"")</f>
        <v/>
      </c>
      <c r="AC49" s="150" t="str">
        <f>IF(AND($M49="M",$O49=AC$4),COUNTIFS($M$4:$M49,"M",$O$4:$O49,AC$4),"")</f>
        <v/>
      </c>
      <c r="AD49" s="150" t="str">
        <f>IF(AND($M49="M",$O49=AD$4),COUNTIFS($M$4:$M49,"M",$O$4:$O49,AD$4),"")</f>
        <v/>
      </c>
      <c r="AE49" s="150" t="str">
        <f>IF(AND($M49="M",$O49=AE$4),COUNTIFS($M$4:$M49,"M",$O$4:$O49,AE$4),"")</f>
        <v/>
      </c>
      <c r="AF49" s="150" t="str">
        <f>IF(AND($M49="M",$O49=AF$4),COUNTIFS($M$4:$M49,"M",$O$4:$O49,AF$4),"")</f>
        <v/>
      </c>
      <c r="AG49" s="150" t="str">
        <f>IF(AND($M49="M",$O49=AG$4),COUNTIFS($M$4:$M49,"M",$O$4:$O49,AG$4),"")</f>
        <v/>
      </c>
      <c r="AH49" s="151" t="str">
        <f>IF(AND($M49="M",$O49=AH$4),COUNTIFS($M$4:$M49,"M",$O$4:$O49,AH$4),"")</f>
        <v/>
      </c>
      <c r="AI49" s="152"/>
      <c r="AJ49" s="152"/>
      <c r="AK49" s="153"/>
      <c r="AL49" s="152"/>
      <c r="AM49" s="152"/>
      <c r="AN49" s="152"/>
      <c r="AO49" s="152"/>
      <c r="AP49" s="152"/>
      <c r="AQ49" s="152"/>
      <c r="AR49" s="152"/>
      <c r="AS49" s="152"/>
      <c r="AT49" s="152"/>
      <c r="AU49" s="152"/>
      <c r="AV49" s="152"/>
      <c r="AW49" s="152"/>
    </row>
    <row r="50" spans="1:49" ht="15.75" x14ac:dyDescent="0.25">
      <c r="A50" s="137">
        <v>491347</v>
      </c>
      <c r="B50" s="138" t="s">
        <v>325</v>
      </c>
      <c r="C50" s="139" t="str">
        <f t="shared" si="3"/>
        <v>N</v>
      </c>
      <c r="D50" s="140">
        <v>924</v>
      </c>
      <c r="E50" s="140">
        <v>15</v>
      </c>
      <c r="F50" s="141">
        <v>0</v>
      </c>
      <c r="G50" s="142">
        <v>15</v>
      </c>
      <c r="H50" s="143" t="str">
        <f>IF(Long_Course_Results15[[#This Row],[No. Point Runs &amp; Volunt.]]&gt;=15,"","#")</f>
        <v/>
      </c>
      <c r="I50" s="144">
        <v>924</v>
      </c>
      <c r="J50" s="145">
        <f t="shared" si="1"/>
        <v>61.6</v>
      </c>
      <c r="K50" s="146">
        <f t="shared" si="2"/>
        <v>39.4</v>
      </c>
      <c r="L50" s="147">
        <f>COUNT(J$4:J50)</f>
        <v>46</v>
      </c>
      <c r="M50" s="139" t="s">
        <v>391</v>
      </c>
      <c r="N50" s="148">
        <f>COUNTIFS($M$4:$M50,$M50)</f>
        <v>28</v>
      </c>
      <c r="O50" s="139" t="s">
        <v>472</v>
      </c>
      <c r="P50" s="148">
        <f>COUNTIFS($M$4:$M50,$M50,$O$4:$O50,$O50)</f>
        <v>8</v>
      </c>
      <c r="Q50" s="149" t="str">
        <f>IF($M50="F",COUNTIFS($M$4:$M50,"F"),"")</f>
        <v/>
      </c>
      <c r="R50" s="150" t="str">
        <f>IF(AND($M50="F",$O50=R$4),COUNTIFS($M$4:$M50,"F",$O$4:$O50,R$4),"")</f>
        <v/>
      </c>
      <c r="S50" s="150" t="str">
        <f>IF(AND($M50="F",$O50=S$4),COUNTIFS($M$4:$M50,"F",$O$4:$O50,S$4),"")</f>
        <v/>
      </c>
      <c r="T50" s="150" t="str">
        <f>IF(AND($M50="F",$O50=T$4),COUNTIFS($M$4:$M50,"F",$O$4:$O50,T$4),"")</f>
        <v/>
      </c>
      <c r="U50" s="150" t="str">
        <f>IF(AND($M50="F",$O50=U$4),COUNTIFS($M$4:$M50,"F",$O$4:$O50,U$4),"")</f>
        <v/>
      </c>
      <c r="V50" s="150" t="str">
        <f>IF(AND($M50="F",$O50=V$4),COUNTIFS($M$4:$M50,"F",$O$4:$O50,V$4),"")</f>
        <v/>
      </c>
      <c r="W50" s="150" t="str">
        <f>IF(AND($M50="F",$O50=W$4),COUNTIFS($M$4:$M50,"F",$O$4:$O50,W$4),"")</f>
        <v/>
      </c>
      <c r="X50" s="150" t="str">
        <f>IF(AND($M50="F",$O50=X$4),COUNTIFS($M$4:$M50,"F",$O$4:$O50,X$4),"")</f>
        <v/>
      </c>
      <c r="Y50" s="151" t="str">
        <f>IF(AND($M50="F",$O50=Y$4),COUNTIFS($M$4:$M50,"F",$O$4:$O50,Y$4),"")</f>
        <v/>
      </c>
      <c r="Z50" s="149">
        <f>IF($M50="M",COUNTIFS($M$4:$M50,"M"),"")</f>
        <v>28</v>
      </c>
      <c r="AA50" s="150" t="str">
        <f>IF(AND($M50="M",$O50=AA$4),COUNTIFS($M$4:$M50,"M",$O$4:$O50,AA$4),"")</f>
        <v/>
      </c>
      <c r="AB50" s="150">
        <f>IF(AND($M50="M",$O50=AB$4),COUNTIFS($M$4:$M50,"M",$O$4:$O50,AB$4),"")</f>
        <v>8</v>
      </c>
      <c r="AC50" s="150" t="str">
        <f>IF(AND($M50="M",$O50=AC$4),COUNTIFS($M$4:$M50,"M",$O$4:$O50,AC$4),"")</f>
        <v/>
      </c>
      <c r="AD50" s="150" t="str">
        <f>IF(AND($M50="M",$O50=AD$4),COUNTIFS($M$4:$M50,"M",$O$4:$O50,AD$4),"")</f>
        <v/>
      </c>
      <c r="AE50" s="150" t="str">
        <f>IF(AND($M50="M",$O50=AE$4),COUNTIFS($M$4:$M50,"M",$O$4:$O50,AE$4),"")</f>
        <v/>
      </c>
      <c r="AF50" s="150" t="str">
        <f>IF(AND($M50="M",$O50=AF$4),COUNTIFS($M$4:$M50,"M",$O$4:$O50,AF$4),"")</f>
        <v/>
      </c>
      <c r="AG50" s="150" t="str">
        <f>IF(AND($M50="M",$O50=AG$4),COUNTIFS($M$4:$M50,"M",$O$4:$O50,AG$4),"")</f>
        <v/>
      </c>
      <c r="AH50" s="151" t="str">
        <f>IF(AND($M50="M",$O50=AH$4),COUNTIFS($M$4:$M50,"M",$O$4:$O50,AH$4),"")</f>
        <v/>
      </c>
      <c r="AI50" s="152"/>
      <c r="AJ50" s="152"/>
      <c r="AK50" s="153"/>
      <c r="AL50" s="152"/>
      <c r="AM50" s="152"/>
      <c r="AN50" s="152"/>
      <c r="AO50" s="152"/>
      <c r="AP50" s="152"/>
      <c r="AQ50" s="152"/>
      <c r="AR50" s="152"/>
      <c r="AS50" s="152"/>
      <c r="AT50" s="152"/>
      <c r="AU50" s="152"/>
      <c r="AV50" s="152"/>
      <c r="AW50" s="152"/>
    </row>
    <row r="51" spans="1:49" ht="15.75" x14ac:dyDescent="0.25">
      <c r="A51" s="137">
        <v>402789</v>
      </c>
      <c r="B51" s="138" t="s">
        <v>226</v>
      </c>
      <c r="C51" s="139" t="str">
        <f t="shared" si="3"/>
        <v>N</v>
      </c>
      <c r="D51" s="140">
        <v>795</v>
      </c>
      <c r="E51" s="140">
        <v>13</v>
      </c>
      <c r="F51" s="141">
        <v>2</v>
      </c>
      <c r="G51" s="142">
        <v>15</v>
      </c>
      <c r="H51" s="143" t="str">
        <f>IF(Long_Course_Results15[[#This Row],[No. Point Runs &amp; Volunt.]]&gt;=15,"","#")</f>
        <v/>
      </c>
      <c r="I51" s="144">
        <v>917.30769230769226</v>
      </c>
      <c r="J51" s="145">
        <f t="shared" si="1"/>
        <v>61.153846153846153</v>
      </c>
      <c r="K51" s="146">
        <f t="shared" si="2"/>
        <v>39.846153846153847</v>
      </c>
      <c r="L51" s="147">
        <f>COUNT(J$4:J51)</f>
        <v>47</v>
      </c>
      <c r="M51" s="139" t="s">
        <v>391</v>
      </c>
      <c r="N51" s="148">
        <f>COUNTIFS($M$4:$M51,$M51)</f>
        <v>29</v>
      </c>
      <c r="O51" s="139" t="s">
        <v>475</v>
      </c>
      <c r="P51" s="148">
        <f>COUNTIFS($M$4:$M51,$M51,$O$4:$O51,$O51)</f>
        <v>5</v>
      </c>
      <c r="Q51" s="149" t="str">
        <f>IF($M51="F",COUNTIFS($M$4:$M51,"F"),"")</f>
        <v/>
      </c>
      <c r="R51" s="150" t="str">
        <f>IF(AND($M51="F",$O51=R$4),COUNTIFS($M$4:$M51,"F",$O$4:$O51,R$4),"")</f>
        <v/>
      </c>
      <c r="S51" s="150" t="str">
        <f>IF(AND($M51="F",$O51=S$4),COUNTIFS($M$4:$M51,"F",$O$4:$O51,S$4),"")</f>
        <v/>
      </c>
      <c r="T51" s="150" t="str">
        <f>IF(AND($M51="F",$O51=T$4),COUNTIFS($M$4:$M51,"F",$O$4:$O51,T$4),"")</f>
        <v/>
      </c>
      <c r="U51" s="150" t="str">
        <f>IF(AND($M51="F",$O51=U$4),COUNTIFS($M$4:$M51,"F",$O$4:$O51,U$4),"")</f>
        <v/>
      </c>
      <c r="V51" s="150" t="str">
        <f>IF(AND($M51="F",$O51=V$4),COUNTIFS($M$4:$M51,"F",$O$4:$O51,V$4),"")</f>
        <v/>
      </c>
      <c r="W51" s="150" t="str">
        <f>IF(AND($M51="F",$O51=W$4),COUNTIFS($M$4:$M51,"F",$O$4:$O51,W$4),"")</f>
        <v/>
      </c>
      <c r="X51" s="150" t="str">
        <f>IF(AND($M51="F",$O51=X$4),COUNTIFS($M$4:$M51,"F",$O$4:$O51,X$4),"")</f>
        <v/>
      </c>
      <c r="Y51" s="151" t="str">
        <f>IF(AND($M51="F",$O51=Y$4),COUNTIFS($M$4:$M51,"F",$O$4:$O51,Y$4),"")</f>
        <v/>
      </c>
      <c r="Z51" s="149">
        <f>IF($M51="M",COUNTIFS($M$4:$M51,"M"),"")</f>
        <v>29</v>
      </c>
      <c r="AA51" s="150" t="str">
        <f>IF(AND($M51="M",$O51=AA$4),COUNTIFS($M$4:$M51,"M",$O$4:$O51,AA$4),"")</f>
        <v/>
      </c>
      <c r="AB51" s="150" t="str">
        <f>IF(AND($M51="M",$O51=AB$4),COUNTIFS($M$4:$M51,"M",$O$4:$O51,AB$4),"")</f>
        <v/>
      </c>
      <c r="AC51" s="150" t="str">
        <f>IF(AND($M51="M",$O51=AC$4),COUNTIFS($M$4:$M51,"M",$O$4:$O51,AC$4),"")</f>
        <v/>
      </c>
      <c r="AD51" s="150" t="str">
        <f>IF(AND($M51="M",$O51=AD$4),COUNTIFS($M$4:$M51,"M",$O$4:$O51,AD$4),"")</f>
        <v/>
      </c>
      <c r="AE51" s="150">
        <f>IF(AND($M51="M",$O51=AE$4),COUNTIFS($M$4:$M51,"M",$O$4:$O51,AE$4),"")</f>
        <v>5</v>
      </c>
      <c r="AF51" s="150" t="str">
        <f>IF(AND($M51="M",$O51=AF$4),COUNTIFS($M$4:$M51,"M",$O$4:$O51,AF$4),"")</f>
        <v/>
      </c>
      <c r="AG51" s="150" t="str">
        <f>IF(AND($M51="M",$O51=AG$4),COUNTIFS($M$4:$M51,"M",$O$4:$O51,AG$4),"")</f>
        <v/>
      </c>
      <c r="AH51" s="151" t="str">
        <f>IF(AND($M51="M",$O51=AH$4),COUNTIFS($M$4:$M51,"M",$O$4:$O51,AH$4),"")</f>
        <v/>
      </c>
      <c r="AI51" s="152"/>
      <c r="AJ51" s="152"/>
      <c r="AK51" s="153"/>
      <c r="AL51" s="152"/>
      <c r="AM51" s="152"/>
      <c r="AN51" s="152"/>
      <c r="AO51" s="152"/>
      <c r="AP51" s="152"/>
      <c r="AQ51" s="152"/>
      <c r="AR51" s="152"/>
      <c r="AS51" s="152"/>
      <c r="AT51" s="152"/>
      <c r="AU51" s="152"/>
      <c r="AV51" s="152"/>
      <c r="AW51" s="152"/>
    </row>
    <row r="52" spans="1:49" ht="15.75" x14ac:dyDescent="0.25">
      <c r="A52" s="137">
        <v>402830</v>
      </c>
      <c r="B52" s="138" t="s">
        <v>158</v>
      </c>
      <c r="C52" s="139" t="str">
        <f t="shared" si="3"/>
        <v>Y</v>
      </c>
      <c r="D52" s="140">
        <v>846</v>
      </c>
      <c r="E52" s="140">
        <v>15</v>
      </c>
      <c r="F52" s="141">
        <v>0</v>
      </c>
      <c r="G52" s="142">
        <v>15</v>
      </c>
      <c r="H52" s="143" t="str">
        <f>IF(Long_Course_Results15[[#This Row],[No. Point Runs &amp; Volunt.]]&gt;=15,"","#")</f>
        <v/>
      </c>
      <c r="I52" s="144">
        <v>846</v>
      </c>
      <c r="J52" s="145">
        <f t="shared" si="1"/>
        <v>56.4</v>
      </c>
      <c r="K52" s="146">
        <f t="shared" si="2"/>
        <v>44.6</v>
      </c>
      <c r="L52" s="147">
        <f>COUNT(J$4:J52)</f>
        <v>48</v>
      </c>
      <c r="M52" s="139" t="s">
        <v>426</v>
      </c>
      <c r="N52" s="148">
        <f>COUNTIFS($M$4:$M52,$M52)</f>
        <v>19</v>
      </c>
      <c r="O52" s="139" t="s">
        <v>476</v>
      </c>
      <c r="P52" s="148">
        <f>COUNTIFS($M$4:$M52,$M52,$O$4:$O52,$O52)</f>
        <v>2</v>
      </c>
      <c r="Q52" s="149">
        <f>IF($M52="F",COUNTIFS($M$4:$M52,"F"),"")</f>
        <v>19</v>
      </c>
      <c r="R52" s="150" t="str">
        <f>IF(AND($M52="F",$O52=R$4),COUNTIFS($M$4:$M52,"F",$O$4:$O52,R$4),"")</f>
        <v/>
      </c>
      <c r="S52" s="150" t="str">
        <f>IF(AND($M52="F",$O52=S$4),COUNTIFS($M$4:$M52,"F",$O$4:$O52,S$4),"")</f>
        <v/>
      </c>
      <c r="T52" s="150" t="str">
        <f>IF(AND($M52="F",$O52=T$4),COUNTIFS($M$4:$M52,"F",$O$4:$O52,T$4),"")</f>
        <v/>
      </c>
      <c r="U52" s="150" t="str">
        <f>IF(AND($M52="F",$O52=U$4),COUNTIFS($M$4:$M52,"F",$O$4:$O52,U$4),"")</f>
        <v/>
      </c>
      <c r="V52" s="150" t="str">
        <f>IF(AND($M52="F",$O52=V$4),COUNTIFS($M$4:$M52,"F",$O$4:$O52,V$4),"")</f>
        <v/>
      </c>
      <c r="W52" s="150">
        <f>IF(AND($M52="F",$O52=W$4),COUNTIFS($M$4:$M52,"F",$O$4:$O52,W$4),"")</f>
        <v>2</v>
      </c>
      <c r="X52" s="150" t="str">
        <f>IF(AND($M52="F",$O52=X$4),COUNTIFS($M$4:$M52,"F",$O$4:$O52,X$4),"")</f>
        <v/>
      </c>
      <c r="Y52" s="151" t="str">
        <f>IF(AND($M52="F",$O52=Y$4),COUNTIFS($M$4:$M52,"F",$O$4:$O52,Y$4),"")</f>
        <v/>
      </c>
      <c r="Z52" s="149" t="str">
        <f>IF($M52="M",COUNTIFS($M$4:$M52,"M"),"")</f>
        <v/>
      </c>
      <c r="AA52" s="150" t="str">
        <f>IF(AND($M52="M",$O52=AA$4),COUNTIFS($M$4:$M52,"M",$O$4:$O52,AA$4),"")</f>
        <v/>
      </c>
      <c r="AB52" s="150" t="str">
        <f>IF(AND($M52="M",$O52=AB$4),COUNTIFS($M$4:$M52,"M",$O$4:$O52,AB$4),"")</f>
        <v/>
      </c>
      <c r="AC52" s="150" t="str">
        <f>IF(AND($M52="M",$O52=AC$4),COUNTIFS($M$4:$M52,"M",$O$4:$O52,AC$4),"")</f>
        <v/>
      </c>
      <c r="AD52" s="150" t="str">
        <f>IF(AND($M52="M",$O52=AD$4),COUNTIFS($M$4:$M52,"M",$O$4:$O52,AD$4),"")</f>
        <v/>
      </c>
      <c r="AE52" s="150" t="str">
        <f>IF(AND($M52="M",$O52=AE$4),COUNTIFS($M$4:$M52,"M",$O$4:$O52,AE$4),"")</f>
        <v/>
      </c>
      <c r="AF52" s="150" t="str">
        <f>IF(AND($M52="M",$O52=AF$4),COUNTIFS($M$4:$M52,"M",$O$4:$O52,AF$4),"")</f>
        <v/>
      </c>
      <c r="AG52" s="150" t="str">
        <f>IF(AND($M52="M",$O52=AG$4),COUNTIFS($M$4:$M52,"M",$O$4:$O52,AG$4),"")</f>
        <v/>
      </c>
      <c r="AH52" s="151" t="str">
        <f>IF(AND($M52="M",$O52=AH$4),COUNTIFS($M$4:$M52,"M",$O$4:$O52,AH$4),"")</f>
        <v/>
      </c>
      <c r="AI52" s="152"/>
      <c r="AJ52" s="152"/>
      <c r="AK52" s="153"/>
      <c r="AL52" s="152"/>
      <c r="AM52" s="152"/>
      <c r="AN52" s="152"/>
      <c r="AO52" s="152"/>
      <c r="AP52" s="152"/>
      <c r="AQ52" s="152"/>
      <c r="AR52" s="152"/>
      <c r="AS52" s="152"/>
      <c r="AT52" s="152"/>
      <c r="AU52" s="152"/>
      <c r="AV52" s="152"/>
      <c r="AW52" s="152"/>
    </row>
    <row r="53" spans="1:49" ht="15.75" x14ac:dyDescent="0.25">
      <c r="A53" s="137">
        <v>513300</v>
      </c>
      <c r="B53" s="138" t="s">
        <v>152</v>
      </c>
      <c r="C53" s="139" t="str">
        <f t="shared" si="3"/>
        <v>Y</v>
      </c>
      <c r="D53" s="140">
        <v>778</v>
      </c>
      <c r="E53" s="140">
        <v>14</v>
      </c>
      <c r="F53" s="141">
        <v>1</v>
      </c>
      <c r="G53" s="142">
        <v>15</v>
      </c>
      <c r="H53" s="143" t="str">
        <f>IF(Long_Course_Results15[[#This Row],[No. Point Runs &amp; Volunt.]]&gt;=15,"","#")</f>
        <v/>
      </c>
      <c r="I53" s="144">
        <v>833.57142857142856</v>
      </c>
      <c r="J53" s="145">
        <f t="shared" si="1"/>
        <v>55.571428571428569</v>
      </c>
      <c r="K53" s="146">
        <f t="shared" si="2"/>
        <v>45.428571428571431</v>
      </c>
      <c r="L53" s="147">
        <f>COUNT(J$4:J53)</f>
        <v>49</v>
      </c>
      <c r="M53" s="139" t="s">
        <v>426</v>
      </c>
      <c r="N53" s="148">
        <f>COUNTIFS($M$4:$M53,$M53)</f>
        <v>20</v>
      </c>
      <c r="O53" s="139" t="s">
        <v>475</v>
      </c>
      <c r="P53" s="148">
        <f>COUNTIFS($M$4:$M53,$M53,$O$4:$O53,$O53)</f>
        <v>3</v>
      </c>
      <c r="Q53" s="149">
        <f>IF($M53="F",COUNTIFS($M$4:$M53,"F"),"")</f>
        <v>20</v>
      </c>
      <c r="R53" s="150" t="str">
        <f>IF(AND($M53="F",$O53=R$4),COUNTIFS($M$4:$M53,"F",$O$4:$O53,R$4),"")</f>
        <v/>
      </c>
      <c r="S53" s="150" t="str">
        <f>IF(AND($M53="F",$O53=S$4),COUNTIFS($M$4:$M53,"F",$O$4:$O53,S$4),"")</f>
        <v/>
      </c>
      <c r="T53" s="150" t="str">
        <f>IF(AND($M53="F",$O53=T$4),COUNTIFS($M$4:$M53,"F",$O$4:$O53,T$4),"")</f>
        <v/>
      </c>
      <c r="U53" s="150" t="str">
        <f>IF(AND($M53="F",$O53=U$4),COUNTIFS($M$4:$M53,"F",$O$4:$O53,U$4),"")</f>
        <v/>
      </c>
      <c r="V53" s="150">
        <f>IF(AND($M53="F",$O53=V$4),COUNTIFS($M$4:$M53,"F",$O$4:$O53,V$4),"")</f>
        <v>3</v>
      </c>
      <c r="W53" s="150" t="str">
        <f>IF(AND($M53="F",$O53=W$4),COUNTIFS($M$4:$M53,"F",$O$4:$O53,W$4),"")</f>
        <v/>
      </c>
      <c r="X53" s="150" t="str">
        <f>IF(AND($M53="F",$O53=X$4),COUNTIFS($M$4:$M53,"F",$O$4:$O53,X$4),"")</f>
        <v/>
      </c>
      <c r="Y53" s="151" t="str">
        <f>IF(AND($M53="F",$O53=Y$4),COUNTIFS($M$4:$M53,"F",$O$4:$O53,Y$4),"")</f>
        <v/>
      </c>
      <c r="Z53" s="149" t="str">
        <f>IF($M53="M",COUNTIFS($M$4:$M53,"M"),"")</f>
        <v/>
      </c>
      <c r="AA53" s="150" t="str">
        <f>IF(AND($M53="M",$O53=AA$4),COUNTIFS($M$4:$M53,"M",$O$4:$O53,AA$4),"")</f>
        <v/>
      </c>
      <c r="AB53" s="150" t="str">
        <f>IF(AND($M53="M",$O53=AB$4),COUNTIFS($M$4:$M53,"M",$O$4:$O53,AB$4),"")</f>
        <v/>
      </c>
      <c r="AC53" s="150" t="str">
        <f>IF(AND($M53="M",$O53=AC$4),COUNTIFS($M$4:$M53,"M",$O$4:$O53,AC$4),"")</f>
        <v/>
      </c>
      <c r="AD53" s="150" t="str">
        <f>IF(AND($M53="M",$O53=AD$4),COUNTIFS($M$4:$M53,"M",$O$4:$O53,AD$4),"")</f>
        <v/>
      </c>
      <c r="AE53" s="150" t="str">
        <f>IF(AND($M53="M",$O53=AE$4),COUNTIFS($M$4:$M53,"M",$O$4:$O53,AE$4),"")</f>
        <v/>
      </c>
      <c r="AF53" s="150" t="str">
        <f>IF(AND($M53="M",$O53=AF$4),COUNTIFS($M$4:$M53,"M",$O$4:$O53,AF$4),"")</f>
        <v/>
      </c>
      <c r="AG53" s="150" t="str">
        <f>IF(AND($M53="M",$O53=AG$4),COUNTIFS($M$4:$M53,"M",$O$4:$O53,AG$4),"")</f>
        <v/>
      </c>
      <c r="AH53" s="151" t="str">
        <f>IF(AND($M53="M",$O53=AH$4),COUNTIFS($M$4:$M53,"M",$O$4:$O53,AH$4),"")</f>
        <v/>
      </c>
      <c r="AI53" s="152"/>
      <c r="AJ53" s="152"/>
      <c r="AK53" s="153"/>
      <c r="AL53" s="152"/>
      <c r="AM53" s="152"/>
      <c r="AN53" s="152"/>
      <c r="AO53" s="152"/>
      <c r="AP53" s="152"/>
      <c r="AQ53" s="152"/>
      <c r="AR53" s="152"/>
      <c r="AS53" s="152"/>
      <c r="AT53" s="152"/>
      <c r="AU53" s="152"/>
      <c r="AV53" s="152"/>
      <c r="AW53" s="152"/>
    </row>
    <row r="54" spans="1:49" ht="15.75" x14ac:dyDescent="0.25">
      <c r="A54" s="137">
        <v>860755</v>
      </c>
      <c r="B54" s="138" t="s">
        <v>315</v>
      </c>
      <c r="C54" s="139" t="str">
        <f t="shared" si="3"/>
        <v>N</v>
      </c>
      <c r="D54" s="140">
        <v>719</v>
      </c>
      <c r="E54" s="140">
        <v>13</v>
      </c>
      <c r="F54" s="141">
        <v>2</v>
      </c>
      <c r="G54" s="142">
        <v>15</v>
      </c>
      <c r="H54" s="143" t="str">
        <f>IF(Long_Course_Results15[[#This Row],[No. Point Runs &amp; Volunt.]]&gt;=15,"","#")</f>
        <v/>
      </c>
      <c r="I54" s="144">
        <v>829.61538461538464</v>
      </c>
      <c r="J54" s="145">
        <f t="shared" si="1"/>
        <v>55.307692307692307</v>
      </c>
      <c r="K54" s="146">
        <f t="shared" si="2"/>
        <v>45.692307692307693</v>
      </c>
      <c r="L54" s="147">
        <f>COUNT(J$4:J54)</f>
        <v>50</v>
      </c>
      <c r="M54" s="139" t="s">
        <v>426</v>
      </c>
      <c r="N54" s="148">
        <f>COUNTIFS($M$4:$M54,$M54)</f>
        <v>21</v>
      </c>
      <c r="O54" s="139" t="s">
        <v>474</v>
      </c>
      <c r="P54" s="148">
        <f>COUNTIFS($M$4:$M54,$M54,$O$4:$O54,$O54)</f>
        <v>4</v>
      </c>
      <c r="Q54" s="149">
        <f>IF($M54="F",COUNTIFS($M$4:$M54,"F"),"")</f>
        <v>21</v>
      </c>
      <c r="R54" s="150" t="str">
        <f>IF(AND($M54="F",$O54=R$4),COUNTIFS($M$4:$M54,"F",$O$4:$O54,R$4),"")</f>
        <v/>
      </c>
      <c r="S54" s="150" t="str">
        <f>IF(AND($M54="F",$O54=S$4),COUNTIFS($M$4:$M54,"F",$O$4:$O54,S$4),"")</f>
        <v/>
      </c>
      <c r="T54" s="150" t="str">
        <f>IF(AND($M54="F",$O54=T$4),COUNTIFS($M$4:$M54,"F",$O$4:$O54,T$4),"")</f>
        <v/>
      </c>
      <c r="U54" s="150">
        <f>IF(AND($M54="F",$O54=U$4),COUNTIFS($M$4:$M54,"F",$O$4:$O54,U$4),"")</f>
        <v>4</v>
      </c>
      <c r="V54" s="150" t="str">
        <f>IF(AND($M54="F",$O54=V$4),COUNTIFS($M$4:$M54,"F",$O$4:$O54,V$4),"")</f>
        <v/>
      </c>
      <c r="W54" s="150" t="str">
        <f>IF(AND($M54="F",$O54=W$4),COUNTIFS($M$4:$M54,"F",$O$4:$O54,W$4),"")</f>
        <v/>
      </c>
      <c r="X54" s="150" t="str">
        <f>IF(AND($M54="F",$O54=X$4),COUNTIFS($M$4:$M54,"F",$O$4:$O54,X$4),"")</f>
        <v/>
      </c>
      <c r="Y54" s="151" t="str">
        <f>IF(AND($M54="F",$O54=Y$4),COUNTIFS($M$4:$M54,"F",$O$4:$O54,Y$4),"")</f>
        <v/>
      </c>
      <c r="Z54" s="149" t="str">
        <f>IF($M54="M",COUNTIFS($M$4:$M54,"M"),"")</f>
        <v/>
      </c>
      <c r="AA54" s="150" t="str">
        <f>IF(AND($M54="M",$O54=AA$4),COUNTIFS($M$4:$M54,"M",$O$4:$O54,AA$4),"")</f>
        <v/>
      </c>
      <c r="AB54" s="150" t="str">
        <f>IF(AND($M54="M",$O54=AB$4),COUNTIFS($M$4:$M54,"M",$O$4:$O54,AB$4),"")</f>
        <v/>
      </c>
      <c r="AC54" s="150" t="str">
        <f>IF(AND($M54="M",$O54=AC$4),COUNTIFS($M$4:$M54,"M",$O$4:$O54,AC$4),"")</f>
        <v/>
      </c>
      <c r="AD54" s="150" t="str">
        <f>IF(AND($M54="M",$O54=AD$4),COUNTIFS($M$4:$M54,"M",$O$4:$O54,AD$4),"")</f>
        <v/>
      </c>
      <c r="AE54" s="150" t="str">
        <f>IF(AND($M54="M",$O54=AE$4),COUNTIFS($M$4:$M54,"M",$O$4:$O54,AE$4),"")</f>
        <v/>
      </c>
      <c r="AF54" s="150" t="str">
        <f>IF(AND($M54="M",$O54=AF$4),COUNTIFS($M$4:$M54,"M",$O$4:$O54,AF$4),"")</f>
        <v/>
      </c>
      <c r="AG54" s="150" t="str">
        <f>IF(AND($M54="M",$O54=AG$4),COUNTIFS($M$4:$M54,"M",$O$4:$O54,AG$4),"")</f>
        <v/>
      </c>
      <c r="AH54" s="151" t="str">
        <f>IF(AND($M54="M",$O54=AH$4),COUNTIFS($M$4:$M54,"M",$O$4:$O54,AH$4),"")</f>
        <v/>
      </c>
      <c r="AI54" s="152"/>
      <c r="AJ54" s="152"/>
      <c r="AK54" s="153"/>
      <c r="AL54" s="152"/>
      <c r="AM54" s="152"/>
      <c r="AN54" s="152"/>
      <c r="AO54" s="152"/>
      <c r="AP54" s="152"/>
      <c r="AQ54" s="152"/>
      <c r="AR54" s="152"/>
      <c r="AS54" s="152"/>
      <c r="AT54" s="152"/>
      <c r="AU54" s="152"/>
      <c r="AV54" s="152"/>
      <c r="AW54" s="152"/>
    </row>
    <row r="55" spans="1:49" ht="15.75" x14ac:dyDescent="0.25">
      <c r="A55" s="137">
        <v>835949</v>
      </c>
      <c r="B55" s="138" t="s">
        <v>202</v>
      </c>
      <c r="C55" s="139" t="str">
        <f t="shared" si="3"/>
        <v>N</v>
      </c>
      <c r="D55" s="140">
        <v>826</v>
      </c>
      <c r="E55" s="140">
        <v>15</v>
      </c>
      <c r="F55" s="141">
        <v>0</v>
      </c>
      <c r="G55" s="142">
        <v>15</v>
      </c>
      <c r="H55" s="143" t="str">
        <f>IF(Long_Course_Results15[[#This Row],[No. Point Runs &amp; Volunt.]]&gt;=15,"","#")</f>
        <v/>
      </c>
      <c r="I55" s="144">
        <v>826</v>
      </c>
      <c r="J55" s="145">
        <f t="shared" si="1"/>
        <v>55.06666666666667</v>
      </c>
      <c r="K55" s="146">
        <f t="shared" si="2"/>
        <v>45.93333333333333</v>
      </c>
      <c r="L55" s="147">
        <f>COUNT(J$4:J55)</f>
        <v>51</v>
      </c>
      <c r="M55" s="139" t="s">
        <v>426</v>
      </c>
      <c r="N55" s="148">
        <f>COUNTIFS($M$4:$M55,$M55)</f>
        <v>22</v>
      </c>
      <c r="O55" s="139" t="s">
        <v>475</v>
      </c>
      <c r="P55" s="148">
        <f>COUNTIFS($M$4:$M55,$M55,$O$4:$O55,$O55)</f>
        <v>4</v>
      </c>
      <c r="Q55" s="149">
        <f>IF($M55="F",COUNTIFS($M$4:$M55,"F"),"")</f>
        <v>22</v>
      </c>
      <c r="R55" s="150" t="str">
        <f>IF(AND($M55="F",$O55=R$4),COUNTIFS($M$4:$M55,"F",$O$4:$O55,R$4),"")</f>
        <v/>
      </c>
      <c r="S55" s="150" t="str">
        <f>IF(AND($M55="F",$O55=S$4),COUNTIFS($M$4:$M55,"F",$O$4:$O55,S$4),"")</f>
        <v/>
      </c>
      <c r="T55" s="150" t="str">
        <f>IF(AND($M55="F",$O55=T$4),COUNTIFS($M$4:$M55,"F",$O$4:$O55,T$4),"")</f>
        <v/>
      </c>
      <c r="U55" s="150" t="str">
        <f>IF(AND($M55="F",$O55=U$4),COUNTIFS($M$4:$M55,"F",$O$4:$O55,U$4),"")</f>
        <v/>
      </c>
      <c r="V55" s="150">
        <f>IF(AND($M55="F",$O55=V$4),COUNTIFS($M$4:$M55,"F",$O$4:$O55,V$4),"")</f>
        <v>4</v>
      </c>
      <c r="W55" s="150" t="str">
        <f>IF(AND($M55="F",$O55=W$4),COUNTIFS($M$4:$M55,"F",$O$4:$O55,W$4),"")</f>
        <v/>
      </c>
      <c r="X55" s="150" t="str">
        <f>IF(AND($M55="F",$O55=X$4),COUNTIFS($M$4:$M55,"F",$O$4:$O55,X$4),"")</f>
        <v/>
      </c>
      <c r="Y55" s="151" t="str">
        <f>IF(AND($M55="F",$O55=Y$4),COUNTIFS($M$4:$M55,"F",$O$4:$O55,Y$4),"")</f>
        <v/>
      </c>
      <c r="Z55" s="149" t="str">
        <f>IF($M55="M",COUNTIFS($M$4:$M55,"M"),"")</f>
        <v/>
      </c>
      <c r="AA55" s="150" t="str">
        <f>IF(AND($M55="M",$O55=AA$4),COUNTIFS($M$4:$M55,"M",$O$4:$O55,AA$4),"")</f>
        <v/>
      </c>
      <c r="AB55" s="150" t="str">
        <f>IF(AND($M55="M",$O55=AB$4),COUNTIFS($M$4:$M55,"M",$O$4:$O55,AB$4),"")</f>
        <v/>
      </c>
      <c r="AC55" s="150" t="str">
        <f>IF(AND($M55="M",$O55=AC$4),COUNTIFS($M$4:$M55,"M",$O$4:$O55,AC$4),"")</f>
        <v/>
      </c>
      <c r="AD55" s="150" t="str">
        <f>IF(AND($M55="M",$O55=AD$4),COUNTIFS($M$4:$M55,"M",$O$4:$O55,AD$4),"")</f>
        <v/>
      </c>
      <c r="AE55" s="150" t="str">
        <f>IF(AND($M55="M",$O55=AE$4),COUNTIFS($M$4:$M55,"M",$O$4:$O55,AE$4),"")</f>
        <v/>
      </c>
      <c r="AF55" s="150" t="str">
        <f>IF(AND($M55="M",$O55=AF$4),COUNTIFS($M$4:$M55,"M",$O$4:$O55,AF$4),"")</f>
        <v/>
      </c>
      <c r="AG55" s="150" t="str">
        <f>IF(AND($M55="M",$O55=AG$4),COUNTIFS($M$4:$M55,"M",$O$4:$O55,AG$4),"")</f>
        <v/>
      </c>
      <c r="AH55" s="151" t="str">
        <f>IF(AND($M55="M",$O55=AH$4),COUNTIFS($M$4:$M55,"M",$O$4:$O55,AH$4),"")</f>
        <v/>
      </c>
      <c r="AI55" s="152"/>
      <c r="AJ55" s="152"/>
      <c r="AK55" s="153"/>
      <c r="AL55" s="152"/>
      <c r="AM55" s="152"/>
      <c r="AN55" s="152"/>
      <c r="AO55" s="152"/>
      <c r="AP55" s="152"/>
      <c r="AQ55" s="152"/>
      <c r="AR55" s="152"/>
      <c r="AS55" s="152"/>
      <c r="AT55" s="152"/>
      <c r="AU55" s="152"/>
      <c r="AV55" s="152"/>
      <c r="AW55" s="152"/>
    </row>
    <row r="56" spans="1:49" ht="15.75" x14ac:dyDescent="0.25">
      <c r="A56" s="137">
        <v>402754</v>
      </c>
      <c r="B56" s="138" t="s">
        <v>135</v>
      </c>
      <c r="C56" s="139" t="str">
        <f t="shared" si="3"/>
        <v>N</v>
      </c>
      <c r="D56" s="140">
        <v>783</v>
      </c>
      <c r="E56" s="140">
        <v>15</v>
      </c>
      <c r="F56" s="141">
        <v>0</v>
      </c>
      <c r="G56" s="142">
        <v>15</v>
      </c>
      <c r="H56" s="143" t="str">
        <f>IF(Long_Course_Results15[[#This Row],[No. Point Runs &amp; Volunt.]]&gt;=15,"","#")</f>
        <v/>
      </c>
      <c r="I56" s="144">
        <v>783</v>
      </c>
      <c r="J56" s="145">
        <f t="shared" si="1"/>
        <v>52.2</v>
      </c>
      <c r="K56" s="146">
        <f t="shared" si="2"/>
        <v>48.8</v>
      </c>
      <c r="L56" s="147">
        <f>COUNT(J$4:J56)</f>
        <v>52</v>
      </c>
      <c r="M56" s="139" t="s">
        <v>426</v>
      </c>
      <c r="N56" s="148">
        <f>COUNTIFS($M$4:$M56,$M56)</f>
        <v>23</v>
      </c>
      <c r="O56" s="139" t="s">
        <v>475</v>
      </c>
      <c r="P56" s="148">
        <f>COUNTIFS($M$4:$M56,$M56,$O$4:$O56,$O56)</f>
        <v>5</v>
      </c>
      <c r="Q56" s="149">
        <f>IF($M56="F",COUNTIFS($M$4:$M56,"F"),"")</f>
        <v>23</v>
      </c>
      <c r="R56" s="150" t="str">
        <f>IF(AND($M56="F",$O56=R$4),COUNTIFS($M$4:$M56,"F",$O$4:$O56,R$4),"")</f>
        <v/>
      </c>
      <c r="S56" s="150" t="str">
        <f>IF(AND($M56="F",$O56=S$4),COUNTIFS($M$4:$M56,"F",$O$4:$O56,S$4),"")</f>
        <v/>
      </c>
      <c r="T56" s="150" t="str">
        <f>IF(AND($M56="F",$O56=T$4),COUNTIFS($M$4:$M56,"F",$O$4:$O56,T$4),"")</f>
        <v/>
      </c>
      <c r="U56" s="150" t="str">
        <f>IF(AND($M56="F",$O56=U$4),COUNTIFS($M$4:$M56,"F",$O$4:$O56,U$4),"")</f>
        <v/>
      </c>
      <c r="V56" s="150">
        <f>IF(AND($M56="F",$O56=V$4),COUNTIFS($M$4:$M56,"F",$O$4:$O56,V$4),"")</f>
        <v>5</v>
      </c>
      <c r="W56" s="150" t="str">
        <f>IF(AND($M56="F",$O56=W$4),COUNTIFS($M$4:$M56,"F",$O$4:$O56,W$4),"")</f>
        <v/>
      </c>
      <c r="X56" s="150" t="str">
        <f>IF(AND($M56="F",$O56=X$4),COUNTIFS($M$4:$M56,"F",$O$4:$O56,X$4),"")</f>
        <v/>
      </c>
      <c r="Y56" s="151" t="str">
        <f>IF(AND($M56="F",$O56=Y$4),COUNTIFS($M$4:$M56,"F",$O$4:$O56,Y$4),"")</f>
        <v/>
      </c>
      <c r="Z56" s="149" t="str">
        <f>IF($M56="M",COUNTIFS($M$4:$M56,"M"),"")</f>
        <v/>
      </c>
      <c r="AA56" s="150" t="str">
        <f>IF(AND($M56="M",$O56=AA$4),COUNTIFS($M$4:$M56,"M",$O$4:$O56,AA$4),"")</f>
        <v/>
      </c>
      <c r="AB56" s="150" t="str">
        <f>IF(AND($M56="M",$O56=AB$4),COUNTIFS($M$4:$M56,"M",$O$4:$O56,AB$4),"")</f>
        <v/>
      </c>
      <c r="AC56" s="150" t="str">
        <f>IF(AND($M56="M",$O56=AC$4),COUNTIFS($M$4:$M56,"M",$O$4:$O56,AC$4),"")</f>
        <v/>
      </c>
      <c r="AD56" s="150" t="str">
        <f>IF(AND($M56="M",$O56=AD$4),COUNTIFS($M$4:$M56,"M",$O$4:$O56,AD$4),"")</f>
        <v/>
      </c>
      <c r="AE56" s="150" t="str">
        <f>IF(AND($M56="M",$O56=AE$4),COUNTIFS($M$4:$M56,"M",$O$4:$O56,AE$4),"")</f>
        <v/>
      </c>
      <c r="AF56" s="150" t="str">
        <f>IF(AND($M56="M",$O56=AF$4),COUNTIFS($M$4:$M56,"M",$O$4:$O56,AF$4),"")</f>
        <v/>
      </c>
      <c r="AG56" s="150" t="str">
        <f>IF(AND($M56="M",$O56=AG$4),COUNTIFS($M$4:$M56,"M",$O$4:$O56,AG$4),"")</f>
        <v/>
      </c>
      <c r="AH56" s="151" t="str">
        <f>IF(AND($M56="M",$O56=AH$4),COUNTIFS($M$4:$M56,"M",$O$4:$O56,AH$4),"")</f>
        <v/>
      </c>
      <c r="AI56" s="152"/>
      <c r="AJ56" s="152"/>
      <c r="AK56" s="153"/>
      <c r="AL56" s="152"/>
      <c r="AM56" s="152"/>
      <c r="AN56" s="152"/>
      <c r="AO56" s="152"/>
      <c r="AP56" s="152"/>
      <c r="AQ56" s="152"/>
      <c r="AR56" s="152"/>
      <c r="AS56" s="152"/>
      <c r="AT56" s="152"/>
      <c r="AU56" s="152"/>
      <c r="AV56" s="152"/>
      <c r="AW56" s="152"/>
    </row>
    <row r="57" spans="1:49" ht="15.75" x14ac:dyDescent="0.25">
      <c r="A57" s="137">
        <v>403000</v>
      </c>
      <c r="B57" s="138" t="s">
        <v>265</v>
      </c>
      <c r="C57" s="139" t="str">
        <f t="shared" si="3"/>
        <v>Y</v>
      </c>
      <c r="D57" s="140">
        <v>729</v>
      </c>
      <c r="E57" s="140">
        <v>14</v>
      </c>
      <c r="F57" s="141">
        <v>1</v>
      </c>
      <c r="G57" s="142">
        <v>15</v>
      </c>
      <c r="H57" s="143" t="str">
        <f>IF(Long_Course_Results15[[#This Row],[No. Point Runs &amp; Volunt.]]&gt;=15,"","#")</f>
        <v/>
      </c>
      <c r="I57" s="144">
        <v>781.07142857142856</v>
      </c>
      <c r="J57" s="145">
        <f t="shared" si="1"/>
        <v>52.071428571428569</v>
      </c>
      <c r="K57" s="146">
        <f t="shared" si="2"/>
        <v>48.928571428571431</v>
      </c>
      <c r="L57" s="147">
        <f>COUNT(J$4:J57)</f>
        <v>53</v>
      </c>
      <c r="M57" s="139" t="s">
        <v>391</v>
      </c>
      <c r="N57" s="148">
        <f>COUNTIFS($M$4:$M57,$M57)</f>
        <v>30</v>
      </c>
      <c r="O57" s="139" t="s">
        <v>476</v>
      </c>
      <c r="P57" s="148">
        <f>COUNTIFS($M$4:$M57,$M57,$O$4:$O57,$O57)</f>
        <v>3</v>
      </c>
      <c r="Q57" s="149" t="str">
        <f>IF($M57="F",COUNTIFS($M$4:$M57,"F"),"")</f>
        <v/>
      </c>
      <c r="R57" s="150" t="str">
        <f>IF(AND($M57="F",$O57=R$4),COUNTIFS($M$4:$M57,"F",$O$4:$O57,R$4),"")</f>
        <v/>
      </c>
      <c r="S57" s="150" t="str">
        <f>IF(AND($M57="F",$O57=S$4),COUNTIFS($M$4:$M57,"F",$O$4:$O57,S$4),"")</f>
        <v/>
      </c>
      <c r="T57" s="150" t="str">
        <f>IF(AND($M57="F",$O57=T$4),COUNTIFS($M$4:$M57,"F",$O$4:$O57,T$4),"")</f>
        <v/>
      </c>
      <c r="U57" s="150" t="str">
        <f>IF(AND($M57="F",$O57=U$4),COUNTIFS($M$4:$M57,"F",$O$4:$O57,U$4),"")</f>
        <v/>
      </c>
      <c r="V57" s="150" t="str">
        <f>IF(AND($M57="F",$O57=V$4),COUNTIFS($M$4:$M57,"F",$O$4:$O57,V$4),"")</f>
        <v/>
      </c>
      <c r="W57" s="150" t="str">
        <f>IF(AND($M57="F",$O57=W$4),COUNTIFS($M$4:$M57,"F",$O$4:$O57,W$4),"")</f>
        <v/>
      </c>
      <c r="X57" s="150" t="str">
        <f>IF(AND($M57="F",$O57=X$4),COUNTIFS($M$4:$M57,"F",$O$4:$O57,X$4),"")</f>
        <v/>
      </c>
      <c r="Y57" s="151" t="str">
        <f>IF(AND($M57="F",$O57=Y$4),COUNTIFS($M$4:$M57,"F",$O$4:$O57,Y$4),"")</f>
        <v/>
      </c>
      <c r="Z57" s="149">
        <f>IF($M57="M",COUNTIFS($M$4:$M57,"M"),"")</f>
        <v>30</v>
      </c>
      <c r="AA57" s="150" t="str">
        <f>IF(AND($M57="M",$O57=AA$4),COUNTIFS($M$4:$M57,"M",$O$4:$O57,AA$4),"")</f>
        <v/>
      </c>
      <c r="AB57" s="150" t="str">
        <f>IF(AND($M57="M",$O57=AB$4),COUNTIFS($M$4:$M57,"M",$O$4:$O57,AB$4),"")</f>
        <v/>
      </c>
      <c r="AC57" s="150" t="str">
        <f>IF(AND($M57="M",$O57=AC$4),COUNTIFS($M$4:$M57,"M",$O$4:$O57,AC$4),"")</f>
        <v/>
      </c>
      <c r="AD57" s="150" t="str">
        <f>IF(AND($M57="M",$O57=AD$4),COUNTIFS($M$4:$M57,"M",$O$4:$O57,AD$4),"")</f>
        <v/>
      </c>
      <c r="AE57" s="150" t="str">
        <f>IF(AND($M57="M",$O57=AE$4),COUNTIFS($M$4:$M57,"M",$O$4:$O57,AE$4),"")</f>
        <v/>
      </c>
      <c r="AF57" s="150">
        <f>IF(AND($M57="M",$O57=AF$4),COUNTIFS($M$4:$M57,"M",$O$4:$O57,AF$4),"")</f>
        <v>3</v>
      </c>
      <c r="AG57" s="150" t="str">
        <f>IF(AND($M57="M",$O57=AG$4),COUNTIFS($M$4:$M57,"M",$O$4:$O57,AG$4),"")</f>
        <v/>
      </c>
      <c r="AH57" s="151" t="str">
        <f>IF(AND($M57="M",$O57=AH$4),COUNTIFS($M$4:$M57,"M",$O$4:$O57,AH$4),"")</f>
        <v/>
      </c>
      <c r="AI57" s="152"/>
      <c r="AJ57" s="152"/>
      <c r="AK57" s="153"/>
      <c r="AL57" s="152"/>
      <c r="AM57" s="152"/>
      <c r="AN57" s="152"/>
      <c r="AO57" s="152"/>
      <c r="AP57" s="152"/>
      <c r="AQ57" s="152"/>
      <c r="AR57" s="152"/>
      <c r="AS57" s="152"/>
      <c r="AT57" s="152"/>
      <c r="AU57" s="152"/>
      <c r="AV57" s="152"/>
      <c r="AW57" s="152"/>
    </row>
    <row r="58" spans="1:49" ht="15.75" x14ac:dyDescent="0.25">
      <c r="A58" s="154" t="s">
        <v>514</v>
      </c>
      <c r="B58" s="155" t="s">
        <v>514</v>
      </c>
      <c r="C58" s="147"/>
      <c r="D58" s="156"/>
      <c r="E58" s="156"/>
      <c r="F58" s="157"/>
      <c r="G58" s="158"/>
      <c r="H58" s="159" t="str">
        <f>IF(Long_Course_Results15[[#This Row],[No. Point Runs &amp; Volunt.]]&gt;=15,"","#")</f>
        <v>#</v>
      </c>
      <c r="I58" s="160"/>
      <c r="J58" s="161"/>
      <c r="K58" s="162"/>
      <c r="L58" s="147"/>
      <c r="M58" s="163"/>
      <c r="N58" s="148"/>
      <c r="O58" s="164"/>
      <c r="P58" s="148"/>
      <c r="Q58" s="149"/>
      <c r="R58" s="150"/>
      <c r="S58" s="150"/>
      <c r="T58" s="150"/>
      <c r="U58" s="150"/>
      <c r="V58" s="150"/>
      <c r="W58" s="150"/>
      <c r="X58" s="150"/>
      <c r="Y58" s="151"/>
      <c r="Z58" s="149"/>
      <c r="AA58" s="150"/>
      <c r="AB58" s="150"/>
      <c r="AC58" s="150"/>
      <c r="AD58" s="150"/>
      <c r="AE58" s="150"/>
      <c r="AF58" s="150"/>
      <c r="AG58" s="150"/>
      <c r="AH58" s="151"/>
      <c r="AI58" s="152"/>
      <c r="AJ58" s="152"/>
      <c r="AK58" s="153"/>
      <c r="AL58" s="152"/>
      <c r="AM58" s="152"/>
      <c r="AN58" s="152"/>
      <c r="AO58" s="152"/>
      <c r="AP58" s="152"/>
      <c r="AQ58" s="152"/>
      <c r="AR58" s="152"/>
      <c r="AS58" s="152"/>
      <c r="AT58" s="152"/>
      <c r="AU58" s="152"/>
      <c r="AV58" s="152"/>
      <c r="AW58" s="152"/>
    </row>
    <row r="59" spans="1:49" ht="15.75" x14ac:dyDescent="0.25">
      <c r="A59" s="165">
        <v>583257</v>
      </c>
      <c r="B59" s="155" t="s">
        <v>98</v>
      </c>
      <c r="C59" s="163" t="str">
        <f t="shared" si="3"/>
        <v>N</v>
      </c>
      <c r="D59" s="166">
        <v>1213</v>
      </c>
      <c r="E59" s="166">
        <v>14</v>
      </c>
      <c r="F59" s="167">
        <v>0</v>
      </c>
      <c r="G59" s="168">
        <v>14</v>
      </c>
      <c r="H59" s="159" t="str">
        <f>IF(Long_Course_Results15[[#This Row],[No. Point Runs &amp; Volunt.]]&gt;=15,"","#")</f>
        <v>#</v>
      </c>
      <c r="I59" s="169">
        <v>1213</v>
      </c>
      <c r="J59" s="170">
        <f t="shared" si="1"/>
        <v>86.642857142857139</v>
      </c>
      <c r="K59" s="171">
        <f t="shared" si="2"/>
        <v>14.357142857142861</v>
      </c>
      <c r="L59" s="163">
        <f>COUNT(J$4:J59)</f>
        <v>54</v>
      </c>
      <c r="M59" s="163" t="s">
        <v>391</v>
      </c>
      <c r="N59" s="172">
        <f>COUNTIFS($M$4:$M59,$M59)</f>
        <v>31</v>
      </c>
      <c r="O59" s="164" t="s">
        <v>474</v>
      </c>
      <c r="P59" s="172">
        <f>COUNTIFS($M$4:$M59,$M59,$O$4:$O59,$O59)</f>
        <v>9</v>
      </c>
      <c r="Q59" s="173" t="str">
        <f>IF($M59="F",COUNTIFS($M$4:$M59,"F"),"")</f>
        <v/>
      </c>
      <c r="R59" s="174" t="str">
        <f>IF(AND($M59="F",$O59=R$4),COUNTIFS($M$4:$M59,"F",$O$4:$O59,R$4),"")</f>
        <v/>
      </c>
      <c r="S59" s="174" t="str">
        <f>IF(AND($M59="F",$O59=S$4),COUNTIFS($M$4:$M59,"F",$O$4:$O59,S$4),"")</f>
        <v/>
      </c>
      <c r="T59" s="174" t="str">
        <f>IF(AND($M59="F",$O59=T$4),COUNTIFS($M$4:$M59,"F",$O$4:$O59,T$4),"")</f>
        <v/>
      </c>
      <c r="U59" s="174" t="str">
        <f>IF(AND($M59="F",$O59=U$4),COUNTIFS($M$4:$M59,"F",$O$4:$O59,U$4),"")</f>
        <v/>
      </c>
      <c r="V59" s="174" t="str">
        <f>IF(AND($M59="F",$O59=V$4),COUNTIFS($M$4:$M59,"F",$O$4:$O59,V$4),"")</f>
        <v/>
      </c>
      <c r="W59" s="174" t="str">
        <f>IF(AND($M59="F",$O59=W$4),COUNTIFS($M$4:$M59,"F",$O$4:$O59,W$4),"")</f>
        <v/>
      </c>
      <c r="X59" s="174" t="str">
        <f>IF(AND($M59="F",$O59=X$4),COUNTIFS($M$4:$M59,"F",$O$4:$O59,X$4),"")</f>
        <v/>
      </c>
      <c r="Y59" s="175" t="str">
        <f>IF(AND($M59="F",$O59=Y$4),COUNTIFS($M$4:$M59,"F",$O$4:$O59,Y$4),"")</f>
        <v/>
      </c>
      <c r="Z59" s="173">
        <f>IF($M59="M",COUNTIFS($M$4:$M59,"M"),"")</f>
        <v>31</v>
      </c>
      <c r="AA59" s="174" t="str">
        <f>IF(AND($M59="M",$O59=AA$4),COUNTIFS($M$4:$M59,"M",$O$4:$O59,AA$4),"")</f>
        <v/>
      </c>
      <c r="AB59" s="174" t="str">
        <f>IF(AND($M59="M",$O59=AB$4),COUNTIFS($M$4:$M59,"M",$O$4:$O59,AB$4),"")</f>
        <v/>
      </c>
      <c r="AC59" s="174" t="str">
        <f>IF(AND($M59="M",$O59=AC$4),COUNTIFS($M$4:$M59,"M",$O$4:$O59,AC$4),"")</f>
        <v/>
      </c>
      <c r="AD59" s="174">
        <f>IF(AND($M59="M",$O59=AD$4),COUNTIFS($M$4:$M59,"M",$O$4:$O59,AD$4),"")</f>
        <v>9</v>
      </c>
      <c r="AE59" s="174" t="str">
        <f>IF(AND($M59="M",$O59=AE$4),COUNTIFS($M$4:$M59,"M",$O$4:$O59,AE$4),"")</f>
        <v/>
      </c>
      <c r="AF59" s="174" t="str">
        <f>IF(AND($M59="M",$O59=AF$4),COUNTIFS($M$4:$M59,"M",$O$4:$O59,AF$4),"")</f>
        <v/>
      </c>
      <c r="AG59" s="174" t="str">
        <f>IF(AND($M59="M",$O59=AG$4),COUNTIFS($M$4:$M59,"M",$O$4:$O59,AG$4),"")</f>
        <v/>
      </c>
      <c r="AH59" s="175" t="str">
        <f>IF(AND($M59="M",$O59=AH$4),COUNTIFS($M$4:$M59,"M",$O$4:$O59,AH$4),"")</f>
        <v/>
      </c>
      <c r="AI59" s="152"/>
      <c r="AJ59" s="152"/>
      <c r="AK59" s="153"/>
      <c r="AL59" s="152"/>
      <c r="AM59" s="152"/>
      <c r="AN59" s="152"/>
      <c r="AO59" s="152"/>
      <c r="AP59" s="152"/>
      <c r="AQ59" s="152"/>
      <c r="AR59" s="152"/>
      <c r="AS59" s="152"/>
      <c r="AT59" s="152"/>
      <c r="AU59" s="152"/>
      <c r="AV59" s="152"/>
      <c r="AW59" s="152"/>
    </row>
    <row r="60" spans="1:49" ht="15.75" x14ac:dyDescent="0.25">
      <c r="A60" s="165">
        <v>850617</v>
      </c>
      <c r="B60" s="155" t="s">
        <v>27</v>
      </c>
      <c r="C60" s="163" t="str">
        <f t="shared" si="3"/>
        <v>N</v>
      </c>
      <c r="D60" s="166">
        <v>1058</v>
      </c>
      <c r="E60" s="166">
        <v>12</v>
      </c>
      <c r="F60" s="167">
        <v>0</v>
      </c>
      <c r="G60" s="168">
        <v>12</v>
      </c>
      <c r="H60" s="159" t="str">
        <f>IF(Long_Course_Results15[[#This Row],[No. Point Runs &amp; Volunt.]]&gt;=15,"","#")</f>
        <v>#</v>
      </c>
      <c r="I60" s="169">
        <v>1058</v>
      </c>
      <c r="J60" s="170">
        <f t="shared" si="1"/>
        <v>88.166666666666671</v>
      </c>
      <c r="K60" s="171">
        <f t="shared" si="2"/>
        <v>12.833333333333329</v>
      </c>
      <c r="L60" s="163">
        <f>COUNT(J$4:J60)</f>
        <v>55</v>
      </c>
      <c r="M60" s="163" t="s">
        <v>391</v>
      </c>
      <c r="N60" s="172">
        <f>COUNTIFS($M$4:$M60,$M60)</f>
        <v>32</v>
      </c>
      <c r="O60" s="164" t="s">
        <v>474</v>
      </c>
      <c r="P60" s="172">
        <f>COUNTIFS($M$4:$M60,$M60,$O$4:$O60,$O60)</f>
        <v>10</v>
      </c>
      <c r="Q60" s="173" t="str">
        <f>IF($M60="F",COUNTIFS($M$4:$M60,"F"),"")</f>
        <v/>
      </c>
      <c r="R60" s="174" t="str">
        <f>IF(AND($M60="F",$O60=R$4),COUNTIFS($M$4:$M60,"F",$O$4:$O60,R$4),"")</f>
        <v/>
      </c>
      <c r="S60" s="174" t="str">
        <f>IF(AND($M60="F",$O60=S$4),COUNTIFS($M$4:$M60,"F",$O$4:$O60,S$4),"")</f>
        <v/>
      </c>
      <c r="T60" s="174" t="str">
        <f>IF(AND($M60="F",$O60=T$4),COUNTIFS($M$4:$M60,"F",$O$4:$O60,T$4),"")</f>
        <v/>
      </c>
      <c r="U60" s="174" t="str">
        <f>IF(AND($M60="F",$O60=U$4),COUNTIFS($M$4:$M60,"F",$O$4:$O60,U$4),"")</f>
        <v/>
      </c>
      <c r="V60" s="174" t="str">
        <f>IF(AND($M60="F",$O60=V$4),COUNTIFS($M$4:$M60,"F",$O$4:$O60,V$4),"")</f>
        <v/>
      </c>
      <c r="W60" s="174" t="str">
        <f>IF(AND($M60="F",$O60=W$4),COUNTIFS($M$4:$M60,"F",$O$4:$O60,W$4),"")</f>
        <v/>
      </c>
      <c r="X60" s="174" t="str">
        <f>IF(AND($M60="F",$O60=X$4),COUNTIFS($M$4:$M60,"F",$O$4:$O60,X$4),"")</f>
        <v/>
      </c>
      <c r="Y60" s="175" t="str">
        <f>IF(AND($M60="F",$O60=Y$4),COUNTIFS($M$4:$M60,"F",$O$4:$O60,Y$4),"")</f>
        <v/>
      </c>
      <c r="Z60" s="173">
        <f>IF($M60="M",COUNTIFS($M$4:$M60,"M"),"")</f>
        <v>32</v>
      </c>
      <c r="AA60" s="174" t="str">
        <f>IF(AND($M60="M",$O60=AA$4),COUNTIFS($M$4:$M60,"M",$O$4:$O60,AA$4),"")</f>
        <v/>
      </c>
      <c r="AB60" s="174" t="str">
        <f>IF(AND($M60="M",$O60=AB$4),COUNTIFS($M$4:$M60,"M",$O$4:$O60,AB$4),"")</f>
        <v/>
      </c>
      <c r="AC60" s="174" t="str">
        <f>IF(AND($M60="M",$O60=AC$4),COUNTIFS($M$4:$M60,"M",$O$4:$O60,AC$4),"")</f>
        <v/>
      </c>
      <c r="AD60" s="174">
        <f>IF(AND($M60="M",$O60=AD$4),COUNTIFS($M$4:$M60,"M",$O$4:$O60,AD$4),"")</f>
        <v>10</v>
      </c>
      <c r="AE60" s="174" t="str">
        <f>IF(AND($M60="M",$O60=AE$4),COUNTIFS($M$4:$M60,"M",$O$4:$O60,AE$4),"")</f>
        <v/>
      </c>
      <c r="AF60" s="174" t="str">
        <f>IF(AND($M60="M",$O60=AF$4),COUNTIFS($M$4:$M60,"M",$O$4:$O60,AF$4),"")</f>
        <v/>
      </c>
      <c r="AG60" s="174" t="str">
        <f>IF(AND($M60="M",$O60=AG$4),COUNTIFS($M$4:$M60,"M",$O$4:$O60,AG$4),"")</f>
        <v/>
      </c>
      <c r="AH60" s="175" t="str">
        <f>IF(AND($M60="M",$O60=AH$4),COUNTIFS($M$4:$M60,"M",$O$4:$O60,AH$4),"")</f>
        <v/>
      </c>
      <c r="AI60" s="152"/>
      <c r="AJ60" s="152"/>
      <c r="AK60" s="153"/>
      <c r="AL60" s="152"/>
      <c r="AM60" s="152"/>
      <c r="AN60" s="152"/>
      <c r="AO60" s="152"/>
      <c r="AP60" s="152"/>
      <c r="AQ60" s="152"/>
      <c r="AR60" s="152"/>
      <c r="AS60" s="152"/>
      <c r="AT60" s="152"/>
      <c r="AU60" s="152"/>
      <c r="AV60" s="152"/>
      <c r="AW60" s="152"/>
    </row>
    <row r="61" spans="1:49" ht="15.75" x14ac:dyDescent="0.25">
      <c r="A61" s="165">
        <v>402716</v>
      </c>
      <c r="B61" s="155" t="s">
        <v>137</v>
      </c>
      <c r="C61" s="163" t="str">
        <f t="shared" si="3"/>
        <v>N</v>
      </c>
      <c r="D61" s="166">
        <v>1034</v>
      </c>
      <c r="E61" s="166">
        <v>13</v>
      </c>
      <c r="F61" s="167">
        <v>1</v>
      </c>
      <c r="G61" s="168">
        <v>13</v>
      </c>
      <c r="H61" s="159" t="str">
        <f>IF(Long_Course_Results15[[#This Row],[No. Point Runs &amp; Volunt.]]&gt;=15,"","#")</f>
        <v>#</v>
      </c>
      <c r="I61" s="169">
        <v>1034</v>
      </c>
      <c r="J61" s="170">
        <f t="shared" si="1"/>
        <v>79.538461538461533</v>
      </c>
      <c r="K61" s="171">
        <f t="shared" si="2"/>
        <v>21.461538461538467</v>
      </c>
      <c r="L61" s="163">
        <f>COUNT(J$4:J61)</f>
        <v>56</v>
      </c>
      <c r="M61" s="163" t="s">
        <v>391</v>
      </c>
      <c r="N61" s="172">
        <f>COUNTIFS($M$4:$M61,$M61)</f>
        <v>33</v>
      </c>
      <c r="O61" s="164" t="s">
        <v>473</v>
      </c>
      <c r="P61" s="172">
        <f>COUNTIFS($M$4:$M61,$M61,$O$4:$O61,$O61)</f>
        <v>7</v>
      </c>
      <c r="Q61" s="173" t="str">
        <f>IF($M61="F",COUNTIFS($M$4:$M61,"F"),"")</f>
        <v/>
      </c>
      <c r="R61" s="174" t="str">
        <f>IF(AND($M61="F",$O61=R$4),COUNTIFS($M$4:$M61,"F",$O$4:$O61,R$4),"")</f>
        <v/>
      </c>
      <c r="S61" s="174" t="str">
        <f>IF(AND($M61="F",$O61=S$4),COUNTIFS($M$4:$M61,"F",$O$4:$O61,S$4),"")</f>
        <v/>
      </c>
      <c r="T61" s="174" t="str">
        <f>IF(AND($M61="F",$O61=T$4),COUNTIFS($M$4:$M61,"F",$O$4:$O61,T$4),"")</f>
        <v/>
      </c>
      <c r="U61" s="174" t="str">
        <f>IF(AND($M61="F",$O61=U$4),COUNTIFS($M$4:$M61,"F",$O$4:$O61,U$4),"")</f>
        <v/>
      </c>
      <c r="V61" s="174" t="str">
        <f>IF(AND($M61="F",$O61=V$4),COUNTIFS($M$4:$M61,"F",$O$4:$O61,V$4),"")</f>
        <v/>
      </c>
      <c r="W61" s="174" t="str">
        <f>IF(AND($M61="F",$O61=W$4),COUNTIFS($M$4:$M61,"F",$O$4:$O61,W$4),"")</f>
        <v/>
      </c>
      <c r="X61" s="174" t="str">
        <f>IF(AND($M61="F",$O61=X$4),COUNTIFS($M$4:$M61,"F",$O$4:$O61,X$4),"")</f>
        <v/>
      </c>
      <c r="Y61" s="175" t="str">
        <f>IF(AND($M61="F",$O61=Y$4),COUNTIFS($M$4:$M61,"F",$O$4:$O61,Y$4),"")</f>
        <v/>
      </c>
      <c r="Z61" s="173">
        <f>IF($M61="M",COUNTIFS($M$4:$M61,"M"),"")</f>
        <v>33</v>
      </c>
      <c r="AA61" s="174" t="str">
        <f>IF(AND($M61="M",$O61=AA$4),COUNTIFS($M$4:$M61,"M",$O$4:$O61,AA$4),"")</f>
        <v/>
      </c>
      <c r="AB61" s="174" t="str">
        <f>IF(AND($M61="M",$O61=AB$4),COUNTIFS($M$4:$M61,"M",$O$4:$O61,AB$4),"")</f>
        <v/>
      </c>
      <c r="AC61" s="174">
        <f>IF(AND($M61="M",$O61=AC$4),COUNTIFS($M$4:$M61,"M",$O$4:$O61,AC$4),"")</f>
        <v>7</v>
      </c>
      <c r="AD61" s="174" t="str">
        <f>IF(AND($M61="M",$O61=AD$4),COUNTIFS($M$4:$M61,"M",$O$4:$O61,AD$4),"")</f>
        <v/>
      </c>
      <c r="AE61" s="174" t="str">
        <f>IF(AND($M61="M",$O61=AE$4),COUNTIFS($M$4:$M61,"M",$O$4:$O61,AE$4),"")</f>
        <v/>
      </c>
      <c r="AF61" s="174" t="str">
        <f>IF(AND($M61="M",$O61=AF$4),COUNTIFS($M$4:$M61,"M",$O$4:$O61,AF$4),"")</f>
        <v/>
      </c>
      <c r="AG61" s="174" t="str">
        <f>IF(AND($M61="M",$O61=AG$4),COUNTIFS($M$4:$M61,"M",$O$4:$O61,AG$4),"")</f>
        <v/>
      </c>
      <c r="AH61" s="175" t="str">
        <f>IF(AND($M61="M",$O61=AH$4),COUNTIFS($M$4:$M61,"M",$O$4:$O61,AH$4),"")</f>
        <v/>
      </c>
      <c r="AI61" s="152"/>
      <c r="AJ61" s="152"/>
      <c r="AK61" s="153"/>
      <c r="AL61" s="152"/>
      <c r="AM61" s="152"/>
      <c r="AN61" s="152"/>
      <c r="AO61" s="152"/>
      <c r="AP61" s="152"/>
      <c r="AQ61" s="152"/>
      <c r="AR61" s="152"/>
      <c r="AS61" s="152"/>
      <c r="AT61" s="152"/>
      <c r="AU61" s="152"/>
      <c r="AV61" s="152"/>
      <c r="AW61" s="152"/>
    </row>
    <row r="62" spans="1:49" ht="15.75" x14ac:dyDescent="0.25">
      <c r="A62" s="165">
        <v>511960</v>
      </c>
      <c r="B62" s="155" t="s">
        <v>256</v>
      </c>
      <c r="C62" s="163" t="str">
        <f t="shared" si="3"/>
        <v>N</v>
      </c>
      <c r="D62" s="166">
        <v>1033</v>
      </c>
      <c r="E62" s="166">
        <v>13</v>
      </c>
      <c r="F62" s="167">
        <v>0</v>
      </c>
      <c r="G62" s="168">
        <v>13</v>
      </c>
      <c r="H62" s="159" t="str">
        <f>IF(Long_Course_Results15[[#This Row],[No. Point Runs &amp; Volunt.]]&gt;=15,"","#")</f>
        <v>#</v>
      </c>
      <c r="I62" s="169">
        <v>1033</v>
      </c>
      <c r="J62" s="170">
        <f t="shared" si="1"/>
        <v>79.461538461538467</v>
      </c>
      <c r="K62" s="171">
        <f t="shared" si="2"/>
        <v>21.538461538461533</v>
      </c>
      <c r="L62" s="163">
        <f>COUNT(J$4:J62)</f>
        <v>57</v>
      </c>
      <c r="M62" s="163" t="s">
        <v>391</v>
      </c>
      <c r="N62" s="172">
        <f>COUNTIFS($M$4:$M62,$M62)</f>
        <v>34</v>
      </c>
      <c r="O62" s="164" t="s">
        <v>472</v>
      </c>
      <c r="P62" s="172">
        <f>COUNTIFS($M$4:$M62,$M62,$O$4:$O62,$O62)</f>
        <v>9</v>
      </c>
      <c r="Q62" s="173" t="str">
        <f>IF($M62="F",COUNTIFS($M$4:$M62,"F"),"")</f>
        <v/>
      </c>
      <c r="R62" s="174" t="str">
        <f>IF(AND($M62="F",$O62=R$4),COUNTIFS($M$4:$M62,"F",$O$4:$O62,R$4),"")</f>
        <v/>
      </c>
      <c r="S62" s="174" t="str">
        <f>IF(AND($M62="F",$O62=S$4),COUNTIFS($M$4:$M62,"F",$O$4:$O62,S$4),"")</f>
        <v/>
      </c>
      <c r="T62" s="174" t="str">
        <f>IF(AND($M62="F",$O62=T$4),COUNTIFS($M$4:$M62,"F",$O$4:$O62,T$4),"")</f>
        <v/>
      </c>
      <c r="U62" s="174" t="str">
        <f>IF(AND($M62="F",$O62=U$4),COUNTIFS($M$4:$M62,"F",$O$4:$O62,U$4),"")</f>
        <v/>
      </c>
      <c r="V62" s="174" t="str">
        <f>IF(AND($M62="F",$O62=V$4),COUNTIFS($M$4:$M62,"F",$O$4:$O62,V$4),"")</f>
        <v/>
      </c>
      <c r="W62" s="174" t="str">
        <f>IF(AND($M62="F",$O62=W$4),COUNTIFS($M$4:$M62,"F",$O$4:$O62,W$4),"")</f>
        <v/>
      </c>
      <c r="X62" s="174" t="str">
        <f>IF(AND($M62="F",$O62=X$4),COUNTIFS($M$4:$M62,"F",$O$4:$O62,X$4),"")</f>
        <v/>
      </c>
      <c r="Y62" s="175" t="str">
        <f>IF(AND($M62="F",$O62=Y$4),COUNTIFS($M$4:$M62,"F",$O$4:$O62,Y$4),"")</f>
        <v/>
      </c>
      <c r="Z62" s="173">
        <f>IF($M62="M",COUNTIFS($M$4:$M62,"M"),"")</f>
        <v>34</v>
      </c>
      <c r="AA62" s="174" t="str">
        <f>IF(AND($M62="M",$O62=AA$4),COUNTIFS($M$4:$M62,"M",$O$4:$O62,AA$4),"")</f>
        <v/>
      </c>
      <c r="AB62" s="174">
        <f>IF(AND($M62="M",$O62=AB$4),COUNTIFS($M$4:$M62,"M",$O$4:$O62,AB$4),"")</f>
        <v>9</v>
      </c>
      <c r="AC62" s="174" t="str">
        <f>IF(AND($M62="M",$O62=AC$4),COUNTIFS($M$4:$M62,"M",$O$4:$O62,AC$4),"")</f>
        <v/>
      </c>
      <c r="AD62" s="174" t="str">
        <f>IF(AND($M62="M",$O62=AD$4),COUNTIFS($M$4:$M62,"M",$O$4:$O62,AD$4),"")</f>
        <v/>
      </c>
      <c r="AE62" s="174" t="str">
        <f>IF(AND($M62="M",$O62=AE$4),COUNTIFS($M$4:$M62,"M",$O$4:$O62,AE$4),"")</f>
        <v/>
      </c>
      <c r="AF62" s="174" t="str">
        <f>IF(AND($M62="M",$O62=AF$4),COUNTIFS($M$4:$M62,"M",$O$4:$O62,AF$4),"")</f>
        <v/>
      </c>
      <c r="AG62" s="174" t="str">
        <f>IF(AND($M62="M",$O62=AG$4),COUNTIFS($M$4:$M62,"M",$O$4:$O62,AG$4),"")</f>
        <v/>
      </c>
      <c r="AH62" s="175" t="str">
        <f>IF(AND($M62="M",$O62=AH$4),COUNTIFS($M$4:$M62,"M",$O$4:$O62,AH$4),"")</f>
        <v/>
      </c>
      <c r="AI62" s="152"/>
      <c r="AJ62" s="152"/>
      <c r="AK62" s="153"/>
      <c r="AL62" s="152"/>
      <c r="AM62" s="152"/>
      <c r="AN62" s="152"/>
      <c r="AO62" s="152"/>
      <c r="AP62" s="152"/>
      <c r="AQ62" s="152"/>
      <c r="AR62" s="152"/>
      <c r="AS62" s="152"/>
      <c r="AT62" s="152"/>
      <c r="AU62" s="152"/>
      <c r="AV62" s="152"/>
      <c r="AW62" s="152"/>
    </row>
    <row r="63" spans="1:49" ht="15.75" x14ac:dyDescent="0.25">
      <c r="A63" s="165">
        <v>854210</v>
      </c>
      <c r="B63" s="155" t="s">
        <v>166</v>
      </c>
      <c r="C63" s="163" t="str">
        <f t="shared" si="3"/>
        <v>N</v>
      </c>
      <c r="D63" s="166">
        <v>1029</v>
      </c>
      <c r="E63" s="166">
        <v>11</v>
      </c>
      <c r="F63" s="167">
        <v>0</v>
      </c>
      <c r="G63" s="168">
        <v>11</v>
      </c>
      <c r="H63" s="159" t="str">
        <f>IF(Long_Course_Results15[[#This Row],[No. Point Runs &amp; Volunt.]]&gt;=15,"","#")</f>
        <v>#</v>
      </c>
      <c r="I63" s="169">
        <v>1029</v>
      </c>
      <c r="J63" s="170">
        <f t="shared" si="1"/>
        <v>93.545454545454547</v>
      </c>
      <c r="K63" s="171">
        <f t="shared" si="2"/>
        <v>7.4545454545454533</v>
      </c>
      <c r="L63" s="163">
        <f>COUNT(J$4:J63)</f>
        <v>58</v>
      </c>
      <c r="M63" s="163" t="s">
        <v>391</v>
      </c>
      <c r="N63" s="172">
        <f>COUNTIFS($M$4:$M63,$M63)</f>
        <v>35</v>
      </c>
      <c r="O63" s="164" t="s">
        <v>472</v>
      </c>
      <c r="P63" s="172">
        <f>COUNTIFS($M$4:$M63,$M63,$O$4:$O63,$O63)</f>
        <v>10</v>
      </c>
      <c r="Q63" s="173" t="str">
        <f>IF($M63="F",COUNTIFS($M$4:$M63,"F"),"")</f>
        <v/>
      </c>
      <c r="R63" s="174" t="str">
        <f>IF(AND($M63="F",$O63=R$4),COUNTIFS($M$4:$M63,"F",$O$4:$O63,R$4),"")</f>
        <v/>
      </c>
      <c r="S63" s="174" t="str">
        <f>IF(AND($M63="F",$O63=S$4),COUNTIFS($M$4:$M63,"F",$O$4:$O63,S$4),"")</f>
        <v/>
      </c>
      <c r="T63" s="174" t="str">
        <f>IF(AND($M63="F",$O63=T$4),COUNTIFS($M$4:$M63,"F",$O$4:$O63,T$4),"")</f>
        <v/>
      </c>
      <c r="U63" s="174" t="str">
        <f>IF(AND($M63="F",$O63=U$4),COUNTIFS($M$4:$M63,"F",$O$4:$O63,U$4),"")</f>
        <v/>
      </c>
      <c r="V63" s="174" t="str">
        <f>IF(AND($M63="F",$O63=V$4),COUNTIFS($M$4:$M63,"F",$O$4:$O63,V$4),"")</f>
        <v/>
      </c>
      <c r="W63" s="174" t="str">
        <f>IF(AND($M63="F",$O63=W$4),COUNTIFS($M$4:$M63,"F",$O$4:$O63,W$4),"")</f>
        <v/>
      </c>
      <c r="X63" s="174" t="str">
        <f>IF(AND($M63="F",$O63=X$4),COUNTIFS($M$4:$M63,"F",$O$4:$O63,X$4),"")</f>
        <v/>
      </c>
      <c r="Y63" s="175" t="str">
        <f>IF(AND($M63="F",$O63=Y$4),COUNTIFS($M$4:$M63,"F",$O$4:$O63,Y$4),"")</f>
        <v/>
      </c>
      <c r="Z63" s="173">
        <f>IF($M63="M",COUNTIFS($M$4:$M63,"M"),"")</f>
        <v>35</v>
      </c>
      <c r="AA63" s="174" t="str">
        <f>IF(AND($M63="M",$O63=AA$4),COUNTIFS($M$4:$M63,"M",$O$4:$O63,AA$4),"")</f>
        <v/>
      </c>
      <c r="AB63" s="174">
        <f>IF(AND($M63="M",$O63=AB$4),COUNTIFS($M$4:$M63,"M",$O$4:$O63,AB$4),"")</f>
        <v>10</v>
      </c>
      <c r="AC63" s="174" t="str">
        <f>IF(AND($M63="M",$O63=AC$4),COUNTIFS($M$4:$M63,"M",$O$4:$O63,AC$4),"")</f>
        <v/>
      </c>
      <c r="AD63" s="174" t="str">
        <f>IF(AND($M63="M",$O63=AD$4),COUNTIFS($M$4:$M63,"M",$O$4:$O63,AD$4),"")</f>
        <v/>
      </c>
      <c r="AE63" s="174" t="str">
        <f>IF(AND($M63="M",$O63=AE$4),COUNTIFS($M$4:$M63,"M",$O$4:$O63,AE$4),"")</f>
        <v/>
      </c>
      <c r="AF63" s="174" t="str">
        <f>IF(AND($M63="M",$O63=AF$4),COUNTIFS($M$4:$M63,"M",$O$4:$O63,AF$4),"")</f>
        <v/>
      </c>
      <c r="AG63" s="174" t="str">
        <f>IF(AND($M63="M",$O63=AG$4),COUNTIFS($M$4:$M63,"M",$O$4:$O63,AG$4),"")</f>
        <v/>
      </c>
      <c r="AH63" s="175" t="str">
        <f>IF(AND($M63="M",$O63=AH$4),COUNTIFS($M$4:$M63,"M",$O$4:$O63,AH$4),"")</f>
        <v/>
      </c>
      <c r="AI63" s="152"/>
      <c r="AJ63" s="152"/>
      <c r="AK63" s="153"/>
      <c r="AL63" s="152"/>
      <c r="AM63" s="152"/>
      <c r="AN63" s="152"/>
      <c r="AO63" s="152"/>
      <c r="AP63" s="152"/>
      <c r="AQ63" s="152"/>
      <c r="AR63" s="152"/>
      <c r="AS63" s="152"/>
      <c r="AT63" s="152"/>
      <c r="AU63" s="152"/>
      <c r="AV63" s="152"/>
      <c r="AW63" s="152"/>
    </row>
    <row r="64" spans="1:49" ht="15.75" x14ac:dyDescent="0.25">
      <c r="A64" s="165">
        <v>1074033</v>
      </c>
      <c r="B64" s="155" t="s">
        <v>174</v>
      </c>
      <c r="C64" s="163" t="str">
        <f t="shared" si="3"/>
        <v>N</v>
      </c>
      <c r="D64" s="166">
        <v>1007</v>
      </c>
      <c r="E64" s="166">
        <v>11</v>
      </c>
      <c r="F64" s="167">
        <v>0</v>
      </c>
      <c r="G64" s="168">
        <v>11</v>
      </c>
      <c r="H64" s="159" t="str">
        <f>IF(Long_Course_Results15[[#This Row],[No. Point Runs &amp; Volunt.]]&gt;=15,"","#")</f>
        <v>#</v>
      </c>
      <c r="I64" s="169">
        <v>1007</v>
      </c>
      <c r="J64" s="170">
        <f t="shared" si="1"/>
        <v>91.545454545454547</v>
      </c>
      <c r="K64" s="171">
        <f t="shared" si="2"/>
        <v>9.4545454545454533</v>
      </c>
      <c r="L64" s="163">
        <f>COUNT(J$4:J64)</f>
        <v>59</v>
      </c>
      <c r="M64" s="163" t="s">
        <v>391</v>
      </c>
      <c r="N64" s="172">
        <f>COUNTIFS($M$4:$M64,$M64)</f>
        <v>36</v>
      </c>
      <c r="O64" s="164" t="s">
        <v>472</v>
      </c>
      <c r="P64" s="172">
        <f>COUNTIFS($M$4:$M64,$M64,$O$4:$O64,$O64)</f>
        <v>11</v>
      </c>
      <c r="Q64" s="173" t="str">
        <f>IF($M64="F",COUNTIFS($M$4:$M64,"F"),"")</f>
        <v/>
      </c>
      <c r="R64" s="174" t="str">
        <f>IF(AND($M64="F",$O64=R$4),COUNTIFS($M$4:$M64,"F",$O$4:$O64,R$4),"")</f>
        <v/>
      </c>
      <c r="S64" s="174" t="str">
        <f>IF(AND($M64="F",$O64=S$4),COUNTIFS($M$4:$M64,"F",$O$4:$O64,S$4),"")</f>
        <v/>
      </c>
      <c r="T64" s="174" t="str">
        <f>IF(AND($M64="F",$O64=T$4),COUNTIFS($M$4:$M64,"F",$O$4:$O64,T$4),"")</f>
        <v/>
      </c>
      <c r="U64" s="174" t="str">
        <f>IF(AND($M64="F",$O64=U$4),COUNTIFS($M$4:$M64,"F",$O$4:$O64,U$4),"")</f>
        <v/>
      </c>
      <c r="V64" s="174" t="str">
        <f>IF(AND($M64="F",$O64=V$4),COUNTIFS($M$4:$M64,"F",$O$4:$O64,V$4),"")</f>
        <v/>
      </c>
      <c r="W64" s="174" t="str">
        <f>IF(AND($M64="F",$O64=W$4),COUNTIFS($M$4:$M64,"F",$O$4:$O64,W$4),"")</f>
        <v/>
      </c>
      <c r="X64" s="174" t="str">
        <f>IF(AND($M64="F",$O64=X$4),COUNTIFS($M$4:$M64,"F",$O$4:$O64,X$4),"")</f>
        <v/>
      </c>
      <c r="Y64" s="175" t="str">
        <f>IF(AND($M64="F",$O64=Y$4),COUNTIFS($M$4:$M64,"F",$O$4:$O64,Y$4),"")</f>
        <v/>
      </c>
      <c r="Z64" s="173">
        <f>IF($M64="M",COUNTIFS($M$4:$M64,"M"),"")</f>
        <v>36</v>
      </c>
      <c r="AA64" s="174" t="str">
        <f>IF(AND($M64="M",$O64=AA$4),COUNTIFS($M$4:$M64,"M",$O$4:$O64,AA$4),"")</f>
        <v/>
      </c>
      <c r="AB64" s="174">
        <f>IF(AND($M64="M",$O64=AB$4),COUNTIFS($M$4:$M64,"M",$O$4:$O64,AB$4),"")</f>
        <v>11</v>
      </c>
      <c r="AC64" s="174" t="str">
        <f>IF(AND($M64="M",$O64=AC$4),COUNTIFS($M$4:$M64,"M",$O$4:$O64,AC$4),"")</f>
        <v/>
      </c>
      <c r="AD64" s="174" t="str">
        <f>IF(AND($M64="M",$O64=AD$4),COUNTIFS($M$4:$M64,"M",$O$4:$O64,AD$4),"")</f>
        <v/>
      </c>
      <c r="AE64" s="174" t="str">
        <f>IF(AND($M64="M",$O64=AE$4),COUNTIFS($M$4:$M64,"M",$O$4:$O64,AE$4),"")</f>
        <v/>
      </c>
      <c r="AF64" s="174" t="str">
        <f>IF(AND($M64="M",$O64=AF$4),COUNTIFS($M$4:$M64,"M",$O$4:$O64,AF$4),"")</f>
        <v/>
      </c>
      <c r="AG64" s="174" t="str">
        <f>IF(AND($M64="M",$O64=AG$4),COUNTIFS($M$4:$M64,"M",$O$4:$O64,AG$4),"")</f>
        <v/>
      </c>
      <c r="AH64" s="175" t="str">
        <f>IF(AND($M64="M",$O64=AH$4),COUNTIFS($M$4:$M64,"M",$O$4:$O64,AH$4),"")</f>
        <v/>
      </c>
      <c r="AI64" s="152"/>
      <c r="AJ64" s="152"/>
      <c r="AK64" s="153"/>
      <c r="AL64" s="152"/>
      <c r="AM64" s="152"/>
      <c r="AN64" s="152"/>
      <c r="AO64" s="152"/>
      <c r="AP64" s="152"/>
      <c r="AQ64" s="152"/>
      <c r="AR64" s="152"/>
      <c r="AS64" s="152"/>
      <c r="AT64" s="152"/>
      <c r="AU64" s="152"/>
      <c r="AV64" s="152"/>
      <c r="AW64" s="152"/>
    </row>
    <row r="65" spans="1:49" ht="15.75" x14ac:dyDescent="0.25">
      <c r="A65" s="165">
        <v>402882</v>
      </c>
      <c r="B65" s="155" t="s">
        <v>80</v>
      </c>
      <c r="C65" s="163" t="str">
        <f t="shared" si="3"/>
        <v>N</v>
      </c>
      <c r="D65" s="166">
        <v>854</v>
      </c>
      <c r="E65" s="166">
        <v>9</v>
      </c>
      <c r="F65" s="167">
        <v>0</v>
      </c>
      <c r="G65" s="168">
        <v>9</v>
      </c>
      <c r="H65" s="159" t="str">
        <f>IF(Long_Course_Results15[[#This Row],[No. Point Runs &amp; Volunt.]]&gt;=15,"","#")</f>
        <v>#</v>
      </c>
      <c r="I65" s="169">
        <v>854</v>
      </c>
      <c r="J65" s="170">
        <f t="shared" si="1"/>
        <v>94.888888888888886</v>
      </c>
      <c r="K65" s="171">
        <f t="shared" si="2"/>
        <v>6.1111111111111143</v>
      </c>
      <c r="L65" s="163">
        <f>COUNT(J$4:J65)</f>
        <v>60</v>
      </c>
      <c r="M65" s="163" t="s">
        <v>391</v>
      </c>
      <c r="N65" s="172">
        <f>COUNTIFS($M$4:$M65,$M65)</f>
        <v>37</v>
      </c>
      <c r="O65" s="164" t="s">
        <v>473</v>
      </c>
      <c r="P65" s="172">
        <f>COUNTIFS($M$4:$M65,$M65,$O$4:$O65,$O65)</f>
        <v>8</v>
      </c>
      <c r="Q65" s="173" t="str">
        <f>IF($M65="F",COUNTIFS($M$4:$M65,"F"),"")</f>
        <v/>
      </c>
      <c r="R65" s="174" t="str">
        <f>IF(AND($M65="F",$O65=R$4),COUNTIFS($M$4:$M65,"F",$O$4:$O65,R$4),"")</f>
        <v/>
      </c>
      <c r="S65" s="174" t="str">
        <f>IF(AND($M65="F",$O65=S$4),COUNTIFS($M$4:$M65,"F",$O$4:$O65,S$4),"")</f>
        <v/>
      </c>
      <c r="T65" s="174" t="str">
        <f>IF(AND($M65="F",$O65=T$4),COUNTIFS($M$4:$M65,"F",$O$4:$O65,T$4),"")</f>
        <v/>
      </c>
      <c r="U65" s="174" t="str">
        <f>IF(AND($M65="F",$O65=U$4),COUNTIFS($M$4:$M65,"F",$O$4:$O65,U$4),"")</f>
        <v/>
      </c>
      <c r="V65" s="174" t="str">
        <f>IF(AND($M65="F",$O65=V$4),COUNTIFS($M$4:$M65,"F",$O$4:$O65,V$4),"")</f>
        <v/>
      </c>
      <c r="W65" s="174" t="str">
        <f>IF(AND($M65="F",$O65=W$4),COUNTIFS($M$4:$M65,"F",$O$4:$O65,W$4),"")</f>
        <v/>
      </c>
      <c r="X65" s="174" t="str">
        <f>IF(AND($M65="F",$O65=X$4),COUNTIFS($M$4:$M65,"F",$O$4:$O65,X$4),"")</f>
        <v/>
      </c>
      <c r="Y65" s="175" t="str">
        <f>IF(AND($M65="F",$O65=Y$4),COUNTIFS($M$4:$M65,"F",$O$4:$O65,Y$4),"")</f>
        <v/>
      </c>
      <c r="Z65" s="173">
        <f>IF($M65="M",COUNTIFS($M$4:$M65,"M"),"")</f>
        <v>37</v>
      </c>
      <c r="AA65" s="174" t="str">
        <f>IF(AND($M65="M",$O65=AA$4),COUNTIFS($M$4:$M65,"M",$O$4:$O65,AA$4),"")</f>
        <v/>
      </c>
      <c r="AB65" s="174" t="str">
        <f>IF(AND($M65="M",$O65=AB$4),COUNTIFS($M$4:$M65,"M",$O$4:$O65,AB$4),"")</f>
        <v/>
      </c>
      <c r="AC65" s="174">
        <f>IF(AND($M65="M",$O65=AC$4),COUNTIFS($M$4:$M65,"M",$O$4:$O65,AC$4),"")</f>
        <v>8</v>
      </c>
      <c r="AD65" s="174" t="str">
        <f>IF(AND($M65="M",$O65=AD$4),COUNTIFS($M$4:$M65,"M",$O$4:$O65,AD$4),"")</f>
        <v/>
      </c>
      <c r="AE65" s="174" t="str">
        <f>IF(AND($M65="M",$O65=AE$4),COUNTIFS($M$4:$M65,"M",$O$4:$O65,AE$4),"")</f>
        <v/>
      </c>
      <c r="AF65" s="174" t="str">
        <f>IF(AND($M65="M",$O65=AF$4),COUNTIFS($M$4:$M65,"M",$O$4:$O65,AF$4),"")</f>
        <v/>
      </c>
      <c r="AG65" s="174" t="str">
        <f>IF(AND($M65="M",$O65=AG$4),COUNTIFS($M$4:$M65,"M",$O$4:$O65,AG$4),"")</f>
        <v/>
      </c>
      <c r="AH65" s="175" t="str">
        <f>IF(AND($M65="M",$O65=AH$4),COUNTIFS($M$4:$M65,"M",$O$4:$O65,AH$4),"")</f>
        <v/>
      </c>
      <c r="AI65" s="152"/>
      <c r="AJ65" s="152"/>
      <c r="AK65" s="153"/>
      <c r="AL65" s="152"/>
      <c r="AM65" s="152"/>
      <c r="AN65" s="152"/>
      <c r="AO65" s="152"/>
      <c r="AP65" s="152"/>
      <c r="AQ65" s="152"/>
      <c r="AR65" s="152"/>
      <c r="AS65" s="152"/>
      <c r="AT65" s="152"/>
      <c r="AU65" s="152"/>
      <c r="AV65" s="152"/>
      <c r="AW65" s="152"/>
    </row>
    <row r="66" spans="1:49" ht="15.75" x14ac:dyDescent="0.25">
      <c r="A66" s="165">
        <v>402704</v>
      </c>
      <c r="B66" s="155" t="s">
        <v>218</v>
      </c>
      <c r="C66" s="163" t="str">
        <f t="shared" si="3"/>
        <v>N</v>
      </c>
      <c r="D66" s="166">
        <v>846</v>
      </c>
      <c r="E66" s="166">
        <v>12</v>
      </c>
      <c r="F66" s="167">
        <v>0</v>
      </c>
      <c r="G66" s="168">
        <v>12</v>
      </c>
      <c r="H66" s="159" t="str">
        <f>IF(Long_Course_Results15[[#This Row],[No. Point Runs &amp; Volunt.]]&gt;=15,"","#")</f>
        <v>#</v>
      </c>
      <c r="I66" s="169">
        <v>846</v>
      </c>
      <c r="J66" s="170">
        <f t="shared" si="1"/>
        <v>70.5</v>
      </c>
      <c r="K66" s="171">
        <f t="shared" si="2"/>
        <v>30.5</v>
      </c>
      <c r="L66" s="163">
        <f>COUNT(J$4:J66)</f>
        <v>61</v>
      </c>
      <c r="M66" s="163" t="s">
        <v>391</v>
      </c>
      <c r="N66" s="172">
        <f>COUNTIFS($M$4:$M66,$M66)</f>
        <v>38</v>
      </c>
      <c r="O66" s="164" t="s">
        <v>473</v>
      </c>
      <c r="P66" s="172">
        <f>COUNTIFS($M$4:$M66,$M66,$O$4:$O66,$O66)</f>
        <v>9</v>
      </c>
      <c r="Q66" s="173" t="str">
        <f>IF($M66="F",COUNTIFS($M$4:$M66,"F"),"")</f>
        <v/>
      </c>
      <c r="R66" s="174" t="str">
        <f>IF(AND($M66="F",$O66=R$4),COUNTIFS($M$4:$M66,"F",$O$4:$O66,R$4),"")</f>
        <v/>
      </c>
      <c r="S66" s="174" t="str">
        <f>IF(AND($M66="F",$O66=S$4),COUNTIFS($M$4:$M66,"F",$O$4:$O66,S$4),"")</f>
        <v/>
      </c>
      <c r="T66" s="174" t="str">
        <f>IF(AND($M66="F",$O66=T$4),COUNTIFS($M$4:$M66,"F",$O$4:$O66,T$4),"")</f>
        <v/>
      </c>
      <c r="U66" s="174" t="str">
        <f>IF(AND($M66="F",$O66=U$4),COUNTIFS($M$4:$M66,"F",$O$4:$O66,U$4),"")</f>
        <v/>
      </c>
      <c r="V66" s="174" t="str">
        <f>IF(AND($M66="F",$O66=V$4),COUNTIFS($M$4:$M66,"F",$O$4:$O66,V$4),"")</f>
        <v/>
      </c>
      <c r="W66" s="174" t="str">
        <f>IF(AND($M66="F",$O66=W$4),COUNTIFS($M$4:$M66,"F",$O$4:$O66,W$4),"")</f>
        <v/>
      </c>
      <c r="X66" s="174" t="str">
        <f>IF(AND($M66="F",$O66=X$4),COUNTIFS($M$4:$M66,"F",$O$4:$O66,X$4),"")</f>
        <v/>
      </c>
      <c r="Y66" s="175" t="str">
        <f>IF(AND($M66="F",$O66=Y$4),COUNTIFS($M$4:$M66,"F",$O$4:$O66,Y$4),"")</f>
        <v/>
      </c>
      <c r="Z66" s="173">
        <f>IF($M66="M",COUNTIFS($M$4:$M66,"M"),"")</f>
        <v>38</v>
      </c>
      <c r="AA66" s="174" t="str">
        <f>IF(AND($M66="M",$O66=AA$4),COUNTIFS($M$4:$M66,"M",$O$4:$O66,AA$4),"")</f>
        <v/>
      </c>
      <c r="AB66" s="174" t="str">
        <f>IF(AND($M66="M",$O66=AB$4),COUNTIFS($M$4:$M66,"M",$O$4:$O66,AB$4),"")</f>
        <v/>
      </c>
      <c r="AC66" s="174">
        <f>IF(AND($M66="M",$O66=AC$4),COUNTIFS($M$4:$M66,"M",$O$4:$O66,AC$4),"")</f>
        <v>9</v>
      </c>
      <c r="AD66" s="174" t="str">
        <f>IF(AND($M66="M",$O66=AD$4),COUNTIFS($M$4:$M66,"M",$O$4:$O66,AD$4),"")</f>
        <v/>
      </c>
      <c r="AE66" s="174" t="str">
        <f>IF(AND($M66="M",$O66=AE$4),COUNTIFS($M$4:$M66,"M",$O$4:$O66,AE$4),"")</f>
        <v/>
      </c>
      <c r="AF66" s="174" t="str">
        <f>IF(AND($M66="M",$O66=AF$4),COUNTIFS($M$4:$M66,"M",$O$4:$O66,AF$4),"")</f>
        <v/>
      </c>
      <c r="AG66" s="174" t="str">
        <f>IF(AND($M66="M",$O66=AG$4),COUNTIFS($M$4:$M66,"M",$O$4:$O66,AG$4),"")</f>
        <v/>
      </c>
      <c r="AH66" s="175" t="str">
        <f>IF(AND($M66="M",$O66=AH$4),COUNTIFS($M$4:$M66,"M",$O$4:$O66,AH$4),"")</f>
        <v/>
      </c>
      <c r="AI66" s="152"/>
      <c r="AJ66" s="152"/>
      <c r="AK66" s="153"/>
      <c r="AL66" s="152"/>
      <c r="AM66" s="152"/>
      <c r="AN66" s="152"/>
      <c r="AO66" s="152"/>
      <c r="AP66" s="152"/>
      <c r="AQ66" s="152"/>
      <c r="AR66" s="152"/>
      <c r="AS66" s="152"/>
      <c r="AT66" s="152"/>
      <c r="AU66" s="152"/>
      <c r="AV66" s="152"/>
      <c r="AW66" s="152"/>
    </row>
    <row r="67" spans="1:49" ht="15.75" x14ac:dyDescent="0.25">
      <c r="A67" s="165">
        <v>402990</v>
      </c>
      <c r="B67" s="155" t="s">
        <v>121</v>
      </c>
      <c r="C67" s="163" t="str">
        <f t="shared" si="3"/>
        <v>N</v>
      </c>
      <c r="D67" s="166">
        <v>836</v>
      </c>
      <c r="E67" s="166">
        <v>10</v>
      </c>
      <c r="F67" s="167">
        <v>0</v>
      </c>
      <c r="G67" s="168">
        <v>10</v>
      </c>
      <c r="H67" s="159" t="str">
        <f>IF(Long_Course_Results15[[#This Row],[No. Point Runs &amp; Volunt.]]&gt;=15,"","#")</f>
        <v>#</v>
      </c>
      <c r="I67" s="169">
        <v>836</v>
      </c>
      <c r="J67" s="170">
        <f t="shared" si="1"/>
        <v>83.6</v>
      </c>
      <c r="K67" s="171">
        <f t="shared" si="2"/>
        <v>17.400000000000006</v>
      </c>
      <c r="L67" s="163">
        <f>COUNT(J$4:J67)</f>
        <v>62</v>
      </c>
      <c r="M67" s="163" t="s">
        <v>391</v>
      </c>
      <c r="N67" s="172">
        <f>COUNTIFS($M$4:$M67,$M67)</f>
        <v>39</v>
      </c>
      <c r="O67" s="164" t="s">
        <v>473</v>
      </c>
      <c r="P67" s="172">
        <f>COUNTIFS($M$4:$M67,$M67,$O$4:$O67,$O67)</f>
        <v>10</v>
      </c>
      <c r="Q67" s="173" t="str">
        <f>IF($M67="F",COUNTIFS($M$4:$M67,"F"),"")</f>
        <v/>
      </c>
      <c r="R67" s="163" t="str">
        <f>IF(AND($M67="F",$O67=R$4),COUNTIFS($M$4:$M67,"F",$O$4:$O67,R$4),"")</f>
        <v/>
      </c>
      <c r="S67" s="163" t="str">
        <f>IF(AND($M67="F",$O67=S$4),COUNTIFS($M$4:$M67,"F",$O$4:$O67,S$4),"")</f>
        <v/>
      </c>
      <c r="T67" s="163" t="str">
        <f>IF(AND($M67="F",$O67=T$4),COUNTIFS($M$4:$M67,"F",$O$4:$O67,T$4),"")</f>
        <v/>
      </c>
      <c r="U67" s="163" t="str">
        <f>IF(AND($M67="F",$O67=U$4),COUNTIFS($M$4:$M67,"F",$O$4:$O67,U$4),"")</f>
        <v/>
      </c>
      <c r="V67" s="163" t="str">
        <f>IF(AND($M67="F",$O67=V$4),COUNTIFS($M$4:$M67,"F",$O$4:$O67,V$4),"")</f>
        <v/>
      </c>
      <c r="W67" s="163" t="str">
        <f>IF(AND($M67="F",$O67=W$4),COUNTIFS($M$4:$M67,"F",$O$4:$O67,W$4),"")</f>
        <v/>
      </c>
      <c r="X67" s="163" t="str">
        <f>IF(AND($M67="F",$O67=X$4),COUNTIFS($M$4:$M67,"F",$O$4:$O67,X$4),"")</f>
        <v/>
      </c>
      <c r="Y67" s="175" t="str">
        <f>IF(AND($M67="F",$O67=Y$4),COUNTIFS($M$4:$M67,"F",$O$4:$O67,Y$4),"")</f>
        <v/>
      </c>
      <c r="Z67" s="173">
        <f>IF($M67="M",COUNTIFS($M$4:$M67,"M"),"")</f>
        <v>39</v>
      </c>
      <c r="AA67" s="163" t="str">
        <f>IF(AND($M67="M",$O67=AA$4),COUNTIFS($M$4:$M67,"M",$O$4:$O67,AA$4),"")</f>
        <v/>
      </c>
      <c r="AB67" s="163" t="str">
        <f>IF(AND($M67="M",$O67=AB$4),COUNTIFS($M$4:$M67,"M",$O$4:$O67,AB$4),"")</f>
        <v/>
      </c>
      <c r="AC67" s="163">
        <f>IF(AND($M67="M",$O67=AC$4),COUNTIFS($M$4:$M67,"M",$O$4:$O67,AC$4),"")</f>
        <v>10</v>
      </c>
      <c r="AD67" s="163" t="str">
        <f>IF(AND($M67="M",$O67=AD$4),COUNTIFS($M$4:$M67,"M",$O$4:$O67,AD$4),"")</f>
        <v/>
      </c>
      <c r="AE67" s="163" t="str">
        <f>IF(AND($M67="M",$O67=AE$4),COUNTIFS($M$4:$M67,"M",$O$4:$O67,AE$4),"")</f>
        <v/>
      </c>
      <c r="AF67" s="163" t="str">
        <f>IF(AND($M67="M",$O67=AF$4),COUNTIFS($M$4:$M67,"M",$O$4:$O67,AF$4),"")</f>
        <v/>
      </c>
      <c r="AG67" s="163" t="str">
        <f>IF(AND($M67="M",$O67=AG$4),COUNTIFS($M$4:$M67,"M",$O$4:$O67,AG$4),"")</f>
        <v/>
      </c>
      <c r="AH67" s="175" t="str">
        <f>IF(AND($M67="M",$O67=AH$4),COUNTIFS($M$4:$M67,"M",$O$4:$O67,AH$4),"")</f>
        <v/>
      </c>
      <c r="AI67" s="152"/>
      <c r="AJ67" s="152"/>
      <c r="AK67" s="153"/>
      <c r="AL67" s="152"/>
      <c r="AM67" s="152"/>
      <c r="AN67" s="152"/>
      <c r="AO67" s="152"/>
      <c r="AP67" s="152"/>
      <c r="AQ67" s="152"/>
      <c r="AR67" s="152"/>
      <c r="AS67" s="152"/>
      <c r="AT67" s="152"/>
      <c r="AU67" s="152"/>
      <c r="AV67" s="152"/>
      <c r="AW67" s="152"/>
    </row>
    <row r="68" spans="1:49" ht="15.75" x14ac:dyDescent="0.25">
      <c r="A68" s="165">
        <v>1074141</v>
      </c>
      <c r="B68" s="155" t="s">
        <v>228</v>
      </c>
      <c r="C68" s="163" t="str">
        <f t="shared" si="3"/>
        <v>N</v>
      </c>
      <c r="D68" s="166">
        <v>834</v>
      </c>
      <c r="E68" s="166">
        <v>11</v>
      </c>
      <c r="F68" s="167">
        <v>0</v>
      </c>
      <c r="G68" s="168">
        <v>11</v>
      </c>
      <c r="H68" s="159" t="str">
        <f>IF(Long_Course_Results15[[#This Row],[No. Point Runs &amp; Volunt.]]&gt;=15,"","#")</f>
        <v>#</v>
      </c>
      <c r="I68" s="169">
        <v>834</v>
      </c>
      <c r="J68" s="170">
        <f t="shared" si="1"/>
        <v>75.818181818181813</v>
      </c>
      <c r="K68" s="171">
        <f t="shared" si="2"/>
        <v>25.181818181818187</v>
      </c>
      <c r="L68" s="163">
        <f>COUNT(J$4:J68)</f>
        <v>63</v>
      </c>
      <c r="M68" s="163" t="s">
        <v>391</v>
      </c>
      <c r="N68" s="172">
        <f>COUNTIFS($M$4:$M68,$M68)</f>
        <v>40</v>
      </c>
      <c r="O68" s="164" t="s">
        <v>471</v>
      </c>
      <c r="P68" s="172">
        <f>COUNTIFS($M$4:$M68,$M68,$O$4:$O68,$O68)</f>
        <v>1</v>
      </c>
      <c r="Q68" s="173" t="str">
        <f>IF($M68="F",COUNTIFS($M$4:$M68,"F"),"")</f>
        <v/>
      </c>
      <c r="R68" s="163" t="str">
        <f>IF(AND($M68="F",$O68=R$4),COUNTIFS($M$4:$M68,"F",$O$4:$O68,R$4),"")</f>
        <v/>
      </c>
      <c r="S68" s="163" t="str">
        <f>IF(AND($M68="F",$O68=S$4),COUNTIFS($M$4:$M68,"F",$O$4:$O68,S$4),"")</f>
        <v/>
      </c>
      <c r="T68" s="163" t="str">
        <f>IF(AND($M68="F",$O68=T$4),COUNTIFS($M$4:$M68,"F",$O$4:$O68,T$4),"")</f>
        <v/>
      </c>
      <c r="U68" s="163" t="str">
        <f>IF(AND($M68="F",$O68=U$4),COUNTIFS($M$4:$M68,"F",$O$4:$O68,U$4),"")</f>
        <v/>
      </c>
      <c r="V68" s="163" t="str">
        <f>IF(AND($M68="F",$O68=V$4),COUNTIFS($M$4:$M68,"F",$O$4:$O68,V$4),"")</f>
        <v/>
      </c>
      <c r="W68" s="163" t="str">
        <f>IF(AND($M68="F",$O68=W$4),COUNTIFS($M$4:$M68,"F",$O$4:$O68,W$4),"")</f>
        <v/>
      </c>
      <c r="X68" s="163" t="str">
        <f>IF(AND($M68="F",$O68=X$4),COUNTIFS($M$4:$M68,"F",$O$4:$O68,X$4),"")</f>
        <v/>
      </c>
      <c r="Y68" s="175" t="str">
        <f>IF(AND($M68="F",$O68=Y$4),COUNTIFS($M$4:$M68,"F",$O$4:$O68,Y$4),"")</f>
        <v/>
      </c>
      <c r="Z68" s="173">
        <f>IF($M68="M",COUNTIFS($M$4:$M68,"M"),"")</f>
        <v>40</v>
      </c>
      <c r="AA68" s="163">
        <f>IF(AND($M68="M",$O68=AA$4),COUNTIFS($M$4:$M68,"M",$O$4:$O68,AA$4),"")</f>
        <v>1</v>
      </c>
      <c r="AB68" s="163" t="str">
        <f>IF(AND($M68="M",$O68=AB$4),COUNTIFS($M$4:$M68,"M",$O$4:$O68,AB$4),"")</f>
        <v/>
      </c>
      <c r="AC68" s="163" t="str">
        <f>IF(AND($M68="M",$O68=AC$4),COUNTIFS($M$4:$M68,"M",$O$4:$O68,AC$4),"")</f>
        <v/>
      </c>
      <c r="AD68" s="163" t="str">
        <f>IF(AND($M68="M",$O68=AD$4),COUNTIFS($M$4:$M68,"M",$O$4:$O68,AD$4),"")</f>
        <v/>
      </c>
      <c r="AE68" s="163" t="str">
        <f>IF(AND($M68="M",$O68=AE$4),COUNTIFS($M$4:$M68,"M",$O$4:$O68,AE$4),"")</f>
        <v/>
      </c>
      <c r="AF68" s="163" t="str">
        <f>IF(AND($M68="M",$O68=AF$4),COUNTIFS($M$4:$M68,"M",$O$4:$O68,AF$4),"")</f>
        <v/>
      </c>
      <c r="AG68" s="163" t="str">
        <f>IF(AND($M68="M",$O68=AG$4),COUNTIFS($M$4:$M68,"M",$O$4:$O68,AG$4),"")</f>
        <v/>
      </c>
      <c r="AH68" s="175" t="str">
        <f>IF(AND($M68="M",$O68=AH$4),COUNTIFS($M$4:$M68,"M",$O$4:$O68,AH$4),"")</f>
        <v/>
      </c>
      <c r="AI68" s="152"/>
      <c r="AJ68" s="152"/>
      <c r="AK68" s="153"/>
      <c r="AL68" s="152"/>
      <c r="AM68" s="152"/>
      <c r="AN68" s="152"/>
      <c r="AO68" s="152"/>
      <c r="AP68" s="152"/>
      <c r="AQ68" s="152"/>
      <c r="AR68" s="152"/>
      <c r="AS68" s="152"/>
      <c r="AT68" s="152"/>
      <c r="AU68" s="152"/>
      <c r="AV68" s="152"/>
      <c r="AW68" s="152"/>
    </row>
    <row r="69" spans="1:49" ht="15.75" x14ac:dyDescent="0.25">
      <c r="A69" s="165">
        <v>1059518</v>
      </c>
      <c r="B69" s="155" t="s">
        <v>311</v>
      </c>
      <c r="C69" s="163" t="str">
        <f t="shared" si="3"/>
        <v>N</v>
      </c>
      <c r="D69" s="166">
        <v>800</v>
      </c>
      <c r="E69" s="166">
        <v>12</v>
      </c>
      <c r="F69" s="167">
        <v>0</v>
      </c>
      <c r="G69" s="168">
        <v>12</v>
      </c>
      <c r="H69" s="159" t="str">
        <f>IF(Long_Course_Results15[[#This Row],[No. Point Runs &amp; Volunt.]]&gt;=15,"","#")</f>
        <v>#</v>
      </c>
      <c r="I69" s="169">
        <v>800</v>
      </c>
      <c r="J69" s="170">
        <f t="shared" ref="J69:J132" si="4">IFERROR(I69/G69,0)</f>
        <v>66.666666666666671</v>
      </c>
      <c r="K69" s="171">
        <f t="shared" ref="K69:K132" si="5">IF(J69=0,0,101-J69)</f>
        <v>34.333333333333329</v>
      </c>
      <c r="L69" s="163">
        <f>COUNT(J$4:J69)</f>
        <v>64</v>
      </c>
      <c r="M69" s="163" t="s">
        <v>391</v>
      </c>
      <c r="N69" s="172">
        <f>COUNTIFS($M$4:$M69,$M69)</f>
        <v>41</v>
      </c>
      <c r="O69" s="164" t="s">
        <v>472</v>
      </c>
      <c r="P69" s="172">
        <f>COUNTIFS($M$4:$M69,$M69,$O$4:$O69,$O69)</f>
        <v>12</v>
      </c>
      <c r="Q69" s="173" t="str">
        <f>IF($M69="F",COUNTIFS($M$4:$M69,"F"),"")</f>
        <v/>
      </c>
      <c r="R69" s="163" t="str">
        <f>IF(AND($M69="F",$O69=R$4),COUNTIFS($M$4:$M69,"F",$O$4:$O69,R$4),"")</f>
        <v/>
      </c>
      <c r="S69" s="163" t="str">
        <f>IF(AND($M69="F",$O69=S$4),COUNTIFS($M$4:$M69,"F",$O$4:$O69,S$4),"")</f>
        <v/>
      </c>
      <c r="T69" s="163" t="str">
        <f>IF(AND($M69="F",$O69=T$4),COUNTIFS($M$4:$M69,"F",$O$4:$O69,T$4),"")</f>
        <v/>
      </c>
      <c r="U69" s="163" t="str">
        <f>IF(AND($M69="F",$O69=U$4),COUNTIFS($M$4:$M69,"F",$O$4:$O69,U$4),"")</f>
        <v/>
      </c>
      <c r="V69" s="163" t="str">
        <f>IF(AND($M69="F",$O69=V$4),COUNTIFS($M$4:$M69,"F",$O$4:$O69,V$4),"")</f>
        <v/>
      </c>
      <c r="W69" s="163" t="str">
        <f>IF(AND($M69="F",$O69=W$4),COUNTIFS($M$4:$M69,"F",$O$4:$O69,W$4),"")</f>
        <v/>
      </c>
      <c r="X69" s="163" t="str">
        <f>IF(AND($M69="F",$O69=X$4),COUNTIFS($M$4:$M69,"F",$O$4:$O69,X$4),"")</f>
        <v/>
      </c>
      <c r="Y69" s="175" t="str">
        <f>IF(AND($M69="F",$O69=Y$4),COUNTIFS($M$4:$M69,"F",$O$4:$O69,Y$4),"")</f>
        <v/>
      </c>
      <c r="Z69" s="173">
        <f>IF($M69="M",COUNTIFS($M$4:$M69,"M"),"")</f>
        <v>41</v>
      </c>
      <c r="AA69" s="163" t="str">
        <f>IF(AND($M69="M",$O69=AA$4),COUNTIFS($M$4:$M69,"M",$O$4:$O69,AA$4),"")</f>
        <v/>
      </c>
      <c r="AB69" s="163">
        <f>IF(AND($M69="M",$O69=AB$4),COUNTIFS($M$4:$M69,"M",$O$4:$O69,AB$4),"")</f>
        <v>12</v>
      </c>
      <c r="AC69" s="163" t="str">
        <f>IF(AND($M69="M",$O69=AC$4),COUNTIFS($M$4:$M69,"M",$O$4:$O69,AC$4),"")</f>
        <v/>
      </c>
      <c r="AD69" s="163" t="str">
        <f>IF(AND($M69="M",$O69=AD$4),COUNTIFS($M$4:$M69,"M",$O$4:$O69,AD$4),"")</f>
        <v/>
      </c>
      <c r="AE69" s="163" t="str">
        <f>IF(AND($M69="M",$O69=AE$4),COUNTIFS($M$4:$M69,"M",$O$4:$O69,AE$4),"")</f>
        <v/>
      </c>
      <c r="AF69" s="163" t="str">
        <f>IF(AND($M69="M",$O69=AF$4),COUNTIFS($M$4:$M69,"M",$O$4:$O69,AF$4),"")</f>
        <v/>
      </c>
      <c r="AG69" s="163" t="str">
        <f>IF(AND($M69="M",$O69=AG$4),COUNTIFS($M$4:$M69,"M",$O$4:$O69,AG$4),"")</f>
        <v/>
      </c>
      <c r="AH69" s="175" t="str">
        <f>IF(AND($M69="M",$O69=AH$4),COUNTIFS($M$4:$M69,"M",$O$4:$O69,AH$4),"")</f>
        <v/>
      </c>
      <c r="AI69" s="152"/>
      <c r="AJ69" s="152"/>
      <c r="AK69" s="153"/>
      <c r="AL69" s="152"/>
      <c r="AM69" s="152"/>
      <c r="AN69" s="152"/>
      <c r="AO69" s="152"/>
      <c r="AP69" s="152"/>
      <c r="AQ69" s="152"/>
      <c r="AR69" s="152"/>
      <c r="AS69" s="152"/>
      <c r="AT69" s="152"/>
      <c r="AU69" s="152"/>
      <c r="AV69" s="152"/>
      <c r="AW69" s="152"/>
    </row>
    <row r="70" spans="1:49" ht="15.75" x14ac:dyDescent="0.25">
      <c r="A70" s="165">
        <v>461543</v>
      </c>
      <c r="B70" s="155" t="s">
        <v>76</v>
      </c>
      <c r="C70" s="163" t="str">
        <f t="shared" ref="C70:C133" si="6">IF(AND(G70=15,COUNTIFS(L70:P70,"&lt;=3")&gt;0),"Y","N")</f>
        <v>N</v>
      </c>
      <c r="D70" s="166">
        <v>796</v>
      </c>
      <c r="E70" s="166">
        <v>9</v>
      </c>
      <c r="F70" s="167">
        <v>0</v>
      </c>
      <c r="G70" s="168">
        <v>9</v>
      </c>
      <c r="H70" s="159" t="str">
        <f>IF(Long_Course_Results15[[#This Row],[No. Point Runs &amp; Volunt.]]&gt;=15,"","#")</f>
        <v>#</v>
      </c>
      <c r="I70" s="169">
        <v>796</v>
      </c>
      <c r="J70" s="170">
        <f t="shared" si="4"/>
        <v>88.444444444444443</v>
      </c>
      <c r="K70" s="171">
        <f t="shared" si="5"/>
        <v>12.555555555555557</v>
      </c>
      <c r="L70" s="163">
        <f>COUNT(J$4:J70)</f>
        <v>65</v>
      </c>
      <c r="M70" s="163" t="s">
        <v>426</v>
      </c>
      <c r="N70" s="172">
        <f>COUNTIFS($M$4:$M70,$M70)</f>
        <v>24</v>
      </c>
      <c r="O70" s="164" t="s">
        <v>473</v>
      </c>
      <c r="P70" s="172">
        <f>COUNTIFS($M$4:$M70,$M70,$O$4:$O70,$O70)</f>
        <v>5</v>
      </c>
      <c r="Q70" s="173">
        <f>IF($M70="F",COUNTIFS($M$4:$M70,"F"),"")</f>
        <v>24</v>
      </c>
      <c r="R70" s="163" t="str">
        <f>IF(AND($M70="F",$O70=R$4),COUNTIFS($M$4:$M70,"F",$O$4:$O70,R$4),"")</f>
        <v/>
      </c>
      <c r="S70" s="163" t="str">
        <f>IF(AND($M70="F",$O70=S$4),COUNTIFS($M$4:$M70,"F",$O$4:$O70,S$4),"")</f>
        <v/>
      </c>
      <c r="T70" s="163">
        <f>IF(AND($M70="F",$O70=T$4),COUNTIFS($M$4:$M70,"F",$O$4:$O70,T$4),"")</f>
        <v>5</v>
      </c>
      <c r="U70" s="163" t="str">
        <f>IF(AND($M70="F",$O70=U$4),COUNTIFS($M$4:$M70,"F",$O$4:$O70,U$4),"")</f>
        <v/>
      </c>
      <c r="V70" s="163" t="str">
        <f>IF(AND($M70="F",$O70=V$4),COUNTIFS($M$4:$M70,"F",$O$4:$O70,V$4),"")</f>
        <v/>
      </c>
      <c r="W70" s="163" t="str">
        <f>IF(AND($M70="F",$O70=W$4),COUNTIFS($M$4:$M70,"F",$O$4:$O70,W$4),"")</f>
        <v/>
      </c>
      <c r="X70" s="163" t="str">
        <f>IF(AND($M70="F",$O70=X$4),COUNTIFS($M$4:$M70,"F",$O$4:$O70,X$4),"")</f>
        <v/>
      </c>
      <c r="Y70" s="175" t="str">
        <f>IF(AND($M70="F",$O70=Y$4),COUNTIFS($M$4:$M70,"F",$O$4:$O70,Y$4),"")</f>
        <v/>
      </c>
      <c r="Z70" s="173" t="str">
        <f>IF($M70="M",COUNTIFS($M$4:$M70,"M"),"")</f>
        <v/>
      </c>
      <c r="AA70" s="163" t="str">
        <f>IF(AND($M70="M",$O70=AA$4),COUNTIFS($M$4:$M70,"M",$O$4:$O70,AA$4),"")</f>
        <v/>
      </c>
      <c r="AB70" s="163" t="str">
        <f>IF(AND($M70="M",$O70=AB$4),COUNTIFS($M$4:$M70,"M",$O$4:$O70,AB$4),"")</f>
        <v/>
      </c>
      <c r="AC70" s="163" t="str">
        <f>IF(AND($M70="M",$O70=AC$4),COUNTIFS($M$4:$M70,"M",$O$4:$O70,AC$4),"")</f>
        <v/>
      </c>
      <c r="AD70" s="163" t="str">
        <f>IF(AND($M70="M",$O70=AD$4),COUNTIFS($M$4:$M70,"M",$O$4:$O70,AD$4),"")</f>
        <v/>
      </c>
      <c r="AE70" s="163" t="str">
        <f>IF(AND($M70="M",$O70=AE$4),COUNTIFS($M$4:$M70,"M",$O$4:$O70,AE$4),"")</f>
        <v/>
      </c>
      <c r="AF70" s="163" t="str">
        <f>IF(AND($M70="M",$O70=AF$4),COUNTIFS($M$4:$M70,"M",$O$4:$O70,AF$4),"")</f>
        <v/>
      </c>
      <c r="AG70" s="163" t="str">
        <f>IF(AND($M70="M",$O70=AG$4),COUNTIFS($M$4:$M70,"M",$O$4:$O70,AG$4),"")</f>
        <v/>
      </c>
      <c r="AH70" s="175" t="str">
        <f>IF(AND($M70="M",$O70=AH$4),COUNTIFS($M$4:$M70,"M",$O$4:$O70,AH$4),"")</f>
        <v/>
      </c>
      <c r="AI70" s="152"/>
      <c r="AJ70" s="152"/>
      <c r="AK70" s="153"/>
      <c r="AL70" s="152"/>
      <c r="AM70" s="152"/>
      <c r="AN70" s="152"/>
      <c r="AO70" s="152"/>
      <c r="AP70" s="152"/>
      <c r="AQ70" s="152"/>
      <c r="AR70" s="152"/>
      <c r="AS70" s="152"/>
      <c r="AT70" s="152"/>
      <c r="AU70" s="152"/>
      <c r="AV70" s="152"/>
      <c r="AW70" s="152"/>
    </row>
    <row r="71" spans="1:49" ht="15.75" x14ac:dyDescent="0.25">
      <c r="A71" s="165">
        <v>538802</v>
      </c>
      <c r="B71" s="155" t="s">
        <v>25</v>
      </c>
      <c r="C71" s="163" t="str">
        <f t="shared" si="6"/>
        <v>N</v>
      </c>
      <c r="D71" s="166">
        <v>784</v>
      </c>
      <c r="E71" s="166">
        <v>8</v>
      </c>
      <c r="F71" s="167">
        <v>0</v>
      </c>
      <c r="G71" s="168">
        <v>8</v>
      </c>
      <c r="H71" s="159" t="str">
        <f>IF(Long_Course_Results15[[#This Row],[No. Point Runs &amp; Volunt.]]&gt;=15,"","#")</f>
        <v>#</v>
      </c>
      <c r="I71" s="169">
        <v>784</v>
      </c>
      <c r="J71" s="170">
        <f t="shared" si="4"/>
        <v>98</v>
      </c>
      <c r="K71" s="171">
        <f t="shared" si="5"/>
        <v>3</v>
      </c>
      <c r="L71" s="163">
        <f>COUNT(J$4:J71)</f>
        <v>66</v>
      </c>
      <c r="M71" s="163" t="s">
        <v>391</v>
      </c>
      <c r="N71" s="172">
        <f>COUNTIFS($M$4:$M71,$M71)</f>
        <v>42</v>
      </c>
      <c r="O71" s="164" t="s">
        <v>473</v>
      </c>
      <c r="P71" s="172">
        <f>COUNTIFS($M$4:$M71,$M71,$O$4:$O71,$O71)</f>
        <v>11</v>
      </c>
      <c r="Q71" s="173" t="str">
        <f>IF($M71="F",COUNTIFS($M$4:$M71,"F"),"")</f>
        <v/>
      </c>
      <c r="R71" s="163" t="str">
        <f>IF(AND($M71="F",$O71=R$4),COUNTIFS($M$4:$M71,"F",$O$4:$O71,R$4),"")</f>
        <v/>
      </c>
      <c r="S71" s="163" t="str">
        <f>IF(AND($M71="F",$O71=S$4),COUNTIFS($M$4:$M71,"F",$O$4:$O71,S$4),"")</f>
        <v/>
      </c>
      <c r="T71" s="163" t="str">
        <f>IF(AND($M71="F",$O71=T$4),COUNTIFS($M$4:$M71,"F",$O$4:$O71,T$4),"")</f>
        <v/>
      </c>
      <c r="U71" s="163" t="str">
        <f>IF(AND($M71="F",$O71=U$4),COUNTIFS($M$4:$M71,"F",$O$4:$O71,U$4),"")</f>
        <v/>
      </c>
      <c r="V71" s="163" t="str">
        <f>IF(AND($M71="F",$O71=V$4),COUNTIFS($M$4:$M71,"F",$O$4:$O71,V$4),"")</f>
        <v/>
      </c>
      <c r="W71" s="163" t="str">
        <f>IF(AND($M71="F",$O71=W$4),COUNTIFS($M$4:$M71,"F",$O$4:$O71,W$4),"")</f>
        <v/>
      </c>
      <c r="X71" s="163" t="str">
        <f>IF(AND($M71="F",$O71=X$4),COUNTIFS($M$4:$M71,"F",$O$4:$O71,X$4),"")</f>
        <v/>
      </c>
      <c r="Y71" s="175" t="str">
        <f>IF(AND($M71="F",$O71=Y$4),COUNTIFS($M$4:$M71,"F",$O$4:$O71,Y$4),"")</f>
        <v/>
      </c>
      <c r="Z71" s="173">
        <f>IF($M71="M",COUNTIFS($M$4:$M71,"M"),"")</f>
        <v>42</v>
      </c>
      <c r="AA71" s="163" t="str">
        <f>IF(AND($M71="M",$O71=AA$4),COUNTIFS($M$4:$M71,"M",$O$4:$O71,AA$4),"")</f>
        <v/>
      </c>
      <c r="AB71" s="163" t="str">
        <f>IF(AND($M71="M",$O71=AB$4),COUNTIFS($M$4:$M71,"M",$O$4:$O71,AB$4),"")</f>
        <v/>
      </c>
      <c r="AC71" s="163">
        <f>IF(AND($M71="M",$O71=AC$4),COUNTIFS($M$4:$M71,"M",$O$4:$O71,AC$4),"")</f>
        <v>11</v>
      </c>
      <c r="AD71" s="163" t="str">
        <f>IF(AND($M71="M",$O71=AD$4),COUNTIFS($M$4:$M71,"M",$O$4:$O71,AD$4),"")</f>
        <v/>
      </c>
      <c r="AE71" s="163" t="str">
        <f>IF(AND($M71="M",$O71=AE$4),COUNTIFS($M$4:$M71,"M",$O$4:$O71,AE$4),"")</f>
        <v/>
      </c>
      <c r="AF71" s="163" t="str">
        <f>IF(AND($M71="M",$O71=AF$4),COUNTIFS($M$4:$M71,"M",$O$4:$O71,AF$4),"")</f>
        <v/>
      </c>
      <c r="AG71" s="163" t="str">
        <f>IF(AND($M71="M",$O71=AG$4),COUNTIFS($M$4:$M71,"M",$O$4:$O71,AG$4),"")</f>
        <v/>
      </c>
      <c r="AH71" s="175" t="str">
        <f>IF(AND($M71="M",$O71=AH$4),COUNTIFS($M$4:$M71,"M",$O$4:$O71,AH$4),"")</f>
        <v/>
      </c>
      <c r="AI71" s="152"/>
      <c r="AJ71" s="152"/>
      <c r="AK71" s="153"/>
      <c r="AL71" s="152"/>
      <c r="AM71" s="152"/>
      <c r="AN71" s="152"/>
      <c r="AO71" s="152"/>
      <c r="AP71" s="152"/>
      <c r="AQ71" s="152"/>
      <c r="AR71" s="152"/>
      <c r="AS71" s="152"/>
      <c r="AT71" s="152"/>
      <c r="AU71" s="152"/>
      <c r="AV71" s="152"/>
      <c r="AW71" s="152"/>
    </row>
    <row r="72" spans="1:49" ht="15.75" x14ac:dyDescent="0.25">
      <c r="A72" s="165">
        <v>870043</v>
      </c>
      <c r="B72" s="155" t="s">
        <v>212</v>
      </c>
      <c r="C72" s="163" t="str">
        <f t="shared" si="6"/>
        <v>N</v>
      </c>
      <c r="D72" s="166">
        <v>732</v>
      </c>
      <c r="E72" s="166">
        <v>10</v>
      </c>
      <c r="F72" s="167">
        <v>0</v>
      </c>
      <c r="G72" s="168">
        <v>10</v>
      </c>
      <c r="H72" s="159" t="str">
        <f>IF(Long_Course_Results15[[#This Row],[No. Point Runs &amp; Volunt.]]&gt;=15,"","#")</f>
        <v>#</v>
      </c>
      <c r="I72" s="169">
        <v>732</v>
      </c>
      <c r="J72" s="170">
        <f t="shared" si="4"/>
        <v>73.2</v>
      </c>
      <c r="K72" s="171">
        <f t="shared" si="5"/>
        <v>27.799999999999997</v>
      </c>
      <c r="L72" s="163">
        <f>COUNT(J$4:J72)</f>
        <v>67</v>
      </c>
      <c r="M72" s="163" t="s">
        <v>391</v>
      </c>
      <c r="N72" s="172">
        <f>COUNTIFS($M$4:$M72,$M72)</f>
        <v>43</v>
      </c>
      <c r="O72" s="164" t="s">
        <v>473</v>
      </c>
      <c r="P72" s="172">
        <f>COUNTIFS($M$4:$M72,$M72,$O$4:$O72,$O72)</f>
        <v>12</v>
      </c>
      <c r="Q72" s="173" t="str">
        <f>IF($M72="F",COUNTIFS($M$4:$M72,"F"),"")</f>
        <v/>
      </c>
      <c r="R72" s="163" t="str">
        <f>IF(AND($M72="F",$O72=R$4),COUNTIFS($M$4:$M72,"F",$O$4:$O72,R$4),"")</f>
        <v/>
      </c>
      <c r="S72" s="163" t="str">
        <f>IF(AND($M72="F",$O72=S$4),COUNTIFS($M$4:$M72,"F",$O$4:$O72,S$4),"")</f>
        <v/>
      </c>
      <c r="T72" s="163" t="str">
        <f>IF(AND($M72="F",$O72=T$4),COUNTIFS($M$4:$M72,"F",$O$4:$O72,T$4),"")</f>
        <v/>
      </c>
      <c r="U72" s="163" t="str">
        <f>IF(AND($M72="F",$O72=U$4),COUNTIFS($M$4:$M72,"F",$O$4:$O72,U$4),"")</f>
        <v/>
      </c>
      <c r="V72" s="163" t="str">
        <f>IF(AND($M72="F",$O72=V$4),COUNTIFS($M$4:$M72,"F",$O$4:$O72,V$4),"")</f>
        <v/>
      </c>
      <c r="W72" s="163" t="str">
        <f>IF(AND($M72="F",$O72=W$4),COUNTIFS($M$4:$M72,"F",$O$4:$O72,W$4),"")</f>
        <v/>
      </c>
      <c r="X72" s="163" t="str">
        <f>IF(AND($M72="F",$O72=X$4),COUNTIFS($M$4:$M72,"F",$O$4:$O72,X$4),"")</f>
        <v/>
      </c>
      <c r="Y72" s="175" t="str">
        <f>IF(AND($M72="F",$O72=Y$4),COUNTIFS($M$4:$M72,"F",$O$4:$O72,Y$4),"")</f>
        <v/>
      </c>
      <c r="Z72" s="173">
        <f>IF($M72="M",COUNTIFS($M$4:$M72,"M"),"")</f>
        <v>43</v>
      </c>
      <c r="AA72" s="163" t="str">
        <f>IF(AND($M72="M",$O72=AA$4),COUNTIFS($M$4:$M72,"M",$O$4:$O72,AA$4),"")</f>
        <v/>
      </c>
      <c r="AB72" s="163" t="str">
        <f>IF(AND($M72="M",$O72=AB$4),COUNTIFS($M$4:$M72,"M",$O$4:$O72,AB$4),"")</f>
        <v/>
      </c>
      <c r="AC72" s="163">
        <f>IF(AND($M72="M",$O72=AC$4),COUNTIFS($M$4:$M72,"M",$O$4:$O72,AC$4),"")</f>
        <v>12</v>
      </c>
      <c r="AD72" s="163" t="str">
        <f>IF(AND($M72="M",$O72=AD$4),COUNTIFS($M$4:$M72,"M",$O$4:$O72,AD$4),"")</f>
        <v/>
      </c>
      <c r="AE72" s="163" t="str">
        <f>IF(AND($M72="M",$O72=AE$4),COUNTIFS($M$4:$M72,"M",$O$4:$O72,AE$4),"")</f>
        <v/>
      </c>
      <c r="AF72" s="163" t="str">
        <f>IF(AND($M72="M",$O72=AF$4),COUNTIFS($M$4:$M72,"M",$O$4:$O72,AF$4),"")</f>
        <v/>
      </c>
      <c r="AG72" s="163" t="str">
        <f>IF(AND($M72="M",$O72=AG$4),COUNTIFS($M$4:$M72,"M",$O$4:$O72,AG$4),"")</f>
        <v/>
      </c>
      <c r="AH72" s="175" t="str">
        <f>IF(AND($M72="M",$O72=AH$4),COUNTIFS($M$4:$M72,"M",$O$4:$O72,AH$4),"")</f>
        <v/>
      </c>
      <c r="AI72" s="152"/>
      <c r="AJ72" s="152"/>
      <c r="AK72" s="153"/>
      <c r="AL72" s="152"/>
      <c r="AM72" s="152"/>
      <c r="AN72" s="152"/>
      <c r="AO72" s="152"/>
      <c r="AP72" s="152"/>
      <c r="AQ72" s="152"/>
      <c r="AR72" s="152"/>
      <c r="AS72" s="152"/>
      <c r="AT72" s="152"/>
      <c r="AU72" s="152"/>
      <c r="AV72" s="152"/>
      <c r="AW72" s="152"/>
    </row>
    <row r="73" spans="1:49" ht="15.75" x14ac:dyDescent="0.25">
      <c r="A73" s="165">
        <v>936024</v>
      </c>
      <c r="B73" s="155" t="s">
        <v>62</v>
      </c>
      <c r="C73" s="163" t="str">
        <f t="shared" si="6"/>
        <v>N</v>
      </c>
      <c r="D73" s="166">
        <v>730</v>
      </c>
      <c r="E73" s="166">
        <v>8</v>
      </c>
      <c r="F73" s="167">
        <v>0</v>
      </c>
      <c r="G73" s="168">
        <v>8</v>
      </c>
      <c r="H73" s="159" t="str">
        <f>IF(Long_Course_Results15[[#This Row],[No. Point Runs &amp; Volunt.]]&gt;=15,"","#")</f>
        <v>#</v>
      </c>
      <c r="I73" s="169">
        <v>730</v>
      </c>
      <c r="J73" s="170">
        <f t="shared" si="4"/>
        <v>91.25</v>
      </c>
      <c r="K73" s="171">
        <f t="shared" si="5"/>
        <v>9.75</v>
      </c>
      <c r="L73" s="163">
        <f>COUNT(J$4:J73)</f>
        <v>68</v>
      </c>
      <c r="M73" s="163" t="s">
        <v>391</v>
      </c>
      <c r="N73" s="172">
        <f>COUNTIFS($M$4:$M73,$M73)</f>
        <v>44</v>
      </c>
      <c r="O73" s="164" t="s">
        <v>474</v>
      </c>
      <c r="P73" s="172">
        <f>COUNTIFS($M$4:$M73,$M73,$O$4:$O73,$O73)</f>
        <v>11</v>
      </c>
      <c r="Q73" s="173" t="str">
        <f>IF($M73="F",COUNTIFS($M$4:$M73,"F"),"")</f>
        <v/>
      </c>
      <c r="R73" s="163" t="str">
        <f>IF(AND($M73="F",$O73=R$4),COUNTIFS($M$4:$M73,"F",$O$4:$O73,R$4),"")</f>
        <v/>
      </c>
      <c r="S73" s="163" t="str">
        <f>IF(AND($M73="F",$O73=S$4),COUNTIFS($M$4:$M73,"F",$O$4:$O73,S$4),"")</f>
        <v/>
      </c>
      <c r="T73" s="163" t="str">
        <f>IF(AND($M73="F",$O73=T$4),COUNTIFS($M$4:$M73,"F",$O$4:$O73,T$4),"")</f>
        <v/>
      </c>
      <c r="U73" s="163" t="str">
        <f>IF(AND($M73="F",$O73=U$4),COUNTIFS($M$4:$M73,"F",$O$4:$O73,U$4),"")</f>
        <v/>
      </c>
      <c r="V73" s="163" t="str">
        <f>IF(AND($M73="F",$O73=V$4),COUNTIFS($M$4:$M73,"F",$O$4:$O73,V$4),"")</f>
        <v/>
      </c>
      <c r="W73" s="163" t="str">
        <f>IF(AND($M73="F",$O73=W$4),COUNTIFS($M$4:$M73,"F",$O$4:$O73,W$4),"")</f>
        <v/>
      </c>
      <c r="X73" s="163" t="str">
        <f>IF(AND($M73="F",$O73=X$4),COUNTIFS($M$4:$M73,"F",$O$4:$O73,X$4),"")</f>
        <v/>
      </c>
      <c r="Y73" s="175" t="str">
        <f>IF(AND($M73="F",$O73=Y$4),COUNTIFS($M$4:$M73,"F",$O$4:$O73,Y$4),"")</f>
        <v/>
      </c>
      <c r="Z73" s="173">
        <f>IF($M73="M",COUNTIFS($M$4:$M73,"M"),"")</f>
        <v>44</v>
      </c>
      <c r="AA73" s="163" t="str">
        <f>IF(AND($M73="M",$O73=AA$4),COUNTIFS($M$4:$M73,"M",$O$4:$O73,AA$4),"")</f>
        <v/>
      </c>
      <c r="AB73" s="163" t="str">
        <f>IF(AND($M73="M",$O73=AB$4),COUNTIFS($M$4:$M73,"M",$O$4:$O73,AB$4),"")</f>
        <v/>
      </c>
      <c r="AC73" s="163" t="str">
        <f>IF(AND($M73="M",$O73=AC$4),COUNTIFS($M$4:$M73,"M",$O$4:$O73,AC$4),"")</f>
        <v/>
      </c>
      <c r="AD73" s="163">
        <f>IF(AND($M73="M",$O73=AD$4),COUNTIFS($M$4:$M73,"M",$O$4:$O73,AD$4),"")</f>
        <v>11</v>
      </c>
      <c r="AE73" s="163" t="str">
        <f>IF(AND($M73="M",$O73=AE$4),COUNTIFS($M$4:$M73,"M",$O$4:$O73,AE$4),"")</f>
        <v/>
      </c>
      <c r="AF73" s="163" t="str">
        <f>IF(AND($M73="M",$O73=AF$4),COUNTIFS($M$4:$M73,"M",$O$4:$O73,AF$4),"")</f>
        <v/>
      </c>
      <c r="AG73" s="163" t="str">
        <f>IF(AND($M73="M",$O73=AG$4),COUNTIFS($M$4:$M73,"M",$O$4:$O73,AG$4),"")</f>
        <v/>
      </c>
      <c r="AH73" s="175" t="str">
        <f>IF(AND($M73="M",$O73=AH$4),COUNTIFS($M$4:$M73,"M",$O$4:$O73,AH$4),"")</f>
        <v/>
      </c>
      <c r="AI73" s="152"/>
      <c r="AJ73" s="152"/>
      <c r="AK73" s="153"/>
      <c r="AL73" s="152"/>
      <c r="AM73" s="152"/>
      <c r="AN73" s="152"/>
      <c r="AO73" s="152"/>
      <c r="AP73" s="152"/>
      <c r="AQ73" s="152"/>
      <c r="AR73" s="152"/>
      <c r="AS73" s="152"/>
      <c r="AT73" s="152"/>
      <c r="AU73" s="152"/>
      <c r="AV73" s="152"/>
      <c r="AW73" s="152"/>
    </row>
    <row r="74" spans="1:49" ht="15.75" x14ac:dyDescent="0.25">
      <c r="A74" s="165">
        <v>1069413</v>
      </c>
      <c r="B74" s="155" t="s">
        <v>267</v>
      </c>
      <c r="C74" s="163" t="str">
        <f t="shared" si="6"/>
        <v>N</v>
      </c>
      <c r="D74" s="166">
        <v>708</v>
      </c>
      <c r="E74" s="166">
        <v>11</v>
      </c>
      <c r="F74" s="167">
        <v>0</v>
      </c>
      <c r="G74" s="168">
        <v>11</v>
      </c>
      <c r="H74" s="159" t="str">
        <f>IF(Long_Course_Results15[[#This Row],[No. Point Runs &amp; Volunt.]]&gt;=15,"","#")</f>
        <v>#</v>
      </c>
      <c r="I74" s="169">
        <v>708</v>
      </c>
      <c r="J74" s="170">
        <f t="shared" si="4"/>
        <v>64.36363636363636</v>
      </c>
      <c r="K74" s="171">
        <f t="shared" si="5"/>
        <v>36.63636363636364</v>
      </c>
      <c r="L74" s="163">
        <f>COUNT(J$4:J74)</f>
        <v>69</v>
      </c>
      <c r="M74" s="163" t="s">
        <v>426</v>
      </c>
      <c r="N74" s="172">
        <f>COUNTIFS($M$4:$M74,$M74)</f>
        <v>25</v>
      </c>
      <c r="O74" s="164" t="s">
        <v>472</v>
      </c>
      <c r="P74" s="172">
        <f>COUNTIFS($M$4:$M74,$M74,$O$4:$O74,$O74)</f>
        <v>8</v>
      </c>
      <c r="Q74" s="173">
        <f>IF($M74="F",COUNTIFS($M$4:$M74,"F"),"")</f>
        <v>25</v>
      </c>
      <c r="R74" s="163" t="str">
        <f>IF(AND($M74="F",$O74=R$4),COUNTIFS($M$4:$M74,"F",$O$4:$O74,R$4),"")</f>
        <v/>
      </c>
      <c r="S74" s="163">
        <f>IF(AND($M74="F",$O74=S$4),COUNTIFS($M$4:$M74,"F",$O$4:$O74,S$4),"")</f>
        <v>8</v>
      </c>
      <c r="T74" s="163" t="str">
        <f>IF(AND($M74="F",$O74=T$4),COUNTIFS($M$4:$M74,"F",$O$4:$O74,T$4),"")</f>
        <v/>
      </c>
      <c r="U74" s="163" t="str">
        <f>IF(AND($M74="F",$O74=U$4),COUNTIFS($M$4:$M74,"F",$O$4:$O74,U$4),"")</f>
        <v/>
      </c>
      <c r="V74" s="163" t="str">
        <f>IF(AND($M74="F",$O74=V$4),COUNTIFS($M$4:$M74,"F",$O$4:$O74,V$4),"")</f>
        <v/>
      </c>
      <c r="W74" s="163" t="str">
        <f>IF(AND($M74="F",$O74=W$4),COUNTIFS($M$4:$M74,"F",$O$4:$O74,W$4),"")</f>
        <v/>
      </c>
      <c r="X74" s="163" t="str">
        <f>IF(AND($M74="F",$O74=X$4),COUNTIFS($M$4:$M74,"F",$O$4:$O74,X$4),"")</f>
        <v/>
      </c>
      <c r="Y74" s="175" t="str">
        <f>IF(AND($M74="F",$O74=Y$4),COUNTIFS($M$4:$M74,"F",$O$4:$O74,Y$4),"")</f>
        <v/>
      </c>
      <c r="Z74" s="173" t="str">
        <f>IF($M74="M",COUNTIFS($M$4:$M74,"M"),"")</f>
        <v/>
      </c>
      <c r="AA74" s="163" t="str">
        <f>IF(AND($M74="M",$O74=AA$4),COUNTIFS($M$4:$M74,"M",$O$4:$O74,AA$4),"")</f>
        <v/>
      </c>
      <c r="AB74" s="163" t="str">
        <f>IF(AND($M74="M",$O74=AB$4),COUNTIFS($M$4:$M74,"M",$O$4:$O74,AB$4),"")</f>
        <v/>
      </c>
      <c r="AC74" s="163" t="str">
        <f>IF(AND($M74="M",$O74=AC$4),COUNTIFS($M$4:$M74,"M",$O$4:$O74,AC$4),"")</f>
        <v/>
      </c>
      <c r="AD74" s="163" t="str">
        <f>IF(AND($M74="M",$O74=AD$4),COUNTIFS($M$4:$M74,"M",$O$4:$O74,AD$4),"")</f>
        <v/>
      </c>
      <c r="AE74" s="163" t="str">
        <f>IF(AND($M74="M",$O74=AE$4),COUNTIFS($M$4:$M74,"M",$O$4:$O74,AE$4),"")</f>
        <v/>
      </c>
      <c r="AF74" s="163" t="str">
        <f>IF(AND($M74="M",$O74=AF$4),COUNTIFS($M$4:$M74,"M",$O$4:$O74,AF$4),"")</f>
        <v/>
      </c>
      <c r="AG74" s="163" t="str">
        <f>IF(AND($M74="M",$O74=AG$4),COUNTIFS($M$4:$M74,"M",$O$4:$O74,AG$4),"")</f>
        <v/>
      </c>
      <c r="AH74" s="175" t="str">
        <f>IF(AND($M74="M",$O74=AH$4),COUNTIFS($M$4:$M74,"M",$O$4:$O74,AH$4),"")</f>
        <v/>
      </c>
      <c r="AI74" s="152"/>
      <c r="AJ74" s="152"/>
      <c r="AK74" s="153"/>
      <c r="AL74" s="152"/>
      <c r="AM74" s="152"/>
      <c r="AN74" s="152"/>
      <c r="AO74" s="152"/>
      <c r="AP74" s="152"/>
      <c r="AQ74" s="152"/>
      <c r="AR74" s="152"/>
      <c r="AS74" s="152"/>
      <c r="AT74" s="152"/>
      <c r="AU74" s="152"/>
      <c r="AV74" s="152"/>
      <c r="AW74" s="152"/>
    </row>
    <row r="75" spans="1:49" ht="15.75" x14ac:dyDescent="0.25">
      <c r="A75" s="165">
        <v>402955</v>
      </c>
      <c r="B75" s="155" t="s">
        <v>125</v>
      </c>
      <c r="C75" s="163" t="str">
        <f t="shared" si="6"/>
        <v>N</v>
      </c>
      <c r="D75" s="166">
        <v>703</v>
      </c>
      <c r="E75" s="166">
        <v>9</v>
      </c>
      <c r="F75" s="167">
        <v>0</v>
      </c>
      <c r="G75" s="168">
        <v>9</v>
      </c>
      <c r="H75" s="159" t="str">
        <f>IF(Long_Course_Results15[[#This Row],[No. Point Runs &amp; Volunt.]]&gt;=15,"","#")</f>
        <v>#</v>
      </c>
      <c r="I75" s="169">
        <v>703</v>
      </c>
      <c r="J75" s="170">
        <f t="shared" si="4"/>
        <v>78.111111111111114</v>
      </c>
      <c r="K75" s="171">
        <f t="shared" si="5"/>
        <v>22.888888888888886</v>
      </c>
      <c r="L75" s="163">
        <f>COUNT(J$4:J75)</f>
        <v>70</v>
      </c>
      <c r="M75" s="163" t="s">
        <v>426</v>
      </c>
      <c r="N75" s="172">
        <f>COUNTIFS($M$4:$M75,$M75)</f>
        <v>26</v>
      </c>
      <c r="O75" s="164" t="s">
        <v>472</v>
      </c>
      <c r="P75" s="172">
        <f>COUNTIFS($M$4:$M75,$M75,$O$4:$O75,$O75)</f>
        <v>9</v>
      </c>
      <c r="Q75" s="173">
        <f>IF($M75="F",COUNTIFS($M$4:$M75,"F"),"")</f>
        <v>26</v>
      </c>
      <c r="R75" s="163" t="str">
        <f>IF(AND($M75="F",$O75=R$4),COUNTIFS($M$4:$M75,"F",$O$4:$O75,R$4),"")</f>
        <v/>
      </c>
      <c r="S75" s="163">
        <f>IF(AND($M75="F",$O75=S$4),COUNTIFS($M$4:$M75,"F",$O$4:$O75,S$4),"")</f>
        <v>9</v>
      </c>
      <c r="T75" s="163" t="str">
        <f>IF(AND($M75="F",$O75=T$4),COUNTIFS($M$4:$M75,"F",$O$4:$O75,T$4),"")</f>
        <v/>
      </c>
      <c r="U75" s="163" t="str">
        <f>IF(AND($M75="F",$O75=U$4),COUNTIFS($M$4:$M75,"F",$O$4:$O75,U$4),"")</f>
        <v/>
      </c>
      <c r="V75" s="163" t="str">
        <f>IF(AND($M75="F",$O75=V$4),COUNTIFS($M$4:$M75,"F",$O$4:$O75,V$4),"")</f>
        <v/>
      </c>
      <c r="W75" s="163" t="str">
        <f>IF(AND($M75="F",$O75=W$4),COUNTIFS($M$4:$M75,"F",$O$4:$O75,W$4),"")</f>
        <v/>
      </c>
      <c r="X75" s="163" t="str">
        <f>IF(AND($M75="F",$O75=X$4),COUNTIFS($M$4:$M75,"F",$O$4:$O75,X$4),"")</f>
        <v/>
      </c>
      <c r="Y75" s="175" t="str">
        <f>IF(AND($M75="F",$O75=Y$4),COUNTIFS($M$4:$M75,"F",$O$4:$O75,Y$4),"")</f>
        <v/>
      </c>
      <c r="Z75" s="173" t="str">
        <f>IF($M75="M",COUNTIFS($M$4:$M75,"M"),"")</f>
        <v/>
      </c>
      <c r="AA75" s="163" t="str">
        <f>IF(AND($M75="M",$O75=AA$4),COUNTIFS($M$4:$M75,"M",$O$4:$O75,AA$4),"")</f>
        <v/>
      </c>
      <c r="AB75" s="163" t="str">
        <f>IF(AND($M75="M",$O75=AB$4),COUNTIFS($M$4:$M75,"M",$O$4:$O75,AB$4),"")</f>
        <v/>
      </c>
      <c r="AC75" s="163" t="str">
        <f>IF(AND($M75="M",$O75=AC$4),COUNTIFS($M$4:$M75,"M",$O$4:$O75,AC$4),"")</f>
        <v/>
      </c>
      <c r="AD75" s="163" t="str">
        <f>IF(AND($M75="M",$O75=AD$4),COUNTIFS($M$4:$M75,"M",$O$4:$O75,AD$4),"")</f>
        <v/>
      </c>
      <c r="AE75" s="163" t="str">
        <f>IF(AND($M75="M",$O75=AE$4),COUNTIFS($M$4:$M75,"M",$O$4:$O75,AE$4),"")</f>
        <v/>
      </c>
      <c r="AF75" s="163" t="str">
        <f>IF(AND($M75="M",$O75=AF$4),COUNTIFS($M$4:$M75,"M",$O$4:$O75,AF$4),"")</f>
        <v/>
      </c>
      <c r="AG75" s="163" t="str">
        <f>IF(AND($M75="M",$O75=AG$4),COUNTIFS($M$4:$M75,"M",$O$4:$O75,AG$4),"")</f>
        <v/>
      </c>
      <c r="AH75" s="175" t="str">
        <f>IF(AND($M75="M",$O75=AH$4),COUNTIFS($M$4:$M75,"M",$O$4:$O75,AH$4),"")</f>
        <v/>
      </c>
      <c r="AI75" s="152"/>
      <c r="AJ75" s="152"/>
      <c r="AK75" s="153"/>
      <c r="AL75" s="152"/>
      <c r="AM75" s="152"/>
      <c r="AN75" s="152"/>
      <c r="AO75" s="152"/>
      <c r="AP75" s="152"/>
      <c r="AQ75" s="152"/>
      <c r="AR75" s="152"/>
      <c r="AS75" s="152"/>
      <c r="AT75" s="152"/>
      <c r="AU75" s="152"/>
      <c r="AV75" s="152"/>
      <c r="AW75" s="152"/>
    </row>
    <row r="76" spans="1:49" ht="15.75" x14ac:dyDescent="0.25">
      <c r="A76" s="165">
        <v>861364</v>
      </c>
      <c r="B76" s="155" t="s">
        <v>269</v>
      </c>
      <c r="C76" s="163" t="str">
        <f t="shared" si="6"/>
        <v>N</v>
      </c>
      <c r="D76" s="166">
        <v>644</v>
      </c>
      <c r="E76" s="166">
        <v>8</v>
      </c>
      <c r="F76" s="167">
        <v>0</v>
      </c>
      <c r="G76" s="168">
        <v>8</v>
      </c>
      <c r="H76" s="159" t="str">
        <f>IF(Long_Course_Results15[[#This Row],[No. Point Runs &amp; Volunt.]]&gt;=15,"","#")</f>
        <v>#</v>
      </c>
      <c r="I76" s="169">
        <v>644</v>
      </c>
      <c r="J76" s="170">
        <f t="shared" si="4"/>
        <v>80.5</v>
      </c>
      <c r="K76" s="171">
        <f t="shared" si="5"/>
        <v>20.5</v>
      </c>
      <c r="L76" s="163">
        <f>COUNT(J$4:J76)</f>
        <v>71</v>
      </c>
      <c r="M76" s="163" t="s">
        <v>391</v>
      </c>
      <c r="N76" s="172">
        <f>COUNTIFS($M$4:$M76,$M76)</f>
        <v>45</v>
      </c>
      <c r="O76" s="164" t="s">
        <v>471</v>
      </c>
      <c r="P76" s="172">
        <f>COUNTIFS($M$4:$M76,$M76,$O$4:$O76,$O76)</f>
        <v>2</v>
      </c>
      <c r="Q76" s="173" t="str">
        <f>IF($M76="F",COUNTIFS($M$4:$M76,"F"),"")</f>
        <v/>
      </c>
      <c r="R76" s="163" t="str">
        <f>IF(AND($M76="F",$O76=R$4),COUNTIFS($M$4:$M76,"F",$O$4:$O76,R$4),"")</f>
        <v/>
      </c>
      <c r="S76" s="163" t="str">
        <f>IF(AND($M76="F",$O76=S$4),COUNTIFS($M$4:$M76,"F",$O$4:$O76,S$4),"")</f>
        <v/>
      </c>
      <c r="T76" s="163" t="str">
        <f>IF(AND($M76="F",$O76=T$4),COUNTIFS($M$4:$M76,"F",$O$4:$O76,T$4),"")</f>
        <v/>
      </c>
      <c r="U76" s="163" t="str">
        <f>IF(AND($M76="F",$O76=U$4),COUNTIFS($M$4:$M76,"F",$O$4:$O76,U$4),"")</f>
        <v/>
      </c>
      <c r="V76" s="163" t="str">
        <f>IF(AND($M76="F",$O76=V$4),COUNTIFS($M$4:$M76,"F",$O$4:$O76,V$4),"")</f>
        <v/>
      </c>
      <c r="W76" s="163" t="str">
        <f>IF(AND($M76="F",$O76=W$4),COUNTIFS($M$4:$M76,"F",$O$4:$O76,W$4),"")</f>
        <v/>
      </c>
      <c r="X76" s="163" t="str">
        <f>IF(AND($M76="F",$O76=X$4),COUNTIFS($M$4:$M76,"F",$O$4:$O76,X$4),"")</f>
        <v/>
      </c>
      <c r="Y76" s="175" t="str">
        <f>IF(AND($M76="F",$O76=Y$4),COUNTIFS($M$4:$M76,"F",$O$4:$O76,Y$4),"")</f>
        <v/>
      </c>
      <c r="Z76" s="173">
        <f>IF($M76="M",COUNTIFS($M$4:$M76,"M"),"")</f>
        <v>45</v>
      </c>
      <c r="AA76" s="163">
        <f>IF(AND($M76="M",$O76=AA$4),COUNTIFS($M$4:$M76,"M",$O$4:$O76,AA$4),"")</f>
        <v>2</v>
      </c>
      <c r="AB76" s="163" t="str">
        <f>IF(AND($M76="M",$O76=AB$4),COUNTIFS($M$4:$M76,"M",$O$4:$O76,AB$4),"")</f>
        <v/>
      </c>
      <c r="AC76" s="163" t="str">
        <f>IF(AND($M76="M",$O76=AC$4),COUNTIFS($M$4:$M76,"M",$O$4:$O76,AC$4),"")</f>
        <v/>
      </c>
      <c r="AD76" s="163" t="str">
        <f>IF(AND($M76="M",$O76=AD$4),COUNTIFS($M$4:$M76,"M",$O$4:$O76,AD$4),"")</f>
        <v/>
      </c>
      <c r="AE76" s="163" t="str">
        <f>IF(AND($M76="M",$O76=AE$4),COUNTIFS($M$4:$M76,"M",$O$4:$O76,AE$4),"")</f>
        <v/>
      </c>
      <c r="AF76" s="163" t="str">
        <f>IF(AND($M76="M",$O76=AF$4),COUNTIFS($M$4:$M76,"M",$O$4:$O76,AF$4),"")</f>
        <v/>
      </c>
      <c r="AG76" s="163" t="str">
        <f>IF(AND($M76="M",$O76=AG$4),COUNTIFS($M$4:$M76,"M",$O$4:$O76,AG$4),"")</f>
        <v/>
      </c>
      <c r="AH76" s="175" t="str">
        <f>IF(AND($M76="M",$O76=AH$4),COUNTIFS($M$4:$M76,"M",$O$4:$O76,AH$4),"")</f>
        <v/>
      </c>
      <c r="AI76" s="152"/>
      <c r="AJ76" s="152"/>
      <c r="AK76" s="153"/>
      <c r="AL76" s="152"/>
      <c r="AM76" s="152"/>
      <c r="AN76" s="152"/>
      <c r="AO76" s="152"/>
      <c r="AP76" s="152"/>
      <c r="AQ76" s="152"/>
      <c r="AR76" s="152"/>
      <c r="AS76" s="152"/>
      <c r="AT76" s="152"/>
      <c r="AU76" s="152"/>
      <c r="AV76" s="152"/>
      <c r="AW76" s="152"/>
    </row>
    <row r="77" spans="1:49" ht="15.75" x14ac:dyDescent="0.25">
      <c r="A77" s="165">
        <v>1126594</v>
      </c>
      <c r="B77" s="155" t="s">
        <v>182</v>
      </c>
      <c r="C77" s="163" t="str">
        <f t="shared" si="6"/>
        <v>N</v>
      </c>
      <c r="D77" s="166">
        <v>634</v>
      </c>
      <c r="E77" s="166">
        <v>7</v>
      </c>
      <c r="F77" s="167">
        <v>0</v>
      </c>
      <c r="G77" s="168">
        <v>7</v>
      </c>
      <c r="H77" s="159" t="str">
        <f>IF(Long_Course_Results15[[#This Row],[No. Point Runs &amp; Volunt.]]&gt;=15,"","#")</f>
        <v>#</v>
      </c>
      <c r="I77" s="169">
        <v>634</v>
      </c>
      <c r="J77" s="170">
        <f t="shared" si="4"/>
        <v>90.571428571428569</v>
      </c>
      <c r="K77" s="171">
        <f t="shared" si="5"/>
        <v>10.428571428571431</v>
      </c>
      <c r="L77" s="163">
        <f>COUNT(J$4:J77)</f>
        <v>72</v>
      </c>
      <c r="M77" s="163" t="s">
        <v>391</v>
      </c>
      <c r="N77" s="172">
        <f>COUNTIFS($M$4:$M77,$M77)</f>
        <v>46</v>
      </c>
      <c r="O77" s="164" t="s">
        <v>472</v>
      </c>
      <c r="P77" s="172">
        <f>COUNTIFS($M$4:$M77,$M77,$O$4:$O77,$O77)</f>
        <v>13</v>
      </c>
      <c r="Q77" s="173" t="str">
        <f>IF($M77="F",COUNTIFS($M$4:$M77,"F"),"")</f>
        <v/>
      </c>
      <c r="R77" s="163" t="str">
        <f>IF(AND($M77="F",$O77=R$4),COUNTIFS($M$4:$M77,"F",$O$4:$O77,R$4),"")</f>
        <v/>
      </c>
      <c r="S77" s="163" t="str">
        <f>IF(AND($M77="F",$O77=S$4),COUNTIFS($M$4:$M77,"F",$O$4:$O77,S$4),"")</f>
        <v/>
      </c>
      <c r="T77" s="163" t="str">
        <f>IF(AND($M77="F",$O77=T$4),COUNTIFS($M$4:$M77,"F",$O$4:$O77,T$4),"")</f>
        <v/>
      </c>
      <c r="U77" s="163" t="str">
        <f>IF(AND($M77="F",$O77=U$4),COUNTIFS($M$4:$M77,"F",$O$4:$O77,U$4),"")</f>
        <v/>
      </c>
      <c r="V77" s="163" t="str">
        <f>IF(AND($M77="F",$O77=V$4),COUNTIFS($M$4:$M77,"F",$O$4:$O77,V$4),"")</f>
        <v/>
      </c>
      <c r="W77" s="163" t="str">
        <f>IF(AND($M77="F",$O77=W$4),COUNTIFS($M$4:$M77,"F",$O$4:$O77,W$4),"")</f>
        <v/>
      </c>
      <c r="X77" s="163" t="str">
        <f>IF(AND($M77="F",$O77=X$4),COUNTIFS($M$4:$M77,"F",$O$4:$O77,X$4),"")</f>
        <v/>
      </c>
      <c r="Y77" s="175" t="str">
        <f>IF(AND($M77="F",$O77=Y$4),COUNTIFS($M$4:$M77,"F",$O$4:$O77,Y$4),"")</f>
        <v/>
      </c>
      <c r="Z77" s="173">
        <f>IF($M77="M",COUNTIFS($M$4:$M77,"M"),"")</f>
        <v>46</v>
      </c>
      <c r="AA77" s="163" t="str">
        <f>IF(AND($M77="M",$O77=AA$4),COUNTIFS($M$4:$M77,"M",$O$4:$O77,AA$4),"")</f>
        <v/>
      </c>
      <c r="AB77" s="163">
        <f>IF(AND($M77="M",$O77=AB$4),COUNTIFS($M$4:$M77,"M",$O$4:$O77,AB$4),"")</f>
        <v>13</v>
      </c>
      <c r="AC77" s="163" t="str">
        <f>IF(AND($M77="M",$O77=AC$4),COUNTIFS($M$4:$M77,"M",$O$4:$O77,AC$4),"")</f>
        <v/>
      </c>
      <c r="AD77" s="163" t="str">
        <f>IF(AND($M77="M",$O77=AD$4),COUNTIFS($M$4:$M77,"M",$O$4:$O77,AD$4),"")</f>
        <v/>
      </c>
      <c r="AE77" s="163" t="str">
        <f>IF(AND($M77="M",$O77=AE$4),COUNTIFS($M$4:$M77,"M",$O$4:$O77,AE$4),"")</f>
        <v/>
      </c>
      <c r="AF77" s="163" t="str">
        <f>IF(AND($M77="M",$O77=AF$4),COUNTIFS($M$4:$M77,"M",$O$4:$O77,AF$4),"")</f>
        <v/>
      </c>
      <c r="AG77" s="163" t="str">
        <f>IF(AND($M77="M",$O77=AG$4),COUNTIFS($M$4:$M77,"M",$O$4:$O77,AG$4),"")</f>
        <v/>
      </c>
      <c r="AH77" s="175" t="str">
        <f>IF(AND($M77="M",$O77=AH$4),COUNTIFS($M$4:$M77,"M",$O$4:$O77,AH$4),"")</f>
        <v/>
      </c>
      <c r="AI77" s="152"/>
      <c r="AJ77" s="152"/>
      <c r="AK77" s="153"/>
      <c r="AL77" s="152"/>
      <c r="AM77" s="152"/>
      <c r="AN77" s="152"/>
      <c r="AO77" s="152"/>
      <c r="AP77" s="152"/>
      <c r="AQ77" s="152"/>
      <c r="AR77" s="152"/>
      <c r="AS77" s="152"/>
      <c r="AT77" s="152"/>
      <c r="AU77" s="152"/>
      <c r="AV77" s="152"/>
      <c r="AW77" s="152"/>
    </row>
    <row r="78" spans="1:49" ht="15.75" x14ac:dyDescent="0.25">
      <c r="A78" s="165">
        <v>402852</v>
      </c>
      <c r="B78" s="155" t="s">
        <v>293</v>
      </c>
      <c r="C78" s="163" t="str">
        <f t="shared" si="6"/>
        <v>N</v>
      </c>
      <c r="D78" s="166">
        <v>620</v>
      </c>
      <c r="E78" s="166">
        <v>8</v>
      </c>
      <c r="F78" s="167">
        <v>0</v>
      </c>
      <c r="G78" s="168">
        <v>8</v>
      </c>
      <c r="H78" s="159" t="str">
        <f>IF(Long_Course_Results15[[#This Row],[No. Point Runs &amp; Volunt.]]&gt;=15,"","#")</f>
        <v>#</v>
      </c>
      <c r="I78" s="169">
        <v>620</v>
      </c>
      <c r="J78" s="170">
        <f t="shared" si="4"/>
        <v>77.5</v>
      </c>
      <c r="K78" s="171">
        <f t="shared" si="5"/>
        <v>23.5</v>
      </c>
      <c r="L78" s="163">
        <f>COUNT(J$4:J78)</f>
        <v>73</v>
      </c>
      <c r="M78" s="163" t="s">
        <v>391</v>
      </c>
      <c r="N78" s="172">
        <f>COUNTIFS($M$4:$M78,$M78)</f>
        <v>47</v>
      </c>
      <c r="O78" s="164" t="s">
        <v>472</v>
      </c>
      <c r="P78" s="172">
        <f>COUNTIFS($M$4:$M78,$M78,$O$4:$O78,$O78)</f>
        <v>14</v>
      </c>
      <c r="Q78" s="173" t="str">
        <f>IF($M78="F",COUNTIFS($M$4:$M78,"F"),"")</f>
        <v/>
      </c>
      <c r="R78" s="163" t="str">
        <f>IF(AND($M78="F",$O78=R$4),COUNTIFS($M$4:$M78,"F",$O$4:$O78,R$4),"")</f>
        <v/>
      </c>
      <c r="S78" s="163" t="str">
        <f>IF(AND($M78="F",$O78=S$4),COUNTIFS($M$4:$M78,"F",$O$4:$O78,S$4),"")</f>
        <v/>
      </c>
      <c r="T78" s="163" t="str">
        <f>IF(AND($M78="F",$O78=T$4),COUNTIFS($M$4:$M78,"F",$O$4:$O78,T$4),"")</f>
        <v/>
      </c>
      <c r="U78" s="163" t="str">
        <f>IF(AND($M78="F",$O78=U$4),COUNTIFS($M$4:$M78,"F",$O$4:$O78,U$4),"")</f>
        <v/>
      </c>
      <c r="V78" s="163" t="str">
        <f>IF(AND($M78="F",$O78=V$4),COUNTIFS($M$4:$M78,"F",$O$4:$O78,V$4),"")</f>
        <v/>
      </c>
      <c r="W78" s="163" t="str">
        <f>IF(AND($M78="F",$O78=W$4),COUNTIFS($M$4:$M78,"F",$O$4:$O78,W$4),"")</f>
        <v/>
      </c>
      <c r="X78" s="163" t="str">
        <f>IF(AND($M78="F",$O78=X$4),COUNTIFS($M$4:$M78,"F",$O$4:$O78,X$4),"")</f>
        <v/>
      </c>
      <c r="Y78" s="175" t="str">
        <f>IF(AND($M78="F",$O78=Y$4),COUNTIFS($M$4:$M78,"F",$O$4:$O78,Y$4),"")</f>
        <v/>
      </c>
      <c r="Z78" s="173">
        <f>IF($M78="M",COUNTIFS($M$4:$M78,"M"),"")</f>
        <v>47</v>
      </c>
      <c r="AA78" s="163" t="str">
        <f>IF(AND($M78="M",$O78=AA$4),COUNTIFS($M$4:$M78,"M",$O$4:$O78,AA$4),"")</f>
        <v/>
      </c>
      <c r="AB78" s="163">
        <f>IF(AND($M78="M",$O78=AB$4),COUNTIFS($M$4:$M78,"M",$O$4:$O78,AB$4),"")</f>
        <v>14</v>
      </c>
      <c r="AC78" s="163" t="str">
        <f>IF(AND($M78="M",$O78=AC$4),COUNTIFS($M$4:$M78,"M",$O$4:$O78,AC$4),"")</f>
        <v/>
      </c>
      <c r="AD78" s="163" t="str">
        <f>IF(AND($M78="M",$O78=AD$4),COUNTIFS($M$4:$M78,"M",$O$4:$O78,AD$4),"")</f>
        <v/>
      </c>
      <c r="AE78" s="163" t="str">
        <f>IF(AND($M78="M",$O78=AE$4),COUNTIFS($M$4:$M78,"M",$O$4:$O78,AE$4),"")</f>
        <v/>
      </c>
      <c r="AF78" s="163" t="str">
        <f>IF(AND($M78="M",$O78=AF$4),COUNTIFS($M$4:$M78,"M",$O$4:$O78,AF$4),"")</f>
        <v/>
      </c>
      <c r="AG78" s="163" t="str">
        <f>IF(AND($M78="M",$O78=AG$4),COUNTIFS($M$4:$M78,"M",$O$4:$O78,AG$4),"")</f>
        <v/>
      </c>
      <c r="AH78" s="175" t="str">
        <f>IF(AND($M78="M",$O78=AH$4),COUNTIFS($M$4:$M78,"M",$O$4:$O78,AH$4),"")</f>
        <v/>
      </c>
      <c r="AI78" s="152"/>
      <c r="AJ78" s="152"/>
      <c r="AK78" s="153"/>
      <c r="AL78" s="152"/>
      <c r="AM78" s="152"/>
      <c r="AN78" s="152"/>
      <c r="AO78" s="152"/>
      <c r="AP78" s="152"/>
      <c r="AQ78" s="152"/>
      <c r="AR78" s="152"/>
      <c r="AS78" s="152"/>
      <c r="AT78" s="152"/>
      <c r="AU78" s="152"/>
      <c r="AV78" s="152"/>
      <c r="AW78" s="152"/>
    </row>
    <row r="79" spans="1:49" ht="15.75" x14ac:dyDescent="0.25">
      <c r="A79" s="165">
        <v>402917</v>
      </c>
      <c r="B79" s="155" t="s">
        <v>68</v>
      </c>
      <c r="C79" s="163" t="str">
        <f t="shared" si="6"/>
        <v>N</v>
      </c>
      <c r="D79" s="166">
        <v>605</v>
      </c>
      <c r="E79" s="166">
        <v>7</v>
      </c>
      <c r="F79" s="167">
        <v>0</v>
      </c>
      <c r="G79" s="168">
        <v>7</v>
      </c>
      <c r="H79" s="159" t="str">
        <f>IF(Long_Course_Results15[[#This Row],[No. Point Runs &amp; Volunt.]]&gt;=15,"","#")</f>
        <v>#</v>
      </c>
      <c r="I79" s="169">
        <v>605</v>
      </c>
      <c r="J79" s="170">
        <f t="shared" si="4"/>
        <v>86.428571428571431</v>
      </c>
      <c r="K79" s="171">
        <f t="shared" si="5"/>
        <v>14.571428571428569</v>
      </c>
      <c r="L79" s="163">
        <f>COUNT(J$4:J79)</f>
        <v>74</v>
      </c>
      <c r="M79" s="163" t="s">
        <v>391</v>
      </c>
      <c r="N79" s="172">
        <f>COUNTIFS($M$4:$M79,$M79)</f>
        <v>48</v>
      </c>
      <c r="O79" s="164" t="s">
        <v>475</v>
      </c>
      <c r="P79" s="172">
        <f>COUNTIFS($M$4:$M79,$M79,$O$4:$O79,$O79)</f>
        <v>6</v>
      </c>
      <c r="Q79" s="173" t="str">
        <f>IF($M79="F",COUNTIFS($M$4:$M79,"F"),"")</f>
        <v/>
      </c>
      <c r="R79" s="163" t="str">
        <f>IF(AND($M79="F",$O79=R$4),COUNTIFS($M$4:$M79,"F",$O$4:$O79,R$4),"")</f>
        <v/>
      </c>
      <c r="S79" s="163" t="str">
        <f>IF(AND($M79="F",$O79=S$4),COUNTIFS($M$4:$M79,"F",$O$4:$O79,S$4),"")</f>
        <v/>
      </c>
      <c r="T79" s="163" t="str">
        <f>IF(AND($M79="F",$O79=T$4),COUNTIFS($M$4:$M79,"F",$O$4:$O79,T$4),"")</f>
        <v/>
      </c>
      <c r="U79" s="163" t="str">
        <f>IF(AND($M79="F",$O79=U$4),COUNTIFS($M$4:$M79,"F",$O$4:$O79,U$4),"")</f>
        <v/>
      </c>
      <c r="V79" s="163" t="str">
        <f>IF(AND($M79="F",$O79=V$4),COUNTIFS($M$4:$M79,"F",$O$4:$O79,V$4),"")</f>
        <v/>
      </c>
      <c r="W79" s="163" t="str">
        <f>IF(AND($M79="F",$O79=W$4),COUNTIFS($M$4:$M79,"F",$O$4:$O79,W$4),"")</f>
        <v/>
      </c>
      <c r="X79" s="163" t="str">
        <f>IF(AND($M79="F",$O79=X$4),COUNTIFS($M$4:$M79,"F",$O$4:$O79,X$4),"")</f>
        <v/>
      </c>
      <c r="Y79" s="175" t="str">
        <f>IF(AND($M79="F",$O79=Y$4),COUNTIFS($M$4:$M79,"F",$O$4:$O79,Y$4),"")</f>
        <v/>
      </c>
      <c r="Z79" s="173">
        <f>IF($M79="M",COUNTIFS($M$4:$M79,"M"),"")</f>
        <v>48</v>
      </c>
      <c r="AA79" s="163" t="str">
        <f>IF(AND($M79="M",$O79=AA$4),COUNTIFS($M$4:$M79,"M",$O$4:$O79,AA$4),"")</f>
        <v/>
      </c>
      <c r="AB79" s="163" t="str">
        <f>IF(AND($M79="M",$O79=AB$4),COUNTIFS($M$4:$M79,"M",$O$4:$O79,AB$4),"")</f>
        <v/>
      </c>
      <c r="AC79" s="163" t="str">
        <f>IF(AND($M79="M",$O79=AC$4),COUNTIFS($M$4:$M79,"M",$O$4:$O79,AC$4),"")</f>
        <v/>
      </c>
      <c r="AD79" s="163" t="str">
        <f>IF(AND($M79="M",$O79=AD$4),COUNTIFS($M$4:$M79,"M",$O$4:$O79,AD$4),"")</f>
        <v/>
      </c>
      <c r="AE79" s="163">
        <f>IF(AND($M79="M",$O79=AE$4),COUNTIFS($M$4:$M79,"M",$O$4:$O79,AE$4),"")</f>
        <v>6</v>
      </c>
      <c r="AF79" s="163" t="str">
        <f>IF(AND($M79="M",$O79=AF$4),COUNTIFS($M$4:$M79,"M",$O$4:$O79,AF$4),"")</f>
        <v/>
      </c>
      <c r="AG79" s="163" t="str">
        <f>IF(AND($M79="M",$O79=AG$4),COUNTIFS($M$4:$M79,"M",$O$4:$O79,AG$4),"")</f>
        <v/>
      </c>
      <c r="AH79" s="175" t="str">
        <f>IF(AND($M79="M",$O79=AH$4),COUNTIFS($M$4:$M79,"M",$O$4:$O79,AH$4),"")</f>
        <v/>
      </c>
      <c r="AI79" s="152"/>
      <c r="AJ79" s="152"/>
      <c r="AK79" s="153"/>
      <c r="AL79" s="152"/>
      <c r="AM79" s="152"/>
      <c r="AN79" s="152"/>
      <c r="AO79" s="152"/>
      <c r="AP79" s="152"/>
      <c r="AQ79" s="152"/>
      <c r="AR79" s="152"/>
      <c r="AS79" s="152"/>
      <c r="AT79" s="152"/>
      <c r="AU79" s="152"/>
      <c r="AV79" s="152"/>
      <c r="AW79" s="152"/>
    </row>
    <row r="80" spans="1:49" ht="15.75" x14ac:dyDescent="0.25">
      <c r="A80" s="165">
        <v>830521</v>
      </c>
      <c r="B80" s="155" t="s">
        <v>92</v>
      </c>
      <c r="C80" s="163" t="str">
        <f t="shared" si="6"/>
        <v>N</v>
      </c>
      <c r="D80" s="166">
        <v>594</v>
      </c>
      <c r="E80" s="166">
        <v>8</v>
      </c>
      <c r="F80" s="167">
        <v>0</v>
      </c>
      <c r="G80" s="168">
        <v>8</v>
      </c>
      <c r="H80" s="159" t="str">
        <f>IF(Long_Course_Results15[[#This Row],[No. Point Runs &amp; Volunt.]]&gt;=15,"","#")</f>
        <v>#</v>
      </c>
      <c r="I80" s="169">
        <v>594</v>
      </c>
      <c r="J80" s="170">
        <f t="shared" si="4"/>
        <v>74.25</v>
      </c>
      <c r="K80" s="171">
        <f t="shared" si="5"/>
        <v>26.75</v>
      </c>
      <c r="L80" s="163">
        <f>COUNT(J$4:J80)</f>
        <v>75</v>
      </c>
      <c r="M80" s="163" t="s">
        <v>391</v>
      </c>
      <c r="N80" s="172">
        <f>COUNTIFS($M$4:$M80,$M80)</f>
        <v>49</v>
      </c>
      <c r="O80" s="164" t="s">
        <v>474</v>
      </c>
      <c r="P80" s="172">
        <f>COUNTIFS($M$4:$M80,$M80,$O$4:$O80,$O80)</f>
        <v>12</v>
      </c>
      <c r="Q80" s="173" t="str">
        <f>IF($M80="F",COUNTIFS($M$4:$M80,"F"),"")</f>
        <v/>
      </c>
      <c r="R80" s="163" t="str">
        <f>IF(AND($M80="F",$O80=R$4),COUNTIFS($M$4:$M80,"F",$O$4:$O80,R$4),"")</f>
        <v/>
      </c>
      <c r="S80" s="163" t="str">
        <f>IF(AND($M80="F",$O80=S$4),COUNTIFS($M$4:$M80,"F",$O$4:$O80,S$4),"")</f>
        <v/>
      </c>
      <c r="T80" s="163" t="str">
        <f>IF(AND($M80="F",$O80=T$4),COUNTIFS($M$4:$M80,"F",$O$4:$O80,T$4),"")</f>
        <v/>
      </c>
      <c r="U80" s="163" t="str">
        <f>IF(AND($M80="F",$O80=U$4),COUNTIFS($M$4:$M80,"F",$O$4:$O80,U$4),"")</f>
        <v/>
      </c>
      <c r="V80" s="163" t="str">
        <f>IF(AND($M80="F",$O80=V$4),COUNTIFS($M$4:$M80,"F",$O$4:$O80,V$4),"")</f>
        <v/>
      </c>
      <c r="W80" s="163" t="str">
        <f>IF(AND($M80="F",$O80=W$4),COUNTIFS($M$4:$M80,"F",$O$4:$O80,W$4),"")</f>
        <v/>
      </c>
      <c r="X80" s="163" t="str">
        <f>IF(AND($M80="F",$O80=X$4),COUNTIFS($M$4:$M80,"F",$O$4:$O80,X$4),"")</f>
        <v/>
      </c>
      <c r="Y80" s="175" t="str">
        <f>IF(AND($M80="F",$O80=Y$4),COUNTIFS($M$4:$M80,"F",$O$4:$O80,Y$4),"")</f>
        <v/>
      </c>
      <c r="Z80" s="173">
        <f>IF($M80="M",COUNTIFS($M$4:$M80,"M"),"")</f>
        <v>49</v>
      </c>
      <c r="AA80" s="163" t="str">
        <f>IF(AND($M80="M",$O80=AA$4),COUNTIFS($M$4:$M80,"M",$O$4:$O80,AA$4),"")</f>
        <v/>
      </c>
      <c r="AB80" s="163" t="str">
        <f>IF(AND($M80="M",$O80=AB$4),COUNTIFS($M$4:$M80,"M",$O$4:$O80,AB$4),"")</f>
        <v/>
      </c>
      <c r="AC80" s="163" t="str">
        <f>IF(AND($M80="M",$O80=AC$4),COUNTIFS($M$4:$M80,"M",$O$4:$O80,AC$4),"")</f>
        <v/>
      </c>
      <c r="AD80" s="163">
        <f>IF(AND($M80="M",$O80=AD$4),COUNTIFS($M$4:$M80,"M",$O$4:$O80,AD$4),"")</f>
        <v>12</v>
      </c>
      <c r="AE80" s="163" t="str">
        <f>IF(AND($M80="M",$O80=AE$4),COUNTIFS($M$4:$M80,"M",$O$4:$O80,AE$4),"")</f>
        <v/>
      </c>
      <c r="AF80" s="163" t="str">
        <f>IF(AND($M80="M",$O80=AF$4),COUNTIFS($M$4:$M80,"M",$O$4:$O80,AF$4),"")</f>
        <v/>
      </c>
      <c r="AG80" s="163" t="str">
        <f>IF(AND($M80="M",$O80=AG$4),COUNTIFS($M$4:$M80,"M",$O$4:$O80,AG$4),"")</f>
        <v/>
      </c>
      <c r="AH80" s="175" t="str">
        <f>IF(AND($M80="M",$O80=AH$4),COUNTIFS($M$4:$M80,"M",$O$4:$O80,AH$4),"")</f>
        <v/>
      </c>
      <c r="AI80" s="152"/>
      <c r="AJ80" s="152"/>
      <c r="AK80" s="153"/>
      <c r="AL80" s="152"/>
      <c r="AM80" s="152"/>
      <c r="AN80" s="152"/>
      <c r="AO80" s="152"/>
      <c r="AP80" s="152"/>
      <c r="AQ80" s="152"/>
      <c r="AR80" s="152"/>
      <c r="AS80" s="152"/>
      <c r="AT80" s="152"/>
      <c r="AU80" s="152"/>
      <c r="AV80" s="152"/>
      <c r="AW80" s="152"/>
    </row>
    <row r="81" spans="1:49" ht="15.75" x14ac:dyDescent="0.25">
      <c r="A81" s="165">
        <v>1062691</v>
      </c>
      <c r="B81" s="155" t="s">
        <v>244</v>
      </c>
      <c r="C81" s="163" t="str">
        <f t="shared" si="6"/>
        <v>N</v>
      </c>
      <c r="D81" s="166">
        <v>584</v>
      </c>
      <c r="E81" s="166">
        <v>9</v>
      </c>
      <c r="F81" s="167">
        <v>0</v>
      </c>
      <c r="G81" s="168">
        <v>9</v>
      </c>
      <c r="H81" s="159" t="str">
        <f>IF(Long_Course_Results15[[#This Row],[No. Point Runs &amp; Volunt.]]&gt;=15,"","#")</f>
        <v>#</v>
      </c>
      <c r="I81" s="169">
        <v>584</v>
      </c>
      <c r="J81" s="170">
        <f t="shared" si="4"/>
        <v>64.888888888888886</v>
      </c>
      <c r="K81" s="171">
        <f t="shared" si="5"/>
        <v>36.111111111111114</v>
      </c>
      <c r="L81" s="163">
        <f>COUNT(J$4:J81)</f>
        <v>76</v>
      </c>
      <c r="M81" s="163" t="s">
        <v>391</v>
      </c>
      <c r="N81" s="172">
        <f>COUNTIFS($M$4:$M81,$M81)</f>
        <v>50</v>
      </c>
      <c r="O81" s="164" t="s">
        <v>474</v>
      </c>
      <c r="P81" s="172">
        <f>COUNTIFS($M$4:$M81,$M81,$O$4:$O81,$O81)</f>
        <v>13</v>
      </c>
      <c r="Q81" s="173" t="str">
        <f>IF($M81="F",COUNTIFS($M$4:$M81,"F"),"")</f>
        <v/>
      </c>
      <c r="R81" s="163" t="str">
        <f>IF(AND($M81="F",$O81=R$4),COUNTIFS($M$4:$M81,"F",$O$4:$O81,R$4),"")</f>
        <v/>
      </c>
      <c r="S81" s="163" t="str">
        <f>IF(AND($M81="F",$O81=S$4),COUNTIFS($M$4:$M81,"F",$O$4:$O81,S$4),"")</f>
        <v/>
      </c>
      <c r="T81" s="163" t="str">
        <f>IF(AND($M81="F",$O81=T$4),COUNTIFS($M$4:$M81,"F",$O$4:$O81,T$4),"")</f>
        <v/>
      </c>
      <c r="U81" s="163" t="str">
        <f>IF(AND($M81="F",$O81=U$4),COUNTIFS($M$4:$M81,"F",$O$4:$O81,U$4),"")</f>
        <v/>
      </c>
      <c r="V81" s="163" t="str">
        <f>IF(AND($M81="F",$O81=V$4),COUNTIFS($M$4:$M81,"F",$O$4:$O81,V$4),"")</f>
        <v/>
      </c>
      <c r="W81" s="163" t="str">
        <f>IF(AND($M81="F",$O81=W$4),COUNTIFS($M$4:$M81,"F",$O$4:$O81,W$4),"")</f>
        <v/>
      </c>
      <c r="X81" s="163" t="str">
        <f>IF(AND($M81="F",$O81=X$4),COUNTIFS($M$4:$M81,"F",$O$4:$O81,X$4),"")</f>
        <v/>
      </c>
      <c r="Y81" s="175" t="str">
        <f>IF(AND($M81="F",$O81=Y$4),COUNTIFS($M$4:$M81,"F",$O$4:$O81,Y$4),"")</f>
        <v/>
      </c>
      <c r="Z81" s="173">
        <f>IF($M81="M",COUNTIFS($M$4:$M81,"M"),"")</f>
        <v>50</v>
      </c>
      <c r="AA81" s="163" t="str">
        <f>IF(AND($M81="M",$O81=AA$4),COUNTIFS($M$4:$M81,"M",$O$4:$O81,AA$4),"")</f>
        <v/>
      </c>
      <c r="AB81" s="163" t="str">
        <f>IF(AND($M81="M",$O81=AB$4),COUNTIFS($M$4:$M81,"M",$O$4:$O81,AB$4),"")</f>
        <v/>
      </c>
      <c r="AC81" s="163" t="str">
        <f>IF(AND($M81="M",$O81=AC$4),COUNTIFS($M$4:$M81,"M",$O$4:$O81,AC$4),"")</f>
        <v/>
      </c>
      <c r="AD81" s="163">
        <f>IF(AND($M81="M",$O81=AD$4),COUNTIFS($M$4:$M81,"M",$O$4:$O81,AD$4),"")</f>
        <v>13</v>
      </c>
      <c r="AE81" s="163" t="str">
        <f>IF(AND($M81="M",$O81=AE$4),COUNTIFS($M$4:$M81,"M",$O$4:$O81,AE$4),"")</f>
        <v/>
      </c>
      <c r="AF81" s="163" t="str">
        <f>IF(AND($M81="M",$O81=AF$4),COUNTIFS($M$4:$M81,"M",$O$4:$O81,AF$4),"")</f>
        <v/>
      </c>
      <c r="AG81" s="163" t="str">
        <f>IF(AND($M81="M",$O81=AG$4),COUNTIFS($M$4:$M81,"M",$O$4:$O81,AG$4),"")</f>
        <v/>
      </c>
      <c r="AH81" s="175" t="str">
        <f>IF(AND($M81="M",$O81=AH$4),COUNTIFS($M$4:$M81,"M",$O$4:$O81,AH$4),"")</f>
        <v/>
      </c>
      <c r="AI81" s="152"/>
      <c r="AJ81" s="152"/>
      <c r="AK81" s="153"/>
      <c r="AL81" s="152"/>
      <c r="AM81" s="152"/>
      <c r="AN81" s="152"/>
      <c r="AO81" s="152"/>
      <c r="AP81" s="152"/>
      <c r="AQ81" s="152"/>
      <c r="AR81" s="152"/>
      <c r="AS81" s="152"/>
      <c r="AT81" s="152"/>
      <c r="AU81" s="152"/>
      <c r="AV81" s="152"/>
      <c r="AW81" s="152"/>
    </row>
    <row r="82" spans="1:49" ht="15.75" x14ac:dyDescent="0.25">
      <c r="A82" s="165">
        <v>513936</v>
      </c>
      <c r="B82" s="155" t="s">
        <v>323</v>
      </c>
      <c r="C82" s="163" t="str">
        <f t="shared" si="6"/>
        <v>N</v>
      </c>
      <c r="D82" s="166">
        <v>576</v>
      </c>
      <c r="E82" s="166">
        <v>10</v>
      </c>
      <c r="F82" s="167">
        <v>0</v>
      </c>
      <c r="G82" s="168">
        <v>10</v>
      </c>
      <c r="H82" s="159" t="str">
        <f>IF(Long_Course_Results15[[#This Row],[No. Point Runs &amp; Volunt.]]&gt;=15,"","#")</f>
        <v>#</v>
      </c>
      <c r="I82" s="169">
        <v>576</v>
      </c>
      <c r="J82" s="170">
        <f t="shared" si="4"/>
        <v>57.6</v>
      </c>
      <c r="K82" s="171">
        <f t="shared" si="5"/>
        <v>43.4</v>
      </c>
      <c r="L82" s="163">
        <f>COUNT(J$4:J82)</f>
        <v>77</v>
      </c>
      <c r="M82" s="163" t="s">
        <v>391</v>
      </c>
      <c r="N82" s="172">
        <f>COUNTIFS($M$4:$M82,$M82)</f>
        <v>51</v>
      </c>
      <c r="O82" s="164" t="s">
        <v>473</v>
      </c>
      <c r="P82" s="172">
        <f>COUNTIFS($M$4:$M82,$M82,$O$4:$O82,$O82)</f>
        <v>13</v>
      </c>
      <c r="Q82" s="173" t="str">
        <f>IF($M82="F",COUNTIFS($M$4:$M82,"F"),"")</f>
        <v/>
      </c>
      <c r="R82" s="163" t="str">
        <f>IF(AND($M82="F",$O82=R$4),COUNTIFS($M$4:$M82,"F",$O$4:$O82,R$4),"")</f>
        <v/>
      </c>
      <c r="S82" s="163" t="str">
        <f>IF(AND($M82="F",$O82=S$4),COUNTIFS($M$4:$M82,"F",$O$4:$O82,S$4),"")</f>
        <v/>
      </c>
      <c r="T82" s="163" t="str">
        <f>IF(AND($M82="F",$O82=T$4),COUNTIFS($M$4:$M82,"F",$O$4:$O82,T$4),"")</f>
        <v/>
      </c>
      <c r="U82" s="163" t="str">
        <f>IF(AND($M82="F",$O82=U$4),COUNTIFS($M$4:$M82,"F",$O$4:$O82,U$4),"")</f>
        <v/>
      </c>
      <c r="V82" s="163" t="str">
        <f>IF(AND($M82="F",$O82=V$4),COUNTIFS($M$4:$M82,"F",$O$4:$O82,V$4),"")</f>
        <v/>
      </c>
      <c r="W82" s="163" t="str">
        <f>IF(AND($M82="F",$O82=W$4),COUNTIFS($M$4:$M82,"F",$O$4:$O82,W$4),"")</f>
        <v/>
      </c>
      <c r="X82" s="163" t="str">
        <f>IF(AND($M82="F",$O82=X$4),COUNTIFS($M$4:$M82,"F",$O$4:$O82,X$4),"")</f>
        <v/>
      </c>
      <c r="Y82" s="175" t="str">
        <f>IF(AND($M82="F",$O82=Y$4),COUNTIFS($M$4:$M82,"F",$O$4:$O82,Y$4),"")</f>
        <v/>
      </c>
      <c r="Z82" s="173">
        <f>IF($M82="M",COUNTIFS($M$4:$M82,"M"),"")</f>
        <v>51</v>
      </c>
      <c r="AA82" s="163" t="str">
        <f>IF(AND($M82="M",$O82=AA$4),COUNTIFS($M$4:$M82,"M",$O$4:$O82,AA$4),"")</f>
        <v/>
      </c>
      <c r="AB82" s="163" t="str">
        <f>IF(AND($M82="M",$O82=AB$4),COUNTIFS($M$4:$M82,"M",$O$4:$O82,AB$4),"")</f>
        <v/>
      </c>
      <c r="AC82" s="163">
        <f>IF(AND($M82="M",$O82=AC$4),COUNTIFS($M$4:$M82,"M",$O$4:$O82,AC$4),"")</f>
        <v>13</v>
      </c>
      <c r="AD82" s="163" t="str">
        <f>IF(AND($M82="M",$O82=AD$4),COUNTIFS($M$4:$M82,"M",$O$4:$O82,AD$4),"")</f>
        <v/>
      </c>
      <c r="AE82" s="163" t="str">
        <f>IF(AND($M82="M",$O82=AE$4),COUNTIFS($M$4:$M82,"M",$O$4:$O82,AE$4),"")</f>
        <v/>
      </c>
      <c r="AF82" s="163" t="str">
        <f>IF(AND($M82="M",$O82=AF$4),COUNTIFS($M$4:$M82,"M",$O$4:$O82,AF$4),"")</f>
        <v/>
      </c>
      <c r="AG82" s="163" t="str">
        <f>IF(AND($M82="M",$O82=AG$4),COUNTIFS($M$4:$M82,"M",$O$4:$O82,AG$4),"")</f>
        <v/>
      </c>
      <c r="AH82" s="175" t="str">
        <f>IF(AND($M82="M",$O82=AH$4),COUNTIFS($M$4:$M82,"M",$O$4:$O82,AH$4),"")</f>
        <v/>
      </c>
      <c r="AI82" s="152"/>
      <c r="AJ82" s="152"/>
      <c r="AK82" s="153"/>
      <c r="AL82" s="152"/>
      <c r="AM82" s="152"/>
      <c r="AN82" s="152"/>
      <c r="AO82" s="152"/>
      <c r="AP82" s="152"/>
      <c r="AQ82" s="152"/>
      <c r="AR82" s="152"/>
      <c r="AS82" s="152"/>
      <c r="AT82" s="152"/>
      <c r="AU82" s="152"/>
      <c r="AV82" s="152"/>
      <c r="AW82" s="152"/>
    </row>
    <row r="83" spans="1:49" ht="15.75" x14ac:dyDescent="0.25">
      <c r="A83" s="165">
        <v>461948</v>
      </c>
      <c r="B83" s="155" t="s">
        <v>154</v>
      </c>
      <c r="C83" s="163" t="str">
        <f t="shared" si="6"/>
        <v>N</v>
      </c>
      <c r="D83" s="166">
        <v>574</v>
      </c>
      <c r="E83" s="166">
        <v>7</v>
      </c>
      <c r="F83" s="167">
        <v>0</v>
      </c>
      <c r="G83" s="168">
        <v>7</v>
      </c>
      <c r="H83" s="159" t="str">
        <f>IF(Long_Course_Results15[[#This Row],[No. Point Runs &amp; Volunt.]]&gt;=15,"","#")</f>
        <v>#</v>
      </c>
      <c r="I83" s="169">
        <v>574</v>
      </c>
      <c r="J83" s="170">
        <f t="shared" si="4"/>
        <v>82</v>
      </c>
      <c r="K83" s="171">
        <f t="shared" si="5"/>
        <v>19</v>
      </c>
      <c r="L83" s="163">
        <f>COUNT(J$4:J83)</f>
        <v>78</v>
      </c>
      <c r="M83" s="163" t="s">
        <v>391</v>
      </c>
      <c r="N83" s="172">
        <f>COUNTIFS($M$4:$M83,$M83)</f>
        <v>52</v>
      </c>
      <c r="O83" s="164" t="s">
        <v>474</v>
      </c>
      <c r="P83" s="172">
        <f>COUNTIFS($M$4:$M83,$M83,$O$4:$O83,$O83)</f>
        <v>14</v>
      </c>
      <c r="Q83" s="173" t="str">
        <f>IF($M83="F",COUNTIFS($M$4:$M83,"F"),"")</f>
        <v/>
      </c>
      <c r="R83" s="163" t="str">
        <f>IF(AND($M83="F",$O83=R$4),COUNTIFS($M$4:$M83,"F",$O$4:$O83,R$4),"")</f>
        <v/>
      </c>
      <c r="S83" s="163" t="str">
        <f>IF(AND($M83="F",$O83=S$4),COUNTIFS($M$4:$M83,"F",$O$4:$O83,S$4),"")</f>
        <v/>
      </c>
      <c r="T83" s="163" t="str">
        <f>IF(AND($M83="F",$O83=T$4),COUNTIFS($M$4:$M83,"F",$O$4:$O83,T$4),"")</f>
        <v/>
      </c>
      <c r="U83" s="163" t="str">
        <f>IF(AND($M83="F",$O83=U$4),COUNTIFS($M$4:$M83,"F",$O$4:$O83,U$4),"")</f>
        <v/>
      </c>
      <c r="V83" s="163" t="str">
        <f>IF(AND($M83="F",$O83=V$4),COUNTIFS($M$4:$M83,"F",$O$4:$O83,V$4),"")</f>
        <v/>
      </c>
      <c r="W83" s="163" t="str">
        <f>IF(AND($M83="F",$O83=W$4),COUNTIFS($M$4:$M83,"F",$O$4:$O83,W$4),"")</f>
        <v/>
      </c>
      <c r="X83" s="163" t="str">
        <f>IF(AND($M83="F",$O83=X$4),COUNTIFS($M$4:$M83,"F",$O$4:$O83,X$4),"")</f>
        <v/>
      </c>
      <c r="Y83" s="175" t="str">
        <f>IF(AND($M83="F",$O83=Y$4),COUNTIFS($M$4:$M83,"F",$O$4:$O83,Y$4),"")</f>
        <v/>
      </c>
      <c r="Z83" s="173">
        <f>IF($M83="M",COUNTIFS($M$4:$M83,"M"),"")</f>
        <v>52</v>
      </c>
      <c r="AA83" s="163" t="str">
        <f>IF(AND($M83="M",$O83=AA$4),COUNTIFS($M$4:$M83,"M",$O$4:$O83,AA$4),"")</f>
        <v/>
      </c>
      <c r="AB83" s="163" t="str">
        <f>IF(AND($M83="M",$O83=AB$4),COUNTIFS($M$4:$M83,"M",$O$4:$O83,AB$4),"")</f>
        <v/>
      </c>
      <c r="AC83" s="163" t="str">
        <f>IF(AND($M83="M",$O83=AC$4),COUNTIFS($M$4:$M83,"M",$O$4:$O83,AC$4),"")</f>
        <v/>
      </c>
      <c r="AD83" s="163">
        <f>IF(AND($M83="M",$O83=AD$4),COUNTIFS($M$4:$M83,"M",$O$4:$O83,AD$4),"")</f>
        <v>14</v>
      </c>
      <c r="AE83" s="163" t="str">
        <f>IF(AND($M83="M",$O83=AE$4),COUNTIFS($M$4:$M83,"M",$O$4:$O83,AE$4),"")</f>
        <v/>
      </c>
      <c r="AF83" s="163" t="str">
        <f>IF(AND($M83="M",$O83=AF$4),COUNTIFS($M$4:$M83,"M",$O$4:$O83,AF$4),"")</f>
        <v/>
      </c>
      <c r="AG83" s="163" t="str">
        <f>IF(AND($M83="M",$O83=AG$4),COUNTIFS($M$4:$M83,"M",$O$4:$O83,AG$4),"")</f>
        <v/>
      </c>
      <c r="AH83" s="175" t="str">
        <f>IF(AND($M83="M",$O83=AH$4),COUNTIFS($M$4:$M83,"M",$O$4:$O83,AH$4),"")</f>
        <v/>
      </c>
      <c r="AI83" s="152"/>
      <c r="AJ83" s="152"/>
      <c r="AK83" s="153"/>
      <c r="AL83" s="152"/>
      <c r="AM83" s="152"/>
      <c r="AN83" s="152"/>
      <c r="AO83" s="152"/>
      <c r="AP83" s="152"/>
      <c r="AQ83" s="152"/>
      <c r="AR83" s="152"/>
      <c r="AS83" s="152"/>
      <c r="AT83" s="152"/>
      <c r="AU83" s="152"/>
      <c r="AV83" s="152"/>
      <c r="AW83" s="152"/>
    </row>
    <row r="84" spans="1:49" ht="15.75" x14ac:dyDescent="0.25">
      <c r="A84" s="165">
        <v>1071479</v>
      </c>
      <c r="B84" s="155" t="s">
        <v>148</v>
      </c>
      <c r="C84" s="163" t="str">
        <f t="shared" si="6"/>
        <v>N</v>
      </c>
      <c r="D84" s="166">
        <v>569</v>
      </c>
      <c r="E84" s="166">
        <v>8</v>
      </c>
      <c r="F84" s="167">
        <v>0</v>
      </c>
      <c r="G84" s="168">
        <v>8</v>
      </c>
      <c r="H84" s="159" t="str">
        <f>IF(Long_Course_Results15[[#This Row],[No. Point Runs &amp; Volunt.]]&gt;=15,"","#")</f>
        <v>#</v>
      </c>
      <c r="I84" s="169">
        <v>569</v>
      </c>
      <c r="J84" s="170">
        <f t="shared" si="4"/>
        <v>71.125</v>
      </c>
      <c r="K84" s="171">
        <f t="shared" si="5"/>
        <v>29.875</v>
      </c>
      <c r="L84" s="163">
        <f>COUNT(J$4:J84)</f>
        <v>79</v>
      </c>
      <c r="M84" s="163" t="s">
        <v>426</v>
      </c>
      <c r="N84" s="172">
        <f>COUNTIFS($M$4:$M84,$M84)</f>
        <v>27</v>
      </c>
      <c r="O84" s="164" t="s">
        <v>473</v>
      </c>
      <c r="P84" s="172">
        <f>COUNTIFS($M$4:$M84,$M84,$O$4:$O84,$O84)</f>
        <v>6</v>
      </c>
      <c r="Q84" s="173">
        <f>IF($M84="F",COUNTIFS($M$4:$M84,"F"),"")</f>
        <v>27</v>
      </c>
      <c r="R84" s="163" t="str">
        <f>IF(AND($M84="F",$O84=R$4),COUNTIFS($M$4:$M84,"F",$O$4:$O84,R$4),"")</f>
        <v/>
      </c>
      <c r="S84" s="163" t="str">
        <f>IF(AND($M84="F",$O84=S$4),COUNTIFS($M$4:$M84,"F",$O$4:$O84,S$4),"")</f>
        <v/>
      </c>
      <c r="T84" s="163">
        <f>IF(AND($M84="F",$O84=T$4),COUNTIFS($M$4:$M84,"F",$O$4:$O84,T$4),"")</f>
        <v>6</v>
      </c>
      <c r="U84" s="163" t="str">
        <f>IF(AND($M84="F",$O84=U$4),COUNTIFS($M$4:$M84,"F",$O$4:$O84,U$4),"")</f>
        <v/>
      </c>
      <c r="V84" s="163" t="str">
        <f>IF(AND($M84="F",$O84=V$4),COUNTIFS($M$4:$M84,"F",$O$4:$O84,V$4),"")</f>
        <v/>
      </c>
      <c r="W84" s="163" t="str">
        <f>IF(AND($M84="F",$O84=W$4),COUNTIFS($M$4:$M84,"F",$O$4:$O84,W$4),"")</f>
        <v/>
      </c>
      <c r="X84" s="163" t="str">
        <f>IF(AND($M84="F",$O84=X$4),COUNTIFS($M$4:$M84,"F",$O$4:$O84,X$4),"")</f>
        <v/>
      </c>
      <c r="Y84" s="175" t="str">
        <f>IF(AND($M84="F",$O84=Y$4),COUNTIFS($M$4:$M84,"F",$O$4:$O84,Y$4),"")</f>
        <v/>
      </c>
      <c r="Z84" s="173" t="str">
        <f>IF($M84="M",COUNTIFS($M$4:$M84,"M"),"")</f>
        <v/>
      </c>
      <c r="AA84" s="163" t="str">
        <f>IF(AND($M84="M",$O84=AA$4),COUNTIFS($M$4:$M84,"M",$O$4:$O84,AA$4),"")</f>
        <v/>
      </c>
      <c r="AB84" s="163" t="str">
        <f>IF(AND($M84="M",$O84=AB$4),COUNTIFS($M$4:$M84,"M",$O$4:$O84,AB$4),"")</f>
        <v/>
      </c>
      <c r="AC84" s="163" t="str">
        <f>IF(AND($M84="M",$O84=AC$4),COUNTIFS($M$4:$M84,"M",$O$4:$O84,AC$4),"")</f>
        <v/>
      </c>
      <c r="AD84" s="163" t="str">
        <f>IF(AND($M84="M",$O84=AD$4),COUNTIFS($M$4:$M84,"M",$O$4:$O84,AD$4),"")</f>
        <v/>
      </c>
      <c r="AE84" s="163" t="str">
        <f>IF(AND($M84="M",$O84=AE$4),COUNTIFS($M$4:$M84,"M",$O$4:$O84,AE$4),"")</f>
        <v/>
      </c>
      <c r="AF84" s="163" t="str">
        <f>IF(AND($M84="M",$O84=AF$4),COUNTIFS($M$4:$M84,"M",$O$4:$O84,AF$4),"")</f>
        <v/>
      </c>
      <c r="AG84" s="163" t="str">
        <f>IF(AND($M84="M",$O84=AG$4),COUNTIFS($M$4:$M84,"M",$O$4:$O84,AG$4),"")</f>
        <v/>
      </c>
      <c r="AH84" s="175" t="str">
        <f>IF(AND($M84="M",$O84=AH$4),COUNTIFS($M$4:$M84,"M",$O$4:$O84,AH$4),"")</f>
        <v/>
      </c>
      <c r="AI84" s="152"/>
      <c r="AJ84" s="152"/>
      <c r="AK84" s="153"/>
      <c r="AL84" s="152"/>
      <c r="AM84" s="152"/>
      <c r="AN84" s="152"/>
      <c r="AO84" s="152"/>
      <c r="AP84" s="152"/>
      <c r="AQ84" s="152"/>
      <c r="AR84" s="152"/>
      <c r="AS84" s="152"/>
      <c r="AT84" s="152"/>
      <c r="AU84" s="152"/>
      <c r="AV84" s="152"/>
      <c r="AW84" s="152"/>
    </row>
    <row r="85" spans="1:49" ht="15.75" x14ac:dyDescent="0.25">
      <c r="A85" s="165">
        <v>402906</v>
      </c>
      <c r="B85" s="155" t="s">
        <v>127</v>
      </c>
      <c r="C85" s="163" t="str">
        <f t="shared" si="6"/>
        <v>N</v>
      </c>
      <c r="D85" s="166">
        <v>562</v>
      </c>
      <c r="E85" s="166">
        <v>8</v>
      </c>
      <c r="F85" s="167">
        <v>0</v>
      </c>
      <c r="G85" s="168">
        <v>8</v>
      </c>
      <c r="H85" s="159" t="str">
        <f>IF(Long_Course_Results15[[#This Row],[No. Point Runs &amp; Volunt.]]&gt;=15,"","#")</f>
        <v>#</v>
      </c>
      <c r="I85" s="169">
        <v>562</v>
      </c>
      <c r="J85" s="170">
        <f t="shared" si="4"/>
        <v>70.25</v>
      </c>
      <c r="K85" s="171">
        <f t="shared" si="5"/>
        <v>30.75</v>
      </c>
      <c r="L85" s="163">
        <f>COUNT(J$4:J85)</f>
        <v>80</v>
      </c>
      <c r="M85" s="163" t="s">
        <v>426</v>
      </c>
      <c r="N85" s="172">
        <f>COUNTIFS($M$4:$M85,$M85)</f>
        <v>28</v>
      </c>
      <c r="O85" s="164" t="s">
        <v>474</v>
      </c>
      <c r="P85" s="172">
        <f>COUNTIFS($M$4:$M85,$M85,$O$4:$O85,$O85)</f>
        <v>5</v>
      </c>
      <c r="Q85" s="173">
        <f>IF($M85="F",COUNTIFS($M$4:$M85,"F"),"")</f>
        <v>28</v>
      </c>
      <c r="R85" s="163" t="str">
        <f>IF(AND($M85="F",$O85=R$4),COUNTIFS($M$4:$M85,"F",$O$4:$O85,R$4),"")</f>
        <v/>
      </c>
      <c r="S85" s="163" t="str">
        <f>IF(AND($M85="F",$O85=S$4),COUNTIFS($M$4:$M85,"F",$O$4:$O85,S$4),"")</f>
        <v/>
      </c>
      <c r="T85" s="163" t="str">
        <f>IF(AND($M85="F",$O85=T$4),COUNTIFS($M$4:$M85,"F",$O$4:$O85,T$4),"")</f>
        <v/>
      </c>
      <c r="U85" s="163">
        <f>IF(AND($M85="F",$O85=U$4),COUNTIFS($M$4:$M85,"F",$O$4:$O85,U$4),"")</f>
        <v>5</v>
      </c>
      <c r="V85" s="163" t="str">
        <f>IF(AND($M85="F",$O85=V$4),COUNTIFS($M$4:$M85,"F",$O$4:$O85,V$4),"")</f>
        <v/>
      </c>
      <c r="W85" s="163" t="str">
        <f>IF(AND($M85="F",$O85=W$4),COUNTIFS($M$4:$M85,"F",$O$4:$O85,W$4),"")</f>
        <v/>
      </c>
      <c r="X85" s="163" t="str">
        <f>IF(AND($M85="F",$O85=X$4),COUNTIFS($M$4:$M85,"F",$O$4:$O85,X$4),"")</f>
        <v/>
      </c>
      <c r="Y85" s="175" t="str">
        <f>IF(AND($M85="F",$O85=Y$4),COUNTIFS($M$4:$M85,"F",$O$4:$O85,Y$4),"")</f>
        <v/>
      </c>
      <c r="Z85" s="173" t="str">
        <f>IF($M85="M",COUNTIFS($M$4:$M85,"M"),"")</f>
        <v/>
      </c>
      <c r="AA85" s="163" t="str">
        <f>IF(AND($M85="M",$O85=AA$4),COUNTIFS($M$4:$M85,"M",$O$4:$O85,AA$4),"")</f>
        <v/>
      </c>
      <c r="AB85" s="163" t="str">
        <f>IF(AND($M85="M",$O85=AB$4),COUNTIFS($M$4:$M85,"M",$O$4:$O85,AB$4),"")</f>
        <v/>
      </c>
      <c r="AC85" s="163" t="str">
        <f>IF(AND($M85="M",$O85=AC$4),COUNTIFS($M$4:$M85,"M",$O$4:$O85,AC$4),"")</f>
        <v/>
      </c>
      <c r="AD85" s="163" t="str">
        <f>IF(AND($M85="M",$O85=AD$4),COUNTIFS($M$4:$M85,"M",$O$4:$O85,AD$4),"")</f>
        <v/>
      </c>
      <c r="AE85" s="163" t="str">
        <f>IF(AND($M85="M",$O85=AE$4),COUNTIFS($M$4:$M85,"M",$O$4:$O85,AE$4),"")</f>
        <v/>
      </c>
      <c r="AF85" s="163" t="str">
        <f>IF(AND($M85="M",$O85=AF$4),COUNTIFS($M$4:$M85,"M",$O$4:$O85,AF$4),"")</f>
        <v/>
      </c>
      <c r="AG85" s="163" t="str">
        <f>IF(AND($M85="M",$O85=AG$4),COUNTIFS($M$4:$M85,"M",$O$4:$O85,AG$4),"")</f>
        <v/>
      </c>
      <c r="AH85" s="175" t="str">
        <f>IF(AND($M85="M",$O85=AH$4),COUNTIFS($M$4:$M85,"M",$O$4:$O85,AH$4),"")</f>
        <v/>
      </c>
      <c r="AI85" s="152"/>
      <c r="AJ85" s="152"/>
      <c r="AK85" s="153"/>
      <c r="AL85" s="152"/>
      <c r="AM85" s="152"/>
      <c r="AN85" s="152"/>
      <c r="AO85" s="152"/>
      <c r="AP85" s="152"/>
      <c r="AQ85" s="152"/>
      <c r="AR85" s="152"/>
      <c r="AS85" s="152"/>
      <c r="AT85" s="152"/>
      <c r="AU85" s="152"/>
      <c r="AV85" s="152"/>
      <c r="AW85" s="152"/>
    </row>
    <row r="86" spans="1:49" ht="15.75" x14ac:dyDescent="0.25">
      <c r="A86" s="165">
        <v>609664</v>
      </c>
      <c r="B86" s="155" t="s">
        <v>200</v>
      </c>
      <c r="C86" s="163" t="str">
        <f t="shared" si="6"/>
        <v>N</v>
      </c>
      <c r="D86" s="166">
        <v>558</v>
      </c>
      <c r="E86" s="166">
        <v>7</v>
      </c>
      <c r="F86" s="167">
        <v>0</v>
      </c>
      <c r="G86" s="168">
        <v>7</v>
      </c>
      <c r="H86" s="159" t="str">
        <f>IF(Long_Course_Results15[[#This Row],[No. Point Runs &amp; Volunt.]]&gt;=15,"","#")</f>
        <v>#</v>
      </c>
      <c r="I86" s="169">
        <v>558</v>
      </c>
      <c r="J86" s="170">
        <f t="shared" si="4"/>
        <v>79.714285714285708</v>
      </c>
      <c r="K86" s="171">
        <f t="shared" si="5"/>
        <v>21.285714285714292</v>
      </c>
      <c r="L86" s="163">
        <f>COUNT(J$4:J86)</f>
        <v>81</v>
      </c>
      <c r="M86" s="163" t="s">
        <v>391</v>
      </c>
      <c r="N86" s="172">
        <f>COUNTIFS($M$4:$M86,$M86)</f>
        <v>53</v>
      </c>
      <c r="O86" s="164" t="s">
        <v>473</v>
      </c>
      <c r="P86" s="172">
        <f>COUNTIFS($M$4:$M86,$M86,$O$4:$O86,$O86)</f>
        <v>14</v>
      </c>
      <c r="Q86" s="173" t="str">
        <f>IF($M86="F",COUNTIFS($M$4:$M86,"F"),"")</f>
        <v/>
      </c>
      <c r="R86" s="163" t="str">
        <f>IF(AND($M86="F",$O86=R$4),COUNTIFS($M$4:$M86,"F",$O$4:$O86,R$4),"")</f>
        <v/>
      </c>
      <c r="S86" s="163" t="str">
        <f>IF(AND($M86="F",$O86=S$4),COUNTIFS($M$4:$M86,"F",$O$4:$O86,S$4),"")</f>
        <v/>
      </c>
      <c r="T86" s="163" t="str">
        <f>IF(AND($M86="F",$O86=T$4),COUNTIFS($M$4:$M86,"F",$O$4:$O86,T$4),"")</f>
        <v/>
      </c>
      <c r="U86" s="163" t="str">
        <f>IF(AND($M86="F",$O86=U$4),COUNTIFS($M$4:$M86,"F",$O$4:$O86,U$4),"")</f>
        <v/>
      </c>
      <c r="V86" s="163" t="str">
        <f>IF(AND($M86="F",$O86=V$4),COUNTIFS($M$4:$M86,"F",$O$4:$O86,V$4),"")</f>
        <v/>
      </c>
      <c r="W86" s="163" t="str">
        <f>IF(AND($M86="F",$O86=W$4),COUNTIFS($M$4:$M86,"F",$O$4:$O86,W$4),"")</f>
        <v/>
      </c>
      <c r="X86" s="163" t="str">
        <f>IF(AND($M86="F",$O86=X$4),COUNTIFS($M$4:$M86,"F",$O$4:$O86,X$4),"")</f>
        <v/>
      </c>
      <c r="Y86" s="175" t="str">
        <f>IF(AND($M86="F",$O86=Y$4),COUNTIFS($M$4:$M86,"F",$O$4:$O86,Y$4),"")</f>
        <v/>
      </c>
      <c r="Z86" s="173">
        <f>IF($M86="M",COUNTIFS($M$4:$M86,"M"),"")</f>
        <v>53</v>
      </c>
      <c r="AA86" s="163" t="str">
        <f>IF(AND($M86="M",$O86=AA$4),COUNTIFS($M$4:$M86,"M",$O$4:$O86,AA$4),"")</f>
        <v/>
      </c>
      <c r="AB86" s="163" t="str">
        <f>IF(AND($M86="M",$O86=AB$4),COUNTIFS($M$4:$M86,"M",$O$4:$O86,AB$4),"")</f>
        <v/>
      </c>
      <c r="AC86" s="163">
        <f>IF(AND($M86="M",$O86=AC$4),COUNTIFS($M$4:$M86,"M",$O$4:$O86,AC$4),"")</f>
        <v>14</v>
      </c>
      <c r="AD86" s="163" t="str">
        <f>IF(AND($M86="M",$O86=AD$4),COUNTIFS($M$4:$M86,"M",$O$4:$O86,AD$4),"")</f>
        <v/>
      </c>
      <c r="AE86" s="163" t="str">
        <f>IF(AND($M86="M",$O86=AE$4),COUNTIFS($M$4:$M86,"M",$O$4:$O86,AE$4),"")</f>
        <v/>
      </c>
      <c r="AF86" s="163" t="str">
        <f>IF(AND($M86="M",$O86=AF$4),COUNTIFS($M$4:$M86,"M",$O$4:$O86,AF$4),"")</f>
        <v/>
      </c>
      <c r="AG86" s="163" t="str">
        <f>IF(AND($M86="M",$O86=AG$4),COUNTIFS($M$4:$M86,"M",$O$4:$O86,AG$4),"")</f>
        <v/>
      </c>
      <c r="AH86" s="175" t="str">
        <f>IF(AND($M86="M",$O86=AH$4),COUNTIFS($M$4:$M86,"M",$O$4:$O86,AH$4),"")</f>
        <v/>
      </c>
      <c r="AI86" s="152"/>
      <c r="AJ86" s="152"/>
      <c r="AK86" s="153"/>
      <c r="AL86" s="152"/>
      <c r="AM86" s="152"/>
      <c r="AN86" s="152"/>
      <c r="AO86" s="152"/>
      <c r="AP86" s="152"/>
      <c r="AQ86" s="152"/>
      <c r="AR86" s="152"/>
      <c r="AS86" s="152"/>
      <c r="AT86" s="152"/>
      <c r="AU86" s="152"/>
      <c r="AV86" s="152"/>
      <c r="AW86" s="152"/>
    </row>
    <row r="87" spans="1:49" ht="15.75" x14ac:dyDescent="0.25">
      <c r="A87" s="165">
        <v>402816</v>
      </c>
      <c r="B87" s="155" t="s">
        <v>254</v>
      </c>
      <c r="C87" s="163" t="str">
        <f t="shared" si="6"/>
        <v>N</v>
      </c>
      <c r="D87" s="166">
        <v>556</v>
      </c>
      <c r="E87" s="166">
        <v>9</v>
      </c>
      <c r="F87" s="167">
        <v>0</v>
      </c>
      <c r="G87" s="168">
        <v>9</v>
      </c>
      <c r="H87" s="159" t="str">
        <f>IF(Long_Course_Results15[[#This Row],[No. Point Runs &amp; Volunt.]]&gt;=15,"","#")</f>
        <v>#</v>
      </c>
      <c r="I87" s="169">
        <v>556</v>
      </c>
      <c r="J87" s="170">
        <f t="shared" si="4"/>
        <v>61.777777777777779</v>
      </c>
      <c r="K87" s="171">
        <f t="shared" si="5"/>
        <v>39.222222222222221</v>
      </c>
      <c r="L87" s="163">
        <f>COUNT(J$4:J87)</f>
        <v>82</v>
      </c>
      <c r="M87" s="163" t="s">
        <v>391</v>
      </c>
      <c r="N87" s="172">
        <f>COUNTIFS($M$4:$M87,$M87)</f>
        <v>54</v>
      </c>
      <c r="O87" s="164" t="s">
        <v>476</v>
      </c>
      <c r="P87" s="172">
        <f>COUNTIFS($M$4:$M87,$M87,$O$4:$O87,$O87)</f>
        <v>4</v>
      </c>
      <c r="Q87" s="173" t="str">
        <f>IF($M87="F",COUNTIFS($M$4:$M87,"F"),"")</f>
        <v/>
      </c>
      <c r="R87" s="163" t="str">
        <f>IF(AND($M87="F",$O87=R$4),COUNTIFS($M$4:$M87,"F",$O$4:$O87,R$4),"")</f>
        <v/>
      </c>
      <c r="S87" s="163" t="str">
        <f>IF(AND($M87="F",$O87=S$4),COUNTIFS($M$4:$M87,"F",$O$4:$O87,S$4),"")</f>
        <v/>
      </c>
      <c r="T87" s="163" t="str">
        <f>IF(AND($M87="F",$O87=T$4),COUNTIFS($M$4:$M87,"F",$O$4:$O87,T$4),"")</f>
        <v/>
      </c>
      <c r="U87" s="163" t="str">
        <f>IF(AND($M87="F",$O87=U$4),COUNTIFS($M$4:$M87,"F",$O$4:$O87,U$4),"")</f>
        <v/>
      </c>
      <c r="V87" s="163" t="str">
        <f>IF(AND($M87="F",$O87=V$4),COUNTIFS($M$4:$M87,"F",$O$4:$O87,V$4),"")</f>
        <v/>
      </c>
      <c r="W87" s="163" t="str">
        <f>IF(AND($M87="F",$O87=W$4),COUNTIFS($M$4:$M87,"F",$O$4:$O87,W$4),"")</f>
        <v/>
      </c>
      <c r="X87" s="163" t="str">
        <f>IF(AND($M87="F",$O87=X$4),COUNTIFS($M$4:$M87,"F",$O$4:$O87,X$4),"")</f>
        <v/>
      </c>
      <c r="Y87" s="175" t="str">
        <f>IF(AND($M87="F",$O87=Y$4),COUNTIFS($M$4:$M87,"F",$O$4:$O87,Y$4),"")</f>
        <v/>
      </c>
      <c r="Z87" s="173">
        <f>IF($M87="M",COUNTIFS($M$4:$M87,"M"),"")</f>
        <v>54</v>
      </c>
      <c r="AA87" s="163" t="str">
        <f>IF(AND($M87="M",$O87=AA$4),COUNTIFS($M$4:$M87,"M",$O$4:$O87,AA$4),"")</f>
        <v/>
      </c>
      <c r="AB87" s="163" t="str">
        <f>IF(AND($M87="M",$O87=AB$4),COUNTIFS($M$4:$M87,"M",$O$4:$O87,AB$4),"")</f>
        <v/>
      </c>
      <c r="AC87" s="163" t="str">
        <f>IF(AND($M87="M",$O87=AC$4),COUNTIFS($M$4:$M87,"M",$O$4:$O87,AC$4),"")</f>
        <v/>
      </c>
      <c r="AD87" s="163" t="str">
        <f>IF(AND($M87="M",$O87=AD$4),COUNTIFS($M$4:$M87,"M",$O$4:$O87,AD$4),"")</f>
        <v/>
      </c>
      <c r="AE87" s="163" t="str">
        <f>IF(AND($M87="M",$O87=AE$4),COUNTIFS($M$4:$M87,"M",$O$4:$O87,AE$4),"")</f>
        <v/>
      </c>
      <c r="AF87" s="163">
        <f>IF(AND($M87="M",$O87=AF$4),COUNTIFS($M$4:$M87,"M",$O$4:$O87,AF$4),"")</f>
        <v>4</v>
      </c>
      <c r="AG87" s="163" t="str">
        <f>IF(AND($M87="M",$O87=AG$4),COUNTIFS($M$4:$M87,"M",$O$4:$O87,AG$4),"")</f>
        <v/>
      </c>
      <c r="AH87" s="175" t="str">
        <f>IF(AND($M87="M",$O87=AH$4),COUNTIFS($M$4:$M87,"M",$O$4:$O87,AH$4),"")</f>
        <v/>
      </c>
      <c r="AI87" s="152"/>
      <c r="AJ87" s="152"/>
      <c r="AK87" s="153"/>
      <c r="AL87" s="152"/>
      <c r="AM87" s="152"/>
      <c r="AN87" s="152"/>
      <c r="AO87" s="152"/>
      <c r="AP87" s="152"/>
      <c r="AQ87" s="152"/>
      <c r="AR87" s="152"/>
      <c r="AS87" s="152"/>
      <c r="AT87" s="152"/>
      <c r="AU87" s="152"/>
      <c r="AV87" s="152"/>
      <c r="AW87" s="152"/>
    </row>
    <row r="88" spans="1:49" ht="15.75" x14ac:dyDescent="0.25">
      <c r="A88" s="165">
        <v>1062687</v>
      </c>
      <c r="B88" s="155" t="s">
        <v>220</v>
      </c>
      <c r="C88" s="163" t="str">
        <f t="shared" si="6"/>
        <v>N</v>
      </c>
      <c r="D88" s="166">
        <v>550</v>
      </c>
      <c r="E88" s="166">
        <v>9</v>
      </c>
      <c r="F88" s="167">
        <v>0</v>
      </c>
      <c r="G88" s="168">
        <v>9</v>
      </c>
      <c r="H88" s="159" t="str">
        <f>IF(Long_Course_Results15[[#This Row],[No. Point Runs &amp; Volunt.]]&gt;=15,"","#")</f>
        <v>#</v>
      </c>
      <c r="I88" s="169">
        <v>550</v>
      </c>
      <c r="J88" s="170">
        <f t="shared" si="4"/>
        <v>61.111111111111114</v>
      </c>
      <c r="K88" s="171">
        <f t="shared" si="5"/>
        <v>39.888888888888886</v>
      </c>
      <c r="L88" s="163">
        <f>COUNT(J$4:J88)</f>
        <v>83</v>
      </c>
      <c r="M88" s="163" t="s">
        <v>426</v>
      </c>
      <c r="N88" s="172">
        <f>COUNTIFS($M$4:$M88,$M88)</f>
        <v>29</v>
      </c>
      <c r="O88" s="164" t="s">
        <v>473</v>
      </c>
      <c r="P88" s="172">
        <f>COUNTIFS($M$4:$M88,$M88,$O$4:$O88,$O88)</f>
        <v>7</v>
      </c>
      <c r="Q88" s="173">
        <f>IF($M88="F",COUNTIFS($M$4:$M88,"F"),"")</f>
        <v>29</v>
      </c>
      <c r="R88" s="163" t="str">
        <f>IF(AND($M88="F",$O88=R$4),COUNTIFS($M$4:$M88,"F",$O$4:$O88,R$4),"")</f>
        <v/>
      </c>
      <c r="S88" s="163" t="str">
        <f>IF(AND($M88="F",$O88=S$4),COUNTIFS($M$4:$M88,"F",$O$4:$O88,S$4),"")</f>
        <v/>
      </c>
      <c r="T88" s="163">
        <f>IF(AND($M88="F",$O88=T$4),COUNTIFS($M$4:$M88,"F",$O$4:$O88,T$4),"")</f>
        <v>7</v>
      </c>
      <c r="U88" s="163" t="str">
        <f>IF(AND($M88="F",$O88=U$4),COUNTIFS($M$4:$M88,"F",$O$4:$O88,U$4),"")</f>
        <v/>
      </c>
      <c r="V88" s="163" t="str">
        <f>IF(AND($M88="F",$O88=V$4),COUNTIFS($M$4:$M88,"F",$O$4:$O88,V$4),"")</f>
        <v/>
      </c>
      <c r="W88" s="163" t="str">
        <f>IF(AND($M88="F",$O88=W$4),COUNTIFS($M$4:$M88,"F",$O$4:$O88,W$4),"")</f>
        <v/>
      </c>
      <c r="X88" s="163" t="str">
        <f>IF(AND($M88="F",$O88=X$4),COUNTIFS($M$4:$M88,"F",$O$4:$O88,X$4),"")</f>
        <v/>
      </c>
      <c r="Y88" s="175" t="str">
        <f>IF(AND($M88="F",$O88=Y$4),COUNTIFS($M$4:$M88,"F",$O$4:$O88,Y$4),"")</f>
        <v/>
      </c>
      <c r="Z88" s="173" t="str">
        <f>IF($M88="M",COUNTIFS($M$4:$M88,"M"),"")</f>
        <v/>
      </c>
      <c r="AA88" s="163" t="str">
        <f>IF(AND($M88="M",$O88=AA$4),COUNTIFS($M$4:$M88,"M",$O$4:$O88,AA$4),"")</f>
        <v/>
      </c>
      <c r="AB88" s="163" t="str">
        <f>IF(AND($M88="M",$O88=AB$4),COUNTIFS($M$4:$M88,"M",$O$4:$O88,AB$4),"")</f>
        <v/>
      </c>
      <c r="AC88" s="163" t="str">
        <f>IF(AND($M88="M",$O88=AC$4),COUNTIFS($M$4:$M88,"M",$O$4:$O88,AC$4),"")</f>
        <v/>
      </c>
      <c r="AD88" s="163" t="str">
        <f>IF(AND($M88="M",$O88=AD$4),COUNTIFS($M$4:$M88,"M",$O$4:$O88,AD$4),"")</f>
        <v/>
      </c>
      <c r="AE88" s="163" t="str">
        <f>IF(AND($M88="M",$O88=AE$4),COUNTIFS($M$4:$M88,"M",$O$4:$O88,AE$4),"")</f>
        <v/>
      </c>
      <c r="AF88" s="163" t="str">
        <f>IF(AND($M88="M",$O88=AF$4),COUNTIFS($M$4:$M88,"M",$O$4:$O88,AF$4),"")</f>
        <v/>
      </c>
      <c r="AG88" s="163" t="str">
        <f>IF(AND($M88="M",$O88=AG$4),COUNTIFS($M$4:$M88,"M",$O$4:$O88,AG$4),"")</f>
        <v/>
      </c>
      <c r="AH88" s="175" t="str">
        <f>IF(AND($M88="M",$O88=AH$4),COUNTIFS($M$4:$M88,"M",$O$4:$O88,AH$4),"")</f>
        <v/>
      </c>
      <c r="AI88" s="152"/>
      <c r="AJ88" s="152"/>
      <c r="AK88" s="153"/>
      <c r="AL88" s="152"/>
      <c r="AM88" s="152"/>
      <c r="AN88" s="152"/>
      <c r="AO88" s="152"/>
      <c r="AP88" s="152"/>
      <c r="AQ88" s="152"/>
      <c r="AR88" s="152"/>
      <c r="AS88" s="152"/>
      <c r="AT88" s="152"/>
      <c r="AU88" s="152"/>
      <c r="AV88" s="152"/>
      <c r="AW88" s="152"/>
    </row>
    <row r="89" spans="1:49" ht="15.75" x14ac:dyDescent="0.25">
      <c r="A89" s="165">
        <v>402714</v>
      </c>
      <c r="B89" s="155" t="s">
        <v>349</v>
      </c>
      <c r="C89" s="163" t="str">
        <f t="shared" si="6"/>
        <v>N</v>
      </c>
      <c r="D89" s="166">
        <v>538</v>
      </c>
      <c r="E89" s="166">
        <v>9</v>
      </c>
      <c r="F89" s="167">
        <v>0</v>
      </c>
      <c r="G89" s="168">
        <v>9</v>
      </c>
      <c r="H89" s="159" t="str">
        <f>IF(Long_Course_Results15[[#This Row],[No. Point Runs &amp; Volunt.]]&gt;=15,"","#")</f>
        <v>#</v>
      </c>
      <c r="I89" s="169">
        <v>538</v>
      </c>
      <c r="J89" s="170">
        <f t="shared" si="4"/>
        <v>59.777777777777779</v>
      </c>
      <c r="K89" s="171">
        <f t="shared" si="5"/>
        <v>41.222222222222221</v>
      </c>
      <c r="L89" s="163">
        <f>COUNT(J$4:J89)</f>
        <v>84</v>
      </c>
      <c r="M89" s="163" t="s">
        <v>426</v>
      </c>
      <c r="N89" s="172">
        <f>COUNTIFS($M$4:$M89,$M89)</f>
        <v>30</v>
      </c>
      <c r="O89" s="164" t="s">
        <v>472</v>
      </c>
      <c r="P89" s="172">
        <f>COUNTIFS($M$4:$M89,$M89,$O$4:$O89,$O89)</f>
        <v>10</v>
      </c>
      <c r="Q89" s="173">
        <f>IF($M89="F",COUNTIFS($M$4:$M89,"F"),"")</f>
        <v>30</v>
      </c>
      <c r="R89" s="163" t="str">
        <f>IF(AND($M89="F",$O89=R$4),COUNTIFS($M$4:$M89,"F",$O$4:$O89,R$4),"")</f>
        <v/>
      </c>
      <c r="S89" s="163">
        <f>IF(AND($M89="F",$O89=S$4),COUNTIFS($M$4:$M89,"F",$O$4:$O89,S$4),"")</f>
        <v>10</v>
      </c>
      <c r="T89" s="163" t="str">
        <f>IF(AND($M89="F",$O89=T$4),COUNTIFS($M$4:$M89,"F",$O$4:$O89,T$4),"")</f>
        <v/>
      </c>
      <c r="U89" s="163" t="str">
        <f>IF(AND($M89="F",$O89=U$4),COUNTIFS($M$4:$M89,"F",$O$4:$O89,U$4),"")</f>
        <v/>
      </c>
      <c r="V89" s="163" t="str">
        <f>IF(AND($M89="F",$O89=V$4),COUNTIFS($M$4:$M89,"F",$O$4:$O89,V$4),"")</f>
        <v/>
      </c>
      <c r="W89" s="163" t="str">
        <f>IF(AND($M89="F",$O89=W$4),COUNTIFS($M$4:$M89,"F",$O$4:$O89,W$4),"")</f>
        <v/>
      </c>
      <c r="X89" s="163" t="str">
        <f>IF(AND($M89="F",$O89=X$4),COUNTIFS($M$4:$M89,"F",$O$4:$O89,X$4),"")</f>
        <v/>
      </c>
      <c r="Y89" s="175" t="str">
        <f>IF(AND($M89="F",$O89=Y$4),COUNTIFS($M$4:$M89,"F",$O$4:$O89,Y$4),"")</f>
        <v/>
      </c>
      <c r="Z89" s="173" t="str">
        <f>IF($M89="M",COUNTIFS($M$4:$M89,"M"),"")</f>
        <v/>
      </c>
      <c r="AA89" s="163" t="str">
        <f>IF(AND($M89="M",$O89=AA$4),COUNTIFS($M$4:$M89,"M",$O$4:$O89,AA$4),"")</f>
        <v/>
      </c>
      <c r="AB89" s="163" t="str">
        <f>IF(AND($M89="M",$O89=AB$4),COUNTIFS($M$4:$M89,"M",$O$4:$O89,AB$4),"")</f>
        <v/>
      </c>
      <c r="AC89" s="163" t="str">
        <f>IF(AND($M89="M",$O89=AC$4),COUNTIFS($M$4:$M89,"M",$O$4:$O89,AC$4),"")</f>
        <v/>
      </c>
      <c r="AD89" s="163" t="str">
        <f>IF(AND($M89="M",$O89=AD$4),COUNTIFS($M$4:$M89,"M",$O$4:$O89,AD$4),"")</f>
        <v/>
      </c>
      <c r="AE89" s="163" t="str">
        <f>IF(AND($M89="M",$O89=AE$4),COUNTIFS($M$4:$M89,"M",$O$4:$O89,AE$4),"")</f>
        <v/>
      </c>
      <c r="AF89" s="163" t="str">
        <f>IF(AND($M89="M",$O89=AF$4),COUNTIFS($M$4:$M89,"M",$O$4:$O89,AF$4),"")</f>
        <v/>
      </c>
      <c r="AG89" s="163" t="str">
        <f>IF(AND($M89="M",$O89=AG$4),COUNTIFS($M$4:$M89,"M",$O$4:$O89,AG$4),"")</f>
        <v/>
      </c>
      <c r="AH89" s="175" t="str">
        <f>IF(AND($M89="M",$O89=AH$4),COUNTIFS($M$4:$M89,"M",$O$4:$O89,AH$4),"")</f>
        <v/>
      </c>
      <c r="AI89" s="152"/>
      <c r="AJ89" s="152"/>
      <c r="AK89" s="153"/>
      <c r="AL89" s="152"/>
      <c r="AM89" s="152"/>
      <c r="AN89" s="152"/>
      <c r="AO89" s="152"/>
      <c r="AP89" s="152"/>
      <c r="AQ89" s="152"/>
      <c r="AR89" s="152"/>
      <c r="AS89" s="152"/>
      <c r="AT89" s="152"/>
      <c r="AU89" s="152"/>
      <c r="AV89" s="152"/>
      <c r="AW89" s="152"/>
    </row>
    <row r="90" spans="1:49" ht="15.75" x14ac:dyDescent="0.25">
      <c r="A90" s="165">
        <v>402849</v>
      </c>
      <c r="B90" s="155" t="s">
        <v>246</v>
      </c>
      <c r="C90" s="163" t="str">
        <f t="shared" si="6"/>
        <v>N</v>
      </c>
      <c r="D90" s="166">
        <v>530</v>
      </c>
      <c r="E90" s="166">
        <v>12</v>
      </c>
      <c r="F90" s="167">
        <v>0</v>
      </c>
      <c r="G90" s="168">
        <v>12</v>
      </c>
      <c r="H90" s="159" t="str">
        <f>IF(Long_Course_Results15[[#This Row],[No. Point Runs &amp; Volunt.]]&gt;=15,"","#")</f>
        <v>#</v>
      </c>
      <c r="I90" s="169">
        <v>530</v>
      </c>
      <c r="J90" s="170">
        <f t="shared" si="4"/>
        <v>44.166666666666664</v>
      </c>
      <c r="K90" s="171">
        <f t="shared" si="5"/>
        <v>56.833333333333336</v>
      </c>
      <c r="L90" s="163">
        <f>COUNT(J$4:J90)</f>
        <v>85</v>
      </c>
      <c r="M90" s="163" t="s">
        <v>426</v>
      </c>
      <c r="N90" s="172">
        <f>COUNTIFS($M$4:$M90,$M90)</f>
        <v>31</v>
      </c>
      <c r="O90" s="164" t="s">
        <v>477</v>
      </c>
      <c r="P90" s="172">
        <f>COUNTIFS($M$4:$M90,$M90,$O$4:$O90,$O90)</f>
        <v>1</v>
      </c>
      <c r="Q90" s="173">
        <f>IF($M90="F",COUNTIFS($M$4:$M90,"F"),"")</f>
        <v>31</v>
      </c>
      <c r="R90" s="163" t="str">
        <f>IF(AND($M90="F",$O90=R$4),COUNTIFS($M$4:$M90,"F",$O$4:$O90,R$4),"")</f>
        <v/>
      </c>
      <c r="S90" s="163" t="str">
        <f>IF(AND($M90="F",$O90=S$4),COUNTIFS($M$4:$M90,"F",$O$4:$O90,S$4),"")</f>
        <v/>
      </c>
      <c r="T90" s="163" t="str">
        <f>IF(AND($M90="F",$O90=T$4),COUNTIFS($M$4:$M90,"F",$O$4:$O90,T$4),"")</f>
        <v/>
      </c>
      <c r="U90" s="163" t="str">
        <f>IF(AND($M90="F",$O90=U$4),COUNTIFS($M$4:$M90,"F",$O$4:$O90,U$4),"")</f>
        <v/>
      </c>
      <c r="V90" s="163" t="str">
        <f>IF(AND($M90="F",$O90=V$4),COUNTIFS($M$4:$M90,"F",$O$4:$O90,V$4),"")</f>
        <v/>
      </c>
      <c r="W90" s="163" t="str">
        <f>IF(AND($M90="F",$O90=W$4),COUNTIFS($M$4:$M90,"F",$O$4:$O90,W$4),"")</f>
        <v/>
      </c>
      <c r="X90" s="163">
        <f>IF(AND($M90="F",$O90=X$4),COUNTIFS($M$4:$M90,"F",$O$4:$O90,X$4),"")</f>
        <v>1</v>
      </c>
      <c r="Y90" s="175" t="str">
        <f>IF(AND($M90="F",$O90=Y$4),COUNTIFS($M$4:$M90,"F",$O$4:$O90,Y$4),"")</f>
        <v/>
      </c>
      <c r="Z90" s="173" t="str">
        <f>IF($M90="M",COUNTIFS($M$4:$M90,"M"),"")</f>
        <v/>
      </c>
      <c r="AA90" s="163" t="str">
        <f>IF(AND($M90="M",$O90=AA$4),COUNTIFS($M$4:$M90,"M",$O$4:$O90,AA$4),"")</f>
        <v/>
      </c>
      <c r="AB90" s="163" t="str">
        <f>IF(AND($M90="M",$O90=AB$4),COUNTIFS($M$4:$M90,"M",$O$4:$O90,AB$4),"")</f>
        <v/>
      </c>
      <c r="AC90" s="163" t="str">
        <f>IF(AND($M90="M",$O90=AC$4),COUNTIFS($M$4:$M90,"M",$O$4:$O90,AC$4),"")</f>
        <v/>
      </c>
      <c r="AD90" s="163" t="str">
        <f>IF(AND($M90="M",$O90=AD$4),COUNTIFS($M$4:$M90,"M",$O$4:$O90,AD$4),"")</f>
        <v/>
      </c>
      <c r="AE90" s="163" t="str">
        <f>IF(AND($M90="M",$O90=AE$4),COUNTIFS($M$4:$M90,"M",$O$4:$O90,AE$4),"")</f>
        <v/>
      </c>
      <c r="AF90" s="163" t="str">
        <f>IF(AND($M90="M",$O90=AF$4),COUNTIFS($M$4:$M90,"M",$O$4:$O90,AF$4),"")</f>
        <v/>
      </c>
      <c r="AG90" s="163" t="str">
        <f>IF(AND($M90="M",$O90=AG$4),COUNTIFS($M$4:$M90,"M",$O$4:$O90,AG$4),"")</f>
        <v/>
      </c>
      <c r="AH90" s="175" t="str">
        <f>IF(AND($M90="M",$O90=AH$4),COUNTIFS($M$4:$M90,"M",$O$4:$O90,AH$4),"")</f>
        <v/>
      </c>
      <c r="AI90" s="152"/>
      <c r="AJ90" s="152"/>
      <c r="AK90" s="153"/>
      <c r="AL90" s="152"/>
      <c r="AM90" s="152"/>
      <c r="AN90" s="152"/>
      <c r="AO90" s="152"/>
      <c r="AP90" s="152"/>
      <c r="AQ90" s="152"/>
      <c r="AR90" s="152"/>
      <c r="AS90" s="152"/>
      <c r="AT90" s="152"/>
      <c r="AU90" s="152"/>
      <c r="AV90" s="152"/>
      <c r="AW90" s="152"/>
    </row>
    <row r="91" spans="1:49" ht="15.75" x14ac:dyDescent="0.25">
      <c r="A91" s="165">
        <v>875720</v>
      </c>
      <c r="B91" s="155" t="s">
        <v>259</v>
      </c>
      <c r="C91" s="163" t="str">
        <f t="shared" si="6"/>
        <v>N</v>
      </c>
      <c r="D91" s="166">
        <v>526</v>
      </c>
      <c r="E91" s="166">
        <v>7</v>
      </c>
      <c r="F91" s="167">
        <v>0</v>
      </c>
      <c r="G91" s="168">
        <v>7</v>
      </c>
      <c r="H91" s="159" t="str">
        <f>IF(Long_Course_Results15[[#This Row],[No. Point Runs &amp; Volunt.]]&gt;=15,"","#")</f>
        <v>#</v>
      </c>
      <c r="I91" s="169">
        <v>526</v>
      </c>
      <c r="J91" s="170">
        <f t="shared" si="4"/>
        <v>75.142857142857139</v>
      </c>
      <c r="K91" s="171">
        <f t="shared" si="5"/>
        <v>25.857142857142861</v>
      </c>
      <c r="L91" s="163">
        <f>COUNT(J$4:J91)</f>
        <v>86</v>
      </c>
      <c r="M91" s="163" t="s">
        <v>391</v>
      </c>
      <c r="N91" s="172">
        <f>COUNTIFS($M$4:$M91,$M91)</f>
        <v>55</v>
      </c>
      <c r="O91" s="164" t="s">
        <v>472</v>
      </c>
      <c r="P91" s="172">
        <f>COUNTIFS($M$4:$M91,$M91,$O$4:$O91,$O91)</f>
        <v>15</v>
      </c>
      <c r="Q91" s="173" t="str">
        <f>IF($M91="F",COUNTIFS($M$4:$M91,"F"),"")</f>
        <v/>
      </c>
      <c r="R91" s="163" t="str">
        <f>IF(AND($M91="F",$O91=R$4),COUNTIFS($M$4:$M91,"F",$O$4:$O91,R$4),"")</f>
        <v/>
      </c>
      <c r="S91" s="163" t="str">
        <f>IF(AND($M91="F",$O91=S$4),COUNTIFS($M$4:$M91,"F",$O$4:$O91,S$4),"")</f>
        <v/>
      </c>
      <c r="T91" s="163" t="str">
        <f>IF(AND($M91="F",$O91=T$4),COUNTIFS($M$4:$M91,"F",$O$4:$O91,T$4),"")</f>
        <v/>
      </c>
      <c r="U91" s="163" t="str">
        <f>IF(AND($M91="F",$O91=U$4),COUNTIFS($M$4:$M91,"F",$O$4:$O91,U$4),"")</f>
        <v/>
      </c>
      <c r="V91" s="163" t="str">
        <f>IF(AND($M91="F",$O91=V$4),COUNTIFS($M$4:$M91,"F",$O$4:$O91,V$4),"")</f>
        <v/>
      </c>
      <c r="W91" s="163" t="str">
        <f>IF(AND($M91="F",$O91=W$4),COUNTIFS($M$4:$M91,"F",$O$4:$O91,W$4),"")</f>
        <v/>
      </c>
      <c r="X91" s="163" t="str">
        <f>IF(AND($M91="F",$O91=X$4),COUNTIFS($M$4:$M91,"F",$O$4:$O91,X$4),"")</f>
        <v/>
      </c>
      <c r="Y91" s="175" t="str">
        <f>IF(AND($M91="F",$O91=Y$4),COUNTIFS($M$4:$M91,"F",$O$4:$O91,Y$4),"")</f>
        <v/>
      </c>
      <c r="Z91" s="173">
        <f>IF($M91="M",COUNTIFS($M$4:$M91,"M"),"")</f>
        <v>55</v>
      </c>
      <c r="AA91" s="163" t="str">
        <f>IF(AND($M91="M",$O91=AA$4),COUNTIFS($M$4:$M91,"M",$O$4:$O91,AA$4),"")</f>
        <v/>
      </c>
      <c r="AB91" s="163">
        <f>IF(AND($M91="M",$O91=AB$4),COUNTIFS($M$4:$M91,"M",$O$4:$O91,AB$4),"")</f>
        <v>15</v>
      </c>
      <c r="AC91" s="163" t="str">
        <f>IF(AND($M91="M",$O91=AC$4),COUNTIFS($M$4:$M91,"M",$O$4:$O91,AC$4),"")</f>
        <v/>
      </c>
      <c r="AD91" s="163" t="str">
        <f>IF(AND($M91="M",$O91=AD$4),COUNTIFS($M$4:$M91,"M",$O$4:$O91,AD$4),"")</f>
        <v/>
      </c>
      <c r="AE91" s="163" t="str">
        <f>IF(AND($M91="M",$O91=AE$4),COUNTIFS($M$4:$M91,"M",$O$4:$O91,AE$4),"")</f>
        <v/>
      </c>
      <c r="AF91" s="163" t="str">
        <f>IF(AND($M91="M",$O91=AF$4),COUNTIFS($M$4:$M91,"M",$O$4:$O91,AF$4),"")</f>
        <v/>
      </c>
      <c r="AG91" s="163" t="str">
        <f>IF(AND($M91="M",$O91=AG$4),COUNTIFS($M$4:$M91,"M",$O$4:$O91,AG$4),"")</f>
        <v/>
      </c>
      <c r="AH91" s="175" t="str">
        <f>IF(AND($M91="M",$O91=AH$4),COUNTIFS($M$4:$M91,"M",$O$4:$O91,AH$4),"")</f>
        <v/>
      </c>
      <c r="AI91" s="152"/>
      <c r="AJ91" s="152"/>
      <c r="AK91" s="153"/>
      <c r="AL91" s="152"/>
      <c r="AM91" s="152"/>
      <c r="AN91" s="152"/>
      <c r="AO91" s="152"/>
      <c r="AP91" s="152"/>
      <c r="AQ91" s="152"/>
      <c r="AR91" s="152"/>
      <c r="AS91" s="152"/>
      <c r="AT91" s="152"/>
      <c r="AU91" s="152"/>
      <c r="AV91" s="152"/>
      <c r="AW91" s="152"/>
    </row>
    <row r="92" spans="1:49" ht="15.75" x14ac:dyDescent="0.25">
      <c r="A92" s="165">
        <v>283914</v>
      </c>
      <c r="B92" s="155" t="s">
        <v>176</v>
      </c>
      <c r="C92" s="163" t="str">
        <f t="shared" si="6"/>
        <v>N</v>
      </c>
      <c r="D92" s="166">
        <v>525</v>
      </c>
      <c r="E92" s="166">
        <v>10</v>
      </c>
      <c r="F92" s="167">
        <v>0</v>
      </c>
      <c r="G92" s="168">
        <v>10</v>
      </c>
      <c r="H92" s="159" t="str">
        <f>IF(Long_Course_Results15[[#This Row],[No. Point Runs &amp; Volunt.]]&gt;=15,"","#")</f>
        <v>#</v>
      </c>
      <c r="I92" s="169">
        <v>525</v>
      </c>
      <c r="J92" s="170">
        <f t="shared" si="4"/>
        <v>52.5</v>
      </c>
      <c r="K92" s="171">
        <f t="shared" si="5"/>
        <v>48.5</v>
      </c>
      <c r="L92" s="163">
        <f>COUNT(J$4:J92)</f>
        <v>87</v>
      </c>
      <c r="M92" s="163" t="s">
        <v>426</v>
      </c>
      <c r="N92" s="172">
        <f>COUNTIFS($M$4:$M92,$M92)</f>
        <v>32</v>
      </c>
      <c r="O92" s="164" t="s">
        <v>476</v>
      </c>
      <c r="P92" s="172">
        <f>COUNTIFS($M$4:$M92,$M92,$O$4:$O92,$O92)</f>
        <v>3</v>
      </c>
      <c r="Q92" s="173">
        <f>IF($M92="F",COUNTIFS($M$4:$M92,"F"),"")</f>
        <v>32</v>
      </c>
      <c r="R92" s="163" t="str">
        <f>IF(AND($M92="F",$O92=R$4),COUNTIFS($M$4:$M92,"F",$O$4:$O92,R$4),"")</f>
        <v/>
      </c>
      <c r="S92" s="163" t="str">
        <f>IF(AND($M92="F",$O92=S$4),COUNTIFS($M$4:$M92,"F",$O$4:$O92,S$4),"")</f>
        <v/>
      </c>
      <c r="T92" s="163" t="str">
        <f>IF(AND($M92="F",$O92=T$4),COUNTIFS($M$4:$M92,"F",$O$4:$O92,T$4),"")</f>
        <v/>
      </c>
      <c r="U92" s="163" t="str">
        <f>IF(AND($M92="F",$O92=U$4),COUNTIFS($M$4:$M92,"F",$O$4:$O92,U$4),"")</f>
        <v/>
      </c>
      <c r="V92" s="163" t="str">
        <f>IF(AND($M92="F",$O92=V$4),COUNTIFS($M$4:$M92,"F",$O$4:$O92,V$4),"")</f>
        <v/>
      </c>
      <c r="W92" s="163">
        <f>IF(AND($M92="F",$O92=W$4),COUNTIFS($M$4:$M92,"F",$O$4:$O92,W$4),"")</f>
        <v>3</v>
      </c>
      <c r="X92" s="163" t="str">
        <f>IF(AND($M92="F",$O92=X$4),COUNTIFS($M$4:$M92,"F",$O$4:$O92,X$4),"")</f>
        <v/>
      </c>
      <c r="Y92" s="175" t="str">
        <f>IF(AND($M92="F",$O92=Y$4),COUNTIFS($M$4:$M92,"F",$O$4:$O92,Y$4),"")</f>
        <v/>
      </c>
      <c r="Z92" s="173" t="str">
        <f>IF($M92="M",COUNTIFS($M$4:$M92,"M"),"")</f>
        <v/>
      </c>
      <c r="AA92" s="163" t="str">
        <f>IF(AND($M92="M",$O92=AA$4),COUNTIFS($M$4:$M92,"M",$O$4:$O92,AA$4),"")</f>
        <v/>
      </c>
      <c r="AB92" s="163" t="str">
        <f>IF(AND($M92="M",$O92=AB$4),COUNTIFS($M$4:$M92,"M",$O$4:$O92,AB$4),"")</f>
        <v/>
      </c>
      <c r="AC92" s="163" t="str">
        <f>IF(AND($M92="M",$O92=AC$4),COUNTIFS($M$4:$M92,"M",$O$4:$O92,AC$4),"")</f>
        <v/>
      </c>
      <c r="AD92" s="163" t="str">
        <f>IF(AND($M92="M",$O92=AD$4),COUNTIFS($M$4:$M92,"M",$O$4:$O92,AD$4),"")</f>
        <v/>
      </c>
      <c r="AE92" s="163" t="str">
        <f>IF(AND($M92="M",$O92=AE$4),COUNTIFS($M$4:$M92,"M",$O$4:$O92,AE$4),"")</f>
        <v/>
      </c>
      <c r="AF92" s="163" t="str">
        <f>IF(AND($M92="M",$O92=AF$4),COUNTIFS($M$4:$M92,"M",$O$4:$O92,AF$4),"")</f>
        <v/>
      </c>
      <c r="AG92" s="163" t="str">
        <f>IF(AND($M92="M",$O92=AG$4),COUNTIFS($M$4:$M92,"M",$O$4:$O92,AG$4),"")</f>
        <v/>
      </c>
      <c r="AH92" s="175" t="str">
        <f>IF(AND($M92="M",$O92=AH$4),COUNTIFS($M$4:$M92,"M",$O$4:$O92,AH$4),"")</f>
        <v/>
      </c>
      <c r="AI92" s="152"/>
      <c r="AJ92" s="152"/>
      <c r="AK92" s="153"/>
      <c r="AL92" s="152"/>
      <c r="AM92" s="152"/>
      <c r="AN92" s="152"/>
      <c r="AO92" s="152"/>
      <c r="AP92" s="152"/>
      <c r="AQ92" s="152"/>
      <c r="AR92" s="152"/>
      <c r="AS92" s="152"/>
      <c r="AT92" s="152"/>
      <c r="AU92" s="152"/>
      <c r="AV92" s="152"/>
      <c r="AW92" s="152"/>
    </row>
    <row r="93" spans="1:49" ht="15.75" x14ac:dyDescent="0.25">
      <c r="A93" s="165">
        <v>1043052</v>
      </c>
      <c r="B93" s="155" t="s">
        <v>194</v>
      </c>
      <c r="C93" s="163" t="str">
        <f t="shared" si="6"/>
        <v>N</v>
      </c>
      <c r="D93" s="166">
        <v>522</v>
      </c>
      <c r="E93" s="166">
        <v>7</v>
      </c>
      <c r="F93" s="167">
        <v>0</v>
      </c>
      <c r="G93" s="168">
        <v>7</v>
      </c>
      <c r="H93" s="159" t="str">
        <f>IF(Long_Course_Results15[[#This Row],[No. Point Runs &amp; Volunt.]]&gt;=15,"","#")</f>
        <v>#</v>
      </c>
      <c r="I93" s="169">
        <v>522</v>
      </c>
      <c r="J93" s="170">
        <f t="shared" si="4"/>
        <v>74.571428571428569</v>
      </c>
      <c r="K93" s="171">
        <f t="shared" si="5"/>
        <v>26.428571428571431</v>
      </c>
      <c r="L93" s="163">
        <f>COUNT(J$4:J93)</f>
        <v>88</v>
      </c>
      <c r="M93" s="163" t="s">
        <v>426</v>
      </c>
      <c r="N93" s="172">
        <f>COUNTIFS($M$4:$M93,$M93)</f>
        <v>33</v>
      </c>
      <c r="O93" s="164" t="s">
        <v>472</v>
      </c>
      <c r="P93" s="172">
        <f>COUNTIFS($M$4:$M93,$M93,$O$4:$O93,$O93)</f>
        <v>11</v>
      </c>
      <c r="Q93" s="173">
        <f>IF($M93="F",COUNTIFS($M$4:$M93,"F"),"")</f>
        <v>33</v>
      </c>
      <c r="R93" s="163" t="str">
        <f>IF(AND($M93="F",$O93=R$4),COUNTIFS($M$4:$M93,"F",$O$4:$O93,R$4),"")</f>
        <v/>
      </c>
      <c r="S93" s="163">
        <f>IF(AND($M93="F",$O93=S$4),COUNTIFS($M$4:$M93,"F",$O$4:$O93,S$4),"")</f>
        <v>11</v>
      </c>
      <c r="T93" s="163" t="str">
        <f>IF(AND($M93="F",$O93=T$4),COUNTIFS($M$4:$M93,"F",$O$4:$O93,T$4),"")</f>
        <v/>
      </c>
      <c r="U93" s="163" t="str">
        <f>IF(AND($M93="F",$O93=U$4),COUNTIFS($M$4:$M93,"F",$O$4:$O93,U$4),"")</f>
        <v/>
      </c>
      <c r="V93" s="163" t="str">
        <f>IF(AND($M93="F",$O93=V$4),COUNTIFS($M$4:$M93,"F",$O$4:$O93,V$4),"")</f>
        <v/>
      </c>
      <c r="W93" s="163" t="str">
        <f>IF(AND($M93="F",$O93=W$4),COUNTIFS($M$4:$M93,"F",$O$4:$O93,W$4),"")</f>
        <v/>
      </c>
      <c r="X93" s="163" t="str">
        <f>IF(AND($M93="F",$O93=X$4),COUNTIFS($M$4:$M93,"F",$O$4:$O93,X$4),"")</f>
        <v/>
      </c>
      <c r="Y93" s="175" t="str">
        <f>IF(AND($M93="F",$O93=Y$4),COUNTIFS($M$4:$M93,"F",$O$4:$O93,Y$4),"")</f>
        <v/>
      </c>
      <c r="Z93" s="173" t="str">
        <f>IF($M93="M",COUNTIFS($M$4:$M93,"M"),"")</f>
        <v/>
      </c>
      <c r="AA93" s="163" t="str">
        <f>IF(AND($M93="M",$O93=AA$4),COUNTIFS($M$4:$M93,"M",$O$4:$O93,AA$4),"")</f>
        <v/>
      </c>
      <c r="AB93" s="163" t="str">
        <f>IF(AND($M93="M",$O93=AB$4),COUNTIFS($M$4:$M93,"M",$O$4:$O93,AB$4),"")</f>
        <v/>
      </c>
      <c r="AC93" s="163" t="str">
        <f>IF(AND($M93="M",$O93=AC$4),COUNTIFS($M$4:$M93,"M",$O$4:$O93,AC$4),"")</f>
        <v/>
      </c>
      <c r="AD93" s="163" t="str">
        <f>IF(AND($M93="M",$O93=AD$4),COUNTIFS($M$4:$M93,"M",$O$4:$O93,AD$4),"")</f>
        <v/>
      </c>
      <c r="AE93" s="163" t="str">
        <f>IF(AND($M93="M",$O93=AE$4),COUNTIFS($M$4:$M93,"M",$O$4:$O93,AE$4),"")</f>
        <v/>
      </c>
      <c r="AF93" s="163" t="str">
        <f>IF(AND($M93="M",$O93=AF$4),COUNTIFS($M$4:$M93,"M",$O$4:$O93,AF$4),"")</f>
        <v/>
      </c>
      <c r="AG93" s="163" t="str">
        <f>IF(AND($M93="M",$O93=AG$4),COUNTIFS($M$4:$M93,"M",$O$4:$O93,AG$4),"")</f>
        <v/>
      </c>
      <c r="AH93" s="175" t="str">
        <f>IF(AND($M93="M",$O93=AH$4),COUNTIFS($M$4:$M93,"M",$O$4:$O93,AH$4),"")</f>
        <v/>
      </c>
      <c r="AI93" s="152"/>
      <c r="AJ93" s="152"/>
      <c r="AK93" s="153"/>
      <c r="AL93" s="152"/>
      <c r="AM93" s="152"/>
      <c r="AN93" s="152"/>
      <c r="AO93" s="152"/>
      <c r="AP93" s="152"/>
      <c r="AQ93" s="152"/>
      <c r="AR93" s="152"/>
      <c r="AS93" s="152"/>
      <c r="AT93" s="152"/>
      <c r="AU93" s="152"/>
      <c r="AV93" s="152"/>
      <c r="AW93" s="152"/>
    </row>
    <row r="94" spans="1:49" ht="15.75" x14ac:dyDescent="0.25">
      <c r="A94" s="165">
        <v>526603</v>
      </c>
      <c r="B94" s="155" t="s">
        <v>295</v>
      </c>
      <c r="C94" s="163" t="str">
        <f t="shared" si="6"/>
        <v>N</v>
      </c>
      <c r="D94" s="166">
        <v>520</v>
      </c>
      <c r="E94" s="166">
        <v>6</v>
      </c>
      <c r="F94" s="167">
        <v>0</v>
      </c>
      <c r="G94" s="168">
        <v>6</v>
      </c>
      <c r="H94" s="159" t="str">
        <f>IF(Long_Course_Results15[[#This Row],[No. Point Runs &amp; Volunt.]]&gt;=15,"","#")</f>
        <v>#</v>
      </c>
      <c r="I94" s="169">
        <v>520</v>
      </c>
      <c r="J94" s="170">
        <f t="shared" si="4"/>
        <v>86.666666666666671</v>
      </c>
      <c r="K94" s="171">
        <f t="shared" si="5"/>
        <v>14.333333333333329</v>
      </c>
      <c r="L94" s="163">
        <f>COUNT(J$4:J94)</f>
        <v>89</v>
      </c>
      <c r="M94" s="163" t="s">
        <v>426</v>
      </c>
      <c r="N94" s="172">
        <f>COUNTIFS($M$4:$M94,$M94)</f>
        <v>34</v>
      </c>
      <c r="O94" s="164" t="s">
        <v>472</v>
      </c>
      <c r="P94" s="172">
        <f>COUNTIFS($M$4:$M94,$M94,$O$4:$O94,$O94)</f>
        <v>12</v>
      </c>
      <c r="Q94" s="173">
        <f>IF($M94="F",COUNTIFS($M$4:$M94,"F"),"")</f>
        <v>34</v>
      </c>
      <c r="R94" s="163" t="str">
        <f>IF(AND($M94="F",$O94=R$4),COUNTIFS($M$4:$M94,"F",$O$4:$O94,R$4),"")</f>
        <v/>
      </c>
      <c r="S94" s="163">
        <f>IF(AND($M94="F",$O94=S$4),COUNTIFS($M$4:$M94,"F",$O$4:$O94,S$4),"")</f>
        <v>12</v>
      </c>
      <c r="T94" s="163" t="str">
        <f>IF(AND($M94="F",$O94=T$4),COUNTIFS($M$4:$M94,"F",$O$4:$O94,T$4),"")</f>
        <v/>
      </c>
      <c r="U94" s="163" t="str">
        <f>IF(AND($M94="F",$O94=U$4),COUNTIFS($M$4:$M94,"F",$O$4:$O94,U$4),"")</f>
        <v/>
      </c>
      <c r="V94" s="163" t="str">
        <f>IF(AND($M94="F",$O94=V$4),COUNTIFS($M$4:$M94,"F",$O$4:$O94,V$4),"")</f>
        <v/>
      </c>
      <c r="W94" s="163" t="str">
        <f>IF(AND($M94="F",$O94=W$4),COUNTIFS($M$4:$M94,"F",$O$4:$O94,W$4),"")</f>
        <v/>
      </c>
      <c r="X94" s="163" t="str">
        <f>IF(AND($M94="F",$O94=X$4),COUNTIFS($M$4:$M94,"F",$O$4:$O94,X$4),"")</f>
        <v/>
      </c>
      <c r="Y94" s="175" t="str">
        <f>IF(AND($M94="F",$O94=Y$4),COUNTIFS($M$4:$M94,"F",$O$4:$O94,Y$4),"")</f>
        <v/>
      </c>
      <c r="Z94" s="173" t="str">
        <f>IF($M94="M",COUNTIFS($M$4:$M94,"M"),"")</f>
        <v/>
      </c>
      <c r="AA94" s="163" t="str">
        <f>IF(AND($M94="M",$O94=AA$4),COUNTIFS($M$4:$M94,"M",$O$4:$O94,AA$4),"")</f>
        <v/>
      </c>
      <c r="AB94" s="163" t="str">
        <f>IF(AND($M94="M",$O94=AB$4),COUNTIFS($M$4:$M94,"M",$O$4:$O94,AB$4),"")</f>
        <v/>
      </c>
      <c r="AC94" s="163" t="str">
        <f>IF(AND($M94="M",$O94=AC$4),COUNTIFS($M$4:$M94,"M",$O$4:$O94,AC$4),"")</f>
        <v/>
      </c>
      <c r="AD94" s="163" t="str">
        <f>IF(AND($M94="M",$O94=AD$4),COUNTIFS($M$4:$M94,"M",$O$4:$O94,AD$4),"")</f>
        <v/>
      </c>
      <c r="AE94" s="163" t="str">
        <f>IF(AND($M94="M",$O94=AE$4),COUNTIFS($M$4:$M94,"M",$O$4:$O94,AE$4),"")</f>
        <v/>
      </c>
      <c r="AF94" s="163" t="str">
        <f>IF(AND($M94="M",$O94=AF$4),COUNTIFS($M$4:$M94,"M",$O$4:$O94,AF$4),"")</f>
        <v/>
      </c>
      <c r="AG94" s="163" t="str">
        <f>IF(AND($M94="M",$O94=AG$4),COUNTIFS($M$4:$M94,"M",$O$4:$O94,AG$4),"")</f>
        <v/>
      </c>
      <c r="AH94" s="175" t="str">
        <f>IF(AND($M94="M",$O94=AH$4),COUNTIFS($M$4:$M94,"M",$O$4:$O94,AH$4),"")</f>
        <v/>
      </c>
      <c r="AI94" s="152"/>
      <c r="AJ94" s="152"/>
      <c r="AK94" s="153"/>
      <c r="AL94" s="152"/>
      <c r="AM94" s="152"/>
      <c r="AN94" s="152"/>
      <c r="AO94" s="152"/>
      <c r="AP94" s="152"/>
      <c r="AQ94" s="152"/>
      <c r="AR94" s="152"/>
      <c r="AS94" s="152"/>
      <c r="AT94" s="152"/>
      <c r="AU94" s="152"/>
      <c r="AV94" s="152"/>
      <c r="AW94" s="152"/>
    </row>
    <row r="95" spans="1:49" ht="15.75" x14ac:dyDescent="0.25">
      <c r="A95" s="165">
        <v>1043820</v>
      </c>
      <c r="B95" s="155" t="s">
        <v>236</v>
      </c>
      <c r="C95" s="163" t="str">
        <f t="shared" si="6"/>
        <v>N</v>
      </c>
      <c r="D95" s="166">
        <v>512</v>
      </c>
      <c r="E95" s="166">
        <v>7</v>
      </c>
      <c r="F95" s="167">
        <v>0</v>
      </c>
      <c r="G95" s="168">
        <v>7</v>
      </c>
      <c r="H95" s="159" t="str">
        <f>IF(Long_Course_Results15[[#This Row],[No. Point Runs &amp; Volunt.]]&gt;=15,"","#")</f>
        <v>#</v>
      </c>
      <c r="I95" s="169">
        <v>512</v>
      </c>
      <c r="J95" s="170">
        <f t="shared" si="4"/>
        <v>73.142857142857139</v>
      </c>
      <c r="K95" s="171">
        <f t="shared" si="5"/>
        <v>27.857142857142861</v>
      </c>
      <c r="L95" s="163">
        <f>COUNT(J$4:J95)</f>
        <v>90</v>
      </c>
      <c r="M95" s="163" t="s">
        <v>426</v>
      </c>
      <c r="N95" s="172">
        <f>COUNTIFS($M$4:$M95,$M95)</f>
        <v>35</v>
      </c>
      <c r="O95" s="164" t="s">
        <v>473</v>
      </c>
      <c r="P95" s="172">
        <f>COUNTIFS($M$4:$M95,$M95,$O$4:$O95,$O95)</f>
        <v>8</v>
      </c>
      <c r="Q95" s="173">
        <f>IF($M95="F",COUNTIFS($M$4:$M95,"F"),"")</f>
        <v>35</v>
      </c>
      <c r="R95" s="163" t="str">
        <f>IF(AND($M95="F",$O95=R$4),COUNTIFS($M$4:$M95,"F",$O$4:$O95,R$4),"")</f>
        <v/>
      </c>
      <c r="S95" s="163" t="str">
        <f>IF(AND($M95="F",$O95=S$4),COUNTIFS($M$4:$M95,"F",$O$4:$O95,S$4),"")</f>
        <v/>
      </c>
      <c r="T95" s="163">
        <f>IF(AND($M95="F",$O95=T$4),COUNTIFS($M$4:$M95,"F",$O$4:$O95,T$4),"")</f>
        <v>8</v>
      </c>
      <c r="U95" s="163" t="str">
        <f>IF(AND($M95="F",$O95=U$4),COUNTIFS($M$4:$M95,"F",$O$4:$O95,U$4),"")</f>
        <v/>
      </c>
      <c r="V95" s="163" t="str">
        <f>IF(AND($M95="F",$O95=V$4),COUNTIFS($M$4:$M95,"F",$O$4:$O95,V$4),"")</f>
        <v/>
      </c>
      <c r="W95" s="163" t="str">
        <f>IF(AND($M95="F",$O95=W$4),COUNTIFS($M$4:$M95,"F",$O$4:$O95,W$4),"")</f>
        <v/>
      </c>
      <c r="X95" s="163" t="str">
        <f>IF(AND($M95="F",$O95=X$4),COUNTIFS($M$4:$M95,"F",$O$4:$O95,X$4),"")</f>
        <v/>
      </c>
      <c r="Y95" s="175" t="str">
        <f>IF(AND($M95="F",$O95=Y$4),COUNTIFS($M$4:$M95,"F",$O$4:$O95,Y$4),"")</f>
        <v/>
      </c>
      <c r="Z95" s="173" t="str">
        <f>IF($M95="M",COUNTIFS($M$4:$M95,"M"),"")</f>
        <v/>
      </c>
      <c r="AA95" s="163" t="str">
        <f>IF(AND($M95="M",$O95=AA$4),COUNTIFS($M$4:$M95,"M",$O$4:$O95,AA$4),"")</f>
        <v/>
      </c>
      <c r="AB95" s="163" t="str">
        <f>IF(AND($M95="M",$O95=AB$4),COUNTIFS($M$4:$M95,"M",$O$4:$O95,AB$4),"")</f>
        <v/>
      </c>
      <c r="AC95" s="163" t="str">
        <f>IF(AND($M95="M",$O95=AC$4),COUNTIFS($M$4:$M95,"M",$O$4:$O95,AC$4),"")</f>
        <v/>
      </c>
      <c r="AD95" s="163" t="str">
        <f>IF(AND($M95="M",$O95=AD$4),COUNTIFS($M$4:$M95,"M",$O$4:$O95,AD$4),"")</f>
        <v/>
      </c>
      <c r="AE95" s="163" t="str">
        <f>IF(AND($M95="M",$O95=AE$4),COUNTIFS($M$4:$M95,"M",$O$4:$O95,AE$4),"")</f>
        <v/>
      </c>
      <c r="AF95" s="163" t="str">
        <f>IF(AND($M95="M",$O95=AF$4),COUNTIFS($M$4:$M95,"M",$O$4:$O95,AF$4),"")</f>
        <v/>
      </c>
      <c r="AG95" s="163" t="str">
        <f>IF(AND($M95="M",$O95=AG$4),COUNTIFS($M$4:$M95,"M",$O$4:$O95,AG$4),"")</f>
        <v/>
      </c>
      <c r="AH95" s="175" t="str">
        <f>IF(AND($M95="M",$O95=AH$4),COUNTIFS($M$4:$M95,"M",$O$4:$O95,AH$4),"")</f>
        <v/>
      </c>
      <c r="AI95" s="152"/>
      <c r="AJ95" s="152"/>
      <c r="AK95" s="153"/>
      <c r="AL95" s="152"/>
      <c r="AM95" s="152"/>
      <c r="AN95" s="152"/>
      <c r="AO95" s="152"/>
      <c r="AP95" s="152"/>
      <c r="AQ95" s="152"/>
      <c r="AR95" s="152"/>
      <c r="AS95" s="152"/>
      <c r="AT95" s="152"/>
      <c r="AU95" s="152"/>
      <c r="AV95" s="152"/>
      <c r="AW95" s="152"/>
    </row>
    <row r="96" spans="1:49" ht="15.75" x14ac:dyDescent="0.25">
      <c r="A96" s="165">
        <v>1073877</v>
      </c>
      <c r="B96" s="155" t="s">
        <v>310</v>
      </c>
      <c r="C96" s="163" t="str">
        <f t="shared" si="6"/>
        <v>N</v>
      </c>
      <c r="D96" s="166">
        <v>508</v>
      </c>
      <c r="E96" s="166">
        <v>11</v>
      </c>
      <c r="F96" s="167">
        <v>0</v>
      </c>
      <c r="G96" s="168">
        <v>11</v>
      </c>
      <c r="H96" s="159" t="str">
        <f>IF(Long_Course_Results15[[#This Row],[No. Point Runs &amp; Volunt.]]&gt;=15,"","#")</f>
        <v>#</v>
      </c>
      <c r="I96" s="169">
        <v>508</v>
      </c>
      <c r="J96" s="170">
        <f t="shared" si="4"/>
        <v>46.18181818181818</v>
      </c>
      <c r="K96" s="171">
        <f t="shared" si="5"/>
        <v>54.81818181818182</v>
      </c>
      <c r="L96" s="163">
        <f>COUNT(J$4:J96)</f>
        <v>91</v>
      </c>
      <c r="M96" s="163" t="s">
        <v>391</v>
      </c>
      <c r="N96" s="172">
        <f>COUNTIFS($M$4:$M96,$M96)</f>
        <v>56</v>
      </c>
      <c r="O96" s="164" t="s">
        <v>476</v>
      </c>
      <c r="P96" s="172">
        <f>COUNTIFS($M$4:$M96,$M96,$O$4:$O96,$O96)</f>
        <v>5</v>
      </c>
      <c r="Q96" s="173" t="str">
        <f>IF($M96="F",COUNTIFS($M$4:$M96,"F"),"")</f>
        <v/>
      </c>
      <c r="R96" s="163" t="str">
        <f>IF(AND($M96="F",$O96=R$4),COUNTIFS($M$4:$M96,"F",$O$4:$O96,R$4),"")</f>
        <v/>
      </c>
      <c r="S96" s="163" t="str">
        <f>IF(AND($M96="F",$O96=S$4),COUNTIFS($M$4:$M96,"F",$O$4:$O96,S$4),"")</f>
        <v/>
      </c>
      <c r="T96" s="163" t="str">
        <f>IF(AND($M96="F",$O96=T$4),COUNTIFS($M$4:$M96,"F",$O$4:$O96,T$4),"")</f>
        <v/>
      </c>
      <c r="U96" s="163" t="str">
        <f>IF(AND($M96="F",$O96=U$4),COUNTIFS($M$4:$M96,"F",$O$4:$O96,U$4),"")</f>
        <v/>
      </c>
      <c r="V96" s="163" t="str">
        <f>IF(AND($M96="F",$O96=V$4),COUNTIFS($M$4:$M96,"F",$O$4:$O96,V$4),"")</f>
        <v/>
      </c>
      <c r="W96" s="163" t="str">
        <f>IF(AND($M96="F",$O96=W$4),COUNTIFS($M$4:$M96,"F",$O$4:$O96,W$4),"")</f>
        <v/>
      </c>
      <c r="X96" s="163" t="str">
        <f>IF(AND($M96="F",$O96=X$4),COUNTIFS($M$4:$M96,"F",$O$4:$O96,X$4),"")</f>
        <v/>
      </c>
      <c r="Y96" s="175" t="str">
        <f>IF(AND($M96="F",$O96=Y$4),COUNTIFS($M$4:$M96,"F",$O$4:$O96,Y$4),"")</f>
        <v/>
      </c>
      <c r="Z96" s="173">
        <f>IF($M96="M",COUNTIFS($M$4:$M96,"M"),"")</f>
        <v>56</v>
      </c>
      <c r="AA96" s="163" t="str">
        <f>IF(AND($M96="M",$O96=AA$4),COUNTIFS($M$4:$M96,"M",$O$4:$O96,AA$4),"")</f>
        <v/>
      </c>
      <c r="AB96" s="163" t="str">
        <f>IF(AND($M96="M",$O96=AB$4),COUNTIFS($M$4:$M96,"M",$O$4:$O96,AB$4),"")</f>
        <v/>
      </c>
      <c r="AC96" s="163" t="str">
        <f>IF(AND($M96="M",$O96=AC$4),COUNTIFS($M$4:$M96,"M",$O$4:$O96,AC$4),"")</f>
        <v/>
      </c>
      <c r="AD96" s="163" t="str">
        <f>IF(AND($M96="M",$O96=AD$4),COUNTIFS($M$4:$M96,"M",$O$4:$O96,AD$4),"")</f>
        <v/>
      </c>
      <c r="AE96" s="163" t="str">
        <f>IF(AND($M96="M",$O96=AE$4),COUNTIFS($M$4:$M96,"M",$O$4:$O96,AE$4),"")</f>
        <v/>
      </c>
      <c r="AF96" s="163">
        <f>IF(AND($M96="M",$O96=AF$4),COUNTIFS($M$4:$M96,"M",$O$4:$O96,AF$4),"")</f>
        <v>5</v>
      </c>
      <c r="AG96" s="163" t="str">
        <f>IF(AND($M96="M",$O96=AG$4),COUNTIFS($M$4:$M96,"M",$O$4:$O96,AG$4),"")</f>
        <v/>
      </c>
      <c r="AH96" s="175" t="str">
        <f>IF(AND($M96="M",$O96=AH$4),COUNTIFS($M$4:$M96,"M",$O$4:$O96,AH$4),"")</f>
        <v/>
      </c>
      <c r="AI96" s="152"/>
      <c r="AJ96" s="152"/>
      <c r="AK96" s="153"/>
      <c r="AL96" s="152"/>
      <c r="AM96" s="152"/>
      <c r="AN96" s="152"/>
      <c r="AO96" s="152"/>
      <c r="AP96" s="152"/>
      <c r="AQ96" s="152"/>
      <c r="AR96" s="152"/>
      <c r="AS96" s="152"/>
      <c r="AT96" s="152"/>
      <c r="AU96" s="152"/>
      <c r="AV96" s="152"/>
      <c r="AW96" s="152"/>
    </row>
    <row r="97" spans="1:49" ht="15.75" x14ac:dyDescent="0.25">
      <c r="A97" s="165">
        <v>13</v>
      </c>
      <c r="B97" s="155" t="s">
        <v>305</v>
      </c>
      <c r="C97" s="163" t="str">
        <f t="shared" si="6"/>
        <v>N</v>
      </c>
      <c r="D97" s="166">
        <v>504</v>
      </c>
      <c r="E97" s="166">
        <v>7</v>
      </c>
      <c r="F97" s="167">
        <v>0</v>
      </c>
      <c r="G97" s="168">
        <v>7</v>
      </c>
      <c r="H97" s="159" t="str">
        <f>IF(Long_Course_Results15[[#This Row],[No. Point Runs &amp; Volunt.]]&gt;=15,"","#")</f>
        <v>#</v>
      </c>
      <c r="I97" s="169">
        <v>504</v>
      </c>
      <c r="J97" s="170">
        <f t="shared" si="4"/>
        <v>72</v>
      </c>
      <c r="K97" s="171">
        <f t="shared" si="5"/>
        <v>29</v>
      </c>
      <c r="L97" s="163">
        <f>COUNT(J$4:J97)</f>
        <v>92</v>
      </c>
      <c r="M97" s="163" t="s">
        <v>391</v>
      </c>
      <c r="N97" s="172">
        <f>COUNTIFS($M$4:$M97,$M97)</f>
        <v>57</v>
      </c>
      <c r="O97" s="164" t="s">
        <v>473</v>
      </c>
      <c r="P97" s="172">
        <f>COUNTIFS($M$4:$M97,$M97,$O$4:$O97,$O97)</f>
        <v>15</v>
      </c>
      <c r="Q97" s="173" t="str">
        <f>IF($M97="F",COUNTIFS($M$4:$M97,"F"),"")</f>
        <v/>
      </c>
      <c r="R97" s="163" t="str">
        <f>IF(AND($M97="F",$O97=R$4),COUNTIFS($M$4:$M97,"F",$O$4:$O97,R$4),"")</f>
        <v/>
      </c>
      <c r="S97" s="163" t="str">
        <f>IF(AND($M97="F",$O97=S$4),COUNTIFS($M$4:$M97,"F",$O$4:$O97,S$4),"")</f>
        <v/>
      </c>
      <c r="T97" s="163" t="str">
        <f>IF(AND($M97="F",$O97=T$4),COUNTIFS($M$4:$M97,"F",$O$4:$O97,T$4),"")</f>
        <v/>
      </c>
      <c r="U97" s="163" t="str">
        <f>IF(AND($M97="F",$O97=U$4),COUNTIFS($M$4:$M97,"F",$O$4:$O97,U$4),"")</f>
        <v/>
      </c>
      <c r="V97" s="163" t="str">
        <f>IF(AND($M97="F",$O97=V$4),COUNTIFS($M$4:$M97,"F",$O$4:$O97,V$4),"")</f>
        <v/>
      </c>
      <c r="W97" s="163" t="str">
        <f>IF(AND($M97="F",$O97=W$4),COUNTIFS($M$4:$M97,"F",$O$4:$O97,W$4),"")</f>
        <v/>
      </c>
      <c r="X97" s="163" t="str">
        <f>IF(AND($M97="F",$O97=X$4),COUNTIFS($M$4:$M97,"F",$O$4:$O97,X$4),"")</f>
        <v/>
      </c>
      <c r="Y97" s="175" t="str">
        <f>IF(AND($M97="F",$O97=Y$4),COUNTIFS($M$4:$M97,"F",$O$4:$O97,Y$4),"")</f>
        <v/>
      </c>
      <c r="Z97" s="173">
        <f>IF($M97="M",COUNTIFS($M$4:$M97,"M"),"")</f>
        <v>57</v>
      </c>
      <c r="AA97" s="163" t="str">
        <f>IF(AND($M97="M",$O97=AA$4),COUNTIFS($M$4:$M97,"M",$O$4:$O97,AA$4),"")</f>
        <v/>
      </c>
      <c r="AB97" s="163" t="str">
        <f>IF(AND($M97="M",$O97=AB$4),COUNTIFS($M$4:$M97,"M",$O$4:$O97,AB$4),"")</f>
        <v/>
      </c>
      <c r="AC97" s="163">
        <f>IF(AND($M97="M",$O97=AC$4),COUNTIFS($M$4:$M97,"M",$O$4:$O97,AC$4),"")</f>
        <v>15</v>
      </c>
      <c r="AD97" s="163" t="str">
        <f>IF(AND($M97="M",$O97=AD$4),COUNTIFS($M$4:$M97,"M",$O$4:$O97,AD$4),"")</f>
        <v/>
      </c>
      <c r="AE97" s="163" t="str">
        <f>IF(AND($M97="M",$O97=AE$4),COUNTIFS($M$4:$M97,"M",$O$4:$O97,AE$4),"")</f>
        <v/>
      </c>
      <c r="AF97" s="163" t="str">
        <f>IF(AND($M97="M",$O97=AF$4),COUNTIFS($M$4:$M97,"M",$O$4:$O97,AF$4),"")</f>
        <v/>
      </c>
      <c r="AG97" s="163" t="str">
        <f>IF(AND($M97="M",$O97=AG$4),COUNTIFS($M$4:$M97,"M",$O$4:$O97,AG$4),"")</f>
        <v/>
      </c>
      <c r="AH97" s="175" t="str">
        <f>IF(AND($M97="M",$O97=AH$4),COUNTIFS($M$4:$M97,"M",$O$4:$O97,AH$4),"")</f>
        <v/>
      </c>
      <c r="AI97" s="152"/>
      <c r="AJ97" s="152"/>
      <c r="AK97" s="153"/>
      <c r="AL97" s="152"/>
      <c r="AM97" s="152"/>
      <c r="AN97" s="152"/>
      <c r="AO97" s="152"/>
      <c r="AP97" s="152"/>
      <c r="AQ97" s="152"/>
      <c r="AR97" s="152"/>
      <c r="AS97" s="152"/>
      <c r="AT97" s="152"/>
      <c r="AU97" s="152"/>
      <c r="AV97" s="152"/>
      <c r="AW97" s="152"/>
    </row>
    <row r="98" spans="1:49" ht="15.75" x14ac:dyDescent="0.25">
      <c r="A98" s="165">
        <v>1066034</v>
      </c>
      <c r="B98" s="155" t="s">
        <v>184</v>
      </c>
      <c r="C98" s="163" t="str">
        <f t="shared" si="6"/>
        <v>N</v>
      </c>
      <c r="D98" s="166">
        <v>481</v>
      </c>
      <c r="E98" s="166">
        <v>8</v>
      </c>
      <c r="F98" s="167">
        <v>0</v>
      </c>
      <c r="G98" s="168">
        <v>8</v>
      </c>
      <c r="H98" s="159" t="str">
        <f>IF(Long_Course_Results15[[#This Row],[No. Point Runs &amp; Volunt.]]&gt;=15,"","#")</f>
        <v>#</v>
      </c>
      <c r="I98" s="169">
        <v>481</v>
      </c>
      <c r="J98" s="170">
        <f t="shared" si="4"/>
        <v>60.125</v>
      </c>
      <c r="K98" s="171">
        <f t="shared" si="5"/>
        <v>40.875</v>
      </c>
      <c r="L98" s="163">
        <f>COUNT(J$4:J98)</f>
        <v>93</v>
      </c>
      <c r="M98" s="163" t="s">
        <v>391</v>
      </c>
      <c r="N98" s="172">
        <f>COUNTIFS($M$4:$M98,$M98)</f>
        <v>58</v>
      </c>
      <c r="O98" s="164" t="s">
        <v>475</v>
      </c>
      <c r="P98" s="172">
        <f>COUNTIFS($M$4:$M98,$M98,$O$4:$O98,$O98)</f>
        <v>7</v>
      </c>
      <c r="Q98" s="173" t="str">
        <f>IF($M98="F",COUNTIFS($M$4:$M98,"F"),"")</f>
        <v/>
      </c>
      <c r="R98" s="163" t="str">
        <f>IF(AND($M98="F",$O98=R$4),COUNTIFS($M$4:$M98,"F",$O$4:$O98,R$4),"")</f>
        <v/>
      </c>
      <c r="S98" s="163" t="str">
        <f>IF(AND($M98="F",$O98=S$4),COUNTIFS($M$4:$M98,"F",$O$4:$O98,S$4),"")</f>
        <v/>
      </c>
      <c r="T98" s="163" t="str">
        <f>IF(AND($M98="F",$O98=T$4),COUNTIFS($M$4:$M98,"F",$O$4:$O98,T$4),"")</f>
        <v/>
      </c>
      <c r="U98" s="163" t="str">
        <f>IF(AND($M98="F",$O98=U$4),COUNTIFS($M$4:$M98,"F",$O$4:$O98,U$4),"")</f>
        <v/>
      </c>
      <c r="V98" s="163" t="str">
        <f>IF(AND($M98="F",$O98=V$4),COUNTIFS($M$4:$M98,"F",$O$4:$O98,V$4),"")</f>
        <v/>
      </c>
      <c r="W98" s="163" t="str">
        <f>IF(AND($M98="F",$O98=W$4),COUNTIFS($M$4:$M98,"F",$O$4:$O98,W$4),"")</f>
        <v/>
      </c>
      <c r="X98" s="163" t="str">
        <f>IF(AND($M98="F",$O98=X$4),COUNTIFS($M$4:$M98,"F",$O$4:$O98,X$4),"")</f>
        <v/>
      </c>
      <c r="Y98" s="175" t="str">
        <f>IF(AND($M98="F",$O98=Y$4),COUNTIFS($M$4:$M98,"F",$O$4:$O98,Y$4),"")</f>
        <v/>
      </c>
      <c r="Z98" s="173">
        <f>IF($M98="M",COUNTIFS($M$4:$M98,"M"),"")</f>
        <v>58</v>
      </c>
      <c r="AA98" s="163" t="str">
        <f>IF(AND($M98="M",$O98=AA$4),COUNTIFS($M$4:$M98,"M",$O$4:$O98,AA$4),"")</f>
        <v/>
      </c>
      <c r="AB98" s="163" t="str">
        <f>IF(AND($M98="M",$O98=AB$4),COUNTIFS($M$4:$M98,"M",$O$4:$O98,AB$4),"")</f>
        <v/>
      </c>
      <c r="AC98" s="163" t="str">
        <f>IF(AND($M98="M",$O98=AC$4),COUNTIFS($M$4:$M98,"M",$O$4:$O98,AC$4),"")</f>
        <v/>
      </c>
      <c r="AD98" s="163" t="str">
        <f>IF(AND($M98="M",$O98=AD$4),COUNTIFS($M$4:$M98,"M",$O$4:$O98,AD$4),"")</f>
        <v/>
      </c>
      <c r="AE98" s="163">
        <f>IF(AND($M98="M",$O98=AE$4),COUNTIFS($M$4:$M98,"M",$O$4:$O98,AE$4),"")</f>
        <v>7</v>
      </c>
      <c r="AF98" s="163" t="str">
        <f>IF(AND($M98="M",$O98=AF$4),COUNTIFS($M$4:$M98,"M",$O$4:$O98,AF$4),"")</f>
        <v/>
      </c>
      <c r="AG98" s="163" t="str">
        <f>IF(AND($M98="M",$O98=AG$4),COUNTIFS($M$4:$M98,"M",$O$4:$O98,AG$4),"")</f>
        <v/>
      </c>
      <c r="AH98" s="175" t="str">
        <f>IF(AND($M98="M",$O98=AH$4),COUNTIFS($M$4:$M98,"M",$O$4:$O98,AH$4),"")</f>
        <v/>
      </c>
      <c r="AI98" s="152"/>
      <c r="AJ98" s="152"/>
      <c r="AK98" s="153"/>
      <c r="AL98" s="152"/>
      <c r="AM98" s="152"/>
      <c r="AN98" s="152"/>
      <c r="AO98" s="152"/>
      <c r="AP98" s="152"/>
      <c r="AQ98" s="152"/>
      <c r="AR98" s="152"/>
      <c r="AS98" s="152"/>
      <c r="AT98" s="152"/>
      <c r="AU98" s="152"/>
      <c r="AV98" s="152"/>
      <c r="AW98" s="152"/>
    </row>
    <row r="99" spans="1:49" ht="15.75" x14ac:dyDescent="0.25">
      <c r="A99" s="165">
        <v>402993</v>
      </c>
      <c r="B99" s="155" t="s">
        <v>252</v>
      </c>
      <c r="C99" s="163" t="str">
        <f t="shared" si="6"/>
        <v>N</v>
      </c>
      <c r="D99" s="166">
        <v>478</v>
      </c>
      <c r="E99" s="166">
        <v>8</v>
      </c>
      <c r="F99" s="167">
        <v>0</v>
      </c>
      <c r="G99" s="168">
        <v>8</v>
      </c>
      <c r="H99" s="159" t="str">
        <f>IF(Long_Course_Results15[[#This Row],[No. Point Runs &amp; Volunt.]]&gt;=15,"","#")</f>
        <v>#</v>
      </c>
      <c r="I99" s="169">
        <v>478</v>
      </c>
      <c r="J99" s="170">
        <f t="shared" si="4"/>
        <v>59.75</v>
      </c>
      <c r="K99" s="171">
        <f t="shared" si="5"/>
        <v>41.25</v>
      </c>
      <c r="L99" s="163">
        <f>COUNT(J$4:J99)</f>
        <v>94</v>
      </c>
      <c r="M99" s="163" t="s">
        <v>391</v>
      </c>
      <c r="N99" s="172">
        <f>COUNTIFS($M$4:$M99,$M99)</f>
        <v>59</v>
      </c>
      <c r="O99" s="164" t="s">
        <v>476</v>
      </c>
      <c r="P99" s="172">
        <f>COUNTIFS($M$4:$M99,$M99,$O$4:$O99,$O99)</f>
        <v>6</v>
      </c>
      <c r="Q99" s="173" t="str">
        <f>IF($M99="F",COUNTIFS($M$4:$M99,"F"),"")</f>
        <v/>
      </c>
      <c r="R99" s="163" t="str">
        <f>IF(AND($M99="F",$O99=R$4),COUNTIFS($M$4:$M99,"F",$O$4:$O99,R$4),"")</f>
        <v/>
      </c>
      <c r="S99" s="163" t="str">
        <f>IF(AND($M99="F",$O99=S$4),COUNTIFS($M$4:$M99,"F",$O$4:$O99,S$4),"")</f>
        <v/>
      </c>
      <c r="T99" s="163" t="str">
        <f>IF(AND($M99="F",$O99=T$4),COUNTIFS($M$4:$M99,"F",$O$4:$O99,T$4),"")</f>
        <v/>
      </c>
      <c r="U99" s="163" t="str">
        <f>IF(AND($M99="F",$O99=U$4),COUNTIFS($M$4:$M99,"F",$O$4:$O99,U$4),"")</f>
        <v/>
      </c>
      <c r="V99" s="163" t="str">
        <f>IF(AND($M99="F",$O99=V$4),COUNTIFS($M$4:$M99,"F",$O$4:$O99,V$4),"")</f>
        <v/>
      </c>
      <c r="W99" s="163" t="str">
        <f>IF(AND($M99="F",$O99=W$4),COUNTIFS($M$4:$M99,"F",$O$4:$O99,W$4),"")</f>
        <v/>
      </c>
      <c r="X99" s="163" t="str">
        <f>IF(AND($M99="F",$O99=X$4),COUNTIFS($M$4:$M99,"F",$O$4:$O99,X$4),"")</f>
        <v/>
      </c>
      <c r="Y99" s="175" t="str">
        <f>IF(AND($M99="F",$O99=Y$4),COUNTIFS($M$4:$M99,"F",$O$4:$O99,Y$4),"")</f>
        <v/>
      </c>
      <c r="Z99" s="173">
        <f>IF($M99="M",COUNTIFS($M$4:$M99,"M"),"")</f>
        <v>59</v>
      </c>
      <c r="AA99" s="163" t="str">
        <f>IF(AND($M99="M",$O99=AA$4),COUNTIFS($M$4:$M99,"M",$O$4:$O99,AA$4),"")</f>
        <v/>
      </c>
      <c r="AB99" s="163" t="str">
        <f>IF(AND($M99="M",$O99=AB$4),COUNTIFS($M$4:$M99,"M",$O$4:$O99,AB$4),"")</f>
        <v/>
      </c>
      <c r="AC99" s="163" t="str">
        <f>IF(AND($M99="M",$O99=AC$4),COUNTIFS($M$4:$M99,"M",$O$4:$O99,AC$4),"")</f>
        <v/>
      </c>
      <c r="AD99" s="163" t="str">
        <f>IF(AND($M99="M",$O99=AD$4),COUNTIFS($M$4:$M99,"M",$O$4:$O99,AD$4),"")</f>
        <v/>
      </c>
      <c r="AE99" s="163" t="str">
        <f>IF(AND($M99="M",$O99=AE$4),COUNTIFS($M$4:$M99,"M",$O$4:$O99,AE$4),"")</f>
        <v/>
      </c>
      <c r="AF99" s="163">
        <f>IF(AND($M99="M",$O99=AF$4),COUNTIFS($M$4:$M99,"M",$O$4:$O99,AF$4),"")</f>
        <v>6</v>
      </c>
      <c r="AG99" s="163" t="str">
        <f>IF(AND($M99="M",$O99=AG$4),COUNTIFS($M$4:$M99,"M",$O$4:$O99,AG$4),"")</f>
        <v/>
      </c>
      <c r="AH99" s="175" t="str">
        <f>IF(AND($M99="M",$O99=AH$4),COUNTIFS($M$4:$M99,"M",$O$4:$O99,AH$4),"")</f>
        <v/>
      </c>
      <c r="AI99" s="152"/>
      <c r="AJ99" s="152"/>
      <c r="AK99" s="153"/>
      <c r="AL99" s="152"/>
      <c r="AM99" s="152"/>
      <c r="AN99" s="152"/>
      <c r="AO99" s="152"/>
      <c r="AP99" s="152"/>
      <c r="AQ99" s="152"/>
      <c r="AR99" s="152"/>
      <c r="AS99" s="152"/>
      <c r="AT99" s="152"/>
      <c r="AU99" s="152"/>
      <c r="AV99" s="152"/>
      <c r="AW99" s="152"/>
    </row>
    <row r="100" spans="1:49" ht="15.75" x14ac:dyDescent="0.25">
      <c r="A100" s="165">
        <v>402808</v>
      </c>
      <c r="B100" s="155" t="s">
        <v>42</v>
      </c>
      <c r="C100" s="163" t="str">
        <f t="shared" si="6"/>
        <v>N</v>
      </c>
      <c r="D100" s="166">
        <v>477</v>
      </c>
      <c r="E100" s="166">
        <v>6</v>
      </c>
      <c r="F100" s="167">
        <v>0</v>
      </c>
      <c r="G100" s="168">
        <v>6</v>
      </c>
      <c r="H100" s="159" t="str">
        <f>IF(Long_Course_Results15[[#This Row],[No. Point Runs &amp; Volunt.]]&gt;=15,"","#")</f>
        <v>#</v>
      </c>
      <c r="I100" s="169">
        <v>477</v>
      </c>
      <c r="J100" s="170">
        <f t="shared" si="4"/>
        <v>79.5</v>
      </c>
      <c r="K100" s="171">
        <f t="shared" si="5"/>
        <v>21.5</v>
      </c>
      <c r="L100" s="163">
        <f>COUNT(J$4:J100)</f>
        <v>95</v>
      </c>
      <c r="M100" s="163" t="s">
        <v>426</v>
      </c>
      <c r="N100" s="172">
        <f>COUNTIFS($M$4:$M100,$M100)</f>
        <v>36</v>
      </c>
      <c r="O100" s="164" t="s">
        <v>474</v>
      </c>
      <c r="P100" s="172">
        <f>COUNTIFS($M$4:$M100,$M100,$O$4:$O100,$O100)</f>
        <v>6</v>
      </c>
      <c r="Q100" s="173">
        <f>IF($M100="F",COUNTIFS($M$4:$M100,"F"),"")</f>
        <v>36</v>
      </c>
      <c r="R100" s="163" t="str">
        <f>IF(AND($M100="F",$O100=R$4),COUNTIFS($M$4:$M100,"F",$O$4:$O100,R$4),"")</f>
        <v/>
      </c>
      <c r="S100" s="163" t="str">
        <f>IF(AND($M100="F",$O100=S$4),COUNTIFS($M$4:$M100,"F",$O$4:$O100,S$4),"")</f>
        <v/>
      </c>
      <c r="T100" s="163" t="str">
        <f>IF(AND($M100="F",$O100=T$4),COUNTIFS($M$4:$M100,"F",$O$4:$O100,T$4),"")</f>
        <v/>
      </c>
      <c r="U100" s="163">
        <f>IF(AND($M100="F",$O100=U$4),COUNTIFS($M$4:$M100,"F",$O$4:$O100,U$4),"")</f>
        <v>6</v>
      </c>
      <c r="V100" s="163" t="str">
        <f>IF(AND($M100="F",$O100=V$4),COUNTIFS($M$4:$M100,"F",$O$4:$O100,V$4),"")</f>
        <v/>
      </c>
      <c r="W100" s="163" t="str">
        <f>IF(AND($M100="F",$O100=W$4),COUNTIFS($M$4:$M100,"F",$O$4:$O100,W$4),"")</f>
        <v/>
      </c>
      <c r="X100" s="163" t="str">
        <f>IF(AND($M100="F",$O100=X$4),COUNTIFS($M$4:$M100,"F",$O$4:$O100,X$4),"")</f>
        <v/>
      </c>
      <c r="Y100" s="175" t="str">
        <f>IF(AND($M100="F",$O100=Y$4),COUNTIFS($M$4:$M100,"F",$O$4:$O100,Y$4),"")</f>
        <v/>
      </c>
      <c r="Z100" s="173" t="str">
        <f>IF($M100="M",COUNTIFS($M$4:$M100,"M"),"")</f>
        <v/>
      </c>
      <c r="AA100" s="163" t="str">
        <f>IF(AND($M100="M",$O100=AA$4),COUNTIFS($M$4:$M100,"M",$O$4:$O100,AA$4),"")</f>
        <v/>
      </c>
      <c r="AB100" s="163" t="str">
        <f>IF(AND($M100="M",$O100=AB$4),COUNTIFS($M$4:$M100,"M",$O$4:$O100,AB$4),"")</f>
        <v/>
      </c>
      <c r="AC100" s="163" t="str">
        <f>IF(AND($M100="M",$O100=AC$4),COUNTIFS($M$4:$M100,"M",$O$4:$O100,AC$4),"")</f>
        <v/>
      </c>
      <c r="AD100" s="163" t="str">
        <f>IF(AND($M100="M",$O100=AD$4),COUNTIFS($M$4:$M100,"M",$O$4:$O100,AD$4),"")</f>
        <v/>
      </c>
      <c r="AE100" s="163" t="str">
        <f>IF(AND($M100="M",$O100=AE$4),COUNTIFS($M$4:$M100,"M",$O$4:$O100,AE$4),"")</f>
        <v/>
      </c>
      <c r="AF100" s="163" t="str">
        <f>IF(AND($M100="M",$O100=AF$4),COUNTIFS($M$4:$M100,"M",$O$4:$O100,AF$4),"")</f>
        <v/>
      </c>
      <c r="AG100" s="163" t="str">
        <f>IF(AND($M100="M",$O100=AG$4),COUNTIFS($M$4:$M100,"M",$O$4:$O100,AG$4),"")</f>
        <v/>
      </c>
      <c r="AH100" s="175" t="str">
        <f>IF(AND($M100="M",$O100=AH$4),COUNTIFS($M$4:$M100,"M",$O$4:$O100,AH$4),"")</f>
        <v/>
      </c>
      <c r="AI100" s="152"/>
      <c r="AJ100" s="152"/>
      <c r="AK100" s="153"/>
      <c r="AL100" s="152"/>
      <c r="AM100" s="152"/>
      <c r="AN100" s="152"/>
      <c r="AO100" s="152"/>
      <c r="AP100" s="152"/>
      <c r="AQ100" s="152"/>
      <c r="AR100" s="152"/>
      <c r="AS100" s="152"/>
      <c r="AT100" s="152"/>
      <c r="AU100" s="152"/>
      <c r="AV100" s="152"/>
      <c r="AW100" s="152"/>
    </row>
    <row r="101" spans="1:49" ht="15.75" x14ac:dyDescent="0.25">
      <c r="A101" s="165">
        <v>756072</v>
      </c>
      <c r="B101" s="155" t="s">
        <v>168</v>
      </c>
      <c r="C101" s="163" t="str">
        <f t="shared" si="6"/>
        <v>N</v>
      </c>
      <c r="D101" s="166">
        <v>476</v>
      </c>
      <c r="E101" s="166">
        <v>6</v>
      </c>
      <c r="F101" s="167">
        <v>0</v>
      </c>
      <c r="G101" s="168">
        <v>6</v>
      </c>
      <c r="H101" s="159" t="str">
        <f>IF(Long_Course_Results15[[#This Row],[No. Point Runs &amp; Volunt.]]&gt;=15,"","#")</f>
        <v>#</v>
      </c>
      <c r="I101" s="169">
        <v>476</v>
      </c>
      <c r="J101" s="170">
        <f t="shared" si="4"/>
        <v>79.333333333333329</v>
      </c>
      <c r="K101" s="171">
        <f t="shared" si="5"/>
        <v>21.666666666666671</v>
      </c>
      <c r="L101" s="163">
        <f>COUNT(J$4:J101)</f>
        <v>96</v>
      </c>
      <c r="M101" s="163" t="s">
        <v>426</v>
      </c>
      <c r="N101" s="172">
        <f>COUNTIFS($M$4:$M101,$M101)</f>
        <v>37</v>
      </c>
      <c r="O101" s="164" t="s">
        <v>472</v>
      </c>
      <c r="P101" s="172">
        <f>COUNTIFS($M$4:$M101,$M101,$O$4:$O101,$O101)</f>
        <v>13</v>
      </c>
      <c r="Q101" s="173">
        <f>IF($M101="F",COUNTIFS($M$4:$M101,"F"),"")</f>
        <v>37</v>
      </c>
      <c r="R101" s="163" t="str">
        <f>IF(AND($M101="F",$O101=R$4),COUNTIFS($M$4:$M101,"F",$O$4:$O101,R$4),"")</f>
        <v/>
      </c>
      <c r="S101" s="163">
        <f>IF(AND($M101="F",$O101=S$4),COUNTIFS($M$4:$M101,"F",$O$4:$O101,S$4),"")</f>
        <v>13</v>
      </c>
      <c r="T101" s="163" t="str">
        <f>IF(AND($M101="F",$O101=T$4),COUNTIFS($M$4:$M101,"F",$O$4:$O101,T$4),"")</f>
        <v/>
      </c>
      <c r="U101" s="163" t="str">
        <f>IF(AND($M101="F",$O101=U$4),COUNTIFS($M$4:$M101,"F",$O$4:$O101,U$4),"")</f>
        <v/>
      </c>
      <c r="V101" s="163" t="str">
        <f>IF(AND($M101="F",$O101=V$4),COUNTIFS($M$4:$M101,"F",$O$4:$O101,V$4),"")</f>
        <v/>
      </c>
      <c r="W101" s="163" t="str">
        <f>IF(AND($M101="F",$O101=W$4),COUNTIFS($M$4:$M101,"F",$O$4:$O101,W$4),"")</f>
        <v/>
      </c>
      <c r="X101" s="163" t="str">
        <f>IF(AND($M101="F",$O101=X$4),COUNTIFS($M$4:$M101,"F",$O$4:$O101,X$4),"")</f>
        <v/>
      </c>
      <c r="Y101" s="175" t="str">
        <f>IF(AND($M101="F",$O101=Y$4),COUNTIFS($M$4:$M101,"F",$O$4:$O101,Y$4),"")</f>
        <v/>
      </c>
      <c r="Z101" s="173" t="str">
        <f>IF($M101="M",COUNTIFS($M$4:$M101,"M"),"")</f>
        <v/>
      </c>
      <c r="AA101" s="163" t="str">
        <f>IF(AND($M101="M",$O101=AA$4),COUNTIFS($M$4:$M101,"M",$O$4:$O101,AA$4),"")</f>
        <v/>
      </c>
      <c r="AB101" s="163" t="str">
        <f>IF(AND($M101="M",$O101=AB$4),COUNTIFS($M$4:$M101,"M",$O$4:$O101,AB$4),"")</f>
        <v/>
      </c>
      <c r="AC101" s="163" t="str">
        <f>IF(AND($M101="M",$O101=AC$4),COUNTIFS($M$4:$M101,"M",$O$4:$O101,AC$4),"")</f>
        <v/>
      </c>
      <c r="AD101" s="163" t="str">
        <f>IF(AND($M101="M",$O101=AD$4),COUNTIFS($M$4:$M101,"M",$O$4:$O101,AD$4),"")</f>
        <v/>
      </c>
      <c r="AE101" s="163" t="str">
        <f>IF(AND($M101="M",$O101=AE$4),COUNTIFS($M$4:$M101,"M",$O$4:$O101,AE$4),"")</f>
        <v/>
      </c>
      <c r="AF101" s="163" t="str">
        <f>IF(AND($M101="M",$O101=AF$4),COUNTIFS($M$4:$M101,"M",$O$4:$O101,AF$4),"")</f>
        <v/>
      </c>
      <c r="AG101" s="163" t="str">
        <f>IF(AND($M101="M",$O101=AG$4),COUNTIFS($M$4:$M101,"M",$O$4:$O101,AG$4),"")</f>
        <v/>
      </c>
      <c r="AH101" s="175" t="str">
        <f>IF(AND($M101="M",$O101=AH$4),COUNTIFS($M$4:$M101,"M",$O$4:$O101,AH$4),"")</f>
        <v/>
      </c>
      <c r="AI101" s="152"/>
      <c r="AJ101" s="152"/>
      <c r="AK101" s="153"/>
      <c r="AL101" s="152"/>
      <c r="AM101" s="152"/>
      <c r="AN101" s="152"/>
      <c r="AO101" s="152"/>
      <c r="AP101" s="152"/>
      <c r="AQ101" s="152"/>
      <c r="AR101" s="152"/>
      <c r="AS101" s="152"/>
      <c r="AT101" s="152"/>
      <c r="AU101" s="152"/>
      <c r="AV101" s="152"/>
      <c r="AW101" s="152"/>
    </row>
    <row r="102" spans="1:49" ht="15.75" x14ac:dyDescent="0.25">
      <c r="A102" s="165">
        <v>402885</v>
      </c>
      <c r="B102" s="155" t="s">
        <v>164</v>
      </c>
      <c r="C102" s="163" t="str">
        <f t="shared" si="6"/>
        <v>N</v>
      </c>
      <c r="D102" s="166">
        <v>471</v>
      </c>
      <c r="E102" s="166">
        <v>7</v>
      </c>
      <c r="F102" s="167">
        <v>0</v>
      </c>
      <c r="G102" s="168">
        <v>7</v>
      </c>
      <c r="H102" s="159" t="str">
        <f>IF(Long_Course_Results15[[#This Row],[No. Point Runs &amp; Volunt.]]&gt;=15,"","#")</f>
        <v>#</v>
      </c>
      <c r="I102" s="169">
        <v>471.00000000000006</v>
      </c>
      <c r="J102" s="170">
        <f t="shared" si="4"/>
        <v>67.285714285714292</v>
      </c>
      <c r="K102" s="171">
        <f t="shared" si="5"/>
        <v>33.714285714285708</v>
      </c>
      <c r="L102" s="163">
        <f>COUNT(J$4:J102)</f>
        <v>97</v>
      </c>
      <c r="M102" s="163" t="s">
        <v>426</v>
      </c>
      <c r="N102" s="172">
        <f>COUNTIFS($M$4:$M102,$M102)</f>
        <v>38</v>
      </c>
      <c r="O102" s="164" t="s">
        <v>474</v>
      </c>
      <c r="P102" s="172">
        <f>COUNTIFS($M$4:$M102,$M102,$O$4:$O102,$O102)</f>
        <v>7</v>
      </c>
      <c r="Q102" s="173">
        <f>IF($M102="F",COUNTIFS($M$4:$M102,"F"),"")</f>
        <v>38</v>
      </c>
      <c r="R102" s="163" t="str">
        <f>IF(AND($M102="F",$O102=R$4),COUNTIFS($M$4:$M102,"F",$O$4:$O102,R$4),"")</f>
        <v/>
      </c>
      <c r="S102" s="163" t="str">
        <f>IF(AND($M102="F",$O102=S$4),COUNTIFS($M$4:$M102,"F",$O$4:$O102,S$4),"")</f>
        <v/>
      </c>
      <c r="T102" s="163" t="str">
        <f>IF(AND($M102="F",$O102=T$4),COUNTIFS($M$4:$M102,"F",$O$4:$O102,T$4),"")</f>
        <v/>
      </c>
      <c r="U102" s="163">
        <f>IF(AND($M102="F",$O102=U$4),COUNTIFS($M$4:$M102,"F",$O$4:$O102,U$4),"")</f>
        <v>7</v>
      </c>
      <c r="V102" s="163" t="str">
        <f>IF(AND($M102="F",$O102=V$4),COUNTIFS($M$4:$M102,"F",$O$4:$O102,V$4),"")</f>
        <v/>
      </c>
      <c r="W102" s="163" t="str">
        <f>IF(AND($M102="F",$O102=W$4),COUNTIFS($M$4:$M102,"F",$O$4:$O102,W$4),"")</f>
        <v/>
      </c>
      <c r="X102" s="163" t="str">
        <f>IF(AND($M102="F",$O102=X$4),COUNTIFS($M$4:$M102,"F",$O$4:$O102,X$4),"")</f>
        <v/>
      </c>
      <c r="Y102" s="175" t="str">
        <f>IF(AND($M102="F",$O102=Y$4),COUNTIFS($M$4:$M102,"F",$O$4:$O102,Y$4),"")</f>
        <v/>
      </c>
      <c r="Z102" s="173" t="str">
        <f>IF($M102="M",COUNTIFS($M$4:$M102,"M"),"")</f>
        <v/>
      </c>
      <c r="AA102" s="163" t="str">
        <f>IF(AND($M102="M",$O102=AA$4),COUNTIFS($M$4:$M102,"M",$O$4:$O102,AA$4),"")</f>
        <v/>
      </c>
      <c r="AB102" s="163" t="str">
        <f>IF(AND($M102="M",$O102=AB$4),COUNTIFS($M$4:$M102,"M",$O$4:$O102,AB$4),"")</f>
        <v/>
      </c>
      <c r="AC102" s="163" t="str">
        <f>IF(AND($M102="M",$O102=AC$4),COUNTIFS($M$4:$M102,"M",$O$4:$O102,AC$4),"")</f>
        <v/>
      </c>
      <c r="AD102" s="163" t="str">
        <f>IF(AND($M102="M",$O102=AD$4),COUNTIFS($M$4:$M102,"M",$O$4:$O102,AD$4),"")</f>
        <v/>
      </c>
      <c r="AE102" s="163" t="str">
        <f>IF(AND($M102="M",$O102=AE$4),COUNTIFS($M$4:$M102,"M",$O$4:$O102,AE$4),"")</f>
        <v/>
      </c>
      <c r="AF102" s="163" t="str">
        <f>IF(AND($M102="M",$O102=AF$4),COUNTIFS($M$4:$M102,"M",$O$4:$O102,AF$4),"")</f>
        <v/>
      </c>
      <c r="AG102" s="163" t="str">
        <f>IF(AND($M102="M",$O102=AG$4),COUNTIFS($M$4:$M102,"M",$O$4:$O102,AG$4),"")</f>
        <v/>
      </c>
      <c r="AH102" s="175" t="str">
        <f>IF(AND($M102="M",$O102=AH$4),COUNTIFS($M$4:$M102,"M",$O$4:$O102,AH$4),"")</f>
        <v/>
      </c>
      <c r="AI102" s="152"/>
      <c r="AJ102" s="152"/>
      <c r="AK102" s="153"/>
      <c r="AL102" s="152"/>
      <c r="AM102" s="152"/>
      <c r="AN102" s="152"/>
      <c r="AO102" s="152"/>
      <c r="AP102" s="152"/>
      <c r="AQ102" s="152"/>
      <c r="AR102" s="152"/>
      <c r="AS102" s="152"/>
      <c r="AT102" s="152"/>
      <c r="AU102" s="152"/>
      <c r="AV102" s="152"/>
      <c r="AW102" s="152"/>
    </row>
    <row r="103" spans="1:49" ht="15.75" x14ac:dyDescent="0.25">
      <c r="A103" s="165">
        <v>402921</v>
      </c>
      <c r="B103" s="155" t="s">
        <v>46</v>
      </c>
      <c r="C103" s="163" t="str">
        <f t="shared" si="6"/>
        <v>N</v>
      </c>
      <c r="D103" s="166">
        <v>460</v>
      </c>
      <c r="E103" s="166">
        <v>5</v>
      </c>
      <c r="F103" s="167">
        <v>0</v>
      </c>
      <c r="G103" s="168">
        <v>5</v>
      </c>
      <c r="H103" s="159" t="str">
        <f>IF(Long_Course_Results15[[#This Row],[No. Point Runs &amp; Volunt.]]&gt;=15,"","#")</f>
        <v>#</v>
      </c>
      <c r="I103" s="169">
        <v>460</v>
      </c>
      <c r="J103" s="170">
        <f t="shared" si="4"/>
        <v>92</v>
      </c>
      <c r="K103" s="171">
        <f t="shared" si="5"/>
        <v>9</v>
      </c>
      <c r="L103" s="163">
        <f>COUNT(J$4:J103)</f>
        <v>98</v>
      </c>
      <c r="M103" s="163" t="s">
        <v>391</v>
      </c>
      <c r="N103" s="172">
        <f>COUNTIFS($M$4:$M103,$M103)</f>
        <v>60</v>
      </c>
      <c r="O103" s="164" t="s">
        <v>474</v>
      </c>
      <c r="P103" s="172">
        <f>COUNTIFS($M$4:$M103,$M103,$O$4:$O103,$O103)</f>
        <v>15</v>
      </c>
      <c r="Q103" s="173" t="str">
        <f>IF($M103="F",COUNTIFS($M$4:$M103,"F"),"")</f>
        <v/>
      </c>
      <c r="R103" s="163" t="str">
        <f>IF(AND($M103="F",$O103=R$4),COUNTIFS($M$4:$M103,"F",$O$4:$O103,R$4),"")</f>
        <v/>
      </c>
      <c r="S103" s="163" t="str">
        <f>IF(AND($M103="F",$O103=S$4),COUNTIFS($M$4:$M103,"F",$O$4:$O103,S$4),"")</f>
        <v/>
      </c>
      <c r="T103" s="163" t="str">
        <f>IF(AND($M103="F",$O103=T$4),COUNTIFS($M$4:$M103,"F",$O$4:$O103,T$4),"")</f>
        <v/>
      </c>
      <c r="U103" s="163" t="str">
        <f>IF(AND($M103="F",$O103=U$4),COUNTIFS($M$4:$M103,"F",$O$4:$O103,U$4),"")</f>
        <v/>
      </c>
      <c r="V103" s="163" t="str">
        <f>IF(AND($M103="F",$O103=V$4),COUNTIFS($M$4:$M103,"F",$O$4:$O103,V$4),"")</f>
        <v/>
      </c>
      <c r="W103" s="163" t="str">
        <f>IF(AND($M103="F",$O103=W$4),COUNTIFS($M$4:$M103,"F",$O$4:$O103,W$4),"")</f>
        <v/>
      </c>
      <c r="X103" s="163" t="str">
        <f>IF(AND($M103="F",$O103=X$4),COUNTIFS($M$4:$M103,"F",$O$4:$O103,X$4),"")</f>
        <v/>
      </c>
      <c r="Y103" s="175" t="str">
        <f>IF(AND($M103="F",$O103=Y$4),COUNTIFS($M$4:$M103,"F",$O$4:$O103,Y$4),"")</f>
        <v/>
      </c>
      <c r="Z103" s="173">
        <f>IF($M103="M",COUNTIFS($M$4:$M103,"M"),"")</f>
        <v>60</v>
      </c>
      <c r="AA103" s="163" t="str">
        <f>IF(AND($M103="M",$O103=AA$4),COUNTIFS($M$4:$M103,"M",$O$4:$O103,AA$4),"")</f>
        <v/>
      </c>
      <c r="AB103" s="163" t="str">
        <f>IF(AND($M103="M",$O103=AB$4),COUNTIFS($M$4:$M103,"M",$O$4:$O103,AB$4),"")</f>
        <v/>
      </c>
      <c r="AC103" s="163" t="str">
        <f>IF(AND($M103="M",$O103=AC$4),COUNTIFS($M$4:$M103,"M",$O$4:$O103,AC$4),"")</f>
        <v/>
      </c>
      <c r="AD103" s="163">
        <f>IF(AND($M103="M",$O103=AD$4),COUNTIFS($M$4:$M103,"M",$O$4:$O103,AD$4),"")</f>
        <v>15</v>
      </c>
      <c r="AE103" s="163" t="str">
        <f>IF(AND($M103="M",$O103=AE$4),COUNTIFS($M$4:$M103,"M",$O$4:$O103,AE$4),"")</f>
        <v/>
      </c>
      <c r="AF103" s="163" t="str">
        <f>IF(AND($M103="M",$O103=AF$4),COUNTIFS($M$4:$M103,"M",$O$4:$O103,AF$4),"")</f>
        <v/>
      </c>
      <c r="AG103" s="163" t="str">
        <f>IF(AND($M103="M",$O103=AG$4),COUNTIFS($M$4:$M103,"M",$O$4:$O103,AG$4),"")</f>
        <v/>
      </c>
      <c r="AH103" s="175" t="str">
        <f>IF(AND($M103="M",$O103=AH$4),COUNTIFS($M$4:$M103,"M",$O$4:$O103,AH$4),"")</f>
        <v/>
      </c>
      <c r="AI103" s="152"/>
      <c r="AJ103" s="152"/>
      <c r="AK103" s="153"/>
      <c r="AL103" s="152"/>
      <c r="AM103" s="152"/>
      <c r="AN103" s="152"/>
      <c r="AO103" s="152"/>
      <c r="AP103" s="152"/>
      <c r="AQ103" s="152"/>
      <c r="AR103" s="152"/>
      <c r="AS103" s="152"/>
      <c r="AT103" s="152"/>
      <c r="AU103" s="152"/>
      <c r="AV103" s="152"/>
      <c r="AW103" s="152"/>
    </row>
    <row r="104" spans="1:49" ht="15.75" x14ac:dyDescent="0.25">
      <c r="A104" s="165">
        <v>468177</v>
      </c>
      <c r="B104" s="155" t="s">
        <v>313</v>
      </c>
      <c r="C104" s="163" t="str">
        <f t="shared" si="6"/>
        <v>N</v>
      </c>
      <c r="D104" s="166">
        <v>453</v>
      </c>
      <c r="E104" s="166">
        <v>9</v>
      </c>
      <c r="F104" s="167">
        <v>0</v>
      </c>
      <c r="G104" s="168">
        <v>9</v>
      </c>
      <c r="H104" s="159" t="str">
        <f>IF(Long_Course_Results15[[#This Row],[No. Point Runs &amp; Volunt.]]&gt;=15,"","#")</f>
        <v>#</v>
      </c>
      <c r="I104" s="169">
        <v>453</v>
      </c>
      <c r="J104" s="170">
        <f t="shared" si="4"/>
        <v>50.333333333333336</v>
      </c>
      <c r="K104" s="171">
        <f t="shared" si="5"/>
        <v>50.666666666666664</v>
      </c>
      <c r="L104" s="163">
        <f>COUNT(J$4:J104)</f>
        <v>99</v>
      </c>
      <c r="M104" s="163" t="s">
        <v>426</v>
      </c>
      <c r="N104" s="172">
        <f>COUNTIFS($M$4:$M104,$M104)</f>
        <v>39</v>
      </c>
      <c r="O104" s="164" t="s">
        <v>473</v>
      </c>
      <c r="P104" s="172">
        <f>COUNTIFS($M$4:$M104,$M104,$O$4:$O104,$O104)</f>
        <v>9</v>
      </c>
      <c r="Q104" s="173">
        <f>IF($M104="F",COUNTIFS($M$4:$M104,"F"),"")</f>
        <v>39</v>
      </c>
      <c r="R104" s="163" t="str">
        <f>IF(AND($M104="F",$O104=R$4),COUNTIFS($M$4:$M104,"F",$O$4:$O104,R$4),"")</f>
        <v/>
      </c>
      <c r="S104" s="163" t="str">
        <f>IF(AND($M104="F",$O104=S$4),COUNTIFS($M$4:$M104,"F",$O$4:$O104,S$4),"")</f>
        <v/>
      </c>
      <c r="T104" s="163">
        <f>IF(AND($M104="F",$O104=T$4),COUNTIFS($M$4:$M104,"F",$O$4:$O104,T$4),"")</f>
        <v>9</v>
      </c>
      <c r="U104" s="163" t="str">
        <f>IF(AND($M104="F",$O104=U$4),COUNTIFS($M$4:$M104,"F",$O$4:$O104,U$4),"")</f>
        <v/>
      </c>
      <c r="V104" s="163" t="str">
        <f>IF(AND($M104="F",$O104=V$4),COUNTIFS($M$4:$M104,"F",$O$4:$O104,V$4),"")</f>
        <v/>
      </c>
      <c r="W104" s="163" t="str">
        <f>IF(AND($M104="F",$O104=W$4),COUNTIFS($M$4:$M104,"F",$O$4:$O104,W$4),"")</f>
        <v/>
      </c>
      <c r="X104" s="163" t="str">
        <f>IF(AND($M104="F",$O104=X$4),COUNTIFS($M$4:$M104,"F",$O$4:$O104,X$4),"")</f>
        <v/>
      </c>
      <c r="Y104" s="175" t="str">
        <f>IF(AND($M104="F",$O104=Y$4),COUNTIFS($M$4:$M104,"F",$O$4:$O104,Y$4),"")</f>
        <v/>
      </c>
      <c r="Z104" s="173" t="str">
        <f>IF($M104="M",COUNTIFS($M$4:$M104,"M"),"")</f>
        <v/>
      </c>
      <c r="AA104" s="163" t="str">
        <f>IF(AND($M104="M",$O104=AA$4),COUNTIFS($M$4:$M104,"M",$O$4:$O104,AA$4),"")</f>
        <v/>
      </c>
      <c r="AB104" s="163" t="str">
        <f>IF(AND($M104="M",$O104=AB$4),COUNTIFS($M$4:$M104,"M",$O$4:$O104,AB$4),"")</f>
        <v/>
      </c>
      <c r="AC104" s="163" t="str">
        <f>IF(AND($M104="M",$O104=AC$4),COUNTIFS($M$4:$M104,"M",$O$4:$O104,AC$4),"")</f>
        <v/>
      </c>
      <c r="AD104" s="163" t="str">
        <f>IF(AND($M104="M",$O104=AD$4),COUNTIFS($M$4:$M104,"M",$O$4:$O104,AD$4),"")</f>
        <v/>
      </c>
      <c r="AE104" s="163" t="str">
        <f>IF(AND($M104="M",$O104=AE$4),COUNTIFS($M$4:$M104,"M",$O$4:$O104,AE$4),"")</f>
        <v/>
      </c>
      <c r="AF104" s="163" t="str">
        <f>IF(AND($M104="M",$O104=AF$4),COUNTIFS($M$4:$M104,"M",$O$4:$O104,AF$4),"")</f>
        <v/>
      </c>
      <c r="AG104" s="163" t="str">
        <f>IF(AND($M104="M",$O104=AG$4),COUNTIFS($M$4:$M104,"M",$O$4:$O104,AG$4),"")</f>
        <v/>
      </c>
      <c r="AH104" s="175" t="str">
        <f>IF(AND($M104="M",$O104=AH$4),COUNTIFS($M$4:$M104,"M",$O$4:$O104,AH$4),"")</f>
        <v/>
      </c>
      <c r="AI104" s="152"/>
      <c r="AJ104" s="152"/>
      <c r="AK104" s="153"/>
      <c r="AL104" s="152"/>
      <c r="AM104" s="152"/>
      <c r="AN104" s="152"/>
      <c r="AO104" s="152"/>
      <c r="AP104" s="152"/>
      <c r="AQ104" s="152"/>
      <c r="AR104" s="152"/>
      <c r="AS104" s="152"/>
      <c r="AT104" s="152"/>
      <c r="AU104" s="152"/>
      <c r="AV104" s="152"/>
      <c r="AW104" s="152"/>
    </row>
    <row r="105" spans="1:49" ht="15.75" x14ac:dyDescent="0.25">
      <c r="A105" s="165">
        <v>265818</v>
      </c>
      <c r="B105" s="155" t="s">
        <v>94</v>
      </c>
      <c r="C105" s="163" t="str">
        <f t="shared" si="6"/>
        <v>N</v>
      </c>
      <c r="D105" s="166">
        <v>452</v>
      </c>
      <c r="E105" s="166">
        <v>7</v>
      </c>
      <c r="F105" s="167">
        <v>0</v>
      </c>
      <c r="G105" s="168">
        <v>7</v>
      </c>
      <c r="H105" s="159" t="str">
        <f>IF(Long_Course_Results15[[#This Row],[No. Point Runs &amp; Volunt.]]&gt;=15,"","#")</f>
        <v>#</v>
      </c>
      <c r="I105" s="169">
        <v>452</v>
      </c>
      <c r="J105" s="170">
        <f t="shared" si="4"/>
        <v>64.571428571428569</v>
      </c>
      <c r="K105" s="171">
        <f t="shared" si="5"/>
        <v>36.428571428571431</v>
      </c>
      <c r="L105" s="163">
        <f>COUNT(J$4:J105)</f>
        <v>100</v>
      </c>
      <c r="M105" s="163" t="s">
        <v>426</v>
      </c>
      <c r="N105" s="172">
        <f>COUNTIFS($M$4:$M105,$M105)</f>
        <v>40</v>
      </c>
      <c r="O105" s="164" t="s">
        <v>474</v>
      </c>
      <c r="P105" s="172">
        <f>COUNTIFS($M$4:$M105,$M105,$O$4:$O105,$O105)</f>
        <v>8</v>
      </c>
      <c r="Q105" s="173">
        <f>IF($M105="F",COUNTIFS($M$4:$M105,"F"),"")</f>
        <v>40</v>
      </c>
      <c r="R105" s="163" t="str">
        <f>IF(AND($M105="F",$O105=R$4),COUNTIFS($M$4:$M105,"F",$O$4:$O105,R$4),"")</f>
        <v/>
      </c>
      <c r="S105" s="163" t="str">
        <f>IF(AND($M105="F",$O105=S$4),COUNTIFS($M$4:$M105,"F",$O$4:$O105,S$4),"")</f>
        <v/>
      </c>
      <c r="T105" s="163" t="str">
        <f>IF(AND($M105="F",$O105=T$4),COUNTIFS($M$4:$M105,"F",$O$4:$O105,T$4),"")</f>
        <v/>
      </c>
      <c r="U105" s="163">
        <f>IF(AND($M105="F",$O105=U$4),COUNTIFS($M$4:$M105,"F",$O$4:$O105,U$4),"")</f>
        <v>8</v>
      </c>
      <c r="V105" s="163" t="str">
        <f>IF(AND($M105="F",$O105=V$4),COUNTIFS($M$4:$M105,"F",$O$4:$O105,V$4),"")</f>
        <v/>
      </c>
      <c r="W105" s="163" t="str">
        <f>IF(AND($M105="F",$O105=W$4),COUNTIFS($M$4:$M105,"F",$O$4:$O105,W$4),"")</f>
        <v/>
      </c>
      <c r="X105" s="163" t="str">
        <f>IF(AND($M105="F",$O105=X$4),COUNTIFS($M$4:$M105,"F",$O$4:$O105,X$4),"")</f>
        <v/>
      </c>
      <c r="Y105" s="175" t="str">
        <f>IF(AND($M105="F",$O105=Y$4),COUNTIFS($M$4:$M105,"F",$O$4:$O105,Y$4),"")</f>
        <v/>
      </c>
      <c r="Z105" s="173" t="str">
        <f>IF($M105="M",COUNTIFS($M$4:$M105,"M"),"")</f>
        <v/>
      </c>
      <c r="AA105" s="163" t="str">
        <f>IF(AND($M105="M",$O105=AA$4),COUNTIFS($M$4:$M105,"M",$O$4:$O105,AA$4),"")</f>
        <v/>
      </c>
      <c r="AB105" s="163" t="str">
        <f>IF(AND($M105="M",$O105=AB$4),COUNTIFS($M$4:$M105,"M",$O$4:$O105,AB$4),"")</f>
        <v/>
      </c>
      <c r="AC105" s="163" t="str">
        <f>IF(AND($M105="M",$O105=AC$4),COUNTIFS($M$4:$M105,"M",$O$4:$O105,AC$4),"")</f>
        <v/>
      </c>
      <c r="AD105" s="163" t="str">
        <f>IF(AND($M105="M",$O105=AD$4),COUNTIFS($M$4:$M105,"M",$O$4:$O105,AD$4),"")</f>
        <v/>
      </c>
      <c r="AE105" s="163" t="str">
        <f>IF(AND($M105="M",$O105=AE$4),COUNTIFS($M$4:$M105,"M",$O$4:$O105,AE$4),"")</f>
        <v/>
      </c>
      <c r="AF105" s="163" t="str">
        <f>IF(AND($M105="M",$O105=AF$4),COUNTIFS($M$4:$M105,"M",$O$4:$O105,AF$4),"")</f>
        <v/>
      </c>
      <c r="AG105" s="163" t="str">
        <f>IF(AND($M105="M",$O105=AG$4),COUNTIFS($M$4:$M105,"M",$O$4:$O105,AG$4),"")</f>
        <v/>
      </c>
      <c r="AH105" s="175" t="str">
        <f>IF(AND($M105="M",$O105=AH$4),COUNTIFS($M$4:$M105,"M",$O$4:$O105,AH$4),"")</f>
        <v/>
      </c>
      <c r="AI105" s="152"/>
      <c r="AJ105" s="152"/>
      <c r="AK105" s="153"/>
      <c r="AL105" s="152"/>
      <c r="AM105" s="152"/>
      <c r="AN105" s="152"/>
      <c r="AO105" s="152"/>
      <c r="AP105" s="152"/>
      <c r="AQ105" s="152"/>
      <c r="AR105" s="152"/>
      <c r="AS105" s="152"/>
      <c r="AT105" s="152"/>
      <c r="AU105" s="152"/>
      <c r="AV105" s="152"/>
      <c r="AW105" s="152"/>
    </row>
    <row r="106" spans="1:49" ht="15.75" x14ac:dyDescent="0.25">
      <c r="A106" s="165">
        <v>1075825</v>
      </c>
      <c r="B106" s="155" t="s">
        <v>222</v>
      </c>
      <c r="C106" s="163" t="str">
        <f t="shared" si="6"/>
        <v>N</v>
      </c>
      <c r="D106" s="166">
        <v>447</v>
      </c>
      <c r="E106" s="166">
        <v>7</v>
      </c>
      <c r="F106" s="167">
        <v>0</v>
      </c>
      <c r="G106" s="168">
        <v>7</v>
      </c>
      <c r="H106" s="159" t="str">
        <f>IF(Long_Course_Results15[[#This Row],[No. Point Runs &amp; Volunt.]]&gt;=15,"","#")</f>
        <v>#</v>
      </c>
      <c r="I106" s="169">
        <v>447</v>
      </c>
      <c r="J106" s="170">
        <f t="shared" si="4"/>
        <v>63.857142857142854</v>
      </c>
      <c r="K106" s="171">
        <f t="shared" si="5"/>
        <v>37.142857142857146</v>
      </c>
      <c r="L106" s="163">
        <f>COUNT(J$4:J106)</f>
        <v>101</v>
      </c>
      <c r="M106" s="163" t="s">
        <v>426</v>
      </c>
      <c r="N106" s="172">
        <f>COUNTIFS($M$4:$M106,$M106)</f>
        <v>41</v>
      </c>
      <c r="O106" s="164" t="s">
        <v>473</v>
      </c>
      <c r="P106" s="172">
        <f>COUNTIFS($M$4:$M106,$M106,$O$4:$O106,$O106)</f>
        <v>10</v>
      </c>
      <c r="Q106" s="173">
        <f>IF($M106="F",COUNTIFS($M$4:$M106,"F"),"")</f>
        <v>41</v>
      </c>
      <c r="R106" s="163" t="str">
        <f>IF(AND($M106="F",$O106=R$4),COUNTIFS($M$4:$M106,"F",$O$4:$O106,R$4),"")</f>
        <v/>
      </c>
      <c r="S106" s="163" t="str">
        <f>IF(AND($M106="F",$O106=S$4),COUNTIFS($M$4:$M106,"F",$O$4:$O106,S$4),"")</f>
        <v/>
      </c>
      <c r="T106" s="163">
        <f>IF(AND($M106="F",$O106=T$4),COUNTIFS($M$4:$M106,"F",$O$4:$O106,T$4),"")</f>
        <v>10</v>
      </c>
      <c r="U106" s="163" t="str">
        <f>IF(AND($M106="F",$O106=U$4),COUNTIFS($M$4:$M106,"F",$O$4:$O106,U$4),"")</f>
        <v/>
      </c>
      <c r="V106" s="163" t="str">
        <f>IF(AND($M106="F",$O106=V$4),COUNTIFS($M$4:$M106,"F",$O$4:$O106,V$4),"")</f>
        <v/>
      </c>
      <c r="W106" s="163" t="str">
        <f>IF(AND($M106="F",$O106=W$4),COUNTIFS($M$4:$M106,"F",$O$4:$O106,W$4),"")</f>
        <v/>
      </c>
      <c r="X106" s="163" t="str">
        <f>IF(AND($M106="F",$O106=X$4),COUNTIFS($M$4:$M106,"F",$O$4:$O106,X$4),"")</f>
        <v/>
      </c>
      <c r="Y106" s="175" t="str">
        <f>IF(AND($M106="F",$O106=Y$4),COUNTIFS($M$4:$M106,"F",$O$4:$O106,Y$4),"")</f>
        <v/>
      </c>
      <c r="Z106" s="173" t="str">
        <f>IF($M106="M",COUNTIFS($M$4:$M106,"M"),"")</f>
        <v/>
      </c>
      <c r="AA106" s="163" t="str">
        <f>IF(AND($M106="M",$O106=AA$4),COUNTIFS($M$4:$M106,"M",$O$4:$O106,AA$4),"")</f>
        <v/>
      </c>
      <c r="AB106" s="163" t="str">
        <f>IF(AND($M106="M",$O106=AB$4),COUNTIFS($M$4:$M106,"M",$O$4:$O106,AB$4),"")</f>
        <v/>
      </c>
      <c r="AC106" s="163" t="str">
        <f>IF(AND($M106="M",$O106=AC$4),COUNTIFS($M$4:$M106,"M",$O$4:$O106,AC$4),"")</f>
        <v/>
      </c>
      <c r="AD106" s="163" t="str">
        <f>IF(AND($M106="M",$O106=AD$4),COUNTIFS($M$4:$M106,"M",$O$4:$O106,AD$4),"")</f>
        <v/>
      </c>
      <c r="AE106" s="163" t="str">
        <f>IF(AND($M106="M",$O106=AE$4),COUNTIFS($M$4:$M106,"M",$O$4:$O106,AE$4),"")</f>
        <v/>
      </c>
      <c r="AF106" s="163" t="str">
        <f>IF(AND($M106="M",$O106=AF$4),COUNTIFS($M$4:$M106,"M",$O$4:$O106,AF$4),"")</f>
        <v/>
      </c>
      <c r="AG106" s="163" t="str">
        <f>IF(AND($M106="M",$O106=AG$4),COUNTIFS($M$4:$M106,"M",$O$4:$O106,AG$4),"")</f>
        <v/>
      </c>
      <c r="AH106" s="175" t="str">
        <f>IF(AND($M106="M",$O106=AH$4),COUNTIFS($M$4:$M106,"M",$O$4:$O106,AH$4),"")</f>
        <v/>
      </c>
      <c r="AI106" s="152"/>
      <c r="AJ106" s="152"/>
      <c r="AK106" s="153"/>
      <c r="AL106" s="152"/>
      <c r="AM106" s="152"/>
      <c r="AN106" s="152"/>
      <c r="AO106" s="152"/>
      <c r="AP106" s="152"/>
      <c r="AQ106" s="152"/>
      <c r="AR106" s="152"/>
      <c r="AS106" s="152"/>
      <c r="AT106" s="152"/>
      <c r="AU106" s="152"/>
      <c r="AV106" s="152"/>
      <c r="AW106" s="152"/>
    </row>
    <row r="107" spans="1:49" ht="15.75" x14ac:dyDescent="0.25">
      <c r="A107" s="165">
        <v>1063829</v>
      </c>
      <c r="B107" s="155" t="s">
        <v>277</v>
      </c>
      <c r="C107" s="163" t="str">
        <f t="shared" si="6"/>
        <v>N</v>
      </c>
      <c r="D107" s="166">
        <v>422</v>
      </c>
      <c r="E107" s="166">
        <v>8</v>
      </c>
      <c r="F107" s="167">
        <v>0</v>
      </c>
      <c r="G107" s="168">
        <v>8</v>
      </c>
      <c r="H107" s="159" t="str">
        <f>IF(Long_Course_Results15[[#This Row],[No. Point Runs &amp; Volunt.]]&gt;=15,"","#")</f>
        <v>#</v>
      </c>
      <c r="I107" s="169">
        <v>422</v>
      </c>
      <c r="J107" s="170">
        <f t="shared" si="4"/>
        <v>52.75</v>
      </c>
      <c r="K107" s="171">
        <f t="shared" si="5"/>
        <v>48.25</v>
      </c>
      <c r="L107" s="163">
        <f>COUNT(J$4:J107)</f>
        <v>102</v>
      </c>
      <c r="M107" s="163" t="s">
        <v>391</v>
      </c>
      <c r="N107" s="172">
        <f>COUNTIFS($M$4:$M107,$M107)</f>
        <v>61</v>
      </c>
      <c r="O107" s="164" t="s">
        <v>473</v>
      </c>
      <c r="P107" s="172">
        <f>COUNTIFS($M$4:$M107,$M107,$O$4:$O107,$O107)</f>
        <v>16</v>
      </c>
      <c r="Q107" s="173" t="str">
        <f>IF($M107="F",COUNTIFS($M$4:$M107,"F"),"")</f>
        <v/>
      </c>
      <c r="R107" s="163" t="str">
        <f>IF(AND($M107="F",$O107=R$4),COUNTIFS($M$4:$M107,"F",$O$4:$O107,R$4),"")</f>
        <v/>
      </c>
      <c r="S107" s="163" t="str">
        <f>IF(AND($M107="F",$O107=S$4),COUNTIFS($M$4:$M107,"F",$O$4:$O107,S$4),"")</f>
        <v/>
      </c>
      <c r="T107" s="163" t="str">
        <f>IF(AND($M107="F",$O107=T$4),COUNTIFS($M$4:$M107,"F",$O$4:$O107,T$4),"")</f>
        <v/>
      </c>
      <c r="U107" s="163" t="str">
        <f>IF(AND($M107="F",$O107=U$4),COUNTIFS($M$4:$M107,"F",$O$4:$O107,U$4),"")</f>
        <v/>
      </c>
      <c r="V107" s="163" t="str">
        <f>IF(AND($M107="F",$O107=V$4),COUNTIFS($M$4:$M107,"F",$O$4:$O107,V$4),"")</f>
        <v/>
      </c>
      <c r="W107" s="163" t="str">
        <f>IF(AND($M107="F",$O107=W$4),COUNTIFS($M$4:$M107,"F",$O$4:$O107,W$4),"")</f>
        <v/>
      </c>
      <c r="X107" s="163" t="str">
        <f>IF(AND($M107="F",$O107=X$4),COUNTIFS($M$4:$M107,"F",$O$4:$O107,X$4),"")</f>
        <v/>
      </c>
      <c r="Y107" s="175" t="str">
        <f>IF(AND($M107="F",$O107=Y$4),COUNTIFS($M$4:$M107,"F",$O$4:$O107,Y$4),"")</f>
        <v/>
      </c>
      <c r="Z107" s="173">
        <f>IF($M107="M",COUNTIFS($M$4:$M107,"M"),"")</f>
        <v>61</v>
      </c>
      <c r="AA107" s="163" t="str">
        <f>IF(AND($M107="M",$O107=AA$4),COUNTIFS($M$4:$M107,"M",$O$4:$O107,AA$4),"")</f>
        <v/>
      </c>
      <c r="AB107" s="163" t="str">
        <f>IF(AND($M107="M",$O107=AB$4),COUNTIFS($M$4:$M107,"M",$O$4:$O107,AB$4),"")</f>
        <v/>
      </c>
      <c r="AC107" s="163">
        <f>IF(AND($M107="M",$O107=AC$4),COUNTIFS($M$4:$M107,"M",$O$4:$O107,AC$4),"")</f>
        <v>16</v>
      </c>
      <c r="AD107" s="163" t="str">
        <f>IF(AND($M107="M",$O107=AD$4),COUNTIFS($M$4:$M107,"M",$O$4:$O107,AD$4),"")</f>
        <v/>
      </c>
      <c r="AE107" s="163" t="str">
        <f>IF(AND($M107="M",$O107=AE$4),COUNTIFS($M$4:$M107,"M",$O$4:$O107,AE$4),"")</f>
        <v/>
      </c>
      <c r="AF107" s="163" t="str">
        <f>IF(AND($M107="M",$O107=AF$4),COUNTIFS($M$4:$M107,"M",$O$4:$O107,AF$4),"")</f>
        <v/>
      </c>
      <c r="AG107" s="163" t="str">
        <f>IF(AND($M107="M",$O107=AG$4),COUNTIFS($M$4:$M107,"M",$O$4:$O107,AG$4),"")</f>
        <v/>
      </c>
      <c r="AH107" s="175" t="str">
        <f>IF(AND($M107="M",$O107=AH$4),COUNTIFS($M$4:$M107,"M",$O$4:$O107,AH$4),"")</f>
        <v/>
      </c>
      <c r="AI107" s="152"/>
      <c r="AJ107" s="152"/>
      <c r="AK107" s="153"/>
      <c r="AL107" s="152"/>
      <c r="AM107" s="152"/>
      <c r="AN107" s="152"/>
      <c r="AO107" s="152"/>
      <c r="AP107" s="152"/>
      <c r="AQ107" s="152"/>
      <c r="AR107" s="152"/>
      <c r="AS107" s="152"/>
      <c r="AT107" s="152"/>
      <c r="AU107" s="152"/>
      <c r="AV107" s="152"/>
      <c r="AW107" s="152"/>
    </row>
    <row r="108" spans="1:49" ht="15.75" x14ac:dyDescent="0.25">
      <c r="A108" s="165">
        <v>403037</v>
      </c>
      <c r="B108" s="155" t="s">
        <v>186</v>
      </c>
      <c r="C108" s="163" t="str">
        <f t="shared" si="6"/>
        <v>N</v>
      </c>
      <c r="D108" s="166">
        <v>418</v>
      </c>
      <c r="E108" s="166">
        <v>8</v>
      </c>
      <c r="F108" s="167">
        <v>0</v>
      </c>
      <c r="G108" s="168">
        <v>8</v>
      </c>
      <c r="H108" s="159" t="str">
        <f>IF(Long_Course_Results15[[#This Row],[No. Point Runs &amp; Volunt.]]&gt;=15,"","#")</f>
        <v>#</v>
      </c>
      <c r="I108" s="169">
        <v>418</v>
      </c>
      <c r="J108" s="170">
        <f t="shared" si="4"/>
        <v>52.25</v>
      </c>
      <c r="K108" s="171">
        <f t="shared" si="5"/>
        <v>48.75</v>
      </c>
      <c r="L108" s="163">
        <f>COUNT(J$4:J108)</f>
        <v>103</v>
      </c>
      <c r="M108" s="163" t="s">
        <v>391</v>
      </c>
      <c r="N108" s="172">
        <f>COUNTIFS($M$4:$M108,$M108)</f>
        <v>62</v>
      </c>
      <c r="O108" s="164" t="s">
        <v>477</v>
      </c>
      <c r="P108" s="172">
        <f>COUNTIFS($M$4:$M108,$M108,$O$4:$O108,$O108)</f>
        <v>1</v>
      </c>
      <c r="Q108" s="173" t="str">
        <f>IF($M108="F",COUNTIFS($M$4:$M108,"F"),"")</f>
        <v/>
      </c>
      <c r="R108" s="163" t="str">
        <f>IF(AND($M108="F",$O108=R$4),COUNTIFS($M$4:$M108,"F",$O$4:$O108,R$4),"")</f>
        <v/>
      </c>
      <c r="S108" s="163" t="str">
        <f>IF(AND($M108="F",$O108=S$4),COUNTIFS($M$4:$M108,"F",$O$4:$O108,S$4),"")</f>
        <v/>
      </c>
      <c r="T108" s="163" t="str">
        <f>IF(AND($M108="F",$O108=T$4),COUNTIFS($M$4:$M108,"F",$O$4:$O108,T$4),"")</f>
        <v/>
      </c>
      <c r="U108" s="163" t="str">
        <f>IF(AND($M108="F",$O108=U$4),COUNTIFS($M$4:$M108,"F",$O$4:$O108,U$4),"")</f>
        <v/>
      </c>
      <c r="V108" s="163" t="str">
        <f>IF(AND($M108="F",$O108=V$4),COUNTIFS($M$4:$M108,"F",$O$4:$O108,V$4),"")</f>
        <v/>
      </c>
      <c r="W108" s="163" t="str">
        <f>IF(AND($M108="F",$O108=W$4),COUNTIFS($M$4:$M108,"F",$O$4:$O108,W$4),"")</f>
        <v/>
      </c>
      <c r="X108" s="163" t="str">
        <f>IF(AND($M108="F",$O108=X$4),COUNTIFS($M$4:$M108,"F",$O$4:$O108,X$4),"")</f>
        <v/>
      </c>
      <c r="Y108" s="175" t="str">
        <f>IF(AND($M108="F",$O108=Y$4),COUNTIFS($M$4:$M108,"F",$O$4:$O108,Y$4),"")</f>
        <v/>
      </c>
      <c r="Z108" s="173">
        <f>IF($M108="M",COUNTIFS($M$4:$M108,"M"),"")</f>
        <v>62</v>
      </c>
      <c r="AA108" s="163" t="str">
        <f>IF(AND($M108="M",$O108=AA$4),COUNTIFS($M$4:$M108,"M",$O$4:$O108,AA$4),"")</f>
        <v/>
      </c>
      <c r="AB108" s="163" t="str">
        <f>IF(AND($M108="M",$O108=AB$4),COUNTIFS($M$4:$M108,"M",$O$4:$O108,AB$4),"")</f>
        <v/>
      </c>
      <c r="AC108" s="163" t="str">
        <f>IF(AND($M108="M",$O108=AC$4),COUNTIFS($M$4:$M108,"M",$O$4:$O108,AC$4),"")</f>
        <v/>
      </c>
      <c r="AD108" s="163" t="str">
        <f>IF(AND($M108="M",$O108=AD$4),COUNTIFS($M$4:$M108,"M",$O$4:$O108,AD$4),"")</f>
        <v/>
      </c>
      <c r="AE108" s="163" t="str">
        <f>IF(AND($M108="M",$O108=AE$4),COUNTIFS($M$4:$M108,"M",$O$4:$O108,AE$4),"")</f>
        <v/>
      </c>
      <c r="AF108" s="163" t="str">
        <f>IF(AND($M108="M",$O108=AF$4),COUNTIFS($M$4:$M108,"M",$O$4:$O108,AF$4),"")</f>
        <v/>
      </c>
      <c r="AG108" s="163">
        <f>IF(AND($M108="M",$O108=AG$4),COUNTIFS($M$4:$M108,"M",$O$4:$O108,AG$4),"")</f>
        <v>1</v>
      </c>
      <c r="AH108" s="175" t="str">
        <f>IF(AND($M108="M",$O108=AH$4),COUNTIFS($M$4:$M108,"M",$O$4:$O108,AH$4),"")</f>
        <v/>
      </c>
      <c r="AI108" s="152"/>
      <c r="AJ108" s="152"/>
      <c r="AK108" s="153"/>
      <c r="AL108" s="152"/>
      <c r="AM108" s="152"/>
      <c r="AN108" s="152"/>
      <c r="AO108" s="152"/>
      <c r="AP108" s="152"/>
      <c r="AQ108" s="152"/>
      <c r="AR108" s="152"/>
      <c r="AS108" s="152"/>
      <c r="AT108" s="152"/>
      <c r="AU108" s="152"/>
      <c r="AV108" s="152"/>
      <c r="AW108" s="152"/>
    </row>
    <row r="109" spans="1:49" ht="15.75" x14ac:dyDescent="0.25">
      <c r="A109" s="165">
        <v>402739</v>
      </c>
      <c r="B109" s="155" t="s">
        <v>198</v>
      </c>
      <c r="C109" s="163" t="str">
        <f t="shared" si="6"/>
        <v>N</v>
      </c>
      <c r="D109" s="166">
        <v>387</v>
      </c>
      <c r="E109" s="166">
        <v>7</v>
      </c>
      <c r="F109" s="167">
        <v>0</v>
      </c>
      <c r="G109" s="168">
        <v>7</v>
      </c>
      <c r="H109" s="159" t="str">
        <f>IF(Long_Course_Results15[[#This Row],[No. Point Runs &amp; Volunt.]]&gt;=15,"","#")</f>
        <v>#</v>
      </c>
      <c r="I109" s="169">
        <v>387</v>
      </c>
      <c r="J109" s="170">
        <f t="shared" si="4"/>
        <v>55.285714285714285</v>
      </c>
      <c r="K109" s="171">
        <f t="shared" si="5"/>
        <v>45.714285714285715</v>
      </c>
      <c r="L109" s="163">
        <f>COUNT(J$4:J109)</f>
        <v>104</v>
      </c>
      <c r="M109" s="163" t="s">
        <v>426</v>
      </c>
      <c r="N109" s="172">
        <f>COUNTIFS($M$4:$M109,$M109)</f>
        <v>42</v>
      </c>
      <c r="O109" s="164" t="s">
        <v>475</v>
      </c>
      <c r="P109" s="172">
        <f>COUNTIFS($M$4:$M109,$M109,$O$4:$O109,$O109)</f>
        <v>6</v>
      </c>
      <c r="Q109" s="173">
        <f>IF($M109="F",COUNTIFS($M$4:$M109,"F"),"")</f>
        <v>42</v>
      </c>
      <c r="R109" s="163" t="str">
        <f>IF(AND($M109="F",$O109=R$4),COUNTIFS($M$4:$M109,"F",$O$4:$O109,R$4),"")</f>
        <v/>
      </c>
      <c r="S109" s="163" t="str">
        <f>IF(AND($M109="F",$O109=S$4),COUNTIFS($M$4:$M109,"F",$O$4:$O109,S$4),"")</f>
        <v/>
      </c>
      <c r="T109" s="163" t="str">
        <f>IF(AND($M109="F",$O109=T$4),COUNTIFS($M$4:$M109,"F",$O$4:$O109,T$4),"")</f>
        <v/>
      </c>
      <c r="U109" s="163" t="str">
        <f>IF(AND($M109="F",$O109=U$4),COUNTIFS($M$4:$M109,"F",$O$4:$O109,U$4),"")</f>
        <v/>
      </c>
      <c r="V109" s="163">
        <f>IF(AND($M109="F",$O109=V$4),COUNTIFS($M$4:$M109,"F",$O$4:$O109,V$4),"")</f>
        <v>6</v>
      </c>
      <c r="W109" s="163" t="str">
        <f>IF(AND($M109="F",$O109=W$4),COUNTIFS($M$4:$M109,"F",$O$4:$O109,W$4),"")</f>
        <v/>
      </c>
      <c r="X109" s="163" t="str">
        <f>IF(AND($M109="F",$O109=X$4),COUNTIFS($M$4:$M109,"F",$O$4:$O109,X$4),"")</f>
        <v/>
      </c>
      <c r="Y109" s="175" t="str">
        <f>IF(AND($M109="F",$O109=Y$4),COUNTIFS($M$4:$M109,"F",$O$4:$O109,Y$4),"")</f>
        <v/>
      </c>
      <c r="Z109" s="173" t="str">
        <f>IF($M109="M",COUNTIFS($M$4:$M109,"M"),"")</f>
        <v/>
      </c>
      <c r="AA109" s="163" t="str">
        <f>IF(AND($M109="M",$O109=AA$4),COUNTIFS($M$4:$M109,"M",$O$4:$O109,AA$4),"")</f>
        <v/>
      </c>
      <c r="AB109" s="163" t="str">
        <f>IF(AND($M109="M",$O109=AB$4),COUNTIFS($M$4:$M109,"M",$O$4:$O109,AB$4),"")</f>
        <v/>
      </c>
      <c r="AC109" s="163" t="str">
        <f>IF(AND($M109="M",$O109=AC$4),COUNTIFS($M$4:$M109,"M",$O$4:$O109,AC$4),"")</f>
        <v/>
      </c>
      <c r="AD109" s="163" t="str">
        <f>IF(AND($M109="M",$O109=AD$4),COUNTIFS($M$4:$M109,"M",$O$4:$O109,AD$4),"")</f>
        <v/>
      </c>
      <c r="AE109" s="163" t="str">
        <f>IF(AND($M109="M",$O109=AE$4),COUNTIFS($M$4:$M109,"M",$O$4:$O109,AE$4),"")</f>
        <v/>
      </c>
      <c r="AF109" s="163" t="str">
        <f>IF(AND($M109="M",$O109=AF$4),COUNTIFS($M$4:$M109,"M",$O$4:$O109,AF$4),"")</f>
        <v/>
      </c>
      <c r="AG109" s="163" t="str">
        <f>IF(AND($M109="M",$O109=AG$4),COUNTIFS($M$4:$M109,"M",$O$4:$O109,AG$4),"")</f>
        <v/>
      </c>
      <c r="AH109" s="175" t="str">
        <f>IF(AND($M109="M",$O109=AH$4),COUNTIFS($M$4:$M109,"M",$O$4:$O109,AH$4),"")</f>
        <v/>
      </c>
      <c r="AI109" s="152"/>
      <c r="AJ109" s="152"/>
      <c r="AK109" s="153"/>
      <c r="AL109" s="152"/>
      <c r="AM109" s="152"/>
      <c r="AN109" s="152"/>
      <c r="AO109" s="152"/>
      <c r="AP109" s="152"/>
      <c r="AQ109" s="152"/>
      <c r="AR109" s="152"/>
      <c r="AS109" s="152"/>
      <c r="AT109" s="152"/>
      <c r="AU109" s="152"/>
      <c r="AV109" s="152"/>
      <c r="AW109" s="152"/>
    </row>
    <row r="110" spans="1:49" ht="15.75" x14ac:dyDescent="0.25">
      <c r="A110" s="165">
        <v>282207</v>
      </c>
      <c r="B110" s="155" t="s">
        <v>108</v>
      </c>
      <c r="C110" s="163" t="str">
        <f t="shared" si="6"/>
        <v>N</v>
      </c>
      <c r="D110" s="166">
        <v>379</v>
      </c>
      <c r="E110" s="166">
        <v>4</v>
      </c>
      <c r="F110" s="167">
        <v>0</v>
      </c>
      <c r="G110" s="168">
        <v>4</v>
      </c>
      <c r="H110" s="159" t="str">
        <f>IF(Long_Course_Results15[[#This Row],[No. Point Runs &amp; Volunt.]]&gt;=15,"","#")</f>
        <v>#</v>
      </c>
      <c r="I110" s="169">
        <v>379</v>
      </c>
      <c r="J110" s="170">
        <f t="shared" si="4"/>
        <v>94.75</v>
      </c>
      <c r="K110" s="171">
        <f t="shared" si="5"/>
        <v>6.25</v>
      </c>
      <c r="L110" s="163">
        <f>COUNT(J$4:J110)</f>
        <v>105</v>
      </c>
      <c r="M110" s="163" t="s">
        <v>391</v>
      </c>
      <c r="N110" s="172">
        <f>COUNTIFS($M$4:$M110,$M110)</f>
        <v>63</v>
      </c>
      <c r="O110" s="164" t="s">
        <v>472</v>
      </c>
      <c r="P110" s="172">
        <f>COUNTIFS($M$4:$M110,$M110,$O$4:$O110,$O110)</f>
        <v>16</v>
      </c>
      <c r="Q110" s="173" t="str">
        <f>IF($M110="F",COUNTIFS($M$4:$M110,"F"),"")</f>
        <v/>
      </c>
      <c r="R110" s="163" t="str">
        <f>IF(AND($M110="F",$O110=R$4),COUNTIFS($M$4:$M110,"F",$O$4:$O110,R$4),"")</f>
        <v/>
      </c>
      <c r="S110" s="163" t="str">
        <f>IF(AND($M110="F",$O110=S$4),COUNTIFS($M$4:$M110,"F",$O$4:$O110,S$4),"")</f>
        <v/>
      </c>
      <c r="T110" s="163" t="str">
        <f>IF(AND($M110="F",$O110=T$4),COUNTIFS($M$4:$M110,"F",$O$4:$O110,T$4),"")</f>
        <v/>
      </c>
      <c r="U110" s="163" t="str">
        <f>IF(AND($M110="F",$O110=U$4),COUNTIFS($M$4:$M110,"F",$O$4:$O110,U$4),"")</f>
        <v/>
      </c>
      <c r="V110" s="163" t="str">
        <f>IF(AND($M110="F",$O110=V$4),COUNTIFS($M$4:$M110,"F",$O$4:$O110,V$4),"")</f>
        <v/>
      </c>
      <c r="W110" s="163" t="str">
        <f>IF(AND($M110="F",$O110=W$4),COUNTIFS($M$4:$M110,"F",$O$4:$O110,W$4),"")</f>
        <v/>
      </c>
      <c r="X110" s="163" t="str">
        <f>IF(AND($M110="F",$O110=X$4),COUNTIFS($M$4:$M110,"F",$O$4:$O110,X$4),"")</f>
        <v/>
      </c>
      <c r="Y110" s="175" t="str">
        <f>IF(AND($M110="F",$O110=Y$4),COUNTIFS($M$4:$M110,"F",$O$4:$O110,Y$4),"")</f>
        <v/>
      </c>
      <c r="Z110" s="173">
        <f>IF($M110="M",COUNTIFS($M$4:$M110,"M"),"")</f>
        <v>63</v>
      </c>
      <c r="AA110" s="163" t="str">
        <f>IF(AND($M110="M",$O110=AA$4),COUNTIFS($M$4:$M110,"M",$O$4:$O110,AA$4),"")</f>
        <v/>
      </c>
      <c r="AB110" s="163">
        <f>IF(AND($M110="M",$O110=AB$4),COUNTIFS($M$4:$M110,"M",$O$4:$O110,AB$4),"")</f>
        <v>16</v>
      </c>
      <c r="AC110" s="163" t="str">
        <f>IF(AND($M110="M",$O110=AC$4),COUNTIFS($M$4:$M110,"M",$O$4:$O110,AC$4),"")</f>
        <v/>
      </c>
      <c r="AD110" s="163" t="str">
        <f>IF(AND($M110="M",$O110=AD$4),COUNTIFS($M$4:$M110,"M",$O$4:$O110,AD$4),"")</f>
        <v/>
      </c>
      <c r="AE110" s="163" t="str">
        <f>IF(AND($M110="M",$O110=AE$4),COUNTIFS($M$4:$M110,"M",$O$4:$O110,AE$4),"")</f>
        <v/>
      </c>
      <c r="AF110" s="163" t="str">
        <f>IF(AND($M110="M",$O110=AF$4),COUNTIFS($M$4:$M110,"M",$O$4:$O110,AF$4),"")</f>
        <v/>
      </c>
      <c r="AG110" s="163" t="str">
        <f>IF(AND($M110="M",$O110=AG$4),COUNTIFS($M$4:$M110,"M",$O$4:$O110,AG$4),"")</f>
        <v/>
      </c>
      <c r="AH110" s="175" t="str">
        <f>IF(AND($M110="M",$O110=AH$4),COUNTIFS($M$4:$M110,"M",$O$4:$O110,AH$4),"")</f>
        <v/>
      </c>
      <c r="AI110" s="152"/>
      <c r="AJ110" s="152"/>
      <c r="AK110" s="153"/>
      <c r="AL110" s="152"/>
      <c r="AM110" s="152"/>
      <c r="AN110" s="152"/>
      <c r="AO110" s="152"/>
      <c r="AP110" s="152"/>
      <c r="AQ110" s="152"/>
      <c r="AR110" s="152"/>
      <c r="AS110" s="152"/>
      <c r="AT110" s="152"/>
      <c r="AU110" s="152"/>
      <c r="AV110" s="152"/>
      <c r="AW110" s="152"/>
    </row>
    <row r="111" spans="1:49" ht="15.75" x14ac:dyDescent="0.25">
      <c r="A111" s="165">
        <v>1048558</v>
      </c>
      <c r="B111" s="155" t="s">
        <v>224</v>
      </c>
      <c r="C111" s="163" t="str">
        <f t="shared" si="6"/>
        <v>N</v>
      </c>
      <c r="D111" s="166">
        <v>376</v>
      </c>
      <c r="E111" s="166">
        <v>7</v>
      </c>
      <c r="F111" s="167">
        <v>0</v>
      </c>
      <c r="G111" s="168">
        <v>7</v>
      </c>
      <c r="H111" s="159" t="str">
        <f>IF(Long_Course_Results15[[#This Row],[No. Point Runs &amp; Volunt.]]&gt;=15,"","#")</f>
        <v>#</v>
      </c>
      <c r="I111" s="169">
        <v>376</v>
      </c>
      <c r="J111" s="170">
        <f t="shared" si="4"/>
        <v>53.714285714285715</v>
      </c>
      <c r="K111" s="171">
        <f t="shared" si="5"/>
        <v>47.285714285714285</v>
      </c>
      <c r="L111" s="163">
        <f>COUNT(J$4:J111)</f>
        <v>106</v>
      </c>
      <c r="M111" s="163" t="s">
        <v>391</v>
      </c>
      <c r="N111" s="172">
        <f>COUNTIFS($M$4:$M111,$M111)</f>
        <v>64</v>
      </c>
      <c r="O111" s="164" t="s">
        <v>474</v>
      </c>
      <c r="P111" s="172">
        <f>COUNTIFS($M$4:$M111,$M111,$O$4:$O111,$O111)</f>
        <v>16</v>
      </c>
      <c r="Q111" s="173" t="str">
        <f>IF($M111="F",COUNTIFS($M$4:$M111,"F"),"")</f>
        <v/>
      </c>
      <c r="R111" s="163" t="str">
        <f>IF(AND($M111="F",$O111=R$4),COUNTIFS($M$4:$M111,"F",$O$4:$O111,R$4),"")</f>
        <v/>
      </c>
      <c r="S111" s="163" t="str">
        <f>IF(AND($M111="F",$O111=S$4),COUNTIFS($M$4:$M111,"F",$O$4:$O111,S$4),"")</f>
        <v/>
      </c>
      <c r="T111" s="163" t="str">
        <f>IF(AND($M111="F",$O111=T$4),COUNTIFS($M$4:$M111,"F",$O$4:$O111,T$4),"")</f>
        <v/>
      </c>
      <c r="U111" s="163" t="str">
        <f>IF(AND($M111="F",$O111=U$4),COUNTIFS($M$4:$M111,"F",$O$4:$O111,U$4),"")</f>
        <v/>
      </c>
      <c r="V111" s="163" t="str">
        <f>IF(AND($M111="F",$O111=V$4),COUNTIFS($M$4:$M111,"F",$O$4:$O111,V$4),"")</f>
        <v/>
      </c>
      <c r="W111" s="163" t="str">
        <f>IF(AND($M111="F",$O111=W$4),COUNTIFS($M$4:$M111,"F",$O$4:$O111,W$4),"")</f>
        <v/>
      </c>
      <c r="X111" s="163" t="str">
        <f>IF(AND($M111="F",$O111=X$4),COUNTIFS($M$4:$M111,"F",$O$4:$O111,X$4),"")</f>
        <v/>
      </c>
      <c r="Y111" s="175" t="str">
        <f>IF(AND($M111="F",$O111=Y$4),COUNTIFS($M$4:$M111,"F",$O$4:$O111,Y$4),"")</f>
        <v/>
      </c>
      <c r="Z111" s="173">
        <f>IF($M111="M",COUNTIFS($M$4:$M111,"M"),"")</f>
        <v>64</v>
      </c>
      <c r="AA111" s="163" t="str">
        <f>IF(AND($M111="M",$O111=AA$4),COUNTIFS($M$4:$M111,"M",$O$4:$O111,AA$4),"")</f>
        <v/>
      </c>
      <c r="AB111" s="163" t="str">
        <f>IF(AND($M111="M",$O111=AB$4),COUNTIFS($M$4:$M111,"M",$O$4:$O111,AB$4),"")</f>
        <v/>
      </c>
      <c r="AC111" s="163" t="str">
        <f>IF(AND($M111="M",$O111=AC$4),COUNTIFS($M$4:$M111,"M",$O$4:$O111,AC$4),"")</f>
        <v/>
      </c>
      <c r="AD111" s="163">
        <f>IF(AND($M111="M",$O111=AD$4),COUNTIFS($M$4:$M111,"M",$O$4:$O111,AD$4),"")</f>
        <v>16</v>
      </c>
      <c r="AE111" s="163" t="str">
        <f>IF(AND($M111="M",$O111=AE$4),COUNTIFS($M$4:$M111,"M",$O$4:$O111,AE$4),"")</f>
        <v/>
      </c>
      <c r="AF111" s="163" t="str">
        <f>IF(AND($M111="M",$O111=AF$4),COUNTIFS($M$4:$M111,"M",$O$4:$O111,AF$4),"")</f>
        <v/>
      </c>
      <c r="AG111" s="163" t="str">
        <f>IF(AND($M111="M",$O111=AG$4),COUNTIFS($M$4:$M111,"M",$O$4:$O111,AG$4),"")</f>
        <v/>
      </c>
      <c r="AH111" s="175" t="str">
        <f>IF(AND($M111="M",$O111=AH$4),COUNTIFS($M$4:$M111,"M",$O$4:$O111,AH$4),"")</f>
        <v/>
      </c>
      <c r="AI111" s="152"/>
      <c r="AJ111" s="152"/>
      <c r="AK111" s="153"/>
      <c r="AL111" s="152"/>
      <c r="AM111" s="152"/>
      <c r="AN111" s="152"/>
      <c r="AO111" s="152"/>
      <c r="AP111" s="152"/>
      <c r="AQ111" s="152"/>
      <c r="AR111" s="152"/>
      <c r="AS111" s="152"/>
      <c r="AT111" s="152"/>
      <c r="AU111" s="152"/>
      <c r="AV111" s="152"/>
      <c r="AW111" s="152"/>
    </row>
    <row r="112" spans="1:49" ht="15.75" x14ac:dyDescent="0.25">
      <c r="A112" s="165">
        <v>402880</v>
      </c>
      <c r="B112" s="155" t="s">
        <v>303</v>
      </c>
      <c r="C112" s="163" t="str">
        <f t="shared" si="6"/>
        <v>N</v>
      </c>
      <c r="D112" s="166">
        <v>350</v>
      </c>
      <c r="E112" s="166">
        <v>6</v>
      </c>
      <c r="F112" s="167">
        <v>0</v>
      </c>
      <c r="G112" s="168">
        <v>6</v>
      </c>
      <c r="H112" s="159" t="str">
        <f>IF(Long_Course_Results15[[#This Row],[No. Point Runs &amp; Volunt.]]&gt;=15,"","#")</f>
        <v>#</v>
      </c>
      <c r="I112" s="169">
        <v>350</v>
      </c>
      <c r="J112" s="170">
        <f t="shared" si="4"/>
        <v>58.333333333333336</v>
      </c>
      <c r="K112" s="171">
        <f t="shared" si="5"/>
        <v>42.666666666666664</v>
      </c>
      <c r="L112" s="163">
        <f>COUNT(J$4:J112)</f>
        <v>107</v>
      </c>
      <c r="M112" s="163" t="s">
        <v>426</v>
      </c>
      <c r="N112" s="172">
        <f>COUNTIFS($M$4:$M112,$M112)</f>
        <v>43</v>
      </c>
      <c r="O112" s="164" t="s">
        <v>472</v>
      </c>
      <c r="P112" s="172">
        <f>COUNTIFS($M$4:$M112,$M112,$O$4:$O112,$O112)</f>
        <v>14</v>
      </c>
      <c r="Q112" s="173">
        <f>IF($M112="F",COUNTIFS($M$4:$M112,"F"),"")</f>
        <v>43</v>
      </c>
      <c r="R112" s="163" t="str">
        <f>IF(AND($M112="F",$O112=R$4),COUNTIFS($M$4:$M112,"F",$O$4:$O112,R$4),"")</f>
        <v/>
      </c>
      <c r="S112" s="163">
        <f>IF(AND($M112="F",$O112=S$4),COUNTIFS($M$4:$M112,"F",$O$4:$O112,S$4),"")</f>
        <v>14</v>
      </c>
      <c r="T112" s="163" t="str">
        <f>IF(AND($M112="F",$O112=T$4),COUNTIFS($M$4:$M112,"F",$O$4:$O112,T$4),"")</f>
        <v/>
      </c>
      <c r="U112" s="163" t="str">
        <f>IF(AND($M112="F",$O112=U$4),COUNTIFS($M$4:$M112,"F",$O$4:$O112,U$4),"")</f>
        <v/>
      </c>
      <c r="V112" s="163" t="str">
        <f>IF(AND($M112="F",$O112=V$4),COUNTIFS($M$4:$M112,"F",$O$4:$O112,V$4),"")</f>
        <v/>
      </c>
      <c r="W112" s="163" t="str">
        <f>IF(AND($M112="F",$O112=W$4),COUNTIFS($M$4:$M112,"F",$O$4:$O112,W$4),"")</f>
        <v/>
      </c>
      <c r="X112" s="163" t="str">
        <f>IF(AND($M112="F",$O112=X$4),COUNTIFS($M$4:$M112,"F",$O$4:$O112,X$4),"")</f>
        <v/>
      </c>
      <c r="Y112" s="175" t="str">
        <f>IF(AND($M112="F",$O112=Y$4),COUNTIFS($M$4:$M112,"F",$O$4:$O112,Y$4),"")</f>
        <v/>
      </c>
      <c r="Z112" s="173" t="str">
        <f>IF($M112="M",COUNTIFS($M$4:$M112,"M"),"")</f>
        <v/>
      </c>
      <c r="AA112" s="163" t="str">
        <f>IF(AND($M112="M",$O112=AA$4),COUNTIFS($M$4:$M112,"M",$O$4:$O112,AA$4),"")</f>
        <v/>
      </c>
      <c r="AB112" s="163" t="str">
        <f>IF(AND($M112="M",$O112=AB$4),COUNTIFS($M$4:$M112,"M",$O$4:$O112,AB$4),"")</f>
        <v/>
      </c>
      <c r="AC112" s="163" t="str">
        <f>IF(AND($M112="M",$O112=AC$4),COUNTIFS($M$4:$M112,"M",$O$4:$O112,AC$4),"")</f>
        <v/>
      </c>
      <c r="AD112" s="163" t="str">
        <f>IF(AND($M112="M",$O112=AD$4),COUNTIFS($M$4:$M112,"M",$O$4:$O112,AD$4),"")</f>
        <v/>
      </c>
      <c r="AE112" s="163" t="str">
        <f>IF(AND($M112="M",$O112=AE$4),COUNTIFS($M$4:$M112,"M",$O$4:$O112,AE$4),"")</f>
        <v/>
      </c>
      <c r="AF112" s="163" t="str">
        <f>IF(AND($M112="M",$O112=AF$4),COUNTIFS($M$4:$M112,"M",$O$4:$O112,AF$4),"")</f>
        <v/>
      </c>
      <c r="AG112" s="163" t="str">
        <f>IF(AND($M112="M",$O112=AG$4),COUNTIFS($M$4:$M112,"M",$O$4:$O112,AG$4),"")</f>
        <v/>
      </c>
      <c r="AH112" s="175" t="str">
        <f>IF(AND($M112="M",$O112=AH$4),COUNTIFS($M$4:$M112,"M",$O$4:$O112,AH$4),"")</f>
        <v/>
      </c>
      <c r="AI112" s="152"/>
      <c r="AJ112" s="152"/>
      <c r="AK112" s="153"/>
      <c r="AL112" s="152"/>
      <c r="AM112" s="152"/>
      <c r="AN112" s="152"/>
      <c r="AO112" s="152"/>
      <c r="AP112" s="152"/>
      <c r="AQ112" s="152"/>
      <c r="AR112" s="152"/>
      <c r="AS112" s="152"/>
      <c r="AT112" s="152"/>
      <c r="AU112" s="152"/>
      <c r="AV112" s="152"/>
      <c r="AW112" s="152"/>
    </row>
    <row r="113" spans="1:49" ht="15.75" x14ac:dyDescent="0.25">
      <c r="A113" s="165">
        <v>402866</v>
      </c>
      <c r="B113" s="155" t="s">
        <v>238</v>
      </c>
      <c r="C113" s="163" t="str">
        <f t="shared" si="6"/>
        <v>N</v>
      </c>
      <c r="D113" s="166">
        <v>350</v>
      </c>
      <c r="E113" s="166">
        <v>6</v>
      </c>
      <c r="F113" s="167">
        <v>0</v>
      </c>
      <c r="G113" s="168">
        <v>6</v>
      </c>
      <c r="H113" s="159" t="str">
        <f>IF(Long_Course_Results15[[#This Row],[No. Point Runs &amp; Volunt.]]&gt;=15,"","#")</f>
        <v>#</v>
      </c>
      <c r="I113" s="169">
        <v>350</v>
      </c>
      <c r="J113" s="170">
        <f t="shared" si="4"/>
        <v>58.333333333333336</v>
      </c>
      <c r="K113" s="171">
        <f t="shared" si="5"/>
        <v>42.666666666666664</v>
      </c>
      <c r="L113" s="163">
        <f>COUNT(J$4:J113)</f>
        <v>108</v>
      </c>
      <c r="M113" s="163" t="s">
        <v>426</v>
      </c>
      <c r="N113" s="172">
        <f>COUNTIFS($M$4:$M113,$M113)</f>
        <v>44</v>
      </c>
      <c r="O113" s="164" t="s">
        <v>474</v>
      </c>
      <c r="P113" s="172">
        <f>COUNTIFS($M$4:$M113,$M113,$O$4:$O113,$O113)</f>
        <v>9</v>
      </c>
      <c r="Q113" s="173">
        <f>IF($M113="F",COUNTIFS($M$4:$M113,"F"),"")</f>
        <v>44</v>
      </c>
      <c r="R113" s="163" t="str">
        <f>IF(AND($M113="F",$O113=R$4),COUNTIFS($M$4:$M113,"F",$O$4:$O113,R$4),"")</f>
        <v/>
      </c>
      <c r="S113" s="163" t="str">
        <f>IF(AND($M113="F",$O113=S$4),COUNTIFS($M$4:$M113,"F",$O$4:$O113,S$4),"")</f>
        <v/>
      </c>
      <c r="T113" s="163" t="str">
        <f>IF(AND($M113="F",$O113=T$4),COUNTIFS($M$4:$M113,"F",$O$4:$O113,T$4),"")</f>
        <v/>
      </c>
      <c r="U113" s="163">
        <f>IF(AND($M113="F",$O113=U$4),COUNTIFS($M$4:$M113,"F",$O$4:$O113,U$4),"")</f>
        <v>9</v>
      </c>
      <c r="V113" s="163" t="str">
        <f>IF(AND($M113="F",$O113=V$4),COUNTIFS($M$4:$M113,"F",$O$4:$O113,V$4),"")</f>
        <v/>
      </c>
      <c r="W113" s="163" t="str">
        <f>IF(AND($M113="F",$O113=W$4),COUNTIFS($M$4:$M113,"F",$O$4:$O113,W$4),"")</f>
        <v/>
      </c>
      <c r="X113" s="163" t="str">
        <f>IF(AND($M113="F",$O113=X$4),COUNTIFS($M$4:$M113,"F",$O$4:$O113,X$4),"")</f>
        <v/>
      </c>
      <c r="Y113" s="175" t="str">
        <f>IF(AND($M113="F",$O113=Y$4),COUNTIFS($M$4:$M113,"F",$O$4:$O113,Y$4),"")</f>
        <v/>
      </c>
      <c r="Z113" s="173" t="str">
        <f>IF($M113="M",COUNTIFS($M$4:$M113,"M"),"")</f>
        <v/>
      </c>
      <c r="AA113" s="163" t="str">
        <f>IF(AND($M113="M",$O113=AA$4),COUNTIFS($M$4:$M113,"M",$O$4:$O113,AA$4),"")</f>
        <v/>
      </c>
      <c r="AB113" s="163" t="str">
        <f>IF(AND($M113="M",$O113=AB$4),COUNTIFS($M$4:$M113,"M",$O$4:$O113,AB$4),"")</f>
        <v/>
      </c>
      <c r="AC113" s="163" t="str">
        <f>IF(AND($M113="M",$O113=AC$4),COUNTIFS($M$4:$M113,"M",$O$4:$O113,AC$4),"")</f>
        <v/>
      </c>
      <c r="AD113" s="163" t="str">
        <f>IF(AND($M113="M",$O113=AD$4),COUNTIFS($M$4:$M113,"M",$O$4:$O113,AD$4),"")</f>
        <v/>
      </c>
      <c r="AE113" s="163" t="str">
        <f>IF(AND($M113="M",$O113=AE$4),COUNTIFS($M$4:$M113,"M",$O$4:$O113,AE$4),"")</f>
        <v/>
      </c>
      <c r="AF113" s="163" t="str">
        <f>IF(AND($M113="M",$O113=AF$4),COUNTIFS($M$4:$M113,"M",$O$4:$O113,AF$4),"")</f>
        <v/>
      </c>
      <c r="AG113" s="163" t="str">
        <f>IF(AND($M113="M",$O113=AG$4),COUNTIFS($M$4:$M113,"M",$O$4:$O113,AG$4),"")</f>
        <v/>
      </c>
      <c r="AH113" s="175" t="str">
        <f>IF(AND($M113="M",$O113=AH$4),COUNTIFS($M$4:$M113,"M",$O$4:$O113,AH$4),"")</f>
        <v/>
      </c>
      <c r="AI113" s="152"/>
      <c r="AJ113" s="152"/>
      <c r="AK113" s="153"/>
      <c r="AL113" s="152"/>
      <c r="AM113" s="152"/>
      <c r="AN113" s="152"/>
      <c r="AO113" s="152"/>
      <c r="AP113" s="152"/>
      <c r="AQ113" s="152"/>
      <c r="AR113" s="152"/>
      <c r="AS113" s="152"/>
      <c r="AT113" s="152"/>
      <c r="AU113" s="152"/>
      <c r="AV113" s="152"/>
      <c r="AW113" s="152"/>
    </row>
    <row r="114" spans="1:49" ht="15.75" x14ac:dyDescent="0.25">
      <c r="A114" s="165">
        <v>1052278</v>
      </c>
      <c r="B114" s="155" t="s">
        <v>210</v>
      </c>
      <c r="C114" s="163" t="str">
        <f t="shared" si="6"/>
        <v>N</v>
      </c>
      <c r="D114" s="166">
        <v>324</v>
      </c>
      <c r="E114" s="166">
        <v>5</v>
      </c>
      <c r="F114" s="167">
        <v>0</v>
      </c>
      <c r="G114" s="168">
        <v>5</v>
      </c>
      <c r="H114" s="159" t="str">
        <f>IF(Long_Course_Results15[[#This Row],[No. Point Runs &amp; Volunt.]]&gt;=15,"","#")</f>
        <v>#</v>
      </c>
      <c r="I114" s="169">
        <v>324</v>
      </c>
      <c r="J114" s="170">
        <f t="shared" si="4"/>
        <v>64.8</v>
      </c>
      <c r="K114" s="171">
        <f t="shared" si="5"/>
        <v>36.200000000000003</v>
      </c>
      <c r="L114" s="163">
        <f>COUNT(J$4:J114)</f>
        <v>109</v>
      </c>
      <c r="M114" s="163" t="s">
        <v>391</v>
      </c>
      <c r="N114" s="172">
        <f>COUNTIFS($M$4:$M114,$M114)</f>
        <v>65</v>
      </c>
      <c r="O114" s="164" t="s">
        <v>474</v>
      </c>
      <c r="P114" s="172">
        <f>COUNTIFS($M$4:$M114,$M114,$O$4:$O114,$O114)</f>
        <v>17</v>
      </c>
      <c r="Q114" s="173" t="str">
        <f>IF($M114="F",COUNTIFS($M$4:$M114,"F"),"")</f>
        <v/>
      </c>
      <c r="R114" s="163" t="str">
        <f>IF(AND($M114="F",$O114=R$4),COUNTIFS($M$4:$M114,"F",$O$4:$O114,R$4),"")</f>
        <v/>
      </c>
      <c r="S114" s="163" t="str">
        <f>IF(AND($M114="F",$O114=S$4),COUNTIFS($M$4:$M114,"F",$O$4:$O114,S$4),"")</f>
        <v/>
      </c>
      <c r="T114" s="163" t="str">
        <f>IF(AND($M114="F",$O114=T$4),COUNTIFS($M$4:$M114,"F",$O$4:$O114,T$4),"")</f>
        <v/>
      </c>
      <c r="U114" s="163" t="str">
        <f>IF(AND($M114="F",$O114=U$4),COUNTIFS($M$4:$M114,"F",$O$4:$O114,U$4),"")</f>
        <v/>
      </c>
      <c r="V114" s="163" t="str">
        <f>IF(AND($M114="F",$O114=V$4),COUNTIFS($M$4:$M114,"F",$O$4:$O114,V$4),"")</f>
        <v/>
      </c>
      <c r="W114" s="163" t="str">
        <f>IF(AND($M114="F",$O114=W$4),COUNTIFS($M$4:$M114,"F",$O$4:$O114,W$4),"")</f>
        <v/>
      </c>
      <c r="X114" s="163" t="str">
        <f>IF(AND($M114="F",$O114=X$4),COUNTIFS($M$4:$M114,"F",$O$4:$O114,X$4),"")</f>
        <v/>
      </c>
      <c r="Y114" s="175" t="str">
        <f>IF(AND($M114="F",$O114=Y$4),COUNTIFS($M$4:$M114,"F",$O$4:$O114,Y$4),"")</f>
        <v/>
      </c>
      <c r="Z114" s="173">
        <f>IF($M114="M",COUNTIFS($M$4:$M114,"M"),"")</f>
        <v>65</v>
      </c>
      <c r="AA114" s="163" t="str">
        <f>IF(AND($M114="M",$O114=AA$4),COUNTIFS($M$4:$M114,"M",$O$4:$O114,AA$4),"")</f>
        <v/>
      </c>
      <c r="AB114" s="163" t="str">
        <f>IF(AND($M114="M",$O114=AB$4),COUNTIFS($M$4:$M114,"M",$O$4:$O114,AB$4),"")</f>
        <v/>
      </c>
      <c r="AC114" s="163" t="str">
        <f>IF(AND($M114="M",$O114=AC$4),COUNTIFS($M$4:$M114,"M",$O$4:$O114,AC$4),"")</f>
        <v/>
      </c>
      <c r="AD114" s="163">
        <f>IF(AND($M114="M",$O114=AD$4),COUNTIFS($M$4:$M114,"M",$O$4:$O114,AD$4),"")</f>
        <v>17</v>
      </c>
      <c r="AE114" s="163" t="str">
        <f>IF(AND($M114="M",$O114=AE$4),COUNTIFS($M$4:$M114,"M",$O$4:$O114,AE$4),"")</f>
        <v/>
      </c>
      <c r="AF114" s="163" t="str">
        <f>IF(AND($M114="M",$O114=AF$4),COUNTIFS($M$4:$M114,"M",$O$4:$O114,AF$4),"")</f>
        <v/>
      </c>
      <c r="AG114" s="163" t="str">
        <f>IF(AND($M114="M",$O114=AG$4),COUNTIFS($M$4:$M114,"M",$O$4:$O114,AG$4),"")</f>
        <v/>
      </c>
      <c r="AH114" s="175" t="str">
        <f>IF(AND($M114="M",$O114=AH$4),COUNTIFS($M$4:$M114,"M",$O$4:$O114,AH$4),"")</f>
        <v/>
      </c>
      <c r="AI114" s="152"/>
      <c r="AJ114" s="152"/>
      <c r="AK114" s="153"/>
      <c r="AL114" s="152"/>
      <c r="AM114" s="152"/>
      <c r="AN114" s="152"/>
      <c r="AO114" s="152"/>
      <c r="AP114" s="152"/>
      <c r="AQ114" s="152"/>
      <c r="AR114" s="152"/>
      <c r="AS114" s="152"/>
      <c r="AT114" s="152"/>
      <c r="AU114" s="152"/>
      <c r="AV114" s="152"/>
      <c r="AW114" s="152"/>
    </row>
    <row r="115" spans="1:49" ht="15.75" x14ac:dyDescent="0.25">
      <c r="A115" s="165">
        <v>565510</v>
      </c>
      <c r="B115" s="155" t="s">
        <v>369</v>
      </c>
      <c r="C115" s="163" t="str">
        <f t="shared" si="6"/>
        <v>N</v>
      </c>
      <c r="D115" s="166">
        <v>318</v>
      </c>
      <c r="E115" s="166">
        <v>4</v>
      </c>
      <c r="F115" s="167">
        <v>0</v>
      </c>
      <c r="G115" s="168">
        <v>4</v>
      </c>
      <c r="H115" s="159" t="str">
        <f>IF(Long_Course_Results15[[#This Row],[No. Point Runs &amp; Volunt.]]&gt;=15,"","#")</f>
        <v>#</v>
      </c>
      <c r="I115" s="169">
        <v>318</v>
      </c>
      <c r="J115" s="170">
        <f t="shared" si="4"/>
        <v>79.5</v>
      </c>
      <c r="K115" s="171">
        <f t="shared" si="5"/>
        <v>21.5</v>
      </c>
      <c r="L115" s="163">
        <f>COUNT(J$4:J115)</f>
        <v>110</v>
      </c>
      <c r="M115" s="163" t="s">
        <v>426</v>
      </c>
      <c r="N115" s="172">
        <f>COUNTIFS($M$4:$M115,$M115)</f>
        <v>45</v>
      </c>
      <c r="O115" s="164" t="s">
        <v>472</v>
      </c>
      <c r="P115" s="172">
        <f>COUNTIFS($M$4:$M115,$M115,$O$4:$O115,$O115)</f>
        <v>15</v>
      </c>
      <c r="Q115" s="173">
        <f>IF($M115="F",COUNTIFS($M$4:$M115,"F"),"")</f>
        <v>45</v>
      </c>
      <c r="R115" s="163" t="str">
        <f>IF(AND($M115="F",$O115=R$4),COUNTIFS($M$4:$M115,"F",$O$4:$O115,R$4),"")</f>
        <v/>
      </c>
      <c r="S115" s="163">
        <f>IF(AND($M115="F",$O115=S$4),COUNTIFS($M$4:$M115,"F",$O$4:$O115,S$4),"")</f>
        <v>15</v>
      </c>
      <c r="T115" s="163" t="str">
        <f>IF(AND($M115="F",$O115=T$4),COUNTIFS($M$4:$M115,"F",$O$4:$O115,T$4),"")</f>
        <v/>
      </c>
      <c r="U115" s="163" t="str">
        <f>IF(AND($M115="F",$O115=U$4),COUNTIFS($M$4:$M115,"F",$O$4:$O115,U$4),"")</f>
        <v/>
      </c>
      <c r="V115" s="163" t="str">
        <f>IF(AND($M115="F",$O115=V$4),COUNTIFS($M$4:$M115,"F",$O$4:$O115,V$4),"")</f>
        <v/>
      </c>
      <c r="W115" s="163" t="str">
        <f>IF(AND($M115="F",$O115=W$4),COUNTIFS($M$4:$M115,"F",$O$4:$O115,W$4),"")</f>
        <v/>
      </c>
      <c r="X115" s="163" t="str">
        <f>IF(AND($M115="F",$O115=X$4),COUNTIFS($M$4:$M115,"F",$O$4:$O115,X$4),"")</f>
        <v/>
      </c>
      <c r="Y115" s="175" t="str">
        <f>IF(AND($M115="F",$O115=Y$4),COUNTIFS($M$4:$M115,"F",$O$4:$O115,Y$4),"")</f>
        <v/>
      </c>
      <c r="Z115" s="173" t="str">
        <f>IF($M115="M",COUNTIFS($M$4:$M115,"M"),"")</f>
        <v/>
      </c>
      <c r="AA115" s="163" t="str">
        <f>IF(AND($M115="M",$O115=AA$4),COUNTIFS($M$4:$M115,"M",$O$4:$O115,AA$4),"")</f>
        <v/>
      </c>
      <c r="AB115" s="163" t="str">
        <f>IF(AND($M115="M",$O115=AB$4),COUNTIFS($M$4:$M115,"M",$O$4:$O115,AB$4),"")</f>
        <v/>
      </c>
      <c r="AC115" s="163" t="str">
        <f>IF(AND($M115="M",$O115=AC$4),COUNTIFS($M$4:$M115,"M",$O$4:$O115,AC$4),"")</f>
        <v/>
      </c>
      <c r="AD115" s="163" t="str">
        <f>IF(AND($M115="M",$O115=AD$4),COUNTIFS($M$4:$M115,"M",$O$4:$O115,AD$4),"")</f>
        <v/>
      </c>
      <c r="AE115" s="163" t="str">
        <f>IF(AND($M115="M",$O115=AE$4),COUNTIFS($M$4:$M115,"M",$O$4:$O115,AE$4),"")</f>
        <v/>
      </c>
      <c r="AF115" s="163" t="str">
        <f>IF(AND($M115="M",$O115=AF$4),COUNTIFS($M$4:$M115,"M",$O$4:$O115,AF$4),"")</f>
        <v/>
      </c>
      <c r="AG115" s="163" t="str">
        <f>IF(AND($M115="M",$O115=AG$4),COUNTIFS($M$4:$M115,"M",$O$4:$O115,AG$4),"")</f>
        <v/>
      </c>
      <c r="AH115" s="175" t="str">
        <f>IF(AND($M115="M",$O115=AH$4),COUNTIFS($M$4:$M115,"M",$O$4:$O115,AH$4),"")</f>
        <v/>
      </c>
      <c r="AI115" s="152"/>
      <c r="AJ115" s="152"/>
      <c r="AK115" s="153"/>
      <c r="AL115" s="152"/>
      <c r="AM115" s="152"/>
      <c r="AN115" s="152"/>
      <c r="AO115" s="152"/>
      <c r="AP115" s="152"/>
      <c r="AQ115" s="152"/>
      <c r="AR115" s="152"/>
      <c r="AS115" s="152"/>
      <c r="AT115" s="152"/>
      <c r="AU115" s="152"/>
      <c r="AV115" s="152"/>
      <c r="AW115" s="152"/>
    </row>
    <row r="116" spans="1:49" ht="15.75" x14ac:dyDescent="0.25">
      <c r="A116" s="165">
        <v>891972</v>
      </c>
      <c r="B116" s="155" t="s">
        <v>232</v>
      </c>
      <c r="C116" s="163" t="str">
        <f t="shared" si="6"/>
        <v>N</v>
      </c>
      <c r="D116" s="166">
        <v>314</v>
      </c>
      <c r="E116" s="166">
        <v>6</v>
      </c>
      <c r="F116" s="167">
        <v>0</v>
      </c>
      <c r="G116" s="168">
        <v>6</v>
      </c>
      <c r="H116" s="159" t="str">
        <f>IF(Long_Course_Results15[[#This Row],[No. Point Runs &amp; Volunt.]]&gt;=15,"","#")</f>
        <v>#</v>
      </c>
      <c r="I116" s="169">
        <v>314</v>
      </c>
      <c r="J116" s="170">
        <f t="shared" si="4"/>
        <v>52.333333333333336</v>
      </c>
      <c r="K116" s="171">
        <f t="shared" si="5"/>
        <v>48.666666666666664</v>
      </c>
      <c r="L116" s="163">
        <f>COUNT(J$4:J116)</f>
        <v>111</v>
      </c>
      <c r="M116" s="163" t="s">
        <v>426</v>
      </c>
      <c r="N116" s="172">
        <f>COUNTIFS($M$4:$M116,$M116)</f>
        <v>46</v>
      </c>
      <c r="O116" s="164" t="s">
        <v>474</v>
      </c>
      <c r="P116" s="172">
        <f>COUNTIFS($M$4:$M116,$M116,$O$4:$O116,$O116)</f>
        <v>10</v>
      </c>
      <c r="Q116" s="173">
        <f>IF($M116="F",COUNTIFS($M$4:$M116,"F"),"")</f>
        <v>46</v>
      </c>
      <c r="R116" s="163" t="str">
        <f>IF(AND($M116="F",$O116=R$4),COUNTIFS($M$4:$M116,"F",$O$4:$O116,R$4),"")</f>
        <v/>
      </c>
      <c r="S116" s="163" t="str">
        <f>IF(AND($M116="F",$O116=S$4),COUNTIFS($M$4:$M116,"F",$O$4:$O116,S$4),"")</f>
        <v/>
      </c>
      <c r="T116" s="163" t="str">
        <f>IF(AND($M116="F",$O116=T$4),COUNTIFS($M$4:$M116,"F",$O$4:$O116,T$4),"")</f>
        <v/>
      </c>
      <c r="U116" s="163">
        <f>IF(AND($M116="F",$O116=U$4),COUNTIFS($M$4:$M116,"F",$O$4:$O116,U$4),"")</f>
        <v>10</v>
      </c>
      <c r="V116" s="163" t="str">
        <f>IF(AND($M116="F",$O116=V$4),COUNTIFS($M$4:$M116,"F",$O$4:$O116,V$4),"")</f>
        <v/>
      </c>
      <c r="W116" s="163" t="str">
        <f>IF(AND($M116="F",$O116=W$4),COUNTIFS($M$4:$M116,"F",$O$4:$O116,W$4),"")</f>
        <v/>
      </c>
      <c r="X116" s="163" t="str">
        <f>IF(AND($M116="F",$O116=X$4),COUNTIFS($M$4:$M116,"F",$O$4:$O116,X$4),"")</f>
        <v/>
      </c>
      <c r="Y116" s="175" t="str">
        <f>IF(AND($M116="F",$O116=Y$4),COUNTIFS($M$4:$M116,"F",$O$4:$O116,Y$4),"")</f>
        <v/>
      </c>
      <c r="Z116" s="173" t="str">
        <f>IF($M116="M",COUNTIFS($M$4:$M116,"M"),"")</f>
        <v/>
      </c>
      <c r="AA116" s="163" t="str">
        <f>IF(AND($M116="M",$O116=AA$4),COUNTIFS($M$4:$M116,"M",$O$4:$O116,AA$4),"")</f>
        <v/>
      </c>
      <c r="AB116" s="163" t="str">
        <f>IF(AND($M116="M",$O116=AB$4),COUNTIFS($M$4:$M116,"M",$O$4:$O116,AB$4),"")</f>
        <v/>
      </c>
      <c r="AC116" s="163" t="str">
        <f>IF(AND($M116="M",$O116=AC$4),COUNTIFS($M$4:$M116,"M",$O$4:$O116,AC$4),"")</f>
        <v/>
      </c>
      <c r="AD116" s="163" t="str">
        <f>IF(AND($M116="M",$O116=AD$4),COUNTIFS($M$4:$M116,"M",$O$4:$O116,AD$4),"")</f>
        <v/>
      </c>
      <c r="AE116" s="163" t="str">
        <f>IF(AND($M116="M",$O116=AE$4),COUNTIFS($M$4:$M116,"M",$O$4:$O116,AE$4),"")</f>
        <v/>
      </c>
      <c r="AF116" s="163" t="str">
        <f>IF(AND($M116="M",$O116=AF$4),COUNTIFS($M$4:$M116,"M",$O$4:$O116,AF$4),"")</f>
        <v/>
      </c>
      <c r="AG116" s="163" t="str">
        <f>IF(AND($M116="M",$O116=AG$4),COUNTIFS($M$4:$M116,"M",$O$4:$O116,AG$4),"")</f>
        <v/>
      </c>
      <c r="AH116" s="175" t="str">
        <f>IF(AND($M116="M",$O116=AH$4),COUNTIFS($M$4:$M116,"M",$O$4:$O116,AH$4),"")</f>
        <v/>
      </c>
      <c r="AI116" s="152"/>
      <c r="AJ116" s="152"/>
      <c r="AK116" s="153"/>
      <c r="AL116" s="152"/>
      <c r="AM116" s="152"/>
      <c r="AN116" s="152"/>
      <c r="AO116" s="152"/>
      <c r="AP116" s="152"/>
      <c r="AQ116" s="152"/>
      <c r="AR116" s="152"/>
      <c r="AS116" s="152"/>
      <c r="AT116" s="152"/>
      <c r="AU116" s="152"/>
      <c r="AV116" s="152"/>
      <c r="AW116" s="152"/>
    </row>
    <row r="117" spans="1:49" ht="15.75" x14ac:dyDescent="0.25">
      <c r="A117" s="165">
        <v>402951</v>
      </c>
      <c r="B117" s="155" t="s">
        <v>261</v>
      </c>
      <c r="C117" s="163" t="str">
        <f t="shared" si="6"/>
        <v>N</v>
      </c>
      <c r="D117" s="166">
        <v>311</v>
      </c>
      <c r="E117" s="166">
        <v>5</v>
      </c>
      <c r="F117" s="167">
        <v>0</v>
      </c>
      <c r="G117" s="168">
        <v>5</v>
      </c>
      <c r="H117" s="159" t="str">
        <f>IF(Long_Course_Results15[[#This Row],[No. Point Runs &amp; Volunt.]]&gt;=15,"","#")</f>
        <v>#</v>
      </c>
      <c r="I117" s="169">
        <v>311</v>
      </c>
      <c r="J117" s="170">
        <f t="shared" si="4"/>
        <v>62.2</v>
      </c>
      <c r="K117" s="171">
        <f t="shared" si="5"/>
        <v>38.799999999999997</v>
      </c>
      <c r="L117" s="163">
        <f>COUNT(J$4:J117)</f>
        <v>112</v>
      </c>
      <c r="M117" s="163" t="s">
        <v>391</v>
      </c>
      <c r="N117" s="172">
        <f>COUNTIFS($M$4:$M117,$M117)</f>
        <v>66</v>
      </c>
      <c r="O117" s="164" t="s">
        <v>472</v>
      </c>
      <c r="P117" s="172">
        <f>COUNTIFS($M$4:$M117,$M117,$O$4:$O117,$O117)</f>
        <v>17</v>
      </c>
      <c r="Q117" s="173" t="str">
        <f>IF($M117="F",COUNTIFS($M$4:$M117,"F"),"")</f>
        <v/>
      </c>
      <c r="R117" s="163" t="str">
        <f>IF(AND($M117="F",$O117=R$4),COUNTIFS($M$4:$M117,"F",$O$4:$O117,R$4),"")</f>
        <v/>
      </c>
      <c r="S117" s="163" t="str">
        <f>IF(AND($M117="F",$O117=S$4),COUNTIFS($M$4:$M117,"F",$O$4:$O117,S$4),"")</f>
        <v/>
      </c>
      <c r="T117" s="163" t="str">
        <f>IF(AND($M117="F",$O117=T$4),COUNTIFS($M$4:$M117,"F",$O$4:$O117,T$4),"")</f>
        <v/>
      </c>
      <c r="U117" s="163" t="str">
        <f>IF(AND($M117="F",$O117=U$4),COUNTIFS($M$4:$M117,"F",$O$4:$O117,U$4),"")</f>
        <v/>
      </c>
      <c r="V117" s="163" t="str">
        <f>IF(AND($M117="F",$O117=V$4),COUNTIFS($M$4:$M117,"F",$O$4:$O117,V$4),"")</f>
        <v/>
      </c>
      <c r="W117" s="163" t="str">
        <f>IF(AND($M117="F",$O117=W$4),COUNTIFS($M$4:$M117,"F",$O$4:$O117,W$4),"")</f>
        <v/>
      </c>
      <c r="X117" s="163" t="str">
        <f>IF(AND($M117="F",$O117=X$4),COUNTIFS($M$4:$M117,"F",$O$4:$O117,X$4),"")</f>
        <v/>
      </c>
      <c r="Y117" s="175" t="str">
        <f>IF(AND($M117="F",$O117=Y$4),COUNTIFS($M$4:$M117,"F",$O$4:$O117,Y$4),"")</f>
        <v/>
      </c>
      <c r="Z117" s="173">
        <f>IF($M117="M",COUNTIFS($M$4:$M117,"M"),"")</f>
        <v>66</v>
      </c>
      <c r="AA117" s="163" t="str">
        <f>IF(AND($M117="M",$O117=AA$4),COUNTIFS($M$4:$M117,"M",$O$4:$O117,AA$4),"")</f>
        <v/>
      </c>
      <c r="AB117" s="163">
        <f>IF(AND($M117="M",$O117=AB$4),COUNTIFS($M$4:$M117,"M",$O$4:$O117,AB$4),"")</f>
        <v>17</v>
      </c>
      <c r="AC117" s="163" t="str">
        <f>IF(AND($M117="M",$O117=AC$4),COUNTIFS($M$4:$M117,"M",$O$4:$O117,AC$4),"")</f>
        <v/>
      </c>
      <c r="AD117" s="163" t="str">
        <f>IF(AND($M117="M",$O117=AD$4),COUNTIFS($M$4:$M117,"M",$O$4:$O117,AD$4),"")</f>
        <v/>
      </c>
      <c r="AE117" s="163" t="str">
        <f>IF(AND($M117="M",$O117=AE$4),COUNTIFS($M$4:$M117,"M",$O$4:$O117,AE$4),"")</f>
        <v/>
      </c>
      <c r="AF117" s="163" t="str">
        <f>IF(AND($M117="M",$O117=AF$4),COUNTIFS($M$4:$M117,"M",$O$4:$O117,AF$4),"")</f>
        <v/>
      </c>
      <c r="AG117" s="163" t="str">
        <f>IF(AND($M117="M",$O117=AG$4),COUNTIFS($M$4:$M117,"M",$O$4:$O117,AG$4),"")</f>
        <v/>
      </c>
      <c r="AH117" s="175" t="str">
        <f>IF(AND($M117="M",$O117=AH$4),COUNTIFS($M$4:$M117,"M",$O$4:$O117,AH$4),"")</f>
        <v/>
      </c>
      <c r="AI117" s="152"/>
      <c r="AJ117" s="152"/>
      <c r="AK117" s="153"/>
      <c r="AL117" s="152"/>
      <c r="AM117" s="152"/>
      <c r="AN117" s="152"/>
      <c r="AO117" s="152"/>
      <c r="AP117" s="152"/>
      <c r="AQ117" s="152"/>
      <c r="AR117" s="152"/>
      <c r="AS117" s="152"/>
      <c r="AT117" s="152"/>
      <c r="AU117" s="152"/>
      <c r="AV117" s="152"/>
      <c r="AW117" s="152"/>
    </row>
    <row r="118" spans="1:49" ht="15.75" x14ac:dyDescent="0.25">
      <c r="A118" s="165">
        <v>694185</v>
      </c>
      <c r="B118" s="155" t="s">
        <v>299</v>
      </c>
      <c r="C118" s="163" t="str">
        <f t="shared" si="6"/>
        <v>N</v>
      </c>
      <c r="D118" s="166">
        <v>309</v>
      </c>
      <c r="E118" s="166">
        <v>7</v>
      </c>
      <c r="F118" s="167">
        <v>0</v>
      </c>
      <c r="G118" s="168">
        <v>7</v>
      </c>
      <c r="H118" s="159" t="str">
        <f>IF(Long_Course_Results15[[#This Row],[No. Point Runs &amp; Volunt.]]&gt;=15,"","#")</f>
        <v>#</v>
      </c>
      <c r="I118" s="169">
        <v>309</v>
      </c>
      <c r="J118" s="170">
        <f t="shared" si="4"/>
        <v>44.142857142857146</v>
      </c>
      <c r="K118" s="171">
        <f t="shared" si="5"/>
        <v>56.857142857142854</v>
      </c>
      <c r="L118" s="163">
        <f>COUNT(J$4:J118)</f>
        <v>113</v>
      </c>
      <c r="M118" s="163" t="s">
        <v>391</v>
      </c>
      <c r="N118" s="172">
        <f>COUNTIFS($M$4:$M118,$M118)</f>
        <v>67</v>
      </c>
      <c r="O118" s="164" t="s">
        <v>478</v>
      </c>
      <c r="P118" s="172">
        <f>COUNTIFS($M$4:$M118,$M118,$O$4:$O118,$O118)</f>
        <v>1</v>
      </c>
      <c r="Q118" s="173" t="str">
        <f>IF($M118="F",COUNTIFS($M$4:$M118,"F"),"")</f>
        <v/>
      </c>
      <c r="R118" s="163" t="str">
        <f>IF(AND($M118="F",$O118=R$4),COUNTIFS($M$4:$M118,"F",$O$4:$O118,R$4),"")</f>
        <v/>
      </c>
      <c r="S118" s="163" t="str">
        <f>IF(AND($M118="F",$O118=S$4),COUNTIFS($M$4:$M118,"F",$O$4:$O118,S$4),"")</f>
        <v/>
      </c>
      <c r="T118" s="163" t="str">
        <f>IF(AND($M118="F",$O118=T$4),COUNTIFS($M$4:$M118,"F",$O$4:$O118,T$4),"")</f>
        <v/>
      </c>
      <c r="U118" s="163" t="str">
        <f>IF(AND($M118="F",$O118=U$4),COUNTIFS($M$4:$M118,"F",$O$4:$O118,U$4),"")</f>
        <v/>
      </c>
      <c r="V118" s="163" t="str">
        <f>IF(AND($M118="F",$O118=V$4),COUNTIFS($M$4:$M118,"F",$O$4:$O118,V$4),"")</f>
        <v/>
      </c>
      <c r="W118" s="163" t="str">
        <f>IF(AND($M118="F",$O118=W$4),COUNTIFS($M$4:$M118,"F",$O$4:$O118,W$4),"")</f>
        <v/>
      </c>
      <c r="X118" s="163" t="str">
        <f>IF(AND($M118="F",$O118=X$4),COUNTIFS($M$4:$M118,"F",$O$4:$O118,X$4),"")</f>
        <v/>
      </c>
      <c r="Y118" s="175" t="str">
        <f>IF(AND($M118="F",$O118=Y$4),COUNTIFS($M$4:$M118,"F",$O$4:$O118,Y$4),"")</f>
        <v/>
      </c>
      <c r="Z118" s="173">
        <f>IF($M118="M",COUNTIFS($M$4:$M118,"M"),"")</f>
        <v>67</v>
      </c>
      <c r="AA118" s="163" t="str">
        <f>IF(AND($M118="M",$O118=AA$4),COUNTIFS($M$4:$M118,"M",$O$4:$O118,AA$4),"")</f>
        <v/>
      </c>
      <c r="AB118" s="163" t="str">
        <f>IF(AND($M118="M",$O118=AB$4),COUNTIFS($M$4:$M118,"M",$O$4:$O118,AB$4),"")</f>
        <v/>
      </c>
      <c r="AC118" s="163" t="str">
        <f>IF(AND($M118="M",$O118=AC$4),COUNTIFS($M$4:$M118,"M",$O$4:$O118,AC$4),"")</f>
        <v/>
      </c>
      <c r="AD118" s="163" t="str">
        <f>IF(AND($M118="M",$O118=AD$4),COUNTIFS($M$4:$M118,"M",$O$4:$O118,AD$4),"")</f>
        <v/>
      </c>
      <c r="AE118" s="163" t="str">
        <f>IF(AND($M118="M",$O118=AE$4),COUNTIFS($M$4:$M118,"M",$O$4:$O118,AE$4),"")</f>
        <v/>
      </c>
      <c r="AF118" s="163" t="str">
        <f>IF(AND($M118="M",$O118=AF$4),COUNTIFS($M$4:$M118,"M",$O$4:$O118,AF$4),"")</f>
        <v/>
      </c>
      <c r="AG118" s="163" t="str">
        <f>IF(AND($M118="M",$O118=AG$4),COUNTIFS($M$4:$M118,"M",$O$4:$O118,AG$4),"")</f>
        <v/>
      </c>
      <c r="AH118" s="175">
        <f>IF(AND($M118="M",$O118=AH$4),COUNTIFS($M$4:$M118,"M",$O$4:$O118,AH$4),"")</f>
        <v>1</v>
      </c>
      <c r="AI118" s="152"/>
      <c r="AJ118" s="152"/>
      <c r="AK118" s="153"/>
      <c r="AL118" s="152"/>
      <c r="AM118" s="152"/>
      <c r="AN118" s="152"/>
      <c r="AO118" s="152"/>
      <c r="AP118" s="152"/>
      <c r="AQ118" s="152"/>
      <c r="AR118" s="152"/>
      <c r="AS118" s="152"/>
      <c r="AT118" s="152"/>
      <c r="AU118" s="152"/>
      <c r="AV118" s="152"/>
      <c r="AW118" s="152"/>
    </row>
    <row r="119" spans="1:49" ht="15.75" x14ac:dyDescent="0.25">
      <c r="A119" s="165">
        <v>1068952</v>
      </c>
      <c r="B119" s="155" t="s">
        <v>333</v>
      </c>
      <c r="C119" s="163" t="str">
        <f t="shared" si="6"/>
        <v>N</v>
      </c>
      <c r="D119" s="166">
        <v>296</v>
      </c>
      <c r="E119" s="166">
        <v>6</v>
      </c>
      <c r="F119" s="167">
        <v>0</v>
      </c>
      <c r="G119" s="168">
        <v>6</v>
      </c>
      <c r="H119" s="159" t="str">
        <f>IF(Long_Course_Results15[[#This Row],[No. Point Runs &amp; Volunt.]]&gt;=15,"","#")</f>
        <v>#</v>
      </c>
      <c r="I119" s="169">
        <v>296</v>
      </c>
      <c r="J119" s="170">
        <f t="shared" si="4"/>
        <v>49.333333333333336</v>
      </c>
      <c r="K119" s="171">
        <f t="shared" si="5"/>
        <v>51.666666666666664</v>
      </c>
      <c r="L119" s="163">
        <f>COUNT(J$4:J119)</f>
        <v>114</v>
      </c>
      <c r="M119" s="163" t="s">
        <v>426</v>
      </c>
      <c r="N119" s="172">
        <f>COUNTIFS($M$4:$M119,$M119)</f>
        <v>47</v>
      </c>
      <c r="O119" s="164" t="s">
        <v>473</v>
      </c>
      <c r="P119" s="172">
        <f>COUNTIFS($M$4:$M119,$M119,$O$4:$O119,$O119)</f>
        <v>11</v>
      </c>
      <c r="Q119" s="173">
        <f>IF($M119="F",COUNTIFS($M$4:$M119,"F"),"")</f>
        <v>47</v>
      </c>
      <c r="R119" s="163" t="str">
        <f>IF(AND($M119="F",$O119=R$4),COUNTIFS($M$4:$M119,"F",$O$4:$O119,R$4),"")</f>
        <v/>
      </c>
      <c r="S119" s="163" t="str">
        <f>IF(AND($M119="F",$O119=S$4),COUNTIFS($M$4:$M119,"F",$O$4:$O119,S$4),"")</f>
        <v/>
      </c>
      <c r="T119" s="163">
        <f>IF(AND($M119="F",$O119=T$4),COUNTIFS($M$4:$M119,"F",$O$4:$O119,T$4),"")</f>
        <v>11</v>
      </c>
      <c r="U119" s="163" t="str">
        <f>IF(AND($M119="F",$O119=U$4),COUNTIFS($M$4:$M119,"F",$O$4:$O119,U$4),"")</f>
        <v/>
      </c>
      <c r="V119" s="163" t="str">
        <f>IF(AND($M119="F",$O119=V$4),COUNTIFS($M$4:$M119,"F",$O$4:$O119,V$4),"")</f>
        <v/>
      </c>
      <c r="W119" s="163" t="str">
        <f>IF(AND($M119="F",$O119=W$4),COUNTIFS($M$4:$M119,"F",$O$4:$O119,W$4),"")</f>
        <v/>
      </c>
      <c r="X119" s="163" t="str">
        <f>IF(AND($M119="F",$O119=X$4),COUNTIFS($M$4:$M119,"F",$O$4:$O119,X$4),"")</f>
        <v/>
      </c>
      <c r="Y119" s="175" t="str">
        <f>IF(AND($M119="F",$O119=Y$4),COUNTIFS($M$4:$M119,"F",$O$4:$O119,Y$4),"")</f>
        <v/>
      </c>
      <c r="Z119" s="173" t="str">
        <f>IF($M119="M",COUNTIFS($M$4:$M119,"M"),"")</f>
        <v/>
      </c>
      <c r="AA119" s="163" t="str">
        <f>IF(AND($M119="M",$O119=AA$4),COUNTIFS($M$4:$M119,"M",$O$4:$O119,AA$4),"")</f>
        <v/>
      </c>
      <c r="AB119" s="163" t="str">
        <f>IF(AND($M119="M",$O119=AB$4),COUNTIFS($M$4:$M119,"M",$O$4:$O119,AB$4),"")</f>
        <v/>
      </c>
      <c r="AC119" s="163" t="str">
        <f>IF(AND($M119="M",$O119=AC$4),COUNTIFS($M$4:$M119,"M",$O$4:$O119,AC$4),"")</f>
        <v/>
      </c>
      <c r="AD119" s="163" t="str">
        <f>IF(AND($M119="M",$O119=AD$4),COUNTIFS($M$4:$M119,"M",$O$4:$O119,AD$4),"")</f>
        <v/>
      </c>
      <c r="AE119" s="163" t="str">
        <f>IF(AND($M119="M",$O119=AE$4),COUNTIFS($M$4:$M119,"M",$O$4:$O119,AE$4),"")</f>
        <v/>
      </c>
      <c r="AF119" s="163" t="str">
        <f>IF(AND($M119="M",$O119=AF$4),COUNTIFS($M$4:$M119,"M",$O$4:$O119,AF$4),"")</f>
        <v/>
      </c>
      <c r="AG119" s="163" t="str">
        <f>IF(AND($M119="M",$O119=AG$4),COUNTIFS($M$4:$M119,"M",$O$4:$O119,AG$4),"")</f>
        <v/>
      </c>
      <c r="AH119" s="175" t="str">
        <f>IF(AND($M119="M",$O119=AH$4),COUNTIFS($M$4:$M119,"M",$O$4:$O119,AH$4),"")</f>
        <v/>
      </c>
      <c r="AI119" s="152"/>
      <c r="AJ119" s="152"/>
      <c r="AK119" s="153"/>
      <c r="AL119" s="152"/>
      <c r="AM119" s="152"/>
      <c r="AN119" s="152"/>
      <c r="AO119" s="152"/>
      <c r="AP119" s="152"/>
      <c r="AQ119" s="152"/>
      <c r="AR119" s="152"/>
      <c r="AS119" s="152"/>
      <c r="AT119" s="152"/>
      <c r="AU119" s="152"/>
      <c r="AV119" s="152"/>
      <c r="AW119" s="152"/>
    </row>
    <row r="120" spans="1:49" ht="15.75" x14ac:dyDescent="0.25">
      <c r="A120" s="165">
        <v>402979</v>
      </c>
      <c r="B120" s="155" t="s">
        <v>291</v>
      </c>
      <c r="C120" s="163" t="str">
        <f t="shared" si="6"/>
        <v>N</v>
      </c>
      <c r="D120" s="166">
        <v>294</v>
      </c>
      <c r="E120" s="166">
        <v>5</v>
      </c>
      <c r="F120" s="167">
        <v>0</v>
      </c>
      <c r="G120" s="168">
        <v>5</v>
      </c>
      <c r="H120" s="159" t="str">
        <f>IF(Long_Course_Results15[[#This Row],[No. Point Runs &amp; Volunt.]]&gt;=15,"","#")</f>
        <v>#</v>
      </c>
      <c r="I120" s="169">
        <v>294</v>
      </c>
      <c r="J120" s="170">
        <f t="shared" si="4"/>
        <v>58.8</v>
      </c>
      <c r="K120" s="171">
        <f t="shared" si="5"/>
        <v>42.2</v>
      </c>
      <c r="L120" s="163">
        <f>COUNT(J$4:J120)</f>
        <v>115</v>
      </c>
      <c r="M120" s="163" t="s">
        <v>391</v>
      </c>
      <c r="N120" s="172">
        <f>COUNTIFS($M$4:$M120,$M120)</f>
        <v>68</v>
      </c>
      <c r="O120" s="164" t="s">
        <v>473</v>
      </c>
      <c r="P120" s="172">
        <f>COUNTIFS($M$4:$M120,$M120,$O$4:$O120,$O120)</f>
        <v>17</v>
      </c>
      <c r="Q120" s="173" t="str">
        <f>IF($M120="F",COUNTIFS($M$4:$M120,"F"),"")</f>
        <v/>
      </c>
      <c r="R120" s="163" t="str">
        <f>IF(AND($M120="F",$O120=R$4),COUNTIFS($M$4:$M120,"F",$O$4:$O120,R$4),"")</f>
        <v/>
      </c>
      <c r="S120" s="163" t="str">
        <f>IF(AND($M120="F",$O120=S$4),COUNTIFS($M$4:$M120,"F",$O$4:$O120,S$4),"")</f>
        <v/>
      </c>
      <c r="T120" s="163" t="str">
        <f>IF(AND($M120="F",$O120=T$4),COUNTIFS($M$4:$M120,"F",$O$4:$O120,T$4),"")</f>
        <v/>
      </c>
      <c r="U120" s="163" t="str">
        <f>IF(AND($M120="F",$O120=U$4),COUNTIFS($M$4:$M120,"F",$O$4:$O120,U$4),"")</f>
        <v/>
      </c>
      <c r="V120" s="163" t="str">
        <f>IF(AND($M120="F",$O120=V$4),COUNTIFS($M$4:$M120,"F",$O$4:$O120,V$4),"")</f>
        <v/>
      </c>
      <c r="W120" s="163" t="str">
        <f>IF(AND($M120="F",$O120=W$4),COUNTIFS($M$4:$M120,"F",$O$4:$O120,W$4),"")</f>
        <v/>
      </c>
      <c r="X120" s="163" t="str">
        <f>IF(AND($M120="F",$O120=X$4),COUNTIFS($M$4:$M120,"F",$O$4:$O120,X$4),"")</f>
        <v/>
      </c>
      <c r="Y120" s="175" t="str">
        <f>IF(AND($M120="F",$O120=Y$4),COUNTIFS($M$4:$M120,"F",$O$4:$O120,Y$4),"")</f>
        <v/>
      </c>
      <c r="Z120" s="173">
        <f>IF($M120="M",COUNTIFS($M$4:$M120,"M"),"")</f>
        <v>68</v>
      </c>
      <c r="AA120" s="163" t="str">
        <f>IF(AND($M120="M",$O120=AA$4),COUNTIFS($M$4:$M120,"M",$O$4:$O120,AA$4),"")</f>
        <v/>
      </c>
      <c r="AB120" s="163" t="str">
        <f>IF(AND($M120="M",$O120=AB$4),COUNTIFS($M$4:$M120,"M",$O$4:$O120,AB$4),"")</f>
        <v/>
      </c>
      <c r="AC120" s="163">
        <f>IF(AND($M120="M",$O120=AC$4),COUNTIFS($M$4:$M120,"M",$O$4:$O120,AC$4),"")</f>
        <v>17</v>
      </c>
      <c r="AD120" s="163" t="str">
        <f>IF(AND($M120="M",$O120=AD$4),COUNTIFS($M$4:$M120,"M",$O$4:$O120,AD$4),"")</f>
        <v/>
      </c>
      <c r="AE120" s="163" t="str">
        <f>IF(AND($M120="M",$O120=AE$4),COUNTIFS($M$4:$M120,"M",$O$4:$O120,AE$4),"")</f>
        <v/>
      </c>
      <c r="AF120" s="163" t="str">
        <f>IF(AND($M120="M",$O120=AF$4),COUNTIFS($M$4:$M120,"M",$O$4:$O120,AF$4),"")</f>
        <v/>
      </c>
      <c r="AG120" s="163" t="str">
        <f>IF(AND($M120="M",$O120=AG$4),COUNTIFS($M$4:$M120,"M",$O$4:$O120,AG$4),"")</f>
        <v/>
      </c>
      <c r="AH120" s="175" t="str">
        <f>IF(AND($M120="M",$O120=AH$4),COUNTIFS($M$4:$M120,"M",$O$4:$O120,AH$4),"")</f>
        <v/>
      </c>
      <c r="AI120" s="152"/>
      <c r="AJ120" s="152"/>
      <c r="AK120" s="153"/>
      <c r="AL120" s="152"/>
      <c r="AM120" s="152"/>
      <c r="AN120" s="152"/>
      <c r="AO120" s="152"/>
      <c r="AP120" s="152"/>
      <c r="AQ120" s="152"/>
      <c r="AR120" s="152"/>
      <c r="AS120" s="152"/>
      <c r="AT120" s="152"/>
      <c r="AU120" s="152"/>
      <c r="AV120" s="152"/>
      <c r="AW120" s="152"/>
    </row>
    <row r="121" spans="1:49" ht="15.75" x14ac:dyDescent="0.25">
      <c r="A121" s="165">
        <v>402930</v>
      </c>
      <c r="B121" s="155" t="s">
        <v>285</v>
      </c>
      <c r="C121" s="163" t="str">
        <f t="shared" si="6"/>
        <v>N</v>
      </c>
      <c r="D121" s="166">
        <v>289</v>
      </c>
      <c r="E121" s="166">
        <v>6</v>
      </c>
      <c r="F121" s="167">
        <v>0</v>
      </c>
      <c r="G121" s="168">
        <v>6</v>
      </c>
      <c r="H121" s="159" t="str">
        <f>IF(Long_Course_Results15[[#This Row],[No. Point Runs &amp; Volunt.]]&gt;=15,"","#")</f>
        <v>#</v>
      </c>
      <c r="I121" s="169">
        <v>289</v>
      </c>
      <c r="J121" s="170">
        <f t="shared" si="4"/>
        <v>48.166666666666664</v>
      </c>
      <c r="K121" s="171">
        <f t="shared" si="5"/>
        <v>52.833333333333336</v>
      </c>
      <c r="L121" s="163">
        <f>COUNT(J$4:J121)</f>
        <v>116</v>
      </c>
      <c r="M121" s="163" t="s">
        <v>391</v>
      </c>
      <c r="N121" s="172">
        <f>COUNTIFS($M$4:$M121,$M121)</f>
        <v>69</v>
      </c>
      <c r="O121" s="164" t="s">
        <v>476</v>
      </c>
      <c r="P121" s="172">
        <f>COUNTIFS($M$4:$M121,$M121,$O$4:$O121,$O121)</f>
        <v>7</v>
      </c>
      <c r="Q121" s="173" t="str">
        <f>IF($M121="F",COUNTIFS($M$4:$M121,"F"),"")</f>
        <v/>
      </c>
      <c r="R121" s="163" t="str">
        <f>IF(AND($M121="F",$O121=R$4),COUNTIFS($M$4:$M121,"F",$O$4:$O121,R$4),"")</f>
        <v/>
      </c>
      <c r="S121" s="163" t="str">
        <f>IF(AND($M121="F",$O121=S$4),COUNTIFS($M$4:$M121,"F",$O$4:$O121,S$4),"")</f>
        <v/>
      </c>
      <c r="T121" s="163" t="str">
        <f>IF(AND($M121="F",$O121=T$4),COUNTIFS($M$4:$M121,"F",$O$4:$O121,T$4),"")</f>
        <v/>
      </c>
      <c r="U121" s="163" t="str">
        <f>IF(AND($M121="F",$O121=U$4),COUNTIFS($M$4:$M121,"F",$O$4:$O121,U$4),"")</f>
        <v/>
      </c>
      <c r="V121" s="163" t="str">
        <f>IF(AND($M121="F",$O121=V$4),COUNTIFS($M$4:$M121,"F",$O$4:$O121,V$4),"")</f>
        <v/>
      </c>
      <c r="W121" s="163" t="str">
        <f>IF(AND($M121="F",$O121=W$4),COUNTIFS($M$4:$M121,"F",$O$4:$O121,W$4),"")</f>
        <v/>
      </c>
      <c r="X121" s="163" t="str">
        <f>IF(AND($M121="F",$O121=X$4),COUNTIFS($M$4:$M121,"F",$O$4:$O121,X$4),"")</f>
        <v/>
      </c>
      <c r="Y121" s="175" t="str">
        <f>IF(AND($M121="F",$O121=Y$4),COUNTIFS($M$4:$M121,"F",$O$4:$O121,Y$4),"")</f>
        <v/>
      </c>
      <c r="Z121" s="173">
        <f>IF($M121="M",COUNTIFS($M$4:$M121,"M"),"")</f>
        <v>69</v>
      </c>
      <c r="AA121" s="163" t="str">
        <f>IF(AND($M121="M",$O121=AA$4),COUNTIFS($M$4:$M121,"M",$O$4:$O121,AA$4),"")</f>
        <v/>
      </c>
      <c r="AB121" s="163" t="str">
        <f>IF(AND($M121="M",$O121=AB$4),COUNTIFS($M$4:$M121,"M",$O$4:$O121,AB$4),"")</f>
        <v/>
      </c>
      <c r="AC121" s="163" t="str">
        <f>IF(AND($M121="M",$O121=AC$4),COUNTIFS($M$4:$M121,"M",$O$4:$O121,AC$4),"")</f>
        <v/>
      </c>
      <c r="AD121" s="163" t="str">
        <f>IF(AND($M121="M",$O121=AD$4),COUNTIFS($M$4:$M121,"M",$O$4:$O121,AD$4),"")</f>
        <v/>
      </c>
      <c r="AE121" s="163" t="str">
        <f>IF(AND($M121="M",$O121=AE$4),COUNTIFS($M$4:$M121,"M",$O$4:$O121,AE$4),"")</f>
        <v/>
      </c>
      <c r="AF121" s="163">
        <f>IF(AND($M121="M",$O121=AF$4),COUNTIFS($M$4:$M121,"M",$O$4:$O121,AF$4),"")</f>
        <v>7</v>
      </c>
      <c r="AG121" s="163" t="str">
        <f>IF(AND($M121="M",$O121=AG$4),COUNTIFS($M$4:$M121,"M",$O$4:$O121,AG$4),"")</f>
        <v/>
      </c>
      <c r="AH121" s="175" t="str">
        <f>IF(AND($M121="M",$O121=AH$4),COUNTIFS($M$4:$M121,"M",$O$4:$O121,AH$4),"")</f>
        <v/>
      </c>
      <c r="AI121" s="152"/>
      <c r="AJ121" s="152"/>
      <c r="AK121" s="153"/>
      <c r="AL121" s="152"/>
      <c r="AM121" s="152"/>
      <c r="AN121" s="152"/>
      <c r="AO121" s="152"/>
      <c r="AP121" s="152"/>
      <c r="AQ121" s="152"/>
      <c r="AR121" s="152"/>
      <c r="AS121" s="152"/>
      <c r="AT121" s="152"/>
      <c r="AU121" s="152"/>
      <c r="AV121" s="152"/>
      <c r="AW121" s="152"/>
    </row>
    <row r="122" spans="1:49" ht="15.75" x14ac:dyDescent="0.25">
      <c r="A122" s="165">
        <v>402708</v>
      </c>
      <c r="B122" s="155" t="s">
        <v>347</v>
      </c>
      <c r="C122" s="163" t="str">
        <f t="shared" si="6"/>
        <v>N</v>
      </c>
      <c r="D122" s="166">
        <v>268</v>
      </c>
      <c r="E122" s="166">
        <v>7</v>
      </c>
      <c r="F122" s="167">
        <v>0</v>
      </c>
      <c r="G122" s="168">
        <v>7</v>
      </c>
      <c r="H122" s="159" t="str">
        <f>IF(Long_Course_Results15[[#This Row],[No. Point Runs &amp; Volunt.]]&gt;=15,"","#")</f>
        <v>#</v>
      </c>
      <c r="I122" s="169">
        <v>268</v>
      </c>
      <c r="J122" s="170">
        <f t="shared" si="4"/>
        <v>38.285714285714285</v>
      </c>
      <c r="K122" s="171">
        <f t="shared" si="5"/>
        <v>62.714285714285715</v>
      </c>
      <c r="L122" s="163">
        <f>COUNT(J$4:J122)</f>
        <v>117</v>
      </c>
      <c r="M122" s="163" t="s">
        <v>391</v>
      </c>
      <c r="N122" s="172">
        <f>COUNTIFS($M$4:$M122,$M122)</f>
        <v>70</v>
      </c>
      <c r="O122" s="164" t="s">
        <v>476</v>
      </c>
      <c r="P122" s="172">
        <f>COUNTIFS($M$4:$M122,$M122,$O$4:$O122,$O122)</f>
        <v>8</v>
      </c>
      <c r="Q122" s="173" t="str">
        <f>IF($M122="F",COUNTIFS($M$4:$M122,"F"),"")</f>
        <v/>
      </c>
      <c r="R122" s="163" t="str">
        <f>IF(AND($M122="F",$O122=R$4),COUNTIFS($M$4:$M122,"F",$O$4:$O122,R$4),"")</f>
        <v/>
      </c>
      <c r="S122" s="163" t="str">
        <f>IF(AND($M122="F",$O122=S$4),COUNTIFS($M$4:$M122,"F",$O$4:$O122,S$4),"")</f>
        <v/>
      </c>
      <c r="T122" s="163" t="str">
        <f>IF(AND($M122="F",$O122=T$4),COUNTIFS($M$4:$M122,"F",$O$4:$O122,T$4),"")</f>
        <v/>
      </c>
      <c r="U122" s="163" t="str">
        <f>IF(AND($M122="F",$O122=U$4),COUNTIFS($M$4:$M122,"F",$O$4:$O122,U$4),"")</f>
        <v/>
      </c>
      <c r="V122" s="163" t="str">
        <f>IF(AND($M122="F",$O122=V$4),COUNTIFS($M$4:$M122,"F",$O$4:$O122,V$4),"")</f>
        <v/>
      </c>
      <c r="W122" s="163" t="str">
        <f>IF(AND($M122="F",$O122=W$4),COUNTIFS($M$4:$M122,"F",$O$4:$O122,W$4),"")</f>
        <v/>
      </c>
      <c r="X122" s="163" t="str">
        <f>IF(AND($M122="F",$O122=X$4),COUNTIFS($M$4:$M122,"F",$O$4:$O122,X$4),"")</f>
        <v/>
      </c>
      <c r="Y122" s="175" t="str">
        <f>IF(AND($M122="F",$O122=Y$4),COUNTIFS($M$4:$M122,"F",$O$4:$O122,Y$4),"")</f>
        <v/>
      </c>
      <c r="Z122" s="173">
        <f>IF($M122="M",COUNTIFS($M$4:$M122,"M"),"")</f>
        <v>70</v>
      </c>
      <c r="AA122" s="163" t="str">
        <f>IF(AND($M122="M",$O122=AA$4),COUNTIFS($M$4:$M122,"M",$O$4:$O122,AA$4),"")</f>
        <v/>
      </c>
      <c r="AB122" s="163" t="str">
        <f>IF(AND($M122="M",$O122=AB$4),COUNTIFS($M$4:$M122,"M",$O$4:$O122,AB$4),"")</f>
        <v/>
      </c>
      <c r="AC122" s="163" t="str">
        <f>IF(AND($M122="M",$O122=AC$4),COUNTIFS($M$4:$M122,"M",$O$4:$O122,AC$4),"")</f>
        <v/>
      </c>
      <c r="AD122" s="163" t="str">
        <f>IF(AND($M122="M",$O122=AD$4),COUNTIFS($M$4:$M122,"M",$O$4:$O122,AD$4),"")</f>
        <v/>
      </c>
      <c r="AE122" s="163" t="str">
        <f>IF(AND($M122="M",$O122=AE$4),COUNTIFS($M$4:$M122,"M",$O$4:$O122,AE$4),"")</f>
        <v/>
      </c>
      <c r="AF122" s="163">
        <f>IF(AND($M122="M",$O122=AF$4),COUNTIFS($M$4:$M122,"M",$O$4:$O122,AF$4),"")</f>
        <v>8</v>
      </c>
      <c r="AG122" s="163" t="str">
        <f>IF(AND($M122="M",$O122=AG$4),COUNTIFS($M$4:$M122,"M",$O$4:$O122,AG$4),"")</f>
        <v/>
      </c>
      <c r="AH122" s="175" t="str">
        <f>IF(AND($M122="M",$O122=AH$4),COUNTIFS($M$4:$M122,"M",$O$4:$O122,AH$4),"")</f>
        <v/>
      </c>
      <c r="AI122" s="152"/>
      <c r="AJ122" s="152"/>
      <c r="AK122" s="153"/>
      <c r="AL122" s="152"/>
      <c r="AM122" s="152"/>
      <c r="AN122" s="152"/>
      <c r="AO122" s="152"/>
      <c r="AP122" s="152"/>
      <c r="AQ122" s="152"/>
      <c r="AR122" s="152"/>
      <c r="AS122" s="152"/>
      <c r="AT122" s="152"/>
      <c r="AU122" s="152"/>
      <c r="AV122" s="152"/>
      <c r="AW122" s="152"/>
    </row>
    <row r="123" spans="1:49" ht="15.75" x14ac:dyDescent="0.25">
      <c r="A123" s="165">
        <v>402841</v>
      </c>
      <c r="B123" s="155" t="s">
        <v>188</v>
      </c>
      <c r="C123" s="163" t="str">
        <f t="shared" si="6"/>
        <v>N</v>
      </c>
      <c r="D123" s="166">
        <v>226</v>
      </c>
      <c r="E123" s="166">
        <v>5</v>
      </c>
      <c r="F123" s="167">
        <v>0</v>
      </c>
      <c r="G123" s="168">
        <v>5</v>
      </c>
      <c r="H123" s="159" t="str">
        <f>IF(Long_Course_Results15[[#This Row],[No. Point Runs &amp; Volunt.]]&gt;=15,"","#")</f>
        <v>#</v>
      </c>
      <c r="I123" s="169">
        <v>226</v>
      </c>
      <c r="J123" s="170">
        <f t="shared" si="4"/>
        <v>45.2</v>
      </c>
      <c r="K123" s="171">
        <f t="shared" si="5"/>
        <v>55.8</v>
      </c>
      <c r="L123" s="163">
        <f>COUNT(J$4:J123)</f>
        <v>118</v>
      </c>
      <c r="M123" s="163" t="s">
        <v>391</v>
      </c>
      <c r="N123" s="172">
        <f>COUNTIFS($M$4:$M123,$M123)</f>
        <v>71</v>
      </c>
      <c r="O123" s="164" t="s">
        <v>478</v>
      </c>
      <c r="P123" s="172">
        <f>COUNTIFS($M$4:$M123,$M123,$O$4:$O123,$O123)</f>
        <v>2</v>
      </c>
      <c r="Q123" s="173" t="str">
        <f>IF($M123="F",COUNTIFS($M$4:$M123,"F"),"")</f>
        <v/>
      </c>
      <c r="R123" s="163" t="str">
        <f>IF(AND($M123="F",$O123=R$4),COUNTIFS($M$4:$M123,"F",$O$4:$O123,R$4),"")</f>
        <v/>
      </c>
      <c r="S123" s="163" t="str">
        <f>IF(AND($M123="F",$O123=S$4),COUNTIFS($M$4:$M123,"F",$O$4:$O123,S$4),"")</f>
        <v/>
      </c>
      <c r="T123" s="163" t="str">
        <f>IF(AND($M123="F",$O123=T$4),COUNTIFS($M$4:$M123,"F",$O$4:$O123,T$4),"")</f>
        <v/>
      </c>
      <c r="U123" s="163" t="str">
        <f>IF(AND($M123="F",$O123=U$4),COUNTIFS($M$4:$M123,"F",$O$4:$O123,U$4),"")</f>
        <v/>
      </c>
      <c r="V123" s="163" t="str">
        <f>IF(AND($M123="F",$O123=V$4),COUNTIFS($M$4:$M123,"F",$O$4:$O123,V$4),"")</f>
        <v/>
      </c>
      <c r="W123" s="163" t="str">
        <f>IF(AND($M123="F",$O123=W$4),COUNTIFS($M$4:$M123,"F",$O$4:$O123,W$4),"")</f>
        <v/>
      </c>
      <c r="X123" s="163" t="str">
        <f>IF(AND($M123="F",$O123=X$4),COUNTIFS($M$4:$M123,"F",$O$4:$O123,X$4),"")</f>
        <v/>
      </c>
      <c r="Y123" s="175" t="str">
        <f>IF(AND($M123="F",$O123=Y$4),COUNTIFS($M$4:$M123,"F",$O$4:$O123,Y$4),"")</f>
        <v/>
      </c>
      <c r="Z123" s="173">
        <f>IF($M123="M",COUNTIFS($M$4:$M123,"M"),"")</f>
        <v>71</v>
      </c>
      <c r="AA123" s="163" t="str">
        <f>IF(AND($M123="M",$O123=AA$4),COUNTIFS($M$4:$M123,"M",$O$4:$O123,AA$4),"")</f>
        <v/>
      </c>
      <c r="AB123" s="163" t="str">
        <f>IF(AND($M123="M",$O123=AB$4),COUNTIFS($M$4:$M123,"M",$O$4:$O123,AB$4),"")</f>
        <v/>
      </c>
      <c r="AC123" s="163" t="str">
        <f>IF(AND($M123="M",$O123=AC$4),COUNTIFS($M$4:$M123,"M",$O$4:$O123,AC$4),"")</f>
        <v/>
      </c>
      <c r="AD123" s="163" t="str">
        <f>IF(AND($M123="M",$O123=AD$4),COUNTIFS($M$4:$M123,"M",$O$4:$O123,AD$4),"")</f>
        <v/>
      </c>
      <c r="AE123" s="163" t="str">
        <f>IF(AND($M123="M",$O123=AE$4),COUNTIFS($M$4:$M123,"M",$O$4:$O123,AE$4),"")</f>
        <v/>
      </c>
      <c r="AF123" s="163" t="str">
        <f>IF(AND($M123="M",$O123=AF$4),COUNTIFS($M$4:$M123,"M",$O$4:$O123,AF$4),"")</f>
        <v/>
      </c>
      <c r="AG123" s="163" t="str">
        <f>IF(AND($M123="M",$O123=AG$4),COUNTIFS($M$4:$M123,"M",$O$4:$O123,AG$4),"")</f>
        <v/>
      </c>
      <c r="AH123" s="175">
        <f>IF(AND($M123="M",$O123=AH$4),COUNTIFS($M$4:$M123,"M",$O$4:$O123,AH$4),"")</f>
        <v>2</v>
      </c>
      <c r="AI123" s="152"/>
      <c r="AJ123" s="152"/>
      <c r="AK123" s="153"/>
      <c r="AL123" s="152"/>
      <c r="AM123" s="152"/>
      <c r="AN123" s="152"/>
      <c r="AO123" s="152"/>
      <c r="AP123" s="152"/>
      <c r="AQ123" s="152"/>
      <c r="AR123" s="152"/>
      <c r="AS123" s="152"/>
      <c r="AT123" s="152"/>
      <c r="AU123" s="152"/>
      <c r="AV123" s="152"/>
      <c r="AW123" s="152"/>
    </row>
    <row r="124" spans="1:49" ht="15.75" x14ac:dyDescent="0.25">
      <c r="A124" s="165">
        <v>402992</v>
      </c>
      <c r="B124" s="155" t="s">
        <v>273</v>
      </c>
      <c r="C124" s="163" t="str">
        <f t="shared" si="6"/>
        <v>N</v>
      </c>
      <c r="D124" s="166">
        <v>221</v>
      </c>
      <c r="E124" s="166">
        <v>5</v>
      </c>
      <c r="F124" s="167">
        <v>0</v>
      </c>
      <c r="G124" s="168">
        <v>5</v>
      </c>
      <c r="H124" s="159" t="str">
        <f>IF(Long_Course_Results15[[#This Row],[No. Point Runs &amp; Volunt.]]&gt;=15,"","#")</f>
        <v>#</v>
      </c>
      <c r="I124" s="169">
        <v>221</v>
      </c>
      <c r="J124" s="170">
        <f t="shared" si="4"/>
        <v>44.2</v>
      </c>
      <c r="K124" s="171">
        <f t="shared" si="5"/>
        <v>56.8</v>
      </c>
      <c r="L124" s="163">
        <f>COUNT(J$4:J124)</f>
        <v>119</v>
      </c>
      <c r="M124" s="163" t="s">
        <v>391</v>
      </c>
      <c r="N124" s="172">
        <f>COUNTIFS($M$4:$M124,$M124)</f>
        <v>72</v>
      </c>
      <c r="O124" s="164" t="s">
        <v>478</v>
      </c>
      <c r="P124" s="172">
        <f>COUNTIFS($M$4:$M124,$M124,$O$4:$O124,$O124)</f>
        <v>3</v>
      </c>
      <c r="Q124" s="173" t="str">
        <f>IF($M124="F",COUNTIFS($M$4:$M124,"F"),"")</f>
        <v/>
      </c>
      <c r="R124" s="163" t="str">
        <f>IF(AND($M124="F",$O124=R$4),COUNTIFS($M$4:$M124,"F",$O$4:$O124,R$4),"")</f>
        <v/>
      </c>
      <c r="S124" s="163" t="str">
        <f>IF(AND($M124="F",$O124=S$4),COUNTIFS($M$4:$M124,"F",$O$4:$O124,S$4),"")</f>
        <v/>
      </c>
      <c r="T124" s="163" t="str">
        <f>IF(AND($M124="F",$O124=T$4),COUNTIFS($M$4:$M124,"F",$O$4:$O124,T$4),"")</f>
        <v/>
      </c>
      <c r="U124" s="163" t="str">
        <f>IF(AND($M124="F",$O124=U$4),COUNTIFS($M$4:$M124,"F",$O$4:$O124,U$4),"")</f>
        <v/>
      </c>
      <c r="V124" s="163" t="str">
        <f>IF(AND($M124="F",$O124=V$4),COUNTIFS($M$4:$M124,"F",$O$4:$O124,V$4),"")</f>
        <v/>
      </c>
      <c r="W124" s="163" t="str">
        <f>IF(AND($M124="F",$O124=W$4),COUNTIFS($M$4:$M124,"F",$O$4:$O124,W$4),"")</f>
        <v/>
      </c>
      <c r="X124" s="163" t="str">
        <f>IF(AND($M124="F",$O124=X$4),COUNTIFS($M$4:$M124,"F",$O$4:$O124,X$4),"")</f>
        <v/>
      </c>
      <c r="Y124" s="175" t="str">
        <f>IF(AND($M124="F",$O124=Y$4),COUNTIFS($M$4:$M124,"F",$O$4:$O124,Y$4),"")</f>
        <v/>
      </c>
      <c r="Z124" s="173">
        <f>IF($M124="M",COUNTIFS($M$4:$M124,"M"),"")</f>
        <v>72</v>
      </c>
      <c r="AA124" s="163" t="str">
        <f>IF(AND($M124="M",$O124=AA$4),COUNTIFS($M$4:$M124,"M",$O$4:$O124,AA$4),"")</f>
        <v/>
      </c>
      <c r="AB124" s="163" t="str">
        <f>IF(AND($M124="M",$O124=AB$4),COUNTIFS($M$4:$M124,"M",$O$4:$O124,AB$4),"")</f>
        <v/>
      </c>
      <c r="AC124" s="163" t="str">
        <f>IF(AND($M124="M",$O124=AC$4),COUNTIFS($M$4:$M124,"M",$O$4:$O124,AC$4),"")</f>
        <v/>
      </c>
      <c r="AD124" s="163" t="str">
        <f>IF(AND($M124="M",$O124=AD$4),COUNTIFS($M$4:$M124,"M",$O$4:$O124,AD$4),"")</f>
        <v/>
      </c>
      <c r="AE124" s="163" t="str">
        <f>IF(AND($M124="M",$O124=AE$4),COUNTIFS($M$4:$M124,"M",$O$4:$O124,AE$4),"")</f>
        <v/>
      </c>
      <c r="AF124" s="163" t="str">
        <f>IF(AND($M124="M",$O124=AF$4),COUNTIFS($M$4:$M124,"M",$O$4:$O124,AF$4),"")</f>
        <v/>
      </c>
      <c r="AG124" s="163" t="str">
        <f>IF(AND($M124="M",$O124=AG$4),COUNTIFS($M$4:$M124,"M",$O$4:$O124,AG$4),"")</f>
        <v/>
      </c>
      <c r="AH124" s="175">
        <f>IF(AND($M124="M",$O124=AH$4),COUNTIFS($M$4:$M124,"M",$O$4:$O124,AH$4),"")</f>
        <v>3</v>
      </c>
      <c r="AI124" s="152"/>
      <c r="AJ124" s="152"/>
      <c r="AK124" s="153"/>
      <c r="AL124" s="152"/>
      <c r="AM124" s="152"/>
      <c r="AN124" s="152"/>
      <c r="AO124" s="152"/>
      <c r="AP124" s="152"/>
      <c r="AQ124" s="152"/>
      <c r="AR124" s="152"/>
      <c r="AS124" s="152"/>
      <c r="AT124" s="152"/>
      <c r="AU124" s="152"/>
      <c r="AV124" s="152"/>
      <c r="AW124" s="152"/>
    </row>
    <row r="125" spans="1:49" ht="15.75" x14ac:dyDescent="0.25">
      <c r="A125" s="165">
        <v>402895</v>
      </c>
      <c r="B125" s="155" t="s">
        <v>275</v>
      </c>
      <c r="C125" s="163" t="str">
        <f t="shared" si="6"/>
        <v>N</v>
      </c>
      <c r="D125" s="166">
        <v>209</v>
      </c>
      <c r="E125" s="166">
        <v>5</v>
      </c>
      <c r="F125" s="167">
        <v>0</v>
      </c>
      <c r="G125" s="168">
        <v>5</v>
      </c>
      <c r="H125" s="159" t="str">
        <f>IF(Long_Course_Results15[[#This Row],[No. Point Runs &amp; Volunt.]]&gt;=15,"","#")</f>
        <v>#</v>
      </c>
      <c r="I125" s="169">
        <v>209</v>
      </c>
      <c r="J125" s="170">
        <f t="shared" si="4"/>
        <v>41.8</v>
      </c>
      <c r="K125" s="171">
        <f t="shared" si="5"/>
        <v>59.2</v>
      </c>
      <c r="L125" s="163">
        <f>COUNT(J$4:J125)</f>
        <v>120</v>
      </c>
      <c r="M125" s="163" t="s">
        <v>426</v>
      </c>
      <c r="N125" s="172">
        <f>COUNTIFS($M$4:$M125,$M125)</f>
        <v>48</v>
      </c>
      <c r="O125" s="164" t="s">
        <v>476</v>
      </c>
      <c r="P125" s="172">
        <f>COUNTIFS($M$4:$M125,$M125,$O$4:$O125,$O125)</f>
        <v>4</v>
      </c>
      <c r="Q125" s="173">
        <f>IF($M125="F",COUNTIFS($M$4:$M125,"F"),"")</f>
        <v>48</v>
      </c>
      <c r="R125" s="163" t="str">
        <f>IF(AND($M125="F",$O125=R$4),COUNTIFS($M$4:$M125,"F",$O$4:$O125,R$4),"")</f>
        <v/>
      </c>
      <c r="S125" s="163" t="str">
        <f>IF(AND($M125="F",$O125=S$4),COUNTIFS($M$4:$M125,"F",$O$4:$O125,S$4),"")</f>
        <v/>
      </c>
      <c r="T125" s="163" t="str">
        <f>IF(AND($M125="F",$O125=T$4),COUNTIFS($M$4:$M125,"F",$O$4:$O125,T$4),"")</f>
        <v/>
      </c>
      <c r="U125" s="163" t="str">
        <f>IF(AND($M125="F",$O125=U$4),COUNTIFS($M$4:$M125,"F",$O$4:$O125,U$4),"")</f>
        <v/>
      </c>
      <c r="V125" s="163" t="str">
        <f>IF(AND($M125="F",$O125=V$4),COUNTIFS($M$4:$M125,"F",$O$4:$O125,V$4),"")</f>
        <v/>
      </c>
      <c r="W125" s="163">
        <f>IF(AND($M125="F",$O125=W$4),COUNTIFS($M$4:$M125,"F",$O$4:$O125,W$4),"")</f>
        <v>4</v>
      </c>
      <c r="X125" s="163" t="str">
        <f>IF(AND($M125="F",$O125=X$4),COUNTIFS($M$4:$M125,"F",$O$4:$O125,X$4),"")</f>
        <v/>
      </c>
      <c r="Y125" s="175" t="str">
        <f>IF(AND($M125="F",$O125=Y$4),COUNTIFS($M$4:$M125,"F",$O$4:$O125,Y$4),"")</f>
        <v/>
      </c>
      <c r="Z125" s="173" t="str">
        <f>IF($M125="M",COUNTIFS($M$4:$M125,"M"),"")</f>
        <v/>
      </c>
      <c r="AA125" s="163" t="str">
        <f>IF(AND($M125="M",$O125=AA$4),COUNTIFS($M$4:$M125,"M",$O$4:$O125,AA$4),"")</f>
        <v/>
      </c>
      <c r="AB125" s="163" t="str">
        <f>IF(AND($M125="M",$O125=AB$4),COUNTIFS($M$4:$M125,"M",$O$4:$O125,AB$4),"")</f>
        <v/>
      </c>
      <c r="AC125" s="163" t="str">
        <f>IF(AND($M125="M",$O125=AC$4),COUNTIFS($M$4:$M125,"M",$O$4:$O125,AC$4),"")</f>
        <v/>
      </c>
      <c r="AD125" s="163" t="str">
        <f>IF(AND($M125="M",$O125=AD$4),COUNTIFS($M$4:$M125,"M",$O$4:$O125,AD$4),"")</f>
        <v/>
      </c>
      <c r="AE125" s="163" t="str">
        <f>IF(AND($M125="M",$O125=AE$4),COUNTIFS($M$4:$M125,"M",$O$4:$O125,AE$4),"")</f>
        <v/>
      </c>
      <c r="AF125" s="163" t="str">
        <f>IF(AND($M125="M",$O125=AF$4),COUNTIFS($M$4:$M125,"M",$O$4:$O125,AF$4),"")</f>
        <v/>
      </c>
      <c r="AG125" s="163" t="str">
        <f>IF(AND($M125="M",$O125=AG$4),COUNTIFS($M$4:$M125,"M",$O$4:$O125,AG$4),"")</f>
        <v/>
      </c>
      <c r="AH125" s="175" t="str">
        <f>IF(AND($M125="M",$O125=AH$4),COUNTIFS($M$4:$M125,"M",$O$4:$O125,AH$4),"")</f>
        <v/>
      </c>
      <c r="AI125" s="152"/>
      <c r="AJ125" s="152"/>
      <c r="AK125" s="153"/>
      <c r="AL125" s="152"/>
      <c r="AM125" s="152"/>
      <c r="AN125" s="152"/>
      <c r="AO125" s="152"/>
      <c r="AP125" s="152"/>
      <c r="AQ125" s="152"/>
      <c r="AR125" s="152"/>
      <c r="AS125" s="152"/>
      <c r="AT125" s="152"/>
      <c r="AU125" s="152"/>
      <c r="AV125" s="152"/>
      <c r="AW125" s="152"/>
    </row>
    <row r="126" spans="1:49" ht="15.75" x14ac:dyDescent="0.25">
      <c r="A126" s="165">
        <v>402726</v>
      </c>
      <c r="B126" s="155" t="s">
        <v>331</v>
      </c>
      <c r="C126" s="163" t="str">
        <f t="shared" si="6"/>
        <v>N</v>
      </c>
      <c r="D126" s="166">
        <v>206</v>
      </c>
      <c r="E126" s="166">
        <v>6</v>
      </c>
      <c r="F126" s="167">
        <v>0</v>
      </c>
      <c r="G126" s="168">
        <v>6</v>
      </c>
      <c r="H126" s="159" t="str">
        <f>IF(Long_Course_Results15[[#This Row],[No. Point Runs &amp; Volunt.]]&gt;=15,"","#")</f>
        <v>#</v>
      </c>
      <c r="I126" s="169">
        <v>206</v>
      </c>
      <c r="J126" s="170">
        <f t="shared" si="4"/>
        <v>34.333333333333336</v>
      </c>
      <c r="K126" s="171">
        <f t="shared" si="5"/>
        <v>66.666666666666657</v>
      </c>
      <c r="L126" s="163">
        <f>COUNT(J$4:J126)</f>
        <v>121</v>
      </c>
      <c r="M126" s="163" t="s">
        <v>391</v>
      </c>
      <c r="N126" s="172">
        <f>COUNTIFS($M$4:$M126,$M126)</f>
        <v>73</v>
      </c>
      <c r="O126" s="164" t="s">
        <v>477</v>
      </c>
      <c r="P126" s="172">
        <f>COUNTIFS($M$4:$M126,$M126,$O$4:$O126,$O126)</f>
        <v>2</v>
      </c>
      <c r="Q126" s="173" t="str">
        <f>IF($M126="F",COUNTIFS($M$4:$M126,"F"),"")</f>
        <v/>
      </c>
      <c r="R126" s="163" t="str">
        <f>IF(AND($M126="F",$O126=R$4),COUNTIFS($M$4:$M126,"F",$O$4:$O126,R$4),"")</f>
        <v/>
      </c>
      <c r="S126" s="163" t="str">
        <f>IF(AND($M126="F",$O126=S$4),COUNTIFS($M$4:$M126,"F",$O$4:$O126,S$4),"")</f>
        <v/>
      </c>
      <c r="T126" s="163" t="str">
        <f>IF(AND($M126="F",$O126=T$4),COUNTIFS($M$4:$M126,"F",$O$4:$O126,T$4),"")</f>
        <v/>
      </c>
      <c r="U126" s="163" t="str">
        <f>IF(AND($M126="F",$O126=U$4),COUNTIFS($M$4:$M126,"F",$O$4:$O126,U$4),"")</f>
        <v/>
      </c>
      <c r="V126" s="163" t="str">
        <f>IF(AND($M126="F",$O126=V$4),COUNTIFS($M$4:$M126,"F",$O$4:$O126,V$4),"")</f>
        <v/>
      </c>
      <c r="W126" s="163" t="str">
        <f>IF(AND($M126="F",$O126=W$4),COUNTIFS($M$4:$M126,"F",$O$4:$O126,W$4),"")</f>
        <v/>
      </c>
      <c r="X126" s="163" t="str">
        <f>IF(AND($M126="F",$O126=X$4),COUNTIFS($M$4:$M126,"F",$O$4:$O126,X$4),"")</f>
        <v/>
      </c>
      <c r="Y126" s="175" t="str">
        <f>IF(AND($M126="F",$O126=Y$4),COUNTIFS($M$4:$M126,"F",$O$4:$O126,Y$4),"")</f>
        <v/>
      </c>
      <c r="Z126" s="173">
        <f>IF($M126="M",COUNTIFS($M$4:$M126,"M"),"")</f>
        <v>73</v>
      </c>
      <c r="AA126" s="163" t="str">
        <f>IF(AND($M126="M",$O126=AA$4),COUNTIFS($M$4:$M126,"M",$O$4:$O126,AA$4),"")</f>
        <v/>
      </c>
      <c r="AB126" s="163" t="str">
        <f>IF(AND($M126="M",$O126=AB$4),COUNTIFS($M$4:$M126,"M",$O$4:$O126,AB$4),"")</f>
        <v/>
      </c>
      <c r="AC126" s="163" t="str">
        <f>IF(AND($M126="M",$O126=AC$4),COUNTIFS($M$4:$M126,"M",$O$4:$O126,AC$4),"")</f>
        <v/>
      </c>
      <c r="AD126" s="163" t="str">
        <f>IF(AND($M126="M",$O126=AD$4),COUNTIFS($M$4:$M126,"M",$O$4:$O126,AD$4),"")</f>
        <v/>
      </c>
      <c r="AE126" s="163" t="str">
        <f>IF(AND($M126="M",$O126=AE$4),COUNTIFS($M$4:$M126,"M",$O$4:$O126,AE$4),"")</f>
        <v/>
      </c>
      <c r="AF126" s="163" t="str">
        <f>IF(AND($M126="M",$O126=AF$4),COUNTIFS($M$4:$M126,"M",$O$4:$O126,AF$4),"")</f>
        <v/>
      </c>
      <c r="AG126" s="163">
        <f>IF(AND($M126="M",$O126=AG$4),COUNTIFS($M$4:$M126,"M",$O$4:$O126,AG$4),"")</f>
        <v>2</v>
      </c>
      <c r="AH126" s="175" t="str">
        <f>IF(AND($M126="M",$O126=AH$4),COUNTIFS($M$4:$M126,"M",$O$4:$O126,AH$4),"")</f>
        <v/>
      </c>
      <c r="AI126" s="152"/>
      <c r="AJ126" s="152"/>
      <c r="AK126" s="153"/>
      <c r="AL126" s="152"/>
      <c r="AM126" s="152"/>
      <c r="AN126" s="152"/>
      <c r="AO126" s="152"/>
      <c r="AP126" s="152"/>
      <c r="AQ126" s="152"/>
      <c r="AR126" s="152"/>
      <c r="AS126" s="152"/>
      <c r="AT126" s="152"/>
      <c r="AU126" s="152"/>
      <c r="AV126" s="152"/>
      <c r="AW126" s="152"/>
    </row>
    <row r="127" spans="1:49" ht="15.75" x14ac:dyDescent="0.25">
      <c r="A127" s="165">
        <v>881874</v>
      </c>
      <c r="B127" s="155" t="s">
        <v>279</v>
      </c>
      <c r="C127" s="163" t="str">
        <f t="shared" si="6"/>
        <v>N</v>
      </c>
      <c r="D127" s="166">
        <v>200</v>
      </c>
      <c r="E127" s="166">
        <v>3</v>
      </c>
      <c r="F127" s="167">
        <v>0</v>
      </c>
      <c r="G127" s="168">
        <v>3</v>
      </c>
      <c r="H127" s="159" t="str">
        <f>IF(Long_Course_Results15[[#This Row],[No. Point Runs &amp; Volunt.]]&gt;=15,"","#")</f>
        <v>#</v>
      </c>
      <c r="I127" s="169">
        <v>200</v>
      </c>
      <c r="J127" s="170">
        <f t="shared" si="4"/>
        <v>66.666666666666671</v>
      </c>
      <c r="K127" s="171">
        <f t="shared" si="5"/>
        <v>34.333333333333329</v>
      </c>
      <c r="L127" s="163">
        <f>COUNT(J$4:J127)</f>
        <v>122</v>
      </c>
      <c r="M127" s="163" t="s">
        <v>391</v>
      </c>
      <c r="N127" s="172">
        <f>COUNTIFS($M$4:$M127,$M127)</f>
        <v>74</v>
      </c>
      <c r="O127" s="164" t="s">
        <v>474</v>
      </c>
      <c r="P127" s="172">
        <f>COUNTIFS($M$4:$M127,$M127,$O$4:$O127,$O127)</f>
        <v>18</v>
      </c>
      <c r="Q127" s="173" t="str">
        <f>IF($M127="F",COUNTIFS($M$4:$M127,"F"),"")</f>
        <v/>
      </c>
      <c r="R127" s="163" t="str">
        <f>IF(AND($M127="F",$O127=R$4),COUNTIFS($M$4:$M127,"F",$O$4:$O127,R$4),"")</f>
        <v/>
      </c>
      <c r="S127" s="163" t="str">
        <f>IF(AND($M127="F",$O127=S$4),COUNTIFS($M$4:$M127,"F",$O$4:$O127,S$4),"")</f>
        <v/>
      </c>
      <c r="T127" s="163" t="str">
        <f>IF(AND($M127="F",$O127=T$4),COUNTIFS($M$4:$M127,"F",$O$4:$O127,T$4),"")</f>
        <v/>
      </c>
      <c r="U127" s="163" t="str">
        <f>IF(AND($M127="F",$O127=U$4),COUNTIFS($M$4:$M127,"F",$O$4:$O127,U$4),"")</f>
        <v/>
      </c>
      <c r="V127" s="163" t="str">
        <f>IF(AND($M127="F",$O127=V$4),COUNTIFS($M$4:$M127,"F",$O$4:$O127,V$4),"")</f>
        <v/>
      </c>
      <c r="W127" s="163" t="str">
        <f>IF(AND($M127="F",$O127=W$4),COUNTIFS($M$4:$M127,"F",$O$4:$O127,W$4),"")</f>
        <v/>
      </c>
      <c r="X127" s="163" t="str">
        <f>IF(AND($M127="F",$O127=X$4),COUNTIFS($M$4:$M127,"F",$O$4:$O127,X$4),"")</f>
        <v/>
      </c>
      <c r="Y127" s="175" t="str">
        <f>IF(AND($M127="F",$O127=Y$4),COUNTIFS($M$4:$M127,"F",$O$4:$O127,Y$4),"")</f>
        <v/>
      </c>
      <c r="Z127" s="173">
        <f>IF($M127="M",COUNTIFS($M$4:$M127,"M"),"")</f>
        <v>74</v>
      </c>
      <c r="AA127" s="163" t="str">
        <f>IF(AND($M127="M",$O127=AA$4),COUNTIFS($M$4:$M127,"M",$O$4:$O127,AA$4),"")</f>
        <v/>
      </c>
      <c r="AB127" s="163" t="str">
        <f>IF(AND($M127="M",$O127=AB$4),COUNTIFS($M$4:$M127,"M",$O$4:$O127,AB$4),"")</f>
        <v/>
      </c>
      <c r="AC127" s="163" t="str">
        <f>IF(AND($M127="M",$O127=AC$4),COUNTIFS($M$4:$M127,"M",$O$4:$O127,AC$4),"")</f>
        <v/>
      </c>
      <c r="AD127" s="163">
        <f>IF(AND($M127="M",$O127=AD$4),COUNTIFS($M$4:$M127,"M",$O$4:$O127,AD$4),"")</f>
        <v>18</v>
      </c>
      <c r="AE127" s="163" t="str">
        <f>IF(AND($M127="M",$O127=AE$4),COUNTIFS($M$4:$M127,"M",$O$4:$O127,AE$4),"")</f>
        <v/>
      </c>
      <c r="AF127" s="163" t="str">
        <f>IF(AND($M127="M",$O127=AF$4),COUNTIFS($M$4:$M127,"M",$O$4:$O127,AF$4),"")</f>
        <v/>
      </c>
      <c r="AG127" s="163" t="str">
        <f>IF(AND($M127="M",$O127=AG$4),COUNTIFS($M$4:$M127,"M",$O$4:$O127,AG$4),"")</f>
        <v/>
      </c>
      <c r="AH127" s="175" t="str">
        <f>IF(AND($M127="M",$O127=AH$4),COUNTIFS($M$4:$M127,"M",$O$4:$O127,AH$4),"")</f>
        <v/>
      </c>
      <c r="AI127" s="152"/>
      <c r="AJ127" s="152"/>
      <c r="AK127" s="153"/>
      <c r="AL127" s="152"/>
      <c r="AM127" s="152"/>
      <c r="AN127" s="152"/>
      <c r="AO127" s="152"/>
      <c r="AP127" s="152"/>
      <c r="AQ127" s="152"/>
      <c r="AR127" s="152"/>
      <c r="AS127" s="152"/>
      <c r="AT127" s="152"/>
      <c r="AU127" s="152"/>
      <c r="AV127" s="152"/>
      <c r="AW127" s="152"/>
    </row>
    <row r="128" spans="1:49" ht="15.75" x14ac:dyDescent="0.25">
      <c r="A128" s="165">
        <v>1071114</v>
      </c>
      <c r="B128" s="155" t="s">
        <v>102</v>
      </c>
      <c r="C128" s="163" t="str">
        <f t="shared" si="6"/>
        <v>N</v>
      </c>
      <c r="D128" s="166">
        <v>194</v>
      </c>
      <c r="E128" s="166">
        <v>3</v>
      </c>
      <c r="F128" s="167">
        <v>0</v>
      </c>
      <c r="G128" s="168">
        <v>3</v>
      </c>
      <c r="H128" s="159" t="str">
        <f>IF(Long_Course_Results15[[#This Row],[No. Point Runs &amp; Volunt.]]&gt;=15,"","#")</f>
        <v>#</v>
      </c>
      <c r="I128" s="169">
        <v>194</v>
      </c>
      <c r="J128" s="170">
        <f t="shared" si="4"/>
        <v>64.666666666666671</v>
      </c>
      <c r="K128" s="171">
        <f t="shared" si="5"/>
        <v>36.333333333333329</v>
      </c>
      <c r="L128" s="163">
        <f>COUNT(J$4:J128)</f>
        <v>123</v>
      </c>
      <c r="M128" s="163" t="s">
        <v>426</v>
      </c>
      <c r="N128" s="172">
        <f>COUNTIFS($M$4:$M128,$M128)</f>
        <v>49</v>
      </c>
      <c r="O128" s="164" t="s">
        <v>474</v>
      </c>
      <c r="P128" s="172">
        <f>COUNTIFS($M$4:$M128,$M128,$O$4:$O128,$O128)</f>
        <v>11</v>
      </c>
      <c r="Q128" s="173">
        <f>IF($M128="F",COUNTIFS($M$4:$M128,"F"),"")</f>
        <v>49</v>
      </c>
      <c r="R128" s="163" t="str">
        <f>IF(AND($M128="F",$O128=R$4),COUNTIFS($M$4:$M128,"F",$O$4:$O128,R$4),"")</f>
        <v/>
      </c>
      <c r="S128" s="163" t="str">
        <f>IF(AND($M128="F",$O128=S$4),COUNTIFS($M$4:$M128,"F",$O$4:$O128,S$4),"")</f>
        <v/>
      </c>
      <c r="T128" s="163" t="str">
        <f>IF(AND($M128="F",$O128=T$4),COUNTIFS($M$4:$M128,"F",$O$4:$O128,T$4),"")</f>
        <v/>
      </c>
      <c r="U128" s="163">
        <f>IF(AND($M128="F",$O128=U$4),COUNTIFS($M$4:$M128,"F",$O$4:$O128,U$4),"")</f>
        <v>11</v>
      </c>
      <c r="V128" s="163" t="str">
        <f>IF(AND($M128="F",$O128=V$4),COUNTIFS($M$4:$M128,"F",$O$4:$O128,V$4),"")</f>
        <v/>
      </c>
      <c r="W128" s="163" t="str">
        <f>IF(AND($M128="F",$O128=W$4),COUNTIFS($M$4:$M128,"F",$O$4:$O128,W$4),"")</f>
        <v/>
      </c>
      <c r="X128" s="163" t="str">
        <f>IF(AND($M128="F",$O128=X$4),COUNTIFS($M$4:$M128,"F",$O$4:$O128,X$4),"")</f>
        <v/>
      </c>
      <c r="Y128" s="175" t="str">
        <f>IF(AND($M128="F",$O128=Y$4),COUNTIFS($M$4:$M128,"F",$O$4:$O128,Y$4),"")</f>
        <v/>
      </c>
      <c r="Z128" s="173" t="str">
        <f>IF($M128="M",COUNTIFS($M$4:$M128,"M"),"")</f>
        <v/>
      </c>
      <c r="AA128" s="163" t="str">
        <f>IF(AND($M128="M",$O128=AA$4),COUNTIFS($M$4:$M128,"M",$O$4:$O128,AA$4),"")</f>
        <v/>
      </c>
      <c r="AB128" s="163" t="str">
        <f>IF(AND($M128="M",$O128=AB$4),COUNTIFS($M$4:$M128,"M",$O$4:$O128,AB$4),"")</f>
        <v/>
      </c>
      <c r="AC128" s="163" t="str">
        <f>IF(AND($M128="M",$O128=AC$4),COUNTIFS($M$4:$M128,"M",$O$4:$O128,AC$4),"")</f>
        <v/>
      </c>
      <c r="AD128" s="163" t="str">
        <f>IF(AND($M128="M",$O128=AD$4),COUNTIFS($M$4:$M128,"M",$O$4:$O128,AD$4),"")</f>
        <v/>
      </c>
      <c r="AE128" s="163" t="str">
        <f>IF(AND($M128="M",$O128=AE$4),COUNTIFS($M$4:$M128,"M",$O$4:$O128,AE$4),"")</f>
        <v/>
      </c>
      <c r="AF128" s="163" t="str">
        <f>IF(AND($M128="M",$O128=AF$4),COUNTIFS($M$4:$M128,"M",$O$4:$O128,AF$4),"")</f>
        <v/>
      </c>
      <c r="AG128" s="163" t="str">
        <f>IF(AND($M128="M",$O128=AG$4),COUNTIFS($M$4:$M128,"M",$O$4:$O128,AG$4),"")</f>
        <v/>
      </c>
      <c r="AH128" s="175" t="str">
        <f>IF(AND($M128="M",$O128=AH$4),COUNTIFS($M$4:$M128,"M",$O$4:$O128,AH$4),"")</f>
        <v/>
      </c>
      <c r="AI128" s="152"/>
      <c r="AJ128" s="152"/>
      <c r="AK128" s="153"/>
      <c r="AL128" s="152"/>
      <c r="AM128" s="152"/>
      <c r="AN128" s="152"/>
      <c r="AO128" s="152"/>
      <c r="AP128" s="152"/>
      <c r="AQ128" s="152"/>
      <c r="AR128" s="152"/>
      <c r="AS128" s="152"/>
      <c r="AT128" s="152"/>
      <c r="AU128" s="152"/>
      <c r="AV128" s="152"/>
      <c r="AW128" s="152"/>
    </row>
    <row r="129" spans="1:49" ht="15.75" x14ac:dyDescent="0.25">
      <c r="A129" s="165">
        <v>866395</v>
      </c>
      <c r="B129" s="155" t="s">
        <v>178</v>
      </c>
      <c r="C129" s="163" t="str">
        <f t="shared" si="6"/>
        <v>N</v>
      </c>
      <c r="D129" s="166">
        <v>187</v>
      </c>
      <c r="E129" s="166">
        <v>3</v>
      </c>
      <c r="F129" s="167">
        <v>0</v>
      </c>
      <c r="G129" s="168">
        <v>3</v>
      </c>
      <c r="H129" s="159" t="str">
        <f>IF(Long_Course_Results15[[#This Row],[No. Point Runs &amp; Volunt.]]&gt;=15,"","#")</f>
        <v>#</v>
      </c>
      <c r="I129" s="169">
        <v>187</v>
      </c>
      <c r="J129" s="170">
        <f t="shared" si="4"/>
        <v>62.333333333333336</v>
      </c>
      <c r="K129" s="171">
        <f t="shared" si="5"/>
        <v>38.666666666666664</v>
      </c>
      <c r="L129" s="163">
        <f>COUNT(J$4:J129)</f>
        <v>124</v>
      </c>
      <c r="M129" s="163" t="s">
        <v>391</v>
      </c>
      <c r="N129" s="172">
        <f>COUNTIFS($M$4:$M129,$M129)</f>
        <v>75</v>
      </c>
      <c r="O129" s="164" t="s">
        <v>477</v>
      </c>
      <c r="P129" s="172">
        <f>COUNTIFS($M$4:$M129,$M129,$O$4:$O129,$O129)</f>
        <v>3</v>
      </c>
      <c r="Q129" s="173" t="str">
        <f>IF($M129="F",COUNTIFS($M$4:$M129,"F"),"")</f>
        <v/>
      </c>
      <c r="R129" s="163" t="str">
        <f>IF(AND($M129="F",$O129=R$4),COUNTIFS($M$4:$M129,"F",$O$4:$O129,R$4),"")</f>
        <v/>
      </c>
      <c r="S129" s="163" t="str">
        <f>IF(AND($M129="F",$O129=S$4),COUNTIFS($M$4:$M129,"F",$O$4:$O129,S$4),"")</f>
        <v/>
      </c>
      <c r="T129" s="163" t="str">
        <f>IF(AND($M129="F",$O129=T$4),COUNTIFS($M$4:$M129,"F",$O$4:$O129,T$4),"")</f>
        <v/>
      </c>
      <c r="U129" s="163" t="str">
        <f>IF(AND($M129="F",$O129=U$4),COUNTIFS($M$4:$M129,"F",$O$4:$O129,U$4),"")</f>
        <v/>
      </c>
      <c r="V129" s="163" t="str">
        <f>IF(AND($M129="F",$O129=V$4),COUNTIFS($M$4:$M129,"F",$O$4:$O129,V$4),"")</f>
        <v/>
      </c>
      <c r="W129" s="163" t="str">
        <f>IF(AND($M129="F",$O129=W$4),COUNTIFS($M$4:$M129,"F",$O$4:$O129,W$4),"")</f>
        <v/>
      </c>
      <c r="X129" s="163" t="str">
        <f>IF(AND($M129="F",$O129=X$4),COUNTIFS($M$4:$M129,"F",$O$4:$O129,X$4),"")</f>
        <v/>
      </c>
      <c r="Y129" s="175" t="str">
        <f>IF(AND($M129="F",$O129=Y$4),COUNTIFS($M$4:$M129,"F",$O$4:$O129,Y$4),"")</f>
        <v/>
      </c>
      <c r="Z129" s="173">
        <f>IF($M129="M",COUNTIFS($M$4:$M129,"M"),"")</f>
        <v>75</v>
      </c>
      <c r="AA129" s="163" t="str">
        <f>IF(AND($M129="M",$O129=AA$4),COUNTIFS($M$4:$M129,"M",$O$4:$O129,AA$4),"")</f>
        <v/>
      </c>
      <c r="AB129" s="163" t="str">
        <f>IF(AND($M129="M",$O129=AB$4),COUNTIFS($M$4:$M129,"M",$O$4:$O129,AB$4),"")</f>
        <v/>
      </c>
      <c r="AC129" s="163" t="str">
        <f>IF(AND($M129="M",$O129=AC$4),COUNTIFS($M$4:$M129,"M",$O$4:$O129,AC$4),"")</f>
        <v/>
      </c>
      <c r="AD129" s="163" t="str">
        <f>IF(AND($M129="M",$O129=AD$4),COUNTIFS($M$4:$M129,"M",$O$4:$O129,AD$4),"")</f>
        <v/>
      </c>
      <c r="AE129" s="163" t="str">
        <f>IF(AND($M129="M",$O129=AE$4),COUNTIFS($M$4:$M129,"M",$O$4:$O129,AE$4),"")</f>
        <v/>
      </c>
      <c r="AF129" s="163" t="str">
        <f>IF(AND($M129="M",$O129=AF$4),COUNTIFS($M$4:$M129,"M",$O$4:$O129,AF$4),"")</f>
        <v/>
      </c>
      <c r="AG129" s="163">
        <f>IF(AND($M129="M",$O129=AG$4),COUNTIFS($M$4:$M129,"M",$O$4:$O129,AG$4),"")</f>
        <v>3</v>
      </c>
      <c r="AH129" s="175" t="str">
        <f>IF(AND($M129="M",$O129=AH$4),COUNTIFS($M$4:$M129,"M",$O$4:$O129,AH$4),"")</f>
        <v/>
      </c>
      <c r="AI129" s="152"/>
      <c r="AJ129" s="152"/>
      <c r="AK129" s="153"/>
      <c r="AL129" s="152"/>
      <c r="AM129" s="152"/>
      <c r="AN129" s="152"/>
      <c r="AO129" s="152"/>
      <c r="AP129" s="152"/>
      <c r="AQ129" s="152"/>
      <c r="AR129" s="152"/>
      <c r="AS129" s="152"/>
      <c r="AT129" s="152"/>
      <c r="AU129" s="152"/>
      <c r="AV129" s="152"/>
      <c r="AW129" s="152"/>
    </row>
    <row r="130" spans="1:49" ht="15.75" x14ac:dyDescent="0.25">
      <c r="A130" s="165">
        <v>402985</v>
      </c>
      <c r="B130" s="155" t="s">
        <v>208</v>
      </c>
      <c r="C130" s="163" t="str">
        <f t="shared" si="6"/>
        <v>N</v>
      </c>
      <c r="D130" s="166">
        <v>174</v>
      </c>
      <c r="E130" s="166">
        <v>3</v>
      </c>
      <c r="F130" s="167">
        <v>0</v>
      </c>
      <c r="G130" s="168">
        <v>3</v>
      </c>
      <c r="H130" s="159" t="str">
        <f>IF(Long_Course_Results15[[#This Row],[No. Point Runs &amp; Volunt.]]&gt;=15,"","#")</f>
        <v>#</v>
      </c>
      <c r="I130" s="169">
        <v>174</v>
      </c>
      <c r="J130" s="170">
        <f t="shared" si="4"/>
        <v>58</v>
      </c>
      <c r="K130" s="171">
        <f t="shared" si="5"/>
        <v>43</v>
      </c>
      <c r="L130" s="163">
        <f>COUNT(J$4:J130)</f>
        <v>125</v>
      </c>
      <c r="M130" s="163" t="s">
        <v>426</v>
      </c>
      <c r="N130" s="172">
        <f>COUNTIFS($M$4:$M130,$M130)</f>
        <v>50</v>
      </c>
      <c r="O130" s="164" t="s">
        <v>474</v>
      </c>
      <c r="P130" s="172">
        <f>COUNTIFS($M$4:$M130,$M130,$O$4:$O130,$O130)</f>
        <v>12</v>
      </c>
      <c r="Q130" s="173">
        <f>IF($M130="F",COUNTIFS($M$4:$M130,"F"),"")</f>
        <v>50</v>
      </c>
      <c r="R130" s="163" t="str">
        <f>IF(AND($M130="F",$O130=R$4),COUNTIFS($M$4:$M130,"F",$O$4:$O130,R$4),"")</f>
        <v/>
      </c>
      <c r="S130" s="163" t="str">
        <f>IF(AND($M130="F",$O130=S$4),COUNTIFS($M$4:$M130,"F",$O$4:$O130,S$4),"")</f>
        <v/>
      </c>
      <c r="T130" s="163" t="str">
        <f>IF(AND($M130="F",$O130=T$4),COUNTIFS($M$4:$M130,"F",$O$4:$O130,T$4),"")</f>
        <v/>
      </c>
      <c r="U130" s="163">
        <f>IF(AND($M130="F",$O130=U$4),COUNTIFS($M$4:$M130,"F",$O$4:$O130,U$4),"")</f>
        <v>12</v>
      </c>
      <c r="V130" s="163" t="str">
        <f>IF(AND($M130="F",$O130=V$4),COUNTIFS($M$4:$M130,"F",$O$4:$O130,V$4),"")</f>
        <v/>
      </c>
      <c r="W130" s="163" t="str">
        <f>IF(AND($M130="F",$O130=W$4),COUNTIFS($M$4:$M130,"F",$O$4:$O130,W$4),"")</f>
        <v/>
      </c>
      <c r="X130" s="163" t="str">
        <f>IF(AND($M130="F",$O130=X$4),COUNTIFS($M$4:$M130,"F",$O$4:$O130,X$4),"")</f>
        <v/>
      </c>
      <c r="Y130" s="175" t="str">
        <f>IF(AND($M130="F",$O130=Y$4),COUNTIFS($M$4:$M130,"F",$O$4:$O130,Y$4),"")</f>
        <v/>
      </c>
      <c r="Z130" s="173" t="str">
        <f>IF($M130="M",COUNTIFS($M$4:$M130,"M"),"")</f>
        <v/>
      </c>
      <c r="AA130" s="163" t="str">
        <f>IF(AND($M130="M",$O130=AA$4),COUNTIFS($M$4:$M130,"M",$O$4:$O130,AA$4),"")</f>
        <v/>
      </c>
      <c r="AB130" s="163" t="str">
        <f>IF(AND($M130="M",$O130=AB$4),COUNTIFS($M$4:$M130,"M",$O$4:$O130,AB$4),"")</f>
        <v/>
      </c>
      <c r="AC130" s="163" t="str">
        <f>IF(AND($M130="M",$O130=AC$4),COUNTIFS($M$4:$M130,"M",$O$4:$O130,AC$4),"")</f>
        <v/>
      </c>
      <c r="AD130" s="163" t="str">
        <f>IF(AND($M130="M",$O130=AD$4),COUNTIFS($M$4:$M130,"M",$O$4:$O130,AD$4),"")</f>
        <v/>
      </c>
      <c r="AE130" s="163" t="str">
        <f>IF(AND($M130="M",$O130=AE$4),COUNTIFS($M$4:$M130,"M",$O$4:$O130,AE$4),"")</f>
        <v/>
      </c>
      <c r="AF130" s="163" t="str">
        <f>IF(AND($M130="M",$O130=AF$4),COUNTIFS($M$4:$M130,"M",$O$4:$O130,AF$4),"")</f>
        <v/>
      </c>
      <c r="AG130" s="163" t="str">
        <f>IF(AND($M130="M",$O130=AG$4),COUNTIFS($M$4:$M130,"M",$O$4:$O130,AG$4),"")</f>
        <v/>
      </c>
      <c r="AH130" s="175" t="str">
        <f>IF(AND($M130="M",$O130=AH$4),COUNTIFS($M$4:$M130,"M",$O$4:$O130,AH$4),"")</f>
        <v/>
      </c>
      <c r="AI130" s="152"/>
      <c r="AJ130" s="152"/>
      <c r="AK130" s="153"/>
      <c r="AL130" s="152"/>
      <c r="AM130" s="152"/>
      <c r="AN130" s="152"/>
      <c r="AO130" s="152"/>
      <c r="AP130" s="152"/>
      <c r="AQ130" s="152"/>
      <c r="AR130" s="152"/>
      <c r="AS130" s="152"/>
      <c r="AT130" s="152"/>
      <c r="AU130" s="152"/>
      <c r="AV130" s="152"/>
      <c r="AW130" s="152"/>
    </row>
    <row r="131" spans="1:49" ht="15.75" x14ac:dyDescent="0.25">
      <c r="A131" s="165">
        <v>928173</v>
      </c>
      <c r="B131" s="155" t="s">
        <v>257</v>
      </c>
      <c r="C131" s="163" t="str">
        <f t="shared" si="6"/>
        <v>N</v>
      </c>
      <c r="D131" s="166">
        <v>171</v>
      </c>
      <c r="E131" s="166">
        <v>3</v>
      </c>
      <c r="F131" s="167">
        <v>0</v>
      </c>
      <c r="G131" s="168">
        <v>3</v>
      </c>
      <c r="H131" s="159" t="str">
        <f>IF(Long_Course_Results15[[#This Row],[No. Point Runs &amp; Volunt.]]&gt;=15,"","#")</f>
        <v>#</v>
      </c>
      <c r="I131" s="169">
        <v>171</v>
      </c>
      <c r="J131" s="170">
        <f t="shared" si="4"/>
        <v>57</v>
      </c>
      <c r="K131" s="171">
        <f t="shared" si="5"/>
        <v>44</v>
      </c>
      <c r="L131" s="163">
        <f>COUNT(J$4:J131)</f>
        <v>126</v>
      </c>
      <c r="M131" s="163" t="s">
        <v>426</v>
      </c>
      <c r="N131" s="172">
        <f>COUNTIFS($M$4:$M131,$M131)</f>
        <v>51</v>
      </c>
      <c r="O131" s="164" t="s">
        <v>473</v>
      </c>
      <c r="P131" s="172">
        <f>COUNTIFS($M$4:$M131,$M131,$O$4:$O131,$O131)</f>
        <v>12</v>
      </c>
      <c r="Q131" s="173">
        <f>IF($M131="F",COUNTIFS($M$4:$M131,"F"),"")</f>
        <v>51</v>
      </c>
      <c r="R131" s="163" t="str">
        <f>IF(AND($M131="F",$O131=R$4),COUNTIFS($M$4:$M131,"F",$O$4:$O131,R$4),"")</f>
        <v/>
      </c>
      <c r="S131" s="163" t="str">
        <f>IF(AND($M131="F",$O131=S$4),COUNTIFS($M$4:$M131,"F",$O$4:$O131,S$4),"")</f>
        <v/>
      </c>
      <c r="T131" s="163">
        <f>IF(AND($M131="F",$O131=T$4),COUNTIFS($M$4:$M131,"F",$O$4:$O131,T$4),"")</f>
        <v>12</v>
      </c>
      <c r="U131" s="163" t="str">
        <f>IF(AND($M131="F",$O131=U$4),COUNTIFS($M$4:$M131,"F",$O$4:$O131,U$4),"")</f>
        <v/>
      </c>
      <c r="V131" s="163" t="str">
        <f>IF(AND($M131="F",$O131=V$4),COUNTIFS($M$4:$M131,"F",$O$4:$O131,V$4),"")</f>
        <v/>
      </c>
      <c r="W131" s="163" t="str">
        <f>IF(AND($M131="F",$O131=W$4),COUNTIFS($M$4:$M131,"F",$O$4:$O131,W$4),"")</f>
        <v/>
      </c>
      <c r="X131" s="163" t="str">
        <f>IF(AND($M131="F",$O131=X$4),COUNTIFS($M$4:$M131,"F",$O$4:$O131,X$4),"")</f>
        <v/>
      </c>
      <c r="Y131" s="175" t="str">
        <f>IF(AND($M131="F",$O131=Y$4),COUNTIFS($M$4:$M131,"F",$O$4:$O131,Y$4),"")</f>
        <v/>
      </c>
      <c r="Z131" s="173" t="str">
        <f>IF($M131="M",COUNTIFS($M$4:$M131,"M"),"")</f>
        <v/>
      </c>
      <c r="AA131" s="163" t="str">
        <f>IF(AND($M131="M",$O131=AA$4),COUNTIFS($M$4:$M131,"M",$O$4:$O131,AA$4),"")</f>
        <v/>
      </c>
      <c r="AB131" s="163" t="str">
        <f>IF(AND($M131="M",$O131=AB$4),COUNTIFS($M$4:$M131,"M",$O$4:$O131,AB$4),"")</f>
        <v/>
      </c>
      <c r="AC131" s="163" t="str">
        <f>IF(AND($M131="M",$O131=AC$4),COUNTIFS($M$4:$M131,"M",$O$4:$O131,AC$4),"")</f>
        <v/>
      </c>
      <c r="AD131" s="163" t="str">
        <f>IF(AND($M131="M",$O131=AD$4),COUNTIFS($M$4:$M131,"M",$O$4:$O131,AD$4),"")</f>
        <v/>
      </c>
      <c r="AE131" s="163" t="str">
        <f>IF(AND($M131="M",$O131=AE$4),COUNTIFS($M$4:$M131,"M",$O$4:$O131,AE$4),"")</f>
        <v/>
      </c>
      <c r="AF131" s="163" t="str">
        <f>IF(AND($M131="M",$O131=AF$4),COUNTIFS($M$4:$M131,"M",$O$4:$O131,AF$4),"")</f>
        <v/>
      </c>
      <c r="AG131" s="163" t="str">
        <f>IF(AND($M131="M",$O131=AG$4),COUNTIFS($M$4:$M131,"M",$O$4:$O131,AG$4),"")</f>
        <v/>
      </c>
      <c r="AH131" s="175" t="str">
        <f>IF(AND($M131="M",$O131=AH$4),COUNTIFS($M$4:$M131,"M",$O$4:$O131,AH$4),"")</f>
        <v/>
      </c>
      <c r="AI131" s="152"/>
      <c r="AJ131" s="152"/>
      <c r="AK131" s="153"/>
      <c r="AL131" s="152"/>
      <c r="AM131" s="152"/>
      <c r="AN131" s="152"/>
      <c r="AO131" s="152"/>
      <c r="AP131" s="152"/>
      <c r="AQ131" s="152"/>
      <c r="AR131" s="152"/>
      <c r="AS131" s="152"/>
      <c r="AT131" s="152"/>
      <c r="AU131" s="152"/>
      <c r="AV131" s="152"/>
      <c r="AW131" s="152"/>
    </row>
    <row r="132" spans="1:49" ht="15.75" x14ac:dyDescent="0.25">
      <c r="A132" s="165">
        <v>925979</v>
      </c>
      <c r="B132" s="155" t="s">
        <v>170</v>
      </c>
      <c r="C132" s="163" t="str">
        <f t="shared" si="6"/>
        <v>N</v>
      </c>
      <c r="D132" s="166">
        <v>170</v>
      </c>
      <c r="E132" s="166">
        <v>2</v>
      </c>
      <c r="F132" s="167">
        <v>0</v>
      </c>
      <c r="G132" s="168">
        <v>2</v>
      </c>
      <c r="H132" s="159" t="str">
        <f>IF(Long_Course_Results15[[#This Row],[No. Point Runs &amp; Volunt.]]&gt;=15,"","#")</f>
        <v>#</v>
      </c>
      <c r="I132" s="169">
        <v>170</v>
      </c>
      <c r="J132" s="170">
        <f t="shared" si="4"/>
        <v>85</v>
      </c>
      <c r="K132" s="171">
        <f t="shared" si="5"/>
        <v>16</v>
      </c>
      <c r="L132" s="163">
        <f>COUNT(J$4:J132)</f>
        <v>127</v>
      </c>
      <c r="M132" s="163" t="s">
        <v>426</v>
      </c>
      <c r="N132" s="172">
        <f>COUNTIFS($M$4:$M132,$M132)</f>
        <v>52</v>
      </c>
      <c r="O132" s="164" t="s">
        <v>472</v>
      </c>
      <c r="P132" s="172">
        <f>COUNTIFS($M$4:$M132,$M132,$O$4:$O132,$O132)</f>
        <v>16</v>
      </c>
      <c r="Q132" s="173">
        <f>IF($M132="F",COUNTIFS($M$4:$M132,"F"),"")</f>
        <v>52</v>
      </c>
      <c r="R132" s="163" t="str">
        <f>IF(AND($M132="F",$O132=R$4),COUNTIFS($M$4:$M132,"F",$O$4:$O132,R$4),"")</f>
        <v/>
      </c>
      <c r="S132" s="163">
        <f>IF(AND($M132="F",$O132=S$4),COUNTIFS($M$4:$M132,"F",$O$4:$O132,S$4),"")</f>
        <v>16</v>
      </c>
      <c r="T132" s="163" t="str">
        <f>IF(AND($M132="F",$O132=T$4),COUNTIFS($M$4:$M132,"F",$O$4:$O132,T$4),"")</f>
        <v/>
      </c>
      <c r="U132" s="163" t="str">
        <f>IF(AND($M132="F",$O132=U$4),COUNTIFS($M$4:$M132,"F",$O$4:$O132,U$4),"")</f>
        <v/>
      </c>
      <c r="V132" s="163" t="str">
        <f>IF(AND($M132="F",$O132=V$4),COUNTIFS($M$4:$M132,"F",$O$4:$O132,V$4),"")</f>
        <v/>
      </c>
      <c r="W132" s="163" t="str">
        <f>IF(AND($M132="F",$O132=W$4),COUNTIFS($M$4:$M132,"F",$O$4:$O132,W$4),"")</f>
        <v/>
      </c>
      <c r="X132" s="163" t="str">
        <f>IF(AND($M132="F",$O132=X$4),COUNTIFS($M$4:$M132,"F",$O$4:$O132,X$4),"")</f>
        <v/>
      </c>
      <c r="Y132" s="175" t="str">
        <f>IF(AND($M132="F",$O132=Y$4),COUNTIFS($M$4:$M132,"F",$O$4:$O132,Y$4),"")</f>
        <v/>
      </c>
      <c r="Z132" s="173" t="str">
        <f>IF($M132="M",COUNTIFS($M$4:$M132,"M"),"")</f>
        <v/>
      </c>
      <c r="AA132" s="163" t="str">
        <f>IF(AND($M132="M",$O132=AA$4),COUNTIFS($M$4:$M132,"M",$O$4:$O132,AA$4),"")</f>
        <v/>
      </c>
      <c r="AB132" s="163" t="str">
        <f>IF(AND($M132="M",$O132=AB$4),COUNTIFS($M$4:$M132,"M",$O$4:$O132,AB$4),"")</f>
        <v/>
      </c>
      <c r="AC132" s="163" t="str">
        <f>IF(AND($M132="M",$O132=AC$4),COUNTIFS($M$4:$M132,"M",$O$4:$O132,AC$4),"")</f>
        <v/>
      </c>
      <c r="AD132" s="163" t="str">
        <f>IF(AND($M132="M",$O132=AD$4),COUNTIFS($M$4:$M132,"M",$O$4:$O132,AD$4),"")</f>
        <v/>
      </c>
      <c r="AE132" s="163" t="str">
        <f>IF(AND($M132="M",$O132=AE$4),COUNTIFS($M$4:$M132,"M",$O$4:$O132,AE$4),"")</f>
        <v/>
      </c>
      <c r="AF132" s="163" t="str">
        <f>IF(AND($M132="M",$O132=AF$4),COUNTIFS($M$4:$M132,"M",$O$4:$O132,AF$4),"")</f>
        <v/>
      </c>
      <c r="AG132" s="163" t="str">
        <f>IF(AND($M132="M",$O132=AG$4),COUNTIFS($M$4:$M132,"M",$O$4:$O132,AG$4),"")</f>
        <v/>
      </c>
      <c r="AH132" s="175" t="str">
        <f>IF(AND($M132="M",$O132=AH$4),COUNTIFS($M$4:$M132,"M",$O$4:$O132,AH$4),"")</f>
        <v/>
      </c>
      <c r="AI132" s="152"/>
      <c r="AJ132" s="152"/>
      <c r="AK132" s="153"/>
      <c r="AL132" s="152"/>
      <c r="AM132" s="152"/>
      <c r="AN132" s="152"/>
      <c r="AO132" s="152"/>
      <c r="AP132" s="152"/>
      <c r="AQ132" s="152"/>
      <c r="AR132" s="152"/>
      <c r="AS132" s="152"/>
      <c r="AT132" s="152"/>
      <c r="AU132" s="152"/>
      <c r="AV132" s="152"/>
      <c r="AW132" s="152"/>
    </row>
    <row r="133" spans="1:49" ht="15.75" x14ac:dyDescent="0.25">
      <c r="A133" s="165">
        <v>1069302</v>
      </c>
      <c r="B133" s="155" t="s">
        <v>355</v>
      </c>
      <c r="C133" s="163" t="str">
        <f t="shared" si="6"/>
        <v>N</v>
      </c>
      <c r="D133" s="166">
        <v>156</v>
      </c>
      <c r="E133" s="166">
        <v>3</v>
      </c>
      <c r="F133" s="167">
        <v>0</v>
      </c>
      <c r="G133" s="168">
        <v>3</v>
      </c>
      <c r="H133" s="159" t="str">
        <f>IF(Long_Course_Results15[[#This Row],[No. Point Runs &amp; Volunt.]]&gt;=15,"","#")</f>
        <v>#</v>
      </c>
      <c r="I133" s="169">
        <v>156</v>
      </c>
      <c r="J133" s="170">
        <f t="shared" ref="J133:J159" si="7">IFERROR(I133/G133,0)</f>
        <v>52</v>
      </c>
      <c r="K133" s="171">
        <f t="shared" ref="K133:K159" si="8">IF(J133=0,0,101-J133)</f>
        <v>49</v>
      </c>
      <c r="L133" s="163">
        <f>COUNT(J$4:J133)</f>
        <v>128</v>
      </c>
      <c r="M133" s="163" t="s">
        <v>391</v>
      </c>
      <c r="N133" s="172">
        <f>COUNTIFS($M$4:$M133,$M133)</f>
        <v>76</v>
      </c>
      <c r="O133" s="164" t="s">
        <v>477</v>
      </c>
      <c r="P133" s="172">
        <f>COUNTIFS($M$4:$M133,$M133,$O$4:$O133,$O133)</f>
        <v>4</v>
      </c>
      <c r="Q133" s="173" t="str">
        <f>IF($M133="F",COUNTIFS($M$4:$M133,"F"),"")</f>
        <v/>
      </c>
      <c r="R133" s="163" t="str">
        <f>IF(AND($M133="F",$O133=R$4),COUNTIFS($M$4:$M133,"F",$O$4:$O133,R$4),"")</f>
        <v/>
      </c>
      <c r="S133" s="163" t="str">
        <f>IF(AND($M133="F",$O133=S$4),COUNTIFS($M$4:$M133,"F",$O$4:$O133,S$4),"")</f>
        <v/>
      </c>
      <c r="T133" s="163" t="str">
        <f>IF(AND($M133="F",$O133=T$4),COUNTIFS($M$4:$M133,"F",$O$4:$O133,T$4),"")</f>
        <v/>
      </c>
      <c r="U133" s="163" t="str">
        <f>IF(AND($M133="F",$O133=U$4),COUNTIFS($M$4:$M133,"F",$O$4:$O133,U$4),"")</f>
        <v/>
      </c>
      <c r="V133" s="163" t="str">
        <f>IF(AND($M133="F",$O133=V$4),COUNTIFS($M$4:$M133,"F",$O$4:$O133,V$4),"")</f>
        <v/>
      </c>
      <c r="W133" s="163" t="str">
        <f>IF(AND($M133="F",$O133=W$4),COUNTIFS($M$4:$M133,"F",$O$4:$O133,W$4),"")</f>
        <v/>
      </c>
      <c r="X133" s="163" t="str">
        <f>IF(AND($M133="F",$O133=X$4),COUNTIFS($M$4:$M133,"F",$O$4:$O133,X$4),"")</f>
        <v/>
      </c>
      <c r="Y133" s="175" t="str">
        <f>IF(AND($M133="F",$O133=Y$4),COUNTIFS($M$4:$M133,"F",$O$4:$O133,Y$4),"")</f>
        <v/>
      </c>
      <c r="Z133" s="173">
        <f>IF($M133="M",COUNTIFS($M$4:$M133,"M"),"")</f>
        <v>76</v>
      </c>
      <c r="AA133" s="163" t="str">
        <f>IF(AND($M133="M",$O133=AA$4),COUNTIFS($M$4:$M133,"M",$O$4:$O133,AA$4),"")</f>
        <v/>
      </c>
      <c r="AB133" s="163" t="str">
        <f>IF(AND($M133="M",$O133=AB$4),COUNTIFS($M$4:$M133,"M",$O$4:$O133,AB$4),"")</f>
        <v/>
      </c>
      <c r="AC133" s="163" t="str">
        <f>IF(AND($M133="M",$O133=AC$4),COUNTIFS($M$4:$M133,"M",$O$4:$O133,AC$4),"")</f>
        <v/>
      </c>
      <c r="AD133" s="163" t="str">
        <f>IF(AND($M133="M",$O133=AD$4),COUNTIFS($M$4:$M133,"M",$O$4:$O133,AD$4),"")</f>
        <v/>
      </c>
      <c r="AE133" s="163" t="str">
        <f>IF(AND($M133="M",$O133=AE$4),COUNTIFS($M$4:$M133,"M",$O$4:$O133,AE$4),"")</f>
        <v/>
      </c>
      <c r="AF133" s="163" t="str">
        <f>IF(AND($M133="M",$O133=AF$4),COUNTIFS($M$4:$M133,"M",$O$4:$O133,AF$4),"")</f>
        <v/>
      </c>
      <c r="AG133" s="163">
        <f>IF(AND($M133="M",$O133=AG$4),COUNTIFS($M$4:$M133,"M",$O$4:$O133,AG$4),"")</f>
        <v>4</v>
      </c>
      <c r="AH133" s="175" t="str">
        <f>IF(AND($M133="M",$O133=AH$4),COUNTIFS($M$4:$M133,"M",$O$4:$O133,AH$4),"")</f>
        <v/>
      </c>
      <c r="AI133" s="152"/>
      <c r="AJ133" s="152"/>
      <c r="AK133" s="153"/>
      <c r="AL133" s="152"/>
      <c r="AM133" s="152"/>
      <c r="AN133" s="152"/>
      <c r="AO133" s="152"/>
      <c r="AP133" s="152"/>
      <c r="AQ133" s="152"/>
      <c r="AR133" s="152"/>
      <c r="AS133" s="152"/>
      <c r="AT133" s="152"/>
      <c r="AU133" s="152"/>
      <c r="AV133" s="152"/>
      <c r="AW133" s="152"/>
    </row>
    <row r="134" spans="1:49" ht="15.75" x14ac:dyDescent="0.25">
      <c r="A134" s="165">
        <v>1077550</v>
      </c>
      <c r="B134" s="155" t="s">
        <v>204</v>
      </c>
      <c r="C134" s="163" t="str">
        <f t="shared" ref="C134:C159" si="9">IF(AND(G134=15,COUNTIFS(L134:P134,"&lt;=3")&gt;0),"Y","N")</f>
        <v>N</v>
      </c>
      <c r="D134" s="166">
        <v>154</v>
      </c>
      <c r="E134" s="166">
        <v>2</v>
      </c>
      <c r="F134" s="167">
        <v>0</v>
      </c>
      <c r="G134" s="168">
        <v>2</v>
      </c>
      <c r="H134" s="159" t="str">
        <f>IF(Long_Course_Results15[[#This Row],[No. Point Runs &amp; Volunt.]]&gt;=15,"","#")</f>
        <v>#</v>
      </c>
      <c r="I134" s="169">
        <v>154</v>
      </c>
      <c r="J134" s="170">
        <f t="shared" si="7"/>
        <v>77</v>
      </c>
      <c r="K134" s="171">
        <f t="shared" si="8"/>
        <v>24</v>
      </c>
      <c r="L134" s="163">
        <f>COUNT(J$4:J134)</f>
        <v>129</v>
      </c>
      <c r="M134" s="163" t="s">
        <v>391</v>
      </c>
      <c r="N134" s="172">
        <f>COUNTIFS($M$4:$M134,$M134)</f>
        <v>77</v>
      </c>
      <c r="O134" s="164" t="s">
        <v>473</v>
      </c>
      <c r="P134" s="172">
        <f>COUNTIFS($M$4:$M134,$M134,$O$4:$O134,$O134)</f>
        <v>18</v>
      </c>
      <c r="Q134" s="173" t="str">
        <f>IF($M134="F",COUNTIFS($M$4:$M134,"F"),"")</f>
        <v/>
      </c>
      <c r="R134" s="163" t="str">
        <f>IF(AND($M134="F",$O134=R$4),COUNTIFS($M$4:$M134,"F",$O$4:$O134,R$4),"")</f>
        <v/>
      </c>
      <c r="S134" s="163" t="str">
        <f>IF(AND($M134="F",$O134=S$4),COUNTIFS($M$4:$M134,"F",$O$4:$O134,S$4),"")</f>
        <v/>
      </c>
      <c r="T134" s="163" t="str">
        <f>IF(AND($M134="F",$O134=T$4),COUNTIFS($M$4:$M134,"F",$O$4:$O134,T$4),"")</f>
        <v/>
      </c>
      <c r="U134" s="163" t="str">
        <f>IF(AND($M134="F",$O134=U$4),COUNTIFS($M$4:$M134,"F",$O$4:$O134,U$4),"")</f>
        <v/>
      </c>
      <c r="V134" s="163" t="str">
        <f>IF(AND($M134="F",$O134=V$4),COUNTIFS($M$4:$M134,"F",$O$4:$O134,V$4),"")</f>
        <v/>
      </c>
      <c r="W134" s="163" t="str">
        <f>IF(AND($M134="F",$O134=W$4),COUNTIFS($M$4:$M134,"F",$O$4:$O134,W$4),"")</f>
        <v/>
      </c>
      <c r="X134" s="163" t="str">
        <f>IF(AND($M134="F",$O134=X$4),COUNTIFS($M$4:$M134,"F",$O$4:$O134,X$4),"")</f>
        <v/>
      </c>
      <c r="Y134" s="175" t="str">
        <f>IF(AND($M134="F",$O134=Y$4),COUNTIFS($M$4:$M134,"F",$O$4:$O134,Y$4),"")</f>
        <v/>
      </c>
      <c r="Z134" s="173">
        <f>IF($M134="M",COUNTIFS($M$4:$M134,"M"),"")</f>
        <v>77</v>
      </c>
      <c r="AA134" s="163" t="str">
        <f>IF(AND($M134="M",$O134=AA$4),COUNTIFS($M$4:$M134,"M",$O$4:$O134,AA$4),"")</f>
        <v/>
      </c>
      <c r="AB134" s="163" t="str">
        <f>IF(AND($M134="M",$O134=AB$4),COUNTIFS($M$4:$M134,"M",$O$4:$O134,AB$4),"")</f>
        <v/>
      </c>
      <c r="AC134" s="163">
        <f>IF(AND($M134="M",$O134=AC$4),COUNTIFS($M$4:$M134,"M",$O$4:$O134,AC$4),"")</f>
        <v>18</v>
      </c>
      <c r="AD134" s="163" t="str">
        <f>IF(AND($M134="M",$O134=AD$4),COUNTIFS($M$4:$M134,"M",$O$4:$O134,AD$4),"")</f>
        <v/>
      </c>
      <c r="AE134" s="163" t="str">
        <f>IF(AND($M134="M",$O134=AE$4),COUNTIFS($M$4:$M134,"M",$O$4:$O134,AE$4),"")</f>
        <v/>
      </c>
      <c r="AF134" s="163" t="str">
        <f>IF(AND($M134="M",$O134=AF$4),COUNTIFS($M$4:$M134,"M",$O$4:$O134,AF$4),"")</f>
        <v/>
      </c>
      <c r="AG134" s="163" t="str">
        <f>IF(AND($M134="M",$O134=AG$4),COUNTIFS($M$4:$M134,"M",$O$4:$O134,AG$4),"")</f>
        <v/>
      </c>
      <c r="AH134" s="175" t="str">
        <f>IF(AND($M134="M",$O134=AH$4),COUNTIFS($M$4:$M134,"M",$O$4:$O134,AH$4),"")</f>
        <v/>
      </c>
      <c r="AI134" s="152"/>
      <c r="AJ134" s="152"/>
      <c r="AK134" s="153"/>
      <c r="AL134" s="152"/>
      <c r="AM134" s="152"/>
      <c r="AN134" s="152"/>
      <c r="AO134" s="152"/>
      <c r="AP134" s="152"/>
      <c r="AQ134" s="152"/>
      <c r="AR134" s="152"/>
      <c r="AS134" s="152"/>
      <c r="AT134" s="152"/>
      <c r="AU134" s="152"/>
      <c r="AV134" s="152"/>
      <c r="AW134" s="152"/>
    </row>
    <row r="135" spans="1:49" ht="15.75" x14ac:dyDescent="0.25">
      <c r="A135" s="165">
        <v>1103121</v>
      </c>
      <c r="B135" s="155" t="s">
        <v>297</v>
      </c>
      <c r="C135" s="163" t="str">
        <f t="shared" si="9"/>
        <v>N</v>
      </c>
      <c r="D135" s="166">
        <v>147</v>
      </c>
      <c r="E135" s="166">
        <v>3</v>
      </c>
      <c r="F135" s="167">
        <v>0</v>
      </c>
      <c r="G135" s="168">
        <v>3</v>
      </c>
      <c r="H135" s="159" t="str">
        <f>IF(Long_Course_Results15[[#This Row],[No. Point Runs &amp; Volunt.]]&gt;=15,"","#")</f>
        <v>#</v>
      </c>
      <c r="I135" s="169">
        <v>147</v>
      </c>
      <c r="J135" s="170">
        <f t="shared" si="7"/>
        <v>49</v>
      </c>
      <c r="K135" s="171">
        <f t="shared" si="8"/>
        <v>52</v>
      </c>
      <c r="L135" s="163">
        <f>COUNT(J$4:J135)</f>
        <v>130</v>
      </c>
      <c r="M135" s="163" t="s">
        <v>426</v>
      </c>
      <c r="N135" s="172">
        <f>COUNTIFS($M$4:$M135,$M135)</f>
        <v>53</v>
      </c>
      <c r="O135" s="164" t="s">
        <v>472</v>
      </c>
      <c r="P135" s="172">
        <f>COUNTIFS($M$4:$M135,$M135,$O$4:$O135,$O135)</f>
        <v>17</v>
      </c>
      <c r="Q135" s="173">
        <f>IF($M135="F",COUNTIFS($M$4:$M135,"F"),"")</f>
        <v>53</v>
      </c>
      <c r="R135" s="163" t="str">
        <f>IF(AND($M135="F",$O135=R$4),COUNTIFS($M$4:$M135,"F",$O$4:$O135,R$4),"")</f>
        <v/>
      </c>
      <c r="S135" s="163">
        <f>IF(AND($M135="F",$O135=S$4),COUNTIFS($M$4:$M135,"F",$O$4:$O135,S$4),"")</f>
        <v>17</v>
      </c>
      <c r="T135" s="163" t="str">
        <f>IF(AND($M135="F",$O135=T$4),COUNTIFS($M$4:$M135,"F",$O$4:$O135,T$4),"")</f>
        <v/>
      </c>
      <c r="U135" s="163" t="str">
        <f>IF(AND($M135="F",$O135=U$4),COUNTIFS($M$4:$M135,"F",$O$4:$O135,U$4),"")</f>
        <v/>
      </c>
      <c r="V135" s="163" t="str">
        <f>IF(AND($M135="F",$O135=V$4),COUNTIFS($M$4:$M135,"F",$O$4:$O135,V$4),"")</f>
        <v/>
      </c>
      <c r="W135" s="163" t="str">
        <f>IF(AND($M135="F",$O135=W$4),COUNTIFS($M$4:$M135,"F",$O$4:$O135,W$4),"")</f>
        <v/>
      </c>
      <c r="X135" s="163" t="str">
        <f>IF(AND($M135="F",$O135=X$4),COUNTIFS($M$4:$M135,"F",$O$4:$O135,X$4),"")</f>
        <v/>
      </c>
      <c r="Y135" s="175" t="str">
        <f>IF(AND($M135="F",$O135=Y$4),COUNTIFS($M$4:$M135,"F",$O$4:$O135,Y$4),"")</f>
        <v/>
      </c>
      <c r="Z135" s="173" t="str">
        <f>IF($M135="M",COUNTIFS($M$4:$M135,"M"),"")</f>
        <v/>
      </c>
      <c r="AA135" s="163" t="str">
        <f>IF(AND($M135="M",$O135=AA$4),COUNTIFS($M$4:$M135,"M",$O$4:$O135,AA$4),"")</f>
        <v/>
      </c>
      <c r="AB135" s="163" t="str">
        <f>IF(AND($M135="M",$O135=AB$4),COUNTIFS($M$4:$M135,"M",$O$4:$O135,AB$4),"")</f>
        <v/>
      </c>
      <c r="AC135" s="163" t="str">
        <f>IF(AND($M135="M",$O135=AC$4),COUNTIFS($M$4:$M135,"M",$O$4:$O135,AC$4),"")</f>
        <v/>
      </c>
      <c r="AD135" s="163" t="str">
        <f>IF(AND($M135="M",$O135=AD$4),COUNTIFS($M$4:$M135,"M",$O$4:$O135,AD$4),"")</f>
        <v/>
      </c>
      <c r="AE135" s="163" t="str">
        <f>IF(AND($M135="M",$O135=AE$4),COUNTIFS($M$4:$M135,"M",$O$4:$O135,AE$4),"")</f>
        <v/>
      </c>
      <c r="AF135" s="163" t="str">
        <f>IF(AND($M135="M",$O135=AF$4),COUNTIFS($M$4:$M135,"M",$O$4:$O135,AF$4),"")</f>
        <v/>
      </c>
      <c r="AG135" s="163" t="str">
        <f>IF(AND($M135="M",$O135=AG$4),COUNTIFS($M$4:$M135,"M",$O$4:$O135,AG$4),"")</f>
        <v/>
      </c>
      <c r="AH135" s="175" t="str">
        <f>IF(AND($M135="M",$O135=AH$4),COUNTIFS($M$4:$M135,"M",$O$4:$O135,AH$4),"")</f>
        <v/>
      </c>
      <c r="AI135" s="152"/>
      <c r="AJ135" s="152"/>
      <c r="AK135" s="153"/>
      <c r="AL135" s="152"/>
      <c r="AM135" s="152"/>
      <c r="AN135" s="152"/>
      <c r="AO135" s="152"/>
      <c r="AP135" s="152"/>
      <c r="AQ135" s="152"/>
      <c r="AR135" s="152"/>
      <c r="AS135" s="152"/>
      <c r="AT135" s="152"/>
      <c r="AU135" s="152"/>
      <c r="AV135" s="152"/>
      <c r="AW135" s="152"/>
    </row>
    <row r="136" spans="1:49" ht="15.75" x14ac:dyDescent="0.25">
      <c r="A136" s="165">
        <v>1072613</v>
      </c>
      <c r="B136" s="155" t="s">
        <v>339</v>
      </c>
      <c r="C136" s="163" t="str">
        <f t="shared" si="9"/>
        <v>N</v>
      </c>
      <c r="D136" s="166">
        <v>143</v>
      </c>
      <c r="E136" s="166">
        <v>2</v>
      </c>
      <c r="F136" s="167">
        <v>0</v>
      </c>
      <c r="G136" s="168">
        <v>2</v>
      </c>
      <c r="H136" s="159" t="str">
        <f>IF(Long_Course_Results15[[#This Row],[No. Point Runs &amp; Volunt.]]&gt;=15,"","#")</f>
        <v>#</v>
      </c>
      <c r="I136" s="169">
        <v>143</v>
      </c>
      <c r="J136" s="170">
        <f t="shared" si="7"/>
        <v>71.5</v>
      </c>
      <c r="K136" s="171">
        <f t="shared" si="8"/>
        <v>29.5</v>
      </c>
      <c r="L136" s="163">
        <f>COUNT(J$4:J136)</f>
        <v>131</v>
      </c>
      <c r="M136" s="163" t="s">
        <v>391</v>
      </c>
      <c r="N136" s="172">
        <f>COUNTIFS($M$4:$M136,$M136)</f>
        <v>78</v>
      </c>
      <c r="O136" s="164" t="s">
        <v>471</v>
      </c>
      <c r="P136" s="172">
        <f>COUNTIFS($M$4:$M136,$M136,$O$4:$O136,$O136)</f>
        <v>3</v>
      </c>
      <c r="Q136" s="173" t="str">
        <f>IF($M136="F",COUNTIFS($M$4:$M136,"F"),"")</f>
        <v/>
      </c>
      <c r="R136" s="163" t="str">
        <f>IF(AND($M136="F",$O136=R$4),COUNTIFS($M$4:$M136,"F",$O$4:$O136,R$4),"")</f>
        <v/>
      </c>
      <c r="S136" s="163" t="str">
        <f>IF(AND($M136="F",$O136=S$4),COUNTIFS($M$4:$M136,"F",$O$4:$O136,S$4),"")</f>
        <v/>
      </c>
      <c r="T136" s="163" t="str">
        <f>IF(AND($M136="F",$O136=T$4),COUNTIFS($M$4:$M136,"F",$O$4:$O136,T$4),"")</f>
        <v/>
      </c>
      <c r="U136" s="163" t="str">
        <f>IF(AND($M136="F",$O136=U$4),COUNTIFS($M$4:$M136,"F",$O$4:$O136,U$4),"")</f>
        <v/>
      </c>
      <c r="V136" s="163" t="str">
        <f>IF(AND($M136="F",$O136=V$4),COUNTIFS($M$4:$M136,"F",$O$4:$O136,V$4),"")</f>
        <v/>
      </c>
      <c r="W136" s="163" t="str">
        <f>IF(AND($M136="F",$O136=W$4),COUNTIFS($M$4:$M136,"F",$O$4:$O136,W$4),"")</f>
        <v/>
      </c>
      <c r="X136" s="163" t="str">
        <f>IF(AND($M136="F",$O136=X$4),COUNTIFS($M$4:$M136,"F",$O$4:$O136,X$4),"")</f>
        <v/>
      </c>
      <c r="Y136" s="175" t="str">
        <f>IF(AND($M136="F",$O136=Y$4),COUNTIFS($M$4:$M136,"F",$O$4:$O136,Y$4),"")</f>
        <v/>
      </c>
      <c r="Z136" s="173">
        <f>IF($M136="M",COUNTIFS($M$4:$M136,"M"),"")</f>
        <v>78</v>
      </c>
      <c r="AA136" s="163">
        <f>IF(AND($M136="M",$O136=AA$4),COUNTIFS($M$4:$M136,"M",$O$4:$O136,AA$4),"")</f>
        <v>3</v>
      </c>
      <c r="AB136" s="163" t="str">
        <f>IF(AND($M136="M",$O136=AB$4),COUNTIFS($M$4:$M136,"M",$O$4:$O136,AB$4),"")</f>
        <v/>
      </c>
      <c r="AC136" s="163" t="str">
        <f>IF(AND($M136="M",$O136=AC$4),COUNTIFS($M$4:$M136,"M",$O$4:$O136,AC$4),"")</f>
        <v/>
      </c>
      <c r="AD136" s="163" t="str">
        <f>IF(AND($M136="M",$O136=AD$4),COUNTIFS($M$4:$M136,"M",$O$4:$O136,AD$4),"")</f>
        <v/>
      </c>
      <c r="AE136" s="163" t="str">
        <f>IF(AND($M136="M",$O136=AE$4),COUNTIFS($M$4:$M136,"M",$O$4:$O136,AE$4),"")</f>
        <v/>
      </c>
      <c r="AF136" s="163" t="str">
        <f>IF(AND($M136="M",$O136=AF$4),COUNTIFS($M$4:$M136,"M",$O$4:$O136,AF$4),"")</f>
        <v/>
      </c>
      <c r="AG136" s="163" t="str">
        <f>IF(AND($M136="M",$O136=AG$4),COUNTIFS($M$4:$M136,"M",$O$4:$O136,AG$4),"")</f>
        <v/>
      </c>
      <c r="AH136" s="175" t="str">
        <f>IF(AND($M136="M",$O136=AH$4),COUNTIFS($M$4:$M136,"M",$O$4:$O136,AH$4),"")</f>
        <v/>
      </c>
      <c r="AI136" s="152"/>
      <c r="AJ136" s="152"/>
      <c r="AK136" s="153"/>
      <c r="AL136" s="152"/>
      <c r="AM136" s="152"/>
      <c r="AN136" s="152"/>
      <c r="AO136" s="152"/>
      <c r="AP136" s="152"/>
      <c r="AQ136" s="152"/>
      <c r="AR136" s="152"/>
      <c r="AS136" s="152"/>
      <c r="AT136" s="152"/>
      <c r="AU136" s="152"/>
      <c r="AV136" s="152"/>
      <c r="AW136" s="152"/>
    </row>
    <row r="137" spans="1:49" ht="15.75" x14ac:dyDescent="0.25">
      <c r="A137" s="165">
        <v>868058</v>
      </c>
      <c r="B137" s="155" t="s">
        <v>365</v>
      </c>
      <c r="C137" s="163" t="str">
        <f t="shared" si="9"/>
        <v>N</v>
      </c>
      <c r="D137" s="166">
        <v>132</v>
      </c>
      <c r="E137" s="166">
        <v>4</v>
      </c>
      <c r="F137" s="167">
        <v>0</v>
      </c>
      <c r="G137" s="168">
        <v>4</v>
      </c>
      <c r="H137" s="159" t="str">
        <f>IF(Long_Course_Results15[[#This Row],[No. Point Runs &amp; Volunt.]]&gt;=15,"","#")</f>
        <v>#</v>
      </c>
      <c r="I137" s="169">
        <v>132</v>
      </c>
      <c r="J137" s="170">
        <f t="shared" si="7"/>
        <v>33</v>
      </c>
      <c r="K137" s="171">
        <f t="shared" si="8"/>
        <v>68</v>
      </c>
      <c r="L137" s="163">
        <f>COUNT(J$4:J137)</f>
        <v>132</v>
      </c>
      <c r="M137" s="163" t="s">
        <v>426</v>
      </c>
      <c r="N137" s="172">
        <f>COUNTIFS($M$4:$M137,$M137)</f>
        <v>54</v>
      </c>
      <c r="O137" s="164" t="s">
        <v>473</v>
      </c>
      <c r="P137" s="172">
        <f>COUNTIFS($M$4:$M137,$M137,$O$4:$O137,$O137)</f>
        <v>13</v>
      </c>
      <c r="Q137" s="173">
        <f>IF($M137="F",COUNTIFS($M$4:$M137,"F"),"")</f>
        <v>54</v>
      </c>
      <c r="R137" s="163" t="str">
        <f>IF(AND($M137="F",$O137=R$4),COUNTIFS($M$4:$M137,"F",$O$4:$O137,R$4),"")</f>
        <v/>
      </c>
      <c r="S137" s="163" t="str">
        <f>IF(AND($M137="F",$O137=S$4),COUNTIFS($M$4:$M137,"F",$O$4:$O137,S$4),"")</f>
        <v/>
      </c>
      <c r="T137" s="163">
        <f>IF(AND($M137="F",$O137=T$4),COUNTIFS($M$4:$M137,"F",$O$4:$O137,T$4),"")</f>
        <v>13</v>
      </c>
      <c r="U137" s="163" t="str">
        <f>IF(AND($M137="F",$O137=U$4),COUNTIFS($M$4:$M137,"F",$O$4:$O137,U$4),"")</f>
        <v/>
      </c>
      <c r="V137" s="163" t="str">
        <f>IF(AND($M137="F",$O137=V$4),COUNTIFS($M$4:$M137,"F",$O$4:$O137,V$4),"")</f>
        <v/>
      </c>
      <c r="W137" s="163" t="str">
        <f>IF(AND($M137="F",$O137=W$4),COUNTIFS($M$4:$M137,"F",$O$4:$O137,W$4),"")</f>
        <v/>
      </c>
      <c r="X137" s="163" t="str">
        <f>IF(AND($M137="F",$O137=X$4),COUNTIFS($M$4:$M137,"F",$O$4:$O137,X$4),"")</f>
        <v/>
      </c>
      <c r="Y137" s="175" t="str">
        <f>IF(AND($M137="F",$O137=Y$4),COUNTIFS($M$4:$M137,"F",$O$4:$O137,Y$4),"")</f>
        <v/>
      </c>
      <c r="Z137" s="173" t="str">
        <f>IF($M137="M",COUNTIFS($M$4:$M137,"M"),"")</f>
        <v/>
      </c>
      <c r="AA137" s="163" t="str">
        <f>IF(AND($M137="M",$O137=AA$4),COUNTIFS($M$4:$M137,"M",$O$4:$O137,AA$4),"")</f>
        <v/>
      </c>
      <c r="AB137" s="163" t="str">
        <f>IF(AND($M137="M",$O137=AB$4),COUNTIFS($M$4:$M137,"M",$O$4:$O137,AB$4),"")</f>
        <v/>
      </c>
      <c r="AC137" s="163" t="str">
        <f>IF(AND($M137="M",$O137=AC$4),COUNTIFS($M$4:$M137,"M",$O$4:$O137,AC$4),"")</f>
        <v/>
      </c>
      <c r="AD137" s="163" t="str">
        <f>IF(AND($M137="M",$O137=AD$4),COUNTIFS($M$4:$M137,"M",$O$4:$O137,AD$4),"")</f>
        <v/>
      </c>
      <c r="AE137" s="163" t="str">
        <f>IF(AND($M137="M",$O137=AE$4),COUNTIFS($M$4:$M137,"M",$O$4:$O137,AE$4),"")</f>
        <v/>
      </c>
      <c r="AF137" s="163" t="str">
        <f>IF(AND($M137="M",$O137=AF$4),COUNTIFS($M$4:$M137,"M",$O$4:$O137,AF$4),"")</f>
        <v/>
      </c>
      <c r="AG137" s="163" t="str">
        <f>IF(AND($M137="M",$O137=AG$4),COUNTIFS($M$4:$M137,"M",$O$4:$O137,AG$4),"")</f>
        <v/>
      </c>
      <c r="AH137" s="175" t="str">
        <f>IF(AND($M137="M",$O137=AH$4),COUNTIFS($M$4:$M137,"M",$O$4:$O137,AH$4),"")</f>
        <v/>
      </c>
      <c r="AI137" s="152"/>
      <c r="AJ137" s="152"/>
      <c r="AK137" s="153"/>
      <c r="AL137" s="152"/>
      <c r="AM137" s="152"/>
      <c r="AN137" s="152"/>
      <c r="AO137" s="152"/>
      <c r="AP137" s="152"/>
      <c r="AQ137" s="152"/>
      <c r="AR137" s="152"/>
      <c r="AS137" s="152"/>
      <c r="AT137" s="152"/>
      <c r="AU137" s="152"/>
      <c r="AV137" s="152"/>
      <c r="AW137" s="152"/>
    </row>
    <row r="138" spans="1:49" ht="15.75" x14ac:dyDescent="0.25">
      <c r="A138" s="165">
        <v>847748</v>
      </c>
      <c r="B138" s="155" t="s">
        <v>343</v>
      </c>
      <c r="C138" s="163" t="str">
        <f t="shared" si="9"/>
        <v>N</v>
      </c>
      <c r="D138" s="166">
        <v>127</v>
      </c>
      <c r="E138" s="166">
        <v>4</v>
      </c>
      <c r="F138" s="167">
        <v>0</v>
      </c>
      <c r="G138" s="168">
        <v>4</v>
      </c>
      <c r="H138" s="159" t="str">
        <f>IF(Long_Course_Results15[[#This Row],[No. Point Runs &amp; Volunt.]]&gt;=15,"","#")</f>
        <v>#</v>
      </c>
      <c r="I138" s="169">
        <v>127</v>
      </c>
      <c r="J138" s="170">
        <f t="shared" si="7"/>
        <v>31.75</v>
      </c>
      <c r="K138" s="171">
        <f t="shared" si="8"/>
        <v>69.25</v>
      </c>
      <c r="L138" s="163">
        <f>COUNT(J$4:J138)</f>
        <v>133</v>
      </c>
      <c r="M138" s="163" t="s">
        <v>391</v>
      </c>
      <c r="N138" s="172">
        <f>COUNTIFS($M$4:$M138,$M138)</f>
        <v>79</v>
      </c>
      <c r="O138" s="164" t="s">
        <v>474</v>
      </c>
      <c r="P138" s="172">
        <f>COUNTIFS($M$4:$M138,$M138,$O$4:$O138,$O138)</f>
        <v>19</v>
      </c>
      <c r="Q138" s="173" t="str">
        <f>IF($M138="F",COUNTIFS($M$4:$M138,"F"),"")</f>
        <v/>
      </c>
      <c r="R138" s="163" t="str">
        <f>IF(AND($M138="F",$O138=R$4),COUNTIFS($M$4:$M138,"F",$O$4:$O138,R$4),"")</f>
        <v/>
      </c>
      <c r="S138" s="163" t="str">
        <f>IF(AND($M138="F",$O138=S$4),COUNTIFS($M$4:$M138,"F",$O$4:$O138,S$4),"")</f>
        <v/>
      </c>
      <c r="T138" s="163" t="str">
        <f>IF(AND($M138="F",$O138=T$4),COUNTIFS($M$4:$M138,"F",$O$4:$O138,T$4),"")</f>
        <v/>
      </c>
      <c r="U138" s="163" t="str">
        <f>IF(AND($M138="F",$O138=U$4),COUNTIFS($M$4:$M138,"F",$O$4:$O138,U$4),"")</f>
        <v/>
      </c>
      <c r="V138" s="163" t="str">
        <f>IF(AND($M138="F",$O138=V$4),COUNTIFS($M$4:$M138,"F",$O$4:$O138,V$4),"")</f>
        <v/>
      </c>
      <c r="W138" s="163" t="str">
        <f>IF(AND($M138="F",$O138=W$4),COUNTIFS($M$4:$M138,"F",$O$4:$O138,W$4),"")</f>
        <v/>
      </c>
      <c r="X138" s="163" t="str">
        <f>IF(AND($M138="F",$O138=X$4),COUNTIFS($M$4:$M138,"F",$O$4:$O138,X$4),"")</f>
        <v/>
      </c>
      <c r="Y138" s="175" t="str">
        <f>IF(AND($M138="F",$O138=Y$4),COUNTIFS($M$4:$M138,"F",$O$4:$O138,Y$4),"")</f>
        <v/>
      </c>
      <c r="Z138" s="173">
        <f>IF($M138="M",COUNTIFS($M$4:$M138,"M"),"")</f>
        <v>79</v>
      </c>
      <c r="AA138" s="163" t="str">
        <f>IF(AND($M138="M",$O138=AA$4),COUNTIFS($M$4:$M138,"M",$O$4:$O138,AA$4),"")</f>
        <v/>
      </c>
      <c r="AB138" s="163" t="str">
        <f>IF(AND($M138="M",$O138=AB$4),COUNTIFS($M$4:$M138,"M",$O$4:$O138,AB$4),"")</f>
        <v/>
      </c>
      <c r="AC138" s="163" t="str">
        <f>IF(AND($M138="M",$O138=AC$4),COUNTIFS($M$4:$M138,"M",$O$4:$O138,AC$4),"")</f>
        <v/>
      </c>
      <c r="AD138" s="163">
        <f>IF(AND($M138="M",$O138=AD$4),COUNTIFS($M$4:$M138,"M",$O$4:$O138,AD$4),"")</f>
        <v>19</v>
      </c>
      <c r="AE138" s="163" t="str">
        <f>IF(AND($M138="M",$O138=AE$4),COUNTIFS($M$4:$M138,"M",$O$4:$O138,AE$4),"")</f>
        <v/>
      </c>
      <c r="AF138" s="163" t="str">
        <f>IF(AND($M138="M",$O138=AF$4),COUNTIFS($M$4:$M138,"M",$O$4:$O138,AF$4),"")</f>
        <v/>
      </c>
      <c r="AG138" s="163" t="str">
        <f>IF(AND($M138="M",$O138=AG$4),COUNTIFS($M$4:$M138,"M",$O$4:$O138,AG$4),"")</f>
        <v/>
      </c>
      <c r="AH138" s="175" t="str">
        <f>IF(AND($M138="M",$O138=AH$4),COUNTIFS($M$4:$M138,"M",$O$4:$O138,AH$4),"")</f>
        <v/>
      </c>
      <c r="AI138" s="152"/>
      <c r="AJ138" s="152"/>
      <c r="AK138" s="153"/>
      <c r="AL138" s="152"/>
      <c r="AM138" s="152"/>
      <c r="AN138" s="152"/>
      <c r="AO138" s="152"/>
      <c r="AP138" s="152"/>
      <c r="AQ138" s="152"/>
      <c r="AR138" s="152"/>
      <c r="AS138" s="152"/>
      <c r="AT138" s="152"/>
      <c r="AU138" s="152"/>
      <c r="AV138" s="152"/>
      <c r="AW138" s="152"/>
    </row>
    <row r="139" spans="1:49" ht="15.75" x14ac:dyDescent="0.25">
      <c r="A139" s="165">
        <v>402845</v>
      </c>
      <c r="B139" s="155" t="s">
        <v>345</v>
      </c>
      <c r="C139" s="163" t="str">
        <f t="shared" si="9"/>
        <v>N</v>
      </c>
      <c r="D139" s="166">
        <v>101</v>
      </c>
      <c r="E139" s="166">
        <v>3</v>
      </c>
      <c r="F139" s="167">
        <v>0</v>
      </c>
      <c r="G139" s="168">
        <v>3</v>
      </c>
      <c r="H139" s="159" t="str">
        <f>IF(Long_Course_Results15[[#This Row],[No. Point Runs &amp; Volunt.]]&gt;=15,"","#")</f>
        <v>#</v>
      </c>
      <c r="I139" s="169">
        <v>101</v>
      </c>
      <c r="J139" s="170">
        <f t="shared" si="7"/>
        <v>33.666666666666664</v>
      </c>
      <c r="K139" s="171">
        <f t="shared" si="8"/>
        <v>67.333333333333343</v>
      </c>
      <c r="L139" s="163">
        <f>COUNT(J$4:J139)</f>
        <v>134</v>
      </c>
      <c r="M139" s="163" t="s">
        <v>391</v>
      </c>
      <c r="N139" s="172">
        <f>COUNTIFS($M$4:$M139,$M139)</f>
        <v>80</v>
      </c>
      <c r="O139" s="164" t="s">
        <v>475</v>
      </c>
      <c r="P139" s="172">
        <f>COUNTIFS($M$4:$M139,$M139,$O$4:$O139,$O139)</f>
        <v>8</v>
      </c>
      <c r="Q139" s="173" t="str">
        <f>IF($M139="F",COUNTIFS($M$4:$M139,"F"),"")</f>
        <v/>
      </c>
      <c r="R139" s="163" t="str">
        <f>IF(AND($M139="F",$O139=R$4),COUNTIFS($M$4:$M139,"F",$O$4:$O139,R$4),"")</f>
        <v/>
      </c>
      <c r="S139" s="163" t="str">
        <f>IF(AND($M139="F",$O139=S$4),COUNTIFS($M$4:$M139,"F",$O$4:$O139,S$4),"")</f>
        <v/>
      </c>
      <c r="T139" s="163" t="str">
        <f>IF(AND($M139="F",$O139=T$4),COUNTIFS($M$4:$M139,"F",$O$4:$O139,T$4),"")</f>
        <v/>
      </c>
      <c r="U139" s="163" t="str">
        <f>IF(AND($M139="F",$O139=U$4),COUNTIFS($M$4:$M139,"F",$O$4:$O139,U$4),"")</f>
        <v/>
      </c>
      <c r="V139" s="163" t="str">
        <f>IF(AND($M139="F",$O139=V$4),COUNTIFS($M$4:$M139,"F",$O$4:$O139,V$4),"")</f>
        <v/>
      </c>
      <c r="W139" s="163" t="str">
        <f>IF(AND($M139="F",$O139=W$4),COUNTIFS($M$4:$M139,"F",$O$4:$O139,W$4),"")</f>
        <v/>
      </c>
      <c r="X139" s="163" t="str">
        <f>IF(AND($M139="F",$O139=X$4),COUNTIFS($M$4:$M139,"F",$O$4:$O139,X$4),"")</f>
        <v/>
      </c>
      <c r="Y139" s="175" t="str">
        <f>IF(AND($M139="F",$O139=Y$4),COUNTIFS($M$4:$M139,"F",$O$4:$O139,Y$4),"")</f>
        <v/>
      </c>
      <c r="Z139" s="173">
        <f>IF($M139="M",COUNTIFS($M$4:$M139,"M"),"")</f>
        <v>80</v>
      </c>
      <c r="AA139" s="163" t="str">
        <f>IF(AND($M139="M",$O139=AA$4),COUNTIFS($M$4:$M139,"M",$O$4:$O139,AA$4),"")</f>
        <v/>
      </c>
      <c r="AB139" s="163" t="str">
        <f>IF(AND($M139="M",$O139=AB$4),COUNTIFS($M$4:$M139,"M",$O$4:$O139,AB$4),"")</f>
        <v/>
      </c>
      <c r="AC139" s="163" t="str">
        <f>IF(AND($M139="M",$O139=AC$4),COUNTIFS($M$4:$M139,"M",$O$4:$O139,AC$4),"")</f>
        <v/>
      </c>
      <c r="AD139" s="163" t="str">
        <f>IF(AND($M139="M",$O139=AD$4),COUNTIFS($M$4:$M139,"M",$O$4:$O139,AD$4),"")</f>
        <v/>
      </c>
      <c r="AE139" s="163">
        <f>IF(AND($M139="M",$O139=AE$4),COUNTIFS($M$4:$M139,"M",$O$4:$O139,AE$4),"")</f>
        <v>8</v>
      </c>
      <c r="AF139" s="163" t="str">
        <f>IF(AND($M139="M",$O139=AF$4),COUNTIFS($M$4:$M139,"M",$O$4:$O139,AF$4),"")</f>
        <v/>
      </c>
      <c r="AG139" s="163" t="str">
        <f>IF(AND($M139="M",$O139=AG$4),COUNTIFS($M$4:$M139,"M",$O$4:$O139,AG$4),"")</f>
        <v/>
      </c>
      <c r="AH139" s="175" t="str">
        <f>IF(AND($M139="M",$O139=AH$4),COUNTIFS($M$4:$M139,"M",$O$4:$O139,AH$4),"")</f>
        <v/>
      </c>
      <c r="AI139" s="152"/>
      <c r="AJ139" s="152"/>
      <c r="AK139" s="153"/>
      <c r="AL139" s="152"/>
      <c r="AM139" s="152"/>
      <c r="AN139" s="152"/>
      <c r="AO139" s="152"/>
      <c r="AP139" s="152"/>
      <c r="AQ139" s="152"/>
      <c r="AR139" s="152"/>
      <c r="AS139" s="152"/>
      <c r="AT139" s="152"/>
      <c r="AU139" s="152"/>
      <c r="AV139" s="152"/>
      <c r="AW139" s="152"/>
    </row>
    <row r="140" spans="1:49" ht="15.75" x14ac:dyDescent="0.25">
      <c r="A140" s="165">
        <v>402996</v>
      </c>
      <c r="B140" s="155" t="s">
        <v>341</v>
      </c>
      <c r="C140" s="163" t="str">
        <f t="shared" si="9"/>
        <v>N</v>
      </c>
      <c r="D140" s="166">
        <v>87</v>
      </c>
      <c r="E140" s="166">
        <v>3</v>
      </c>
      <c r="F140" s="167">
        <v>0</v>
      </c>
      <c r="G140" s="168">
        <v>3</v>
      </c>
      <c r="H140" s="159" t="str">
        <f>IF(Long_Course_Results15[[#This Row],[No. Point Runs &amp; Volunt.]]&gt;=15,"","#")</f>
        <v>#</v>
      </c>
      <c r="I140" s="169">
        <v>87</v>
      </c>
      <c r="J140" s="170">
        <f t="shared" si="7"/>
        <v>29</v>
      </c>
      <c r="K140" s="171">
        <f t="shared" si="8"/>
        <v>72</v>
      </c>
      <c r="L140" s="163">
        <f>COUNT(J$4:J140)</f>
        <v>135</v>
      </c>
      <c r="M140" s="163" t="s">
        <v>391</v>
      </c>
      <c r="N140" s="172">
        <f>COUNTIFS($M$4:$M140,$M140)</f>
        <v>81</v>
      </c>
      <c r="O140" s="164" t="s">
        <v>477</v>
      </c>
      <c r="P140" s="172">
        <f>COUNTIFS($M$4:$M140,$M140,$O$4:$O140,$O140)</f>
        <v>5</v>
      </c>
      <c r="Q140" s="173" t="str">
        <f>IF($M140="F",COUNTIFS($M$4:$M140,"F"),"")</f>
        <v/>
      </c>
      <c r="R140" s="163" t="str">
        <f>IF(AND($M140="F",$O140=R$4),COUNTIFS($M$4:$M140,"F",$O$4:$O140,R$4),"")</f>
        <v/>
      </c>
      <c r="S140" s="163" t="str">
        <f>IF(AND($M140="F",$O140=S$4),COUNTIFS($M$4:$M140,"F",$O$4:$O140,S$4),"")</f>
        <v/>
      </c>
      <c r="T140" s="163" t="str">
        <f>IF(AND($M140="F",$O140=T$4),COUNTIFS($M$4:$M140,"F",$O$4:$O140,T$4),"")</f>
        <v/>
      </c>
      <c r="U140" s="163" t="str">
        <f>IF(AND($M140="F",$O140=U$4),COUNTIFS($M$4:$M140,"F",$O$4:$O140,U$4),"")</f>
        <v/>
      </c>
      <c r="V140" s="163" t="str">
        <f>IF(AND($M140="F",$O140=V$4),COUNTIFS($M$4:$M140,"F",$O$4:$O140,V$4),"")</f>
        <v/>
      </c>
      <c r="W140" s="163" t="str">
        <f>IF(AND($M140="F",$O140=W$4),COUNTIFS($M$4:$M140,"F",$O$4:$O140,W$4),"")</f>
        <v/>
      </c>
      <c r="X140" s="163" t="str">
        <f>IF(AND($M140="F",$O140=X$4),COUNTIFS($M$4:$M140,"F",$O$4:$O140,X$4),"")</f>
        <v/>
      </c>
      <c r="Y140" s="175" t="str">
        <f>IF(AND($M140="F",$O140=Y$4),COUNTIFS($M$4:$M140,"F",$O$4:$O140,Y$4),"")</f>
        <v/>
      </c>
      <c r="Z140" s="173">
        <f>IF($M140="M",COUNTIFS($M$4:$M140,"M"),"")</f>
        <v>81</v>
      </c>
      <c r="AA140" s="163" t="str">
        <f>IF(AND($M140="M",$O140=AA$4),COUNTIFS($M$4:$M140,"M",$O$4:$O140,AA$4),"")</f>
        <v/>
      </c>
      <c r="AB140" s="163" t="str">
        <f>IF(AND($M140="M",$O140=AB$4),COUNTIFS($M$4:$M140,"M",$O$4:$O140,AB$4),"")</f>
        <v/>
      </c>
      <c r="AC140" s="163" t="str">
        <f>IF(AND($M140="M",$O140=AC$4),COUNTIFS($M$4:$M140,"M",$O$4:$O140,AC$4),"")</f>
        <v/>
      </c>
      <c r="AD140" s="163" t="str">
        <f>IF(AND($M140="M",$O140=AD$4),COUNTIFS($M$4:$M140,"M",$O$4:$O140,AD$4),"")</f>
        <v/>
      </c>
      <c r="AE140" s="163" t="str">
        <f>IF(AND($M140="M",$O140=AE$4),COUNTIFS($M$4:$M140,"M",$O$4:$O140,AE$4),"")</f>
        <v/>
      </c>
      <c r="AF140" s="163" t="str">
        <f>IF(AND($M140="M",$O140=AF$4),COUNTIFS($M$4:$M140,"M",$O$4:$O140,AF$4),"")</f>
        <v/>
      </c>
      <c r="AG140" s="163">
        <f>IF(AND($M140="M",$O140=AG$4),COUNTIFS($M$4:$M140,"M",$O$4:$O140,AG$4),"")</f>
        <v>5</v>
      </c>
      <c r="AH140" s="175" t="str">
        <f>IF(AND($M140="M",$O140=AH$4),COUNTIFS($M$4:$M140,"M",$O$4:$O140,AH$4),"")</f>
        <v/>
      </c>
      <c r="AI140" s="152"/>
      <c r="AJ140" s="152"/>
      <c r="AK140" s="153"/>
      <c r="AL140" s="152"/>
      <c r="AM140" s="152"/>
      <c r="AN140" s="152"/>
      <c r="AO140" s="152"/>
      <c r="AP140" s="152"/>
      <c r="AQ140" s="152"/>
      <c r="AR140" s="152"/>
      <c r="AS140" s="152"/>
      <c r="AT140" s="152"/>
      <c r="AU140" s="152"/>
      <c r="AV140" s="152"/>
      <c r="AW140" s="152"/>
    </row>
    <row r="141" spans="1:49" ht="15.75" x14ac:dyDescent="0.25">
      <c r="A141" s="165">
        <v>1091181</v>
      </c>
      <c r="B141" s="155" t="s">
        <v>287</v>
      </c>
      <c r="C141" s="163" t="str">
        <f t="shared" si="9"/>
        <v>N</v>
      </c>
      <c r="D141" s="166">
        <v>84</v>
      </c>
      <c r="E141" s="166">
        <v>1</v>
      </c>
      <c r="F141" s="167">
        <v>0</v>
      </c>
      <c r="G141" s="168">
        <v>1</v>
      </c>
      <c r="H141" s="159" t="str">
        <f>IF(Long_Course_Results15[[#This Row],[No. Point Runs &amp; Volunt.]]&gt;=15,"","#")</f>
        <v>#</v>
      </c>
      <c r="I141" s="169">
        <v>84</v>
      </c>
      <c r="J141" s="170">
        <f t="shared" si="7"/>
        <v>84</v>
      </c>
      <c r="K141" s="171">
        <f t="shared" si="8"/>
        <v>17</v>
      </c>
      <c r="L141" s="163">
        <f>COUNT(J$4:J141)</f>
        <v>136</v>
      </c>
      <c r="M141" s="163" t="s">
        <v>391</v>
      </c>
      <c r="N141" s="172">
        <f>COUNTIFS($M$4:$M141,$M141)</f>
        <v>82</v>
      </c>
      <c r="O141" s="164" t="s">
        <v>473</v>
      </c>
      <c r="P141" s="172">
        <f>COUNTIFS($M$4:$M141,$M141,$O$4:$O141,$O141)</f>
        <v>19</v>
      </c>
      <c r="Q141" s="173" t="str">
        <f>IF($M141="F",COUNTIFS($M$4:$M141,"F"),"")</f>
        <v/>
      </c>
      <c r="R141" s="163" t="str">
        <f>IF(AND($M141="F",$O141=R$4),COUNTIFS($M$4:$M141,"F",$O$4:$O141,R$4),"")</f>
        <v/>
      </c>
      <c r="S141" s="163" t="str">
        <f>IF(AND($M141="F",$O141=S$4),COUNTIFS($M$4:$M141,"F",$O$4:$O141,S$4),"")</f>
        <v/>
      </c>
      <c r="T141" s="163" t="str">
        <f>IF(AND($M141="F",$O141=T$4),COUNTIFS($M$4:$M141,"F",$O$4:$O141,T$4),"")</f>
        <v/>
      </c>
      <c r="U141" s="163" t="str">
        <f>IF(AND($M141="F",$O141=U$4),COUNTIFS($M$4:$M141,"F",$O$4:$O141,U$4),"")</f>
        <v/>
      </c>
      <c r="V141" s="163" t="str">
        <f>IF(AND($M141="F",$O141=V$4),COUNTIFS($M$4:$M141,"F",$O$4:$O141,V$4),"")</f>
        <v/>
      </c>
      <c r="W141" s="163" t="str">
        <f>IF(AND($M141="F",$O141=W$4),COUNTIFS($M$4:$M141,"F",$O$4:$O141,W$4),"")</f>
        <v/>
      </c>
      <c r="X141" s="163" t="str">
        <f>IF(AND($M141="F",$O141=X$4),COUNTIFS($M$4:$M141,"F",$O$4:$O141,X$4),"")</f>
        <v/>
      </c>
      <c r="Y141" s="175" t="str">
        <f>IF(AND($M141="F",$O141=Y$4),COUNTIFS($M$4:$M141,"F",$O$4:$O141,Y$4),"")</f>
        <v/>
      </c>
      <c r="Z141" s="173">
        <f>IF($M141="M",COUNTIFS($M$4:$M141,"M"),"")</f>
        <v>82</v>
      </c>
      <c r="AA141" s="163" t="str">
        <f>IF(AND($M141="M",$O141=AA$4),COUNTIFS($M$4:$M141,"M",$O$4:$O141,AA$4),"")</f>
        <v/>
      </c>
      <c r="AB141" s="163" t="str">
        <f>IF(AND($M141="M",$O141=AB$4),COUNTIFS($M$4:$M141,"M",$O$4:$O141,AB$4),"")</f>
        <v/>
      </c>
      <c r="AC141" s="163">
        <f>IF(AND($M141="M",$O141=AC$4),COUNTIFS($M$4:$M141,"M",$O$4:$O141,AC$4),"")</f>
        <v>19</v>
      </c>
      <c r="AD141" s="163" t="str">
        <f>IF(AND($M141="M",$O141=AD$4),COUNTIFS($M$4:$M141,"M",$O$4:$O141,AD$4),"")</f>
        <v/>
      </c>
      <c r="AE141" s="163" t="str">
        <f>IF(AND($M141="M",$O141=AE$4),COUNTIFS($M$4:$M141,"M",$O$4:$O141,AE$4),"")</f>
        <v/>
      </c>
      <c r="AF141" s="163" t="str">
        <f>IF(AND($M141="M",$O141=AF$4),COUNTIFS($M$4:$M141,"M",$O$4:$O141,AF$4),"")</f>
        <v/>
      </c>
      <c r="AG141" s="163" t="str">
        <f>IF(AND($M141="M",$O141=AG$4),COUNTIFS($M$4:$M141,"M",$O$4:$O141,AG$4),"")</f>
        <v/>
      </c>
      <c r="AH141" s="175" t="str">
        <f>IF(AND($M141="M",$O141=AH$4),COUNTIFS($M$4:$M141,"M",$O$4:$O141,AH$4),"")</f>
        <v/>
      </c>
      <c r="AI141" s="152"/>
      <c r="AJ141" s="152"/>
      <c r="AK141" s="153"/>
      <c r="AL141" s="152"/>
      <c r="AM141" s="152"/>
      <c r="AN141" s="152"/>
      <c r="AO141" s="152"/>
      <c r="AP141" s="152"/>
      <c r="AQ141" s="152"/>
      <c r="AR141" s="152"/>
      <c r="AS141" s="152"/>
      <c r="AT141" s="152"/>
      <c r="AU141" s="152"/>
      <c r="AV141" s="152"/>
      <c r="AW141" s="152"/>
    </row>
    <row r="142" spans="1:49" ht="15.75" x14ac:dyDescent="0.25">
      <c r="A142" s="165">
        <v>1047376</v>
      </c>
      <c r="B142" s="155" t="s">
        <v>263</v>
      </c>
      <c r="C142" s="163" t="str">
        <f t="shared" si="9"/>
        <v>N</v>
      </c>
      <c r="D142" s="166">
        <v>82</v>
      </c>
      <c r="E142" s="166">
        <v>2</v>
      </c>
      <c r="F142" s="167">
        <v>0</v>
      </c>
      <c r="G142" s="168">
        <v>2</v>
      </c>
      <c r="H142" s="159" t="str">
        <f>IF(Long_Course_Results15[[#This Row],[No. Point Runs &amp; Volunt.]]&gt;=15,"","#")</f>
        <v>#</v>
      </c>
      <c r="I142" s="169">
        <v>82</v>
      </c>
      <c r="J142" s="170">
        <f t="shared" si="7"/>
        <v>41</v>
      </c>
      <c r="K142" s="171">
        <f t="shared" si="8"/>
        <v>60</v>
      </c>
      <c r="L142" s="163">
        <f>COUNT(J$4:J142)</f>
        <v>137</v>
      </c>
      <c r="M142" s="163" t="s">
        <v>426</v>
      </c>
      <c r="N142" s="172">
        <f>COUNTIFS($M$4:$M142,$M142)</f>
        <v>55</v>
      </c>
      <c r="O142" s="164" t="s">
        <v>473</v>
      </c>
      <c r="P142" s="172">
        <f>COUNTIFS($M$4:$M142,$M142,$O$4:$O142,$O142)</f>
        <v>14</v>
      </c>
      <c r="Q142" s="173">
        <f>IF($M142="F",COUNTIFS($M$4:$M142,"F"),"")</f>
        <v>55</v>
      </c>
      <c r="R142" s="163" t="str">
        <f>IF(AND($M142="F",$O142=R$4),COUNTIFS($M$4:$M142,"F",$O$4:$O142,R$4),"")</f>
        <v/>
      </c>
      <c r="S142" s="163" t="str">
        <f>IF(AND($M142="F",$O142=S$4),COUNTIFS($M$4:$M142,"F",$O$4:$O142,S$4),"")</f>
        <v/>
      </c>
      <c r="T142" s="163">
        <f>IF(AND($M142="F",$O142=T$4),COUNTIFS($M$4:$M142,"F",$O$4:$O142,T$4),"")</f>
        <v>14</v>
      </c>
      <c r="U142" s="163" t="str">
        <f>IF(AND($M142="F",$O142=U$4),COUNTIFS($M$4:$M142,"F",$O$4:$O142,U$4),"")</f>
        <v/>
      </c>
      <c r="V142" s="163" t="str">
        <f>IF(AND($M142="F",$O142=V$4),COUNTIFS($M$4:$M142,"F",$O$4:$O142,V$4),"")</f>
        <v/>
      </c>
      <c r="W142" s="163" t="str">
        <f>IF(AND($M142="F",$O142=W$4),COUNTIFS($M$4:$M142,"F",$O$4:$O142,W$4),"")</f>
        <v/>
      </c>
      <c r="X142" s="163" t="str">
        <f>IF(AND($M142="F",$O142=X$4),COUNTIFS($M$4:$M142,"F",$O$4:$O142,X$4),"")</f>
        <v/>
      </c>
      <c r="Y142" s="175" t="str">
        <f>IF(AND($M142="F",$O142=Y$4),COUNTIFS($M$4:$M142,"F",$O$4:$O142,Y$4),"")</f>
        <v/>
      </c>
      <c r="Z142" s="173" t="str">
        <f>IF($M142="M",COUNTIFS($M$4:$M142,"M"),"")</f>
        <v/>
      </c>
      <c r="AA142" s="163" t="str">
        <f>IF(AND($M142="M",$O142=AA$4),COUNTIFS($M$4:$M142,"M",$O$4:$O142,AA$4),"")</f>
        <v/>
      </c>
      <c r="AB142" s="163" t="str">
        <f>IF(AND($M142="M",$O142=AB$4),COUNTIFS($M$4:$M142,"M",$O$4:$O142,AB$4),"")</f>
        <v/>
      </c>
      <c r="AC142" s="163" t="str">
        <f>IF(AND($M142="M",$O142=AC$4),COUNTIFS($M$4:$M142,"M",$O$4:$O142,AC$4),"")</f>
        <v/>
      </c>
      <c r="AD142" s="163" t="str">
        <f>IF(AND($M142="M",$O142=AD$4),COUNTIFS($M$4:$M142,"M",$O$4:$O142,AD$4),"")</f>
        <v/>
      </c>
      <c r="AE142" s="163" t="str">
        <f>IF(AND($M142="M",$O142=AE$4),COUNTIFS($M$4:$M142,"M",$O$4:$O142,AE$4),"")</f>
        <v/>
      </c>
      <c r="AF142" s="163" t="str">
        <f>IF(AND($M142="M",$O142=AF$4),COUNTIFS($M$4:$M142,"M",$O$4:$O142,AF$4),"")</f>
        <v/>
      </c>
      <c r="AG142" s="163" t="str">
        <f>IF(AND($M142="M",$O142=AG$4),COUNTIFS($M$4:$M142,"M",$O$4:$O142,AG$4),"")</f>
        <v/>
      </c>
      <c r="AH142" s="175" t="str">
        <f>IF(AND($M142="M",$O142=AH$4),COUNTIFS($M$4:$M142,"M",$O$4:$O142,AH$4),"")</f>
        <v/>
      </c>
      <c r="AI142" s="152"/>
      <c r="AJ142" s="152"/>
      <c r="AK142" s="153"/>
      <c r="AL142" s="152"/>
      <c r="AM142" s="152"/>
      <c r="AN142" s="152"/>
      <c r="AO142" s="152"/>
      <c r="AP142" s="152"/>
      <c r="AQ142" s="152"/>
      <c r="AR142" s="152"/>
      <c r="AS142" s="152"/>
      <c r="AT142" s="152"/>
      <c r="AU142" s="152"/>
      <c r="AV142" s="152"/>
      <c r="AW142" s="152"/>
    </row>
    <row r="143" spans="1:49" ht="15.75" x14ac:dyDescent="0.25">
      <c r="A143" s="165">
        <v>854389</v>
      </c>
      <c r="B143" s="155" t="s">
        <v>319</v>
      </c>
      <c r="C143" s="163" t="str">
        <f t="shared" si="9"/>
        <v>N</v>
      </c>
      <c r="D143" s="166">
        <v>81</v>
      </c>
      <c r="E143" s="166">
        <v>1</v>
      </c>
      <c r="F143" s="167">
        <v>0</v>
      </c>
      <c r="G143" s="168">
        <v>1</v>
      </c>
      <c r="H143" s="159" t="str">
        <f>IF(Long_Course_Results15[[#This Row],[No. Point Runs &amp; Volunt.]]&gt;=15,"","#")</f>
        <v>#</v>
      </c>
      <c r="I143" s="169">
        <v>81</v>
      </c>
      <c r="J143" s="170">
        <f t="shared" si="7"/>
        <v>81</v>
      </c>
      <c r="K143" s="171">
        <f t="shared" si="8"/>
        <v>20</v>
      </c>
      <c r="L143" s="163">
        <f>COUNT(J$4:J143)</f>
        <v>138</v>
      </c>
      <c r="M143" s="163" t="s">
        <v>426</v>
      </c>
      <c r="N143" s="172">
        <f>COUNTIFS($M$4:$M143,$M143)</f>
        <v>56</v>
      </c>
      <c r="O143" s="164" t="s">
        <v>473</v>
      </c>
      <c r="P143" s="172">
        <f>COUNTIFS($M$4:$M143,$M143,$O$4:$O143,$O143)</f>
        <v>15</v>
      </c>
      <c r="Q143" s="173">
        <f>IF($M143="F",COUNTIFS($M$4:$M143,"F"),"")</f>
        <v>56</v>
      </c>
      <c r="R143" s="163" t="str">
        <f>IF(AND($M143="F",$O143=R$4),COUNTIFS($M$4:$M143,"F",$O$4:$O143,R$4),"")</f>
        <v/>
      </c>
      <c r="S143" s="163" t="str">
        <f>IF(AND($M143="F",$O143=S$4),COUNTIFS($M$4:$M143,"F",$O$4:$O143,S$4),"")</f>
        <v/>
      </c>
      <c r="T143" s="163">
        <f>IF(AND($M143="F",$O143=T$4),COUNTIFS($M$4:$M143,"F",$O$4:$O143,T$4),"")</f>
        <v>15</v>
      </c>
      <c r="U143" s="163" t="str">
        <f>IF(AND($M143="F",$O143=U$4),COUNTIFS($M$4:$M143,"F",$O$4:$O143,U$4),"")</f>
        <v/>
      </c>
      <c r="V143" s="163" t="str">
        <f>IF(AND($M143="F",$O143=V$4),COUNTIFS($M$4:$M143,"F",$O$4:$O143,V$4),"")</f>
        <v/>
      </c>
      <c r="W143" s="163" t="str">
        <f>IF(AND($M143="F",$O143=W$4),COUNTIFS($M$4:$M143,"F",$O$4:$O143,W$4),"")</f>
        <v/>
      </c>
      <c r="X143" s="163" t="str">
        <f>IF(AND($M143="F",$O143=X$4),COUNTIFS($M$4:$M143,"F",$O$4:$O143,X$4),"")</f>
        <v/>
      </c>
      <c r="Y143" s="175" t="str">
        <f>IF(AND($M143="F",$O143=Y$4),COUNTIFS($M$4:$M143,"F",$O$4:$O143,Y$4),"")</f>
        <v/>
      </c>
      <c r="Z143" s="173" t="str">
        <f>IF($M143="M",COUNTIFS($M$4:$M143,"M"),"")</f>
        <v/>
      </c>
      <c r="AA143" s="163" t="str">
        <f>IF(AND($M143="M",$O143=AA$4),COUNTIFS($M$4:$M143,"M",$O$4:$O143,AA$4),"")</f>
        <v/>
      </c>
      <c r="AB143" s="163" t="str">
        <f>IF(AND($M143="M",$O143=AB$4),COUNTIFS($M$4:$M143,"M",$O$4:$O143,AB$4),"")</f>
        <v/>
      </c>
      <c r="AC143" s="163" t="str">
        <f>IF(AND($M143="M",$O143=AC$4),COUNTIFS($M$4:$M143,"M",$O$4:$O143,AC$4),"")</f>
        <v/>
      </c>
      <c r="AD143" s="163" t="str">
        <f>IF(AND($M143="M",$O143=AD$4),COUNTIFS($M$4:$M143,"M",$O$4:$O143,AD$4),"")</f>
        <v/>
      </c>
      <c r="AE143" s="163" t="str">
        <f>IF(AND($M143="M",$O143=AE$4),COUNTIFS($M$4:$M143,"M",$O$4:$O143,AE$4),"")</f>
        <v/>
      </c>
      <c r="AF143" s="163" t="str">
        <f>IF(AND($M143="M",$O143=AF$4),COUNTIFS($M$4:$M143,"M",$O$4:$O143,AF$4),"")</f>
        <v/>
      </c>
      <c r="AG143" s="163" t="str">
        <f>IF(AND($M143="M",$O143=AG$4),COUNTIFS($M$4:$M143,"M",$O$4:$O143,AG$4),"")</f>
        <v/>
      </c>
      <c r="AH143" s="175" t="str">
        <f>IF(AND($M143="M",$O143=AH$4),COUNTIFS($M$4:$M143,"M",$O$4:$O143,AH$4),"")</f>
        <v/>
      </c>
      <c r="AI143" s="152"/>
      <c r="AJ143" s="152"/>
      <c r="AK143" s="153"/>
      <c r="AL143" s="152"/>
      <c r="AM143" s="152"/>
      <c r="AN143" s="152"/>
      <c r="AO143" s="152"/>
      <c r="AP143" s="152"/>
      <c r="AQ143" s="152"/>
      <c r="AR143" s="152"/>
      <c r="AS143" s="152"/>
      <c r="AT143" s="152"/>
      <c r="AU143" s="152"/>
      <c r="AV143" s="152"/>
      <c r="AW143" s="152"/>
    </row>
    <row r="144" spans="1:49" ht="15.75" x14ac:dyDescent="0.25">
      <c r="A144" s="165">
        <v>30</v>
      </c>
      <c r="B144" s="155" t="s">
        <v>351</v>
      </c>
      <c r="C144" s="163" t="str">
        <f t="shared" si="9"/>
        <v>N</v>
      </c>
      <c r="D144" s="166">
        <v>77</v>
      </c>
      <c r="E144" s="166">
        <v>1</v>
      </c>
      <c r="F144" s="167">
        <v>0</v>
      </c>
      <c r="G144" s="168">
        <v>1</v>
      </c>
      <c r="H144" s="159" t="str">
        <f>IF(Long_Course_Results15[[#This Row],[No. Point Runs &amp; Volunt.]]&gt;=15,"","#")</f>
        <v>#</v>
      </c>
      <c r="I144" s="169">
        <v>77</v>
      </c>
      <c r="J144" s="170">
        <f t="shared" si="7"/>
        <v>77</v>
      </c>
      <c r="K144" s="171">
        <f t="shared" si="8"/>
        <v>24</v>
      </c>
      <c r="L144" s="163">
        <f>COUNT(J$4:J144)</f>
        <v>139</v>
      </c>
      <c r="M144" s="163" t="s">
        <v>391</v>
      </c>
      <c r="N144" s="172">
        <f>COUNTIFS($M$4:$M144,$M144)</f>
        <v>83</v>
      </c>
      <c r="O144" s="164" t="s">
        <v>476</v>
      </c>
      <c r="P144" s="172">
        <f>COUNTIFS($M$4:$M144,$M144,$O$4:$O144,$O144)</f>
        <v>9</v>
      </c>
      <c r="Q144" s="173" t="str">
        <f>IF($M144="F",COUNTIFS($M$4:$M144,"F"),"")</f>
        <v/>
      </c>
      <c r="R144" s="163" t="str">
        <f>IF(AND($M144="F",$O144=R$4),COUNTIFS($M$4:$M144,"F",$O$4:$O144,R$4),"")</f>
        <v/>
      </c>
      <c r="S144" s="163" t="str">
        <f>IF(AND($M144="F",$O144=S$4),COUNTIFS($M$4:$M144,"F",$O$4:$O144,S$4),"")</f>
        <v/>
      </c>
      <c r="T144" s="163" t="str">
        <f>IF(AND($M144="F",$O144=T$4),COUNTIFS($M$4:$M144,"F",$O$4:$O144,T$4),"")</f>
        <v/>
      </c>
      <c r="U144" s="163" t="str">
        <f>IF(AND($M144="F",$O144=U$4),COUNTIFS($M$4:$M144,"F",$O$4:$O144,U$4),"")</f>
        <v/>
      </c>
      <c r="V144" s="163" t="str">
        <f>IF(AND($M144="F",$O144=V$4),COUNTIFS($M$4:$M144,"F",$O$4:$O144,V$4),"")</f>
        <v/>
      </c>
      <c r="W144" s="163" t="str">
        <f>IF(AND($M144="F",$O144=W$4),COUNTIFS($M$4:$M144,"F",$O$4:$O144,W$4),"")</f>
        <v/>
      </c>
      <c r="X144" s="163" t="str">
        <f>IF(AND($M144="F",$O144=X$4),COUNTIFS($M$4:$M144,"F",$O$4:$O144,X$4),"")</f>
        <v/>
      </c>
      <c r="Y144" s="175" t="str">
        <f>IF(AND($M144="F",$O144=Y$4),COUNTIFS($M$4:$M144,"F",$O$4:$O144,Y$4),"")</f>
        <v/>
      </c>
      <c r="Z144" s="173">
        <f>IF($M144="M",COUNTIFS($M$4:$M144,"M"),"")</f>
        <v>83</v>
      </c>
      <c r="AA144" s="163" t="str">
        <f>IF(AND($M144="M",$O144=AA$4),COUNTIFS($M$4:$M144,"M",$O$4:$O144,AA$4),"")</f>
        <v/>
      </c>
      <c r="AB144" s="163" t="str">
        <f>IF(AND($M144="M",$O144=AB$4),COUNTIFS($M$4:$M144,"M",$O$4:$O144,AB$4),"")</f>
        <v/>
      </c>
      <c r="AC144" s="163" t="str">
        <f>IF(AND($M144="M",$O144=AC$4),COUNTIFS($M$4:$M144,"M",$O$4:$O144,AC$4),"")</f>
        <v/>
      </c>
      <c r="AD144" s="163" t="str">
        <f>IF(AND($M144="M",$O144=AD$4),COUNTIFS($M$4:$M144,"M",$O$4:$O144,AD$4),"")</f>
        <v/>
      </c>
      <c r="AE144" s="163" t="str">
        <f>IF(AND($M144="M",$O144=AE$4),COUNTIFS($M$4:$M144,"M",$O$4:$O144,AE$4),"")</f>
        <v/>
      </c>
      <c r="AF144" s="163">
        <f>IF(AND($M144="M",$O144=AF$4),COUNTIFS($M$4:$M144,"M",$O$4:$O144,AF$4),"")</f>
        <v>9</v>
      </c>
      <c r="AG144" s="163" t="str">
        <f>IF(AND($M144="M",$O144=AG$4),COUNTIFS($M$4:$M144,"M",$O$4:$O144,AG$4),"")</f>
        <v/>
      </c>
      <c r="AH144" s="175" t="str">
        <f>IF(AND($M144="M",$O144=AH$4),COUNTIFS($M$4:$M144,"M",$O$4:$O144,AH$4),"")</f>
        <v/>
      </c>
      <c r="AI144" s="152"/>
      <c r="AJ144" s="152"/>
      <c r="AK144" s="153"/>
      <c r="AL144" s="152"/>
      <c r="AM144" s="152"/>
      <c r="AN144" s="152"/>
      <c r="AO144" s="152"/>
      <c r="AP144" s="152"/>
      <c r="AQ144" s="152"/>
      <c r="AR144" s="152"/>
      <c r="AS144" s="152"/>
      <c r="AT144" s="152"/>
      <c r="AU144" s="152"/>
      <c r="AV144" s="152"/>
      <c r="AW144" s="152"/>
    </row>
    <row r="145" spans="1:49" ht="15.75" x14ac:dyDescent="0.25">
      <c r="A145" s="165">
        <v>1069328</v>
      </c>
      <c r="B145" s="155" t="s">
        <v>363</v>
      </c>
      <c r="C145" s="163" t="str">
        <f t="shared" si="9"/>
        <v>N</v>
      </c>
      <c r="D145" s="166">
        <v>76</v>
      </c>
      <c r="E145" s="166">
        <v>2</v>
      </c>
      <c r="F145" s="167">
        <v>0</v>
      </c>
      <c r="G145" s="168">
        <v>2</v>
      </c>
      <c r="H145" s="159" t="str">
        <f>IF(Long_Course_Results15[[#This Row],[No. Point Runs &amp; Volunt.]]&gt;=15,"","#")</f>
        <v>#</v>
      </c>
      <c r="I145" s="169">
        <v>76</v>
      </c>
      <c r="J145" s="170">
        <f t="shared" si="7"/>
        <v>38</v>
      </c>
      <c r="K145" s="171">
        <f t="shared" si="8"/>
        <v>63</v>
      </c>
      <c r="L145" s="163">
        <f>COUNT(J$4:J145)</f>
        <v>140</v>
      </c>
      <c r="M145" s="163" t="s">
        <v>426</v>
      </c>
      <c r="N145" s="172">
        <f>COUNTIFS($M$4:$M145,$M145)</f>
        <v>57</v>
      </c>
      <c r="O145" s="164" t="s">
        <v>471</v>
      </c>
      <c r="P145" s="172">
        <f>COUNTIFS($M$4:$M145,$M145,$O$4:$O145,$O145)</f>
        <v>2</v>
      </c>
      <c r="Q145" s="173">
        <f>IF($M145="F",COUNTIFS($M$4:$M145,"F"),"")</f>
        <v>57</v>
      </c>
      <c r="R145" s="163">
        <f>IF(AND($M145="F",$O145=R$4),COUNTIFS($M$4:$M145,"F",$O$4:$O145,R$4),"")</f>
        <v>2</v>
      </c>
      <c r="S145" s="163" t="str">
        <f>IF(AND($M145="F",$O145=S$4),COUNTIFS($M$4:$M145,"F",$O$4:$O145,S$4),"")</f>
        <v/>
      </c>
      <c r="T145" s="163" t="str">
        <f>IF(AND($M145="F",$O145=T$4),COUNTIFS($M$4:$M145,"F",$O$4:$O145,T$4),"")</f>
        <v/>
      </c>
      <c r="U145" s="163" t="str">
        <f>IF(AND($M145="F",$O145=U$4),COUNTIFS($M$4:$M145,"F",$O$4:$O145,U$4),"")</f>
        <v/>
      </c>
      <c r="V145" s="163" t="str">
        <f>IF(AND($M145="F",$O145=V$4),COUNTIFS($M$4:$M145,"F",$O$4:$O145,V$4),"")</f>
        <v/>
      </c>
      <c r="W145" s="163" t="str">
        <f>IF(AND($M145="F",$O145=W$4),COUNTIFS($M$4:$M145,"F",$O$4:$O145,W$4),"")</f>
        <v/>
      </c>
      <c r="X145" s="163" t="str">
        <f>IF(AND($M145="F",$O145=X$4),COUNTIFS($M$4:$M145,"F",$O$4:$O145,X$4),"")</f>
        <v/>
      </c>
      <c r="Y145" s="175" t="str">
        <f>IF(AND($M145="F",$O145=Y$4),COUNTIFS($M$4:$M145,"F",$O$4:$O145,Y$4),"")</f>
        <v/>
      </c>
      <c r="Z145" s="173" t="str">
        <f>IF($M145="M",COUNTIFS($M$4:$M145,"M"),"")</f>
        <v/>
      </c>
      <c r="AA145" s="163" t="str">
        <f>IF(AND($M145="M",$O145=AA$4),COUNTIFS($M$4:$M145,"M",$O$4:$O145,AA$4),"")</f>
        <v/>
      </c>
      <c r="AB145" s="163" t="str">
        <f>IF(AND($M145="M",$O145=AB$4),COUNTIFS($M$4:$M145,"M",$O$4:$O145,AB$4),"")</f>
        <v/>
      </c>
      <c r="AC145" s="163" t="str">
        <f>IF(AND($M145="M",$O145=AC$4),COUNTIFS($M$4:$M145,"M",$O$4:$O145,AC$4),"")</f>
        <v/>
      </c>
      <c r="AD145" s="163" t="str">
        <f>IF(AND($M145="M",$O145=AD$4),COUNTIFS($M$4:$M145,"M",$O$4:$O145,AD$4),"")</f>
        <v/>
      </c>
      <c r="AE145" s="163" t="str">
        <f>IF(AND($M145="M",$O145=AE$4),COUNTIFS($M$4:$M145,"M",$O$4:$O145,AE$4),"")</f>
        <v/>
      </c>
      <c r="AF145" s="163" t="str">
        <f>IF(AND($M145="M",$O145=AF$4),COUNTIFS($M$4:$M145,"M",$O$4:$O145,AF$4),"")</f>
        <v/>
      </c>
      <c r="AG145" s="163" t="str">
        <f>IF(AND($M145="M",$O145=AG$4),COUNTIFS($M$4:$M145,"M",$O$4:$O145,AG$4),"")</f>
        <v/>
      </c>
      <c r="AH145" s="175" t="str">
        <f>IF(AND($M145="M",$O145=AH$4),COUNTIFS($M$4:$M145,"M",$O$4:$O145,AH$4),"")</f>
        <v/>
      </c>
      <c r="AI145" s="152"/>
      <c r="AJ145" s="152"/>
      <c r="AK145" s="153"/>
      <c r="AL145" s="152"/>
      <c r="AM145" s="152"/>
      <c r="AN145" s="152"/>
      <c r="AO145" s="152"/>
      <c r="AP145" s="152"/>
      <c r="AQ145" s="152"/>
      <c r="AR145" s="152"/>
      <c r="AS145" s="152"/>
      <c r="AT145" s="152"/>
      <c r="AU145" s="152"/>
      <c r="AV145" s="152"/>
      <c r="AW145" s="152"/>
    </row>
    <row r="146" spans="1:49" ht="15.75" x14ac:dyDescent="0.25">
      <c r="A146" s="165">
        <v>1134586</v>
      </c>
      <c r="B146" s="155" t="s">
        <v>337</v>
      </c>
      <c r="C146" s="163" t="str">
        <f t="shared" si="9"/>
        <v>N</v>
      </c>
      <c r="D146" s="166">
        <v>76</v>
      </c>
      <c r="E146" s="166">
        <v>1</v>
      </c>
      <c r="F146" s="167">
        <v>0</v>
      </c>
      <c r="G146" s="168">
        <v>1</v>
      </c>
      <c r="H146" s="159" t="str">
        <f>IF(Long_Course_Results15[[#This Row],[No. Point Runs &amp; Volunt.]]&gt;=15,"","#")</f>
        <v>#</v>
      </c>
      <c r="I146" s="169">
        <v>76</v>
      </c>
      <c r="J146" s="170">
        <f t="shared" si="7"/>
        <v>76</v>
      </c>
      <c r="K146" s="171">
        <f t="shared" si="8"/>
        <v>25</v>
      </c>
      <c r="L146" s="163">
        <f>COUNT(J$4:J146)</f>
        <v>141</v>
      </c>
      <c r="M146" s="163" t="s">
        <v>426</v>
      </c>
      <c r="N146" s="172">
        <f>COUNTIFS($M$4:$M146,$M146)</f>
        <v>58</v>
      </c>
      <c r="O146" s="164" t="s">
        <v>472</v>
      </c>
      <c r="P146" s="172">
        <f>COUNTIFS($M$4:$M146,$M146,$O$4:$O146,$O146)</f>
        <v>18</v>
      </c>
      <c r="Q146" s="173">
        <f>IF($M146="F",COUNTIFS($M$4:$M146,"F"),"")</f>
        <v>58</v>
      </c>
      <c r="R146" s="163" t="str">
        <f>IF(AND($M146="F",$O146=R$4),COUNTIFS($M$4:$M146,"F",$O$4:$O146,R$4),"")</f>
        <v/>
      </c>
      <c r="S146" s="163">
        <f>IF(AND($M146="F",$O146=S$4),COUNTIFS($M$4:$M146,"F",$O$4:$O146,S$4),"")</f>
        <v>18</v>
      </c>
      <c r="T146" s="163" t="str">
        <f>IF(AND($M146="F",$O146=T$4),COUNTIFS($M$4:$M146,"F",$O$4:$O146,T$4),"")</f>
        <v/>
      </c>
      <c r="U146" s="163" t="str">
        <f>IF(AND($M146="F",$O146=U$4),COUNTIFS($M$4:$M146,"F",$O$4:$O146,U$4),"")</f>
        <v/>
      </c>
      <c r="V146" s="163" t="str">
        <f>IF(AND($M146="F",$O146=V$4),COUNTIFS($M$4:$M146,"F",$O$4:$O146,V$4),"")</f>
        <v/>
      </c>
      <c r="W146" s="163" t="str">
        <f>IF(AND($M146="F",$O146=W$4),COUNTIFS($M$4:$M146,"F",$O$4:$O146,W$4),"")</f>
        <v/>
      </c>
      <c r="X146" s="163" t="str">
        <f>IF(AND($M146="F",$O146=X$4),COUNTIFS($M$4:$M146,"F",$O$4:$O146,X$4),"")</f>
        <v/>
      </c>
      <c r="Y146" s="175" t="str">
        <f>IF(AND($M146="F",$O146=Y$4),COUNTIFS($M$4:$M146,"F",$O$4:$O146,Y$4),"")</f>
        <v/>
      </c>
      <c r="Z146" s="173" t="str">
        <f>IF($M146="M",COUNTIFS($M$4:$M146,"M"),"")</f>
        <v/>
      </c>
      <c r="AA146" s="163" t="str">
        <f>IF(AND($M146="M",$O146=AA$4),COUNTIFS($M$4:$M146,"M",$O$4:$O146,AA$4),"")</f>
        <v/>
      </c>
      <c r="AB146" s="163" t="str">
        <f>IF(AND($M146="M",$O146=AB$4),COUNTIFS($M$4:$M146,"M",$O$4:$O146,AB$4),"")</f>
        <v/>
      </c>
      <c r="AC146" s="163" t="str">
        <f>IF(AND($M146="M",$O146=AC$4),COUNTIFS($M$4:$M146,"M",$O$4:$O146,AC$4),"")</f>
        <v/>
      </c>
      <c r="AD146" s="163" t="str">
        <f>IF(AND($M146="M",$O146=AD$4),COUNTIFS($M$4:$M146,"M",$O$4:$O146,AD$4),"")</f>
        <v/>
      </c>
      <c r="AE146" s="163" t="str">
        <f>IF(AND($M146="M",$O146=AE$4),COUNTIFS($M$4:$M146,"M",$O$4:$O146,AE$4),"")</f>
        <v/>
      </c>
      <c r="AF146" s="163" t="str">
        <f>IF(AND($M146="M",$O146=AF$4),COUNTIFS($M$4:$M146,"M",$O$4:$O146,AF$4),"")</f>
        <v/>
      </c>
      <c r="AG146" s="163" t="str">
        <f>IF(AND($M146="M",$O146=AG$4),COUNTIFS($M$4:$M146,"M",$O$4:$O146,AG$4),"")</f>
        <v/>
      </c>
      <c r="AH146" s="175" t="str">
        <f>IF(AND($M146="M",$O146=AH$4),COUNTIFS($M$4:$M146,"M",$O$4:$O146,AH$4),"")</f>
        <v/>
      </c>
      <c r="AI146" s="152"/>
      <c r="AJ146" s="152"/>
      <c r="AK146" s="153"/>
      <c r="AL146" s="152"/>
      <c r="AM146" s="152"/>
      <c r="AN146" s="152"/>
      <c r="AO146" s="152"/>
      <c r="AP146" s="152"/>
      <c r="AQ146" s="152"/>
      <c r="AR146" s="152"/>
      <c r="AS146" s="152"/>
      <c r="AT146" s="152"/>
      <c r="AU146" s="152"/>
      <c r="AV146" s="152"/>
      <c r="AW146" s="152"/>
    </row>
    <row r="147" spans="1:49" ht="15.75" x14ac:dyDescent="0.25">
      <c r="A147" s="165">
        <v>1138771</v>
      </c>
      <c r="B147" s="155" t="s">
        <v>321</v>
      </c>
      <c r="C147" s="163" t="str">
        <f t="shared" si="9"/>
        <v>N</v>
      </c>
      <c r="D147" s="166">
        <v>74</v>
      </c>
      <c r="E147" s="166">
        <v>1</v>
      </c>
      <c r="F147" s="167">
        <v>0</v>
      </c>
      <c r="G147" s="168">
        <v>1</v>
      </c>
      <c r="H147" s="159" t="str">
        <f>IF(Long_Course_Results15[[#This Row],[No. Point Runs &amp; Volunt.]]&gt;=15,"","#")</f>
        <v>#</v>
      </c>
      <c r="I147" s="169">
        <v>74</v>
      </c>
      <c r="J147" s="170">
        <f t="shared" si="7"/>
        <v>74</v>
      </c>
      <c r="K147" s="171">
        <f t="shared" si="8"/>
        <v>27</v>
      </c>
      <c r="L147" s="163">
        <f>COUNT(J$4:J147)</f>
        <v>142</v>
      </c>
      <c r="M147" s="163" t="s">
        <v>426</v>
      </c>
      <c r="N147" s="172">
        <f>COUNTIFS($M$4:$M147,$M147)</f>
        <v>59</v>
      </c>
      <c r="O147" s="164" t="s">
        <v>473</v>
      </c>
      <c r="P147" s="172">
        <f>COUNTIFS($M$4:$M147,$M147,$O$4:$O147,$O147)</f>
        <v>16</v>
      </c>
      <c r="Q147" s="173">
        <f>IF($M147="F",COUNTIFS($M$4:$M147,"F"),"")</f>
        <v>59</v>
      </c>
      <c r="R147" s="163" t="str">
        <f>IF(AND($M147="F",$O147=R$4),COUNTIFS($M$4:$M147,"F",$O$4:$O147,R$4),"")</f>
        <v/>
      </c>
      <c r="S147" s="163" t="str">
        <f>IF(AND($M147="F",$O147=S$4),COUNTIFS($M$4:$M147,"F",$O$4:$O147,S$4),"")</f>
        <v/>
      </c>
      <c r="T147" s="163">
        <f>IF(AND($M147="F",$O147=T$4),COUNTIFS($M$4:$M147,"F",$O$4:$O147,T$4),"")</f>
        <v>16</v>
      </c>
      <c r="U147" s="163" t="str">
        <f>IF(AND($M147="F",$O147=U$4),COUNTIFS($M$4:$M147,"F",$O$4:$O147,U$4),"")</f>
        <v/>
      </c>
      <c r="V147" s="163" t="str">
        <f>IF(AND($M147="F",$O147=V$4),COUNTIFS($M$4:$M147,"F",$O$4:$O147,V$4),"")</f>
        <v/>
      </c>
      <c r="W147" s="163" t="str">
        <f>IF(AND($M147="F",$O147=W$4),COUNTIFS($M$4:$M147,"F",$O$4:$O147,W$4),"")</f>
        <v/>
      </c>
      <c r="X147" s="163" t="str">
        <f>IF(AND($M147="F",$O147=X$4),COUNTIFS($M$4:$M147,"F",$O$4:$O147,X$4),"")</f>
        <v/>
      </c>
      <c r="Y147" s="175" t="str">
        <f>IF(AND($M147="F",$O147=Y$4),COUNTIFS($M$4:$M147,"F",$O$4:$O147,Y$4),"")</f>
        <v/>
      </c>
      <c r="Z147" s="173" t="str">
        <f>IF($M147="M",COUNTIFS($M$4:$M147,"M"),"")</f>
        <v/>
      </c>
      <c r="AA147" s="163" t="str">
        <f>IF(AND($M147="M",$O147=AA$4),COUNTIFS($M$4:$M147,"M",$O$4:$O147,AA$4),"")</f>
        <v/>
      </c>
      <c r="AB147" s="163" t="str">
        <f>IF(AND($M147="M",$O147=AB$4),COUNTIFS($M$4:$M147,"M",$O$4:$O147,AB$4),"")</f>
        <v/>
      </c>
      <c r="AC147" s="163" t="str">
        <f>IF(AND($M147="M",$O147=AC$4),COUNTIFS($M$4:$M147,"M",$O$4:$O147,AC$4),"")</f>
        <v/>
      </c>
      <c r="AD147" s="163" t="str">
        <f>IF(AND($M147="M",$O147=AD$4),COUNTIFS($M$4:$M147,"M",$O$4:$O147,AD$4),"")</f>
        <v/>
      </c>
      <c r="AE147" s="163" t="str">
        <f>IF(AND($M147="M",$O147=AE$4),COUNTIFS($M$4:$M147,"M",$O$4:$O147,AE$4),"")</f>
        <v/>
      </c>
      <c r="AF147" s="163" t="str">
        <f>IF(AND($M147="M",$O147=AF$4),COUNTIFS($M$4:$M147,"M",$O$4:$O147,AF$4),"")</f>
        <v/>
      </c>
      <c r="AG147" s="163" t="str">
        <f>IF(AND($M147="M",$O147=AG$4),COUNTIFS($M$4:$M147,"M",$O$4:$O147,AG$4),"")</f>
        <v/>
      </c>
      <c r="AH147" s="175" t="str">
        <f>IF(AND($M147="M",$O147=AH$4),COUNTIFS($M$4:$M147,"M",$O$4:$O147,AH$4),"")</f>
        <v/>
      </c>
      <c r="AI147" s="152"/>
      <c r="AJ147" s="152"/>
      <c r="AK147" s="153"/>
      <c r="AL147" s="152"/>
      <c r="AM147" s="152"/>
      <c r="AN147" s="152"/>
      <c r="AO147" s="152"/>
      <c r="AP147" s="152"/>
      <c r="AQ147" s="152"/>
      <c r="AR147" s="152"/>
      <c r="AS147" s="152"/>
      <c r="AT147" s="152"/>
      <c r="AU147" s="152"/>
      <c r="AV147" s="152"/>
      <c r="AW147" s="152"/>
    </row>
    <row r="148" spans="1:49" ht="15.75" x14ac:dyDescent="0.25">
      <c r="A148" s="165">
        <v>402914</v>
      </c>
      <c r="B148" s="155" t="s">
        <v>301</v>
      </c>
      <c r="C148" s="163" t="str">
        <f t="shared" si="9"/>
        <v>N</v>
      </c>
      <c r="D148" s="166">
        <v>69</v>
      </c>
      <c r="E148" s="166">
        <v>1</v>
      </c>
      <c r="F148" s="167">
        <v>0</v>
      </c>
      <c r="G148" s="168">
        <v>1</v>
      </c>
      <c r="H148" s="159" t="str">
        <f>IF(Long_Course_Results15[[#This Row],[No. Point Runs &amp; Volunt.]]&gt;=15,"","#")</f>
        <v>#</v>
      </c>
      <c r="I148" s="169">
        <v>69</v>
      </c>
      <c r="J148" s="170">
        <f t="shared" si="7"/>
        <v>69</v>
      </c>
      <c r="K148" s="171">
        <f t="shared" si="8"/>
        <v>32</v>
      </c>
      <c r="L148" s="163">
        <f>COUNT(J$4:J148)</f>
        <v>143</v>
      </c>
      <c r="M148" s="163" t="s">
        <v>391</v>
      </c>
      <c r="N148" s="172">
        <f>COUNTIFS($M$4:$M148,$M148)</f>
        <v>84</v>
      </c>
      <c r="O148" s="164" t="s">
        <v>473</v>
      </c>
      <c r="P148" s="172">
        <f>COUNTIFS($M$4:$M148,$M148,$O$4:$O148,$O148)</f>
        <v>20</v>
      </c>
      <c r="Q148" s="173" t="str">
        <f>IF($M148="F",COUNTIFS($M$4:$M148,"F"),"")</f>
        <v/>
      </c>
      <c r="R148" s="163" t="str">
        <f>IF(AND($M148="F",$O148=R$4),COUNTIFS($M$4:$M148,"F",$O$4:$O148,R$4),"")</f>
        <v/>
      </c>
      <c r="S148" s="163" t="str">
        <f>IF(AND($M148="F",$O148=S$4),COUNTIFS($M$4:$M148,"F",$O$4:$O148,S$4),"")</f>
        <v/>
      </c>
      <c r="T148" s="163" t="str">
        <f>IF(AND($M148="F",$O148=T$4),COUNTIFS($M$4:$M148,"F",$O$4:$O148,T$4),"")</f>
        <v/>
      </c>
      <c r="U148" s="163" t="str">
        <f>IF(AND($M148="F",$O148=U$4),COUNTIFS($M$4:$M148,"F",$O$4:$O148,U$4),"")</f>
        <v/>
      </c>
      <c r="V148" s="163" t="str">
        <f>IF(AND($M148="F",$O148=V$4),COUNTIFS($M$4:$M148,"F",$O$4:$O148,V$4),"")</f>
        <v/>
      </c>
      <c r="W148" s="163" t="str">
        <f>IF(AND($M148="F",$O148=W$4),COUNTIFS($M$4:$M148,"F",$O$4:$O148,W$4),"")</f>
        <v/>
      </c>
      <c r="X148" s="163" t="str">
        <f>IF(AND($M148="F",$O148=X$4),COUNTIFS($M$4:$M148,"F",$O$4:$O148,X$4),"")</f>
        <v/>
      </c>
      <c r="Y148" s="175" t="str">
        <f>IF(AND($M148="F",$O148=Y$4),COUNTIFS($M$4:$M148,"F",$O$4:$O148,Y$4),"")</f>
        <v/>
      </c>
      <c r="Z148" s="173">
        <f>IF($M148="M",COUNTIFS($M$4:$M148,"M"),"")</f>
        <v>84</v>
      </c>
      <c r="AA148" s="163" t="str">
        <f>IF(AND($M148="M",$O148=AA$4),COUNTIFS($M$4:$M148,"M",$O$4:$O148,AA$4),"")</f>
        <v/>
      </c>
      <c r="AB148" s="163" t="str">
        <f>IF(AND($M148="M",$O148=AB$4),COUNTIFS($M$4:$M148,"M",$O$4:$O148,AB$4),"")</f>
        <v/>
      </c>
      <c r="AC148" s="163">
        <f>IF(AND($M148="M",$O148=AC$4),COUNTIFS($M$4:$M148,"M",$O$4:$O148,AC$4),"")</f>
        <v>20</v>
      </c>
      <c r="AD148" s="163" t="str">
        <f>IF(AND($M148="M",$O148=AD$4),COUNTIFS($M$4:$M148,"M",$O$4:$O148,AD$4),"")</f>
        <v/>
      </c>
      <c r="AE148" s="163" t="str">
        <f>IF(AND($M148="M",$O148=AE$4),COUNTIFS($M$4:$M148,"M",$O$4:$O148,AE$4),"")</f>
        <v/>
      </c>
      <c r="AF148" s="163" t="str">
        <f>IF(AND($M148="M",$O148=AF$4),COUNTIFS($M$4:$M148,"M",$O$4:$O148,AF$4),"")</f>
        <v/>
      </c>
      <c r="AG148" s="163" t="str">
        <f>IF(AND($M148="M",$O148=AG$4),COUNTIFS($M$4:$M148,"M",$O$4:$O148,AG$4),"")</f>
        <v/>
      </c>
      <c r="AH148" s="175" t="str">
        <f>IF(AND($M148="M",$O148=AH$4),COUNTIFS($M$4:$M148,"M",$O$4:$O148,AH$4),"")</f>
        <v/>
      </c>
      <c r="AI148" s="152"/>
      <c r="AJ148" s="152"/>
      <c r="AK148" s="153"/>
      <c r="AL148" s="152"/>
      <c r="AM148" s="152"/>
      <c r="AN148" s="152"/>
      <c r="AO148" s="152"/>
      <c r="AP148" s="152"/>
      <c r="AQ148" s="152"/>
      <c r="AR148" s="152"/>
      <c r="AS148" s="152"/>
      <c r="AT148" s="152"/>
      <c r="AU148" s="152"/>
      <c r="AV148" s="152"/>
      <c r="AW148" s="152"/>
    </row>
    <row r="149" spans="1:49" ht="15.75" x14ac:dyDescent="0.25">
      <c r="A149" s="165">
        <v>283774</v>
      </c>
      <c r="B149" s="155" t="s">
        <v>374</v>
      </c>
      <c r="C149" s="163" t="str">
        <f t="shared" si="9"/>
        <v>N</v>
      </c>
      <c r="D149" s="166">
        <v>67</v>
      </c>
      <c r="E149" s="166">
        <v>2</v>
      </c>
      <c r="F149" s="167">
        <v>0</v>
      </c>
      <c r="G149" s="168">
        <v>2</v>
      </c>
      <c r="H149" s="159" t="str">
        <f>IF(Long_Course_Results15[[#This Row],[No. Point Runs &amp; Volunt.]]&gt;=15,"","#")</f>
        <v>#</v>
      </c>
      <c r="I149" s="169">
        <v>67</v>
      </c>
      <c r="J149" s="170">
        <f t="shared" si="7"/>
        <v>33.5</v>
      </c>
      <c r="K149" s="171">
        <f t="shared" si="8"/>
        <v>67.5</v>
      </c>
      <c r="L149" s="163">
        <f>COUNT(J$4:J149)</f>
        <v>144</v>
      </c>
      <c r="M149" s="163" t="s">
        <v>391</v>
      </c>
      <c r="N149" s="172">
        <f>COUNTIFS($M$4:$M149,$M149)</f>
        <v>85</v>
      </c>
      <c r="O149" s="164" t="s">
        <v>475</v>
      </c>
      <c r="P149" s="172">
        <f>COUNTIFS($M$4:$M149,$M149,$O$4:$O149,$O149)</f>
        <v>9</v>
      </c>
      <c r="Q149" s="173" t="str">
        <f>IF($M149="F",COUNTIFS($M$4:$M149,"F"),"")</f>
        <v/>
      </c>
      <c r="R149" s="163" t="str">
        <f>IF(AND($M149="F",$O149=R$4),COUNTIFS($M$4:$M149,"F",$O$4:$O149,R$4),"")</f>
        <v/>
      </c>
      <c r="S149" s="163" t="str">
        <f>IF(AND($M149="F",$O149=S$4),COUNTIFS($M$4:$M149,"F",$O$4:$O149,S$4),"")</f>
        <v/>
      </c>
      <c r="T149" s="163" t="str">
        <f>IF(AND($M149="F",$O149=T$4),COUNTIFS($M$4:$M149,"F",$O$4:$O149,T$4),"")</f>
        <v/>
      </c>
      <c r="U149" s="163" t="str">
        <f>IF(AND($M149="F",$O149=U$4),COUNTIFS($M$4:$M149,"F",$O$4:$O149,U$4),"")</f>
        <v/>
      </c>
      <c r="V149" s="163" t="str">
        <f>IF(AND($M149="F",$O149=V$4),COUNTIFS($M$4:$M149,"F",$O$4:$O149,V$4),"")</f>
        <v/>
      </c>
      <c r="W149" s="163" t="str">
        <f>IF(AND($M149="F",$O149=W$4),COUNTIFS($M$4:$M149,"F",$O$4:$O149,W$4),"")</f>
        <v/>
      </c>
      <c r="X149" s="163" t="str">
        <f>IF(AND($M149="F",$O149=X$4),COUNTIFS($M$4:$M149,"F",$O$4:$O149,X$4),"")</f>
        <v/>
      </c>
      <c r="Y149" s="175" t="str">
        <f>IF(AND($M149="F",$O149=Y$4),COUNTIFS($M$4:$M149,"F",$O$4:$O149,Y$4),"")</f>
        <v/>
      </c>
      <c r="Z149" s="173">
        <f>IF($M149="M",COUNTIFS($M$4:$M149,"M"),"")</f>
        <v>85</v>
      </c>
      <c r="AA149" s="163" t="str">
        <f>IF(AND($M149="M",$O149=AA$4),COUNTIFS($M$4:$M149,"M",$O$4:$O149,AA$4),"")</f>
        <v/>
      </c>
      <c r="AB149" s="163" t="str">
        <f>IF(AND($M149="M",$O149=AB$4),COUNTIFS($M$4:$M149,"M",$O$4:$O149,AB$4),"")</f>
        <v/>
      </c>
      <c r="AC149" s="163" t="str">
        <f>IF(AND($M149="M",$O149=AC$4),COUNTIFS($M$4:$M149,"M",$O$4:$O149,AC$4),"")</f>
        <v/>
      </c>
      <c r="AD149" s="163" t="str">
        <f>IF(AND($M149="M",$O149=AD$4),COUNTIFS($M$4:$M149,"M",$O$4:$O149,AD$4),"")</f>
        <v/>
      </c>
      <c r="AE149" s="163">
        <f>IF(AND($M149="M",$O149=AE$4),COUNTIFS($M$4:$M149,"M",$O$4:$O149,AE$4),"")</f>
        <v>9</v>
      </c>
      <c r="AF149" s="163" t="str">
        <f>IF(AND($M149="M",$O149=AF$4),COUNTIFS($M$4:$M149,"M",$O$4:$O149,AF$4),"")</f>
        <v/>
      </c>
      <c r="AG149" s="163" t="str">
        <f>IF(AND($M149="M",$O149=AG$4),COUNTIFS($M$4:$M149,"M",$O$4:$O149,AG$4),"")</f>
        <v/>
      </c>
      <c r="AH149" s="175" t="str">
        <f>IF(AND($M149="M",$O149=AH$4),COUNTIFS($M$4:$M149,"M",$O$4:$O149,AH$4),"")</f>
        <v/>
      </c>
      <c r="AI149" s="152"/>
      <c r="AJ149" s="152"/>
      <c r="AK149" s="153"/>
      <c r="AL149" s="152"/>
      <c r="AM149" s="152"/>
      <c r="AN149" s="152"/>
      <c r="AO149" s="152"/>
      <c r="AP149" s="152"/>
      <c r="AQ149" s="152"/>
      <c r="AR149" s="152"/>
      <c r="AS149" s="152"/>
      <c r="AT149" s="152"/>
      <c r="AU149" s="152"/>
      <c r="AV149" s="152"/>
      <c r="AW149" s="152"/>
    </row>
    <row r="150" spans="1:49" ht="15.75" x14ac:dyDescent="0.25">
      <c r="A150" s="165">
        <v>403026</v>
      </c>
      <c r="B150" s="155" t="s">
        <v>327</v>
      </c>
      <c r="C150" s="163" t="str">
        <f t="shared" si="9"/>
        <v>N</v>
      </c>
      <c r="D150" s="166">
        <v>65</v>
      </c>
      <c r="E150" s="166">
        <v>1</v>
      </c>
      <c r="F150" s="167">
        <v>0</v>
      </c>
      <c r="G150" s="168">
        <v>1</v>
      </c>
      <c r="H150" s="159" t="str">
        <f>IF(Long_Course_Results15[[#This Row],[No. Point Runs &amp; Volunt.]]&gt;=15,"","#")</f>
        <v>#</v>
      </c>
      <c r="I150" s="169">
        <v>65</v>
      </c>
      <c r="J150" s="170">
        <f t="shared" si="7"/>
        <v>65</v>
      </c>
      <c r="K150" s="171">
        <f t="shared" si="8"/>
        <v>36</v>
      </c>
      <c r="L150" s="163">
        <f>COUNT(J$4:J150)</f>
        <v>145</v>
      </c>
      <c r="M150" s="163" t="s">
        <v>426</v>
      </c>
      <c r="N150" s="172">
        <f>COUNTIFS($M$4:$M150,$M150)</f>
        <v>60</v>
      </c>
      <c r="O150" s="164" t="s">
        <v>478</v>
      </c>
      <c r="P150" s="172">
        <f>COUNTIFS($M$4:$M150,$M150,$O$4:$O150,$O150)</f>
        <v>1</v>
      </c>
      <c r="Q150" s="173">
        <f>IF($M150="F",COUNTIFS($M$4:$M150,"F"),"")</f>
        <v>60</v>
      </c>
      <c r="R150" s="163" t="str">
        <f>IF(AND($M150="F",$O150=R$4),COUNTIFS($M$4:$M150,"F",$O$4:$O150,R$4),"")</f>
        <v/>
      </c>
      <c r="S150" s="163" t="str">
        <f>IF(AND($M150="F",$O150=S$4),COUNTIFS($M$4:$M150,"F",$O$4:$O150,S$4),"")</f>
        <v/>
      </c>
      <c r="T150" s="163" t="str">
        <f>IF(AND($M150="F",$O150=T$4),COUNTIFS($M$4:$M150,"F",$O$4:$O150,T$4),"")</f>
        <v/>
      </c>
      <c r="U150" s="163" t="str">
        <f>IF(AND($M150="F",$O150=U$4),COUNTIFS($M$4:$M150,"F",$O$4:$O150,U$4),"")</f>
        <v/>
      </c>
      <c r="V150" s="163" t="str">
        <f>IF(AND($M150="F",$O150=V$4),COUNTIFS($M$4:$M150,"F",$O$4:$O150,V$4),"")</f>
        <v/>
      </c>
      <c r="W150" s="163" t="str">
        <f>IF(AND($M150="F",$O150=W$4),COUNTIFS($M$4:$M150,"F",$O$4:$O150,W$4),"")</f>
        <v/>
      </c>
      <c r="X150" s="163" t="str">
        <f>IF(AND($M150="F",$O150=X$4),COUNTIFS($M$4:$M150,"F",$O$4:$O150,X$4),"")</f>
        <v/>
      </c>
      <c r="Y150" s="175">
        <f>IF(AND($M150="F",$O150=Y$4),COUNTIFS($M$4:$M150,"F",$O$4:$O150,Y$4),"")</f>
        <v>1</v>
      </c>
      <c r="Z150" s="173" t="str">
        <f>IF($M150="M",COUNTIFS($M$4:$M150,"M"),"")</f>
        <v/>
      </c>
      <c r="AA150" s="163" t="str">
        <f>IF(AND($M150="M",$O150=AA$4),COUNTIFS($M$4:$M150,"M",$O$4:$O150,AA$4),"")</f>
        <v/>
      </c>
      <c r="AB150" s="163" t="str">
        <f>IF(AND($M150="M",$O150=AB$4),COUNTIFS($M$4:$M150,"M",$O$4:$O150,AB$4),"")</f>
        <v/>
      </c>
      <c r="AC150" s="163" t="str">
        <f>IF(AND($M150="M",$O150=AC$4),COUNTIFS($M$4:$M150,"M",$O$4:$O150,AC$4),"")</f>
        <v/>
      </c>
      <c r="AD150" s="163" t="str">
        <f>IF(AND($M150="M",$O150=AD$4),COUNTIFS($M$4:$M150,"M",$O$4:$O150,AD$4),"")</f>
        <v/>
      </c>
      <c r="AE150" s="163" t="str">
        <f>IF(AND($M150="M",$O150=AE$4),COUNTIFS($M$4:$M150,"M",$O$4:$O150,AE$4),"")</f>
        <v/>
      </c>
      <c r="AF150" s="163" t="str">
        <f>IF(AND($M150="M",$O150=AF$4),COUNTIFS($M$4:$M150,"M",$O$4:$O150,AF$4),"")</f>
        <v/>
      </c>
      <c r="AG150" s="163" t="str">
        <f>IF(AND($M150="M",$O150=AG$4),COUNTIFS($M$4:$M150,"M",$O$4:$O150,AG$4),"")</f>
        <v/>
      </c>
      <c r="AH150" s="175" t="str">
        <f>IF(AND($M150="M",$O150=AH$4),COUNTIFS($M$4:$M150,"M",$O$4:$O150,AH$4),"")</f>
        <v/>
      </c>
      <c r="AI150" s="152"/>
      <c r="AJ150" s="152"/>
      <c r="AK150" s="153"/>
      <c r="AL150" s="152"/>
      <c r="AM150" s="152"/>
      <c r="AN150" s="152"/>
      <c r="AO150" s="152"/>
      <c r="AP150" s="152"/>
      <c r="AQ150" s="152"/>
      <c r="AR150" s="152"/>
      <c r="AS150" s="152"/>
      <c r="AT150" s="152"/>
      <c r="AU150" s="152"/>
      <c r="AV150" s="152"/>
      <c r="AW150" s="152"/>
    </row>
    <row r="151" spans="1:49" ht="15.75" x14ac:dyDescent="0.25">
      <c r="A151" s="165">
        <v>1057539</v>
      </c>
      <c r="B151" s="155" t="s">
        <v>335</v>
      </c>
      <c r="C151" s="163" t="str">
        <f t="shared" si="9"/>
        <v>N</v>
      </c>
      <c r="D151" s="166">
        <v>61</v>
      </c>
      <c r="E151" s="166">
        <v>2</v>
      </c>
      <c r="F151" s="167">
        <v>0</v>
      </c>
      <c r="G151" s="168">
        <v>2</v>
      </c>
      <c r="H151" s="159" t="str">
        <f>IF(Long_Course_Results15[[#This Row],[No. Point Runs &amp; Volunt.]]&gt;=15,"","#")</f>
        <v>#</v>
      </c>
      <c r="I151" s="169">
        <v>61</v>
      </c>
      <c r="J151" s="170">
        <f t="shared" si="7"/>
        <v>30.5</v>
      </c>
      <c r="K151" s="171">
        <f t="shared" si="8"/>
        <v>70.5</v>
      </c>
      <c r="L151" s="163">
        <f>COUNT(J$4:J151)</f>
        <v>146</v>
      </c>
      <c r="M151" s="163" t="s">
        <v>426</v>
      </c>
      <c r="N151" s="172">
        <f>COUNTIFS($M$4:$M151,$M151)</f>
        <v>61</v>
      </c>
      <c r="O151" s="164" t="s">
        <v>474</v>
      </c>
      <c r="P151" s="172">
        <f>COUNTIFS($M$4:$M151,$M151,$O$4:$O151,$O151)</f>
        <v>13</v>
      </c>
      <c r="Q151" s="173">
        <f>IF($M151="F",COUNTIFS($M$4:$M151,"F"),"")</f>
        <v>61</v>
      </c>
      <c r="R151" s="163" t="str">
        <f>IF(AND($M151="F",$O151=R$4),COUNTIFS($M$4:$M151,"F",$O$4:$O151,R$4),"")</f>
        <v/>
      </c>
      <c r="S151" s="163" t="str">
        <f>IF(AND($M151="F",$O151=S$4),COUNTIFS($M$4:$M151,"F",$O$4:$O151,S$4),"")</f>
        <v/>
      </c>
      <c r="T151" s="163" t="str">
        <f>IF(AND($M151="F",$O151=T$4),COUNTIFS($M$4:$M151,"F",$O$4:$O151,T$4),"")</f>
        <v/>
      </c>
      <c r="U151" s="163">
        <f>IF(AND($M151="F",$O151=U$4),COUNTIFS($M$4:$M151,"F",$O$4:$O151,U$4),"")</f>
        <v>13</v>
      </c>
      <c r="V151" s="163" t="str">
        <f>IF(AND($M151="F",$O151=V$4),COUNTIFS($M$4:$M151,"F",$O$4:$O151,V$4),"")</f>
        <v/>
      </c>
      <c r="W151" s="163" t="str">
        <f>IF(AND($M151="F",$O151=W$4),COUNTIFS($M$4:$M151,"F",$O$4:$O151,W$4),"")</f>
        <v/>
      </c>
      <c r="X151" s="163" t="str">
        <f>IF(AND($M151="F",$O151=X$4),COUNTIFS($M$4:$M151,"F",$O$4:$O151,X$4),"")</f>
        <v/>
      </c>
      <c r="Y151" s="175" t="str">
        <f>IF(AND($M151="F",$O151=Y$4),COUNTIFS($M$4:$M151,"F",$O$4:$O151,Y$4),"")</f>
        <v/>
      </c>
      <c r="Z151" s="173" t="str">
        <f>IF($M151="M",COUNTIFS($M$4:$M151,"M"),"")</f>
        <v/>
      </c>
      <c r="AA151" s="163" t="str">
        <f>IF(AND($M151="M",$O151=AA$4),COUNTIFS($M$4:$M151,"M",$O$4:$O151,AA$4),"")</f>
        <v/>
      </c>
      <c r="AB151" s="163" t="str">
        <f>IF(AND($M151="M",$O151=AB$4),COUNTIFS($M$4:$M151,"M",$O$4:$O151,AB$4),"")</f>
        <v/>
      </c>
      <c r="AC151" s="163" t="str">
        <f>IF(AND($M151="M",$O151=AC$4),COUNTIFS($M$4:$M151,"M",$O$4:$O151,AC$4),"")</f>
        <v/>
      </c>
      <c r="AD151" s="163" t="str">
        <f>IF(AND($M151="M",$O151=AD$4),COUNTIFS($M$4:$M151,"M",$O$4:$O151,AD$4),"")</f>
        <v/>
      </c>
      <c r="AE151" s="163" t="str">
        <f>IF(AND($M151="M",$O151=AE$4),COUNTIFS($M$4:$M151,"M",$O$4:$O151,AE$4),"")</f>
        <v/>
      </c>
      <c r="AF151" s="163" t="str">
        <f>IF(AND($M151="M",$O151=AF$4),COUNTIFS($M$4:$M151,"M",$O$4:$O151,AF$4),"")</f>
        <v/>
      </c>
      <c r="AG151" s="163" t="str">
        <f>IF(AND($M151="M",$O151=AG$4),COUNTIFS($M$4:$M151,"M",$O$4:$O151,AG$4),"")</f>
        <v/>
      </c>
      <c r="AH151" s="175" t="str">
        <f>IF(AND($M151="M",$O151=AH$4),COUNTIFS($M$4:$M151,"M",$O$4:$O151,AH$4),"")</f>
        <v/>
      </c>
      <c r="AI151" s="152"/>
      <c r="AJ151" s="152"/>
      <c r="AK151" s="153"/>
      <c r="AL151" s="152"/>
      <c r="AM151" s="152"/>
      <c r="AN151" s="152"/>
      <c r="AO151" s="152"/>
      <c r="AP151" s="152"/>
      <c r="AQ151" s="152"/>
      <c r="AR151" s="152"/>
      <c r="AS151" s="152"/>
      <c r="AT151" s="152"/>
      <c r="AU151" s="152"/>
      <c r="AV151" s="152"/>
      <c r="AW151" s="152"/>
    </row>
    <row r="152" spans="1:49" ht="15.75" x14ac:dyDescent="0.25">
      <c r="A152" s="165">
        <v>402706</v>
      </c>
      <c r="B152" s="155" t="s">
        <v>361</v>
      </c>
      <c r="C152" s="163" t="str">
        <f t="shared" si="9"/>
        <v>N</v>
      </c>
      <c r="D152" s="166">
        <v>60</v>
      </c>
      <c r="E152" s="166">
        <v>2</v>
      </c>
      <c r="F152" s="167">
        <v>0</v>
      </c>
      <c r="G152" s="168">
        <v>2</v>
      </c>
      <c r="H152" s="159" t="str">
        <f>IF(Long_Course_Results15[[#This Row],[No. Point Runs &amp; Volunt.]]&gt;=15,"","#")</f>
        <v>#</v>
      </c>
      <c r="I152" s="169">
        <v>60</v>
      </c>
      <c r="J152" s="170">
        <f t="shared" si="7"/>
        <v>30</v>
      </c>
      <c r="K152" s="171">
        <f t="shared" si="8"/>
        <v>71</v>
      </c>
      <c r="L152" s="163">
        <f>COUNT(J$4:J152)</f>
        <v>147</v>
      </c>
      <c r="M152" s="163" t="s">
        <v>391</v>
      </c>
      <c r="N152" s="172">
        <f>COUNTIFS($M$4:$M152,$M152)</f>
        <v>86</v>
      </c>
      <c r="O152" s="164" t="s">
        <v>474</v>
      </c>
      <c r="P152" s="172">
        <f>COUNTIFS($M$4:$M152,$M152,$O$4:$O152,$O152)</f>
        <v>20</v>
      </c>
      <c r="Q152" s="173" t="str">
        <f>IF($M152="F",COUNTIFS($M$4:$M152,"F"),"")</f>
        <v/>
      </c>
      <c r="R152" s="163" t="str">
        <f>IF(AND($M152="F",$O152=R$4),COUNTIFS($M$4:$M152,"F",$O$4:$O152,R$4),"")</f>
        <v/>
      </c>
      <c r="S152" s="163" t="str">
        <f>IF(AND($M152="F",$O152=S$4),COUNTIFS($M$4:$M152,"F",$O$4:$O152,S$4),"")</f>
        <v/>
      </c>
      <c r="T152" s="163" t="str">
        <f>IF(AND($M152="F",$O152=T$4),COUNTIFS($M$4:$M152,"F",$O$4:$O152,T$4),"")</f>
        <v/>
      </c>
      <c r="U152" s="163" t="str">
        <f>IF(AND($M152="F",$O152=U$4),COUNTIFS($M$4:$M152,"F",$O$4:$O152,U$4),"")</f>
        <v/>
      </c>
      <c r="V152" s="163" t="str">
        <f>IF(AND($M152="F",$O152=V$4),COUNTIFS($M$4:$M152,"F",$O$4:$O152,V$4),"")</f>
        <v/>
      </c>
      <c r="W152" s="163" t="str">
        <f>IF(AND($M152="F",$O152=W$4),COUNTIFS($M$4:$M152,"F",$O$4:$O152,W$4),"")</f>
        <v/>
      </c>
      <c r="X152" s="163" t="str">
        <f>IF(AND($M152="F",$O152=X$4),COUNTIFS($M$4:$M152,"F",$O$4:$O152,X$4),"")</f>
        <v/>
      </c>
      <c r="Y152" s="175" t="str">
        <f>IF(AND($M152="F",$O152=Y$4),COUNTIFS($M$4:$M152,"F",$O$4:$O152,Y$4),"")</f>
        <v/>
      </c>
      <c r="Z152" s="173">
        <f>IF($M152="M",COUNTIFS($M$4:$M152,"M"),"")</f>
        <v>86</v>
      </c>
      <c r="AA152" s="163" t="str">
        <f>IF(AND($M152="M",$O152=AA$4),COUNTIFS($M$4:$M152,"M",$O$4:$O152,AA$4),"")</f>
        <v/>
      </c>
      <c r="AB152" s="163" t="str">
        <f>IF(AND($M152="M",$O152=AB$4),COUNTIFS($M$4:$M152,"M",$O$4:$O152,AB$4),"")</f>
        <v/>
      </c>
      <c r="AC152" s="163" t="str">
        <f>IF(AND($M152="M",$O152=AC$4),COUNTIFS($M$4:$M152,"M",$O$4:$O152,AC$4),"")</f>
        <v/>
      </c>
      <c r="AD152" s="163">
        <f>IF(AND($M152="M",$O152=AD$4),COUNTIFS($M$4:$M152,"M",$O$4:$O152,AD$4),"")</f>
        <v>20</v>
      </c>
      <c r="AE152" s="163" t="str">
        <f>IF(AND($M152="M",$O152=AE$4),COUNTIFS($M$4:$M152,"M",$O$4:$O152,AE$4),"")</f>
        <v/>
      </c>
      <c r="AF152" s="163" t="str">
        <f>IF(AND($M152="M",$O152=AF$4),COUNTIFS($M$4:$M152,"M",$O$4:$O152,AF$4),"")</f>
        <v/>
      </c>
      <c r="AG152" s="163" t="str">
        <f>IF(AND($M152="M",$O152=AG$4),COUNTIFS($M$4:$M152,"M",$O$4:$O152,AG$4),"")</f>
        <v/>
      </c>
      <c r="AH152" s="175" t="str">
        <f>IF(AND($M152="M",$O152=AH$4),COUNTIFS($M$4:$M152,"M",$O$4:$O152,AH$4),"")</f>
        <v/>
      </c>
      <c r="AI152" s="152"/>
      <c r="AJ152" s="152"/>
      <c r="AK152" s="153"/>
      <c r="AL152" s="152"/>
      <c r="AM152" s="152"/>
      <c r="AN152" s="152"/>
      <c r="AO152" s="152"/>
      <c r="AP152" s="152"/>
      <c r="AQ152" s="152"/>
      <c r="AR152" s="152"/>
      <c r="AS152" s="152"/>
      <c r="AT152" s="152"/>
      <c r="AU152" s="152"/>
      <c r="AV152" s="152"/>
      <c r="AW152" s="152"/>
    </row>
    <row r="153" spans="1:49" ht="15.75" x14ac:dyDescent="0.25">
      <c r="A153" s="165">
        <v>402781</v>
      </c>
      <c r="B153" s="155" t="s">
        <v>248</v>
      </c>
      <c r="C153" s="163" t="str">
        <f t="shared" si="9"/>
        <v>N</v>
      </c>
      <c r="D153" s="166">
        <v>57</v>
      </c>
      <c r="E153" s="166">
        <v>1</v>
      </c>
      <c r="F153" s="167">
        <v>0</v>
      </c>
      <c r="G153" s="168">
        <v>1</v>
      </c>
      <c r="H153" s="159" t="str">
        <f>IF(Long_Course_Results15[[#This Row],[No. Point Runs &amp; Volunt.]]&gt;=15,"","#")</f>
        <v>#</v>
      </c>
      <c r="I153" s="169">
        <v>57</v>
      </c>
      <c r="J153" s="170">
        <f t="shared" si="7"/>
        <v>57</v>
      </c>
      <c r="K153" s="171">
        <f t="shared" si="8"/>
        <v>44</v>
      </c>
      <c r="L153" s="163">
        <f>COUNT(J$4:J153)</f>
        <v>148</v>
      </c>
      <c r="M153" s="163" t="s">
        <v>391</v>
      </c>
      <c r="N153" s="172">
        <f>COUNTIFS($M$4:$M153,$M153)</f>
        <v>87</v>
      </c>
      <c r="O153" s="164" t="s">
        <v>475</v>
      </c>
      <c r="P153" s="172">
        <f>COUNTIFS($M$4:$M153,$M153,$O$4:$O153,$O153)</f>
        <v>10</v>
      </c>
      <c r="Q153" s="173" t="str">
        <f>IF($M153="F",COUNTIFS($M$4:$M153,"F"),"")</f>
        <v/>
      </c>
      <c r="R153" s="163" t="str">
        <f>IF(AND($M153="F",$O153=R$4),COUNTIFS($M$4:$M153,"F",$O$4:$O153,R$4),"")</f>
        <v/>
      </c>
      <c r="S153" s="163" t="str">
        <f>IF(AND($M153="F",$O153=S$4),COUNTIFS($M$4:$M153,"F",$O$4:$O153,S$4),"")</f>
        <v/>
      </c>
      <c r="T153" s="163" t="str">
        <f>IF(AND($M153="F",$O153=T$4),COUNTIFS($M$4:$M153,"F",$O$4:$O153,T$4),"")</f>
        <v/>
      </c>
      <c r="U153" s="163" t="str">
        <f>IF(AND($M153="F",$O153=U$4),COUNTIFS($M$4:$M153,"F",$O$4:$O153,U$4),"")</f>
        <v/>
      </c>
      <c r="V153" s="163" t="str">
        <f>IF(AND($M153="F",$O153=V$4),COUNTIFS($M$4:$M153,"F",$O$4:$O153,V$4),"")</f>
        <v/>
      </c>
      <c r="W153" s="163" t="str">
        <f>IF(AND($M153="F",$O153=W$4),COUNTIFS($M$4:$M153,"F",$O$4:$O153,W$4),"")</f>
        <v/>
      </c>
      <c r="X153" s="163" t="str">
        <f>IF(AND($M153="F",$O153=X$4),COUNTIFS($M$4:$M153,"F",$O$4:$O153,X$4),"")</f>
        <v/>
      </c>
      <c r="Y153" s="175" t="str">
        <f>IF(AND($M153="F",$O153=Y$4),COUNTIFS($M$4:$M153,"F",$O$4:$O153,Y$4),"")</f>
        <v/>
      </c>
      <c r="Z153" s="173">
        <f>IF($M153="M",COUNTIFS($M$4:$M153,"M"),"")</f>
        <v>87</v>
      </c>
      <c r="AA153" s="163" t="str">
        <f>IF(AND($M153="M",$O153=AA$4),COUNTIFS($M$4:$M153,"M",$O$4:$O153,AA$4),"")</f>
        <v/>
      </c>
      <c r="AB153" s="163" t="str">
        <f>IF(AND($M153="M",$O153=AB$4),COUNTIFS($M$4:$M153,"M",$O$4:$O153,AB$4),"")</f>
        <v/>
      </c>
      <c r="AC153" s="163" t="str">
        <f>IF(AND($M153="M",$O153=AC$4),COUNTIFS($M$4:$M153,"M",$O$4:$O153,AC$4),"")</f>
        <v/>
      </c>
      <c r="AD153" s="163" t="str">
        <f>IF(AND($M153="M",$O153=AD$4),COUNTIFS($M$4:$M153,"M",$O$4:$O153,AD$4),"")</f>
        <v/>
      </c>
      <c r="AE153" s="163">
        <f>IF(AND($M153="M",$O153=AE$4),COUNTIFS($M$4:$M153,"M",$O$4:$O153,AE$4),"")</f>
        <v>10</v>
      </c>
      <c r="AF153" s="163" t="str">
        <f>IF(AND($M153="M",$O153=AF$4),COUNTIFS($M$4:$M153,"M",$O$4:$O153,AF$4),"")</f>
        <v/>
      </c>
      <c r="AG153" s="163" t="str">
        <f>IF(AND($M153="M",$O153=AG$4),COUNTIFS($M$4:$M153,"M",$O$4:$O153,AG$4),"")</f>
        <v/>
      </c>
      <c r="AH153" s="175" t="str">
        <f>IF(AND($M153="M",$O153=AH$4),COUNTIFS($M$4:$M153,"M",$O$4:$O153,AH$4),"")</f>
        <v/>
      </c>
      <c r="AI153" s="152"/>
      <c r="AJ153" s="152"/>
      <c r="AK153" s="153"/>
      <c r="AL153" s="152"/>
      <c r="AM153" s="152"/>
      <c r="AN153" s="152"/>
      <c r="AO153" s="152"/>
      <c r="AP153" s="152"/>
      <c r="AQ153" s="152"/>
      <c r="AR153" s="152"/>
      <c r="AS153" s="152"/>
      <c r="AT153" s="152"/>
      <c r="AU153" s="152"/>
      <c r="AV153" s="152"/>
      <c r="AW153" s="152"/>
    </row>
    <row r="154" spans="1:49" ht="15.75" x14ac:dyDescent="0.25">
      <c r="A154" s="165">
        <v>1044979</v>
      </c>
      <c r="B154" s="155" t="s">
        <v>308</v>
      </c>
      <c r="C154" s="163" t="str">
        <f t="shared" si="9"/>
        <v>N</v>
      </c>
      <c r="D154" s="166">
        <v>52</v>
      </c>
      <c r="E154" s="166">
        <v>1</v>
      </c>
      <c r="F154" s="167">
        <v>0</v>
      </c>
      <c r="G154" s="168">
        <v>1</v>
      </c>
      <c r="H154" s="159" t="str">
        <f>IF(Long_Course_Results15[[#This Row],[No. Point Runs &amp; Volunt.]]&gt;=15,"","#")</f>
        <v>#</v>
      </c>
      <c r="I154" s="169">
        <v>52</v>
      </c>
      <c r="J154" s="170">
        <f t="shared" si="7"/>
        <v>52</v>
      </c>
      <c r="K154" s="171">
        <f t="shared" si="8"/>
        <v>49</v>
      </c>
      <c r="L154" s="163">
        <f>COUNT(J$4:J154)</f>
        <v>149</v>
      </c>
      <c r="M154" s="163" t="s">
        <v>426</v>
      </c>
      <c r="N154" s="172">
        <f>COUNTIFS($M$4:$M154,$M154)</f>
        <v>62</v>
      </c>
      <c r="O154" s="164" t="s">
        <v>471</v>
      </c>
      <c r="P154" s="172">
        <f>COUNTIFS($M$4:$M154,$M154,$O$4:$O154,$O154)</f>
        <v>3</v>
      </c>
      <c r="Q154" s="173">
        <f>IF($M154="F",COUNTIFS($M$4:$M154,"F"),"")</f>
        <v>62</v>
      </c>
      <c r="R154" s="163">
        <f>IF(AND($M154="F",$O154=R$4),COUNTIFS($M$4:$M154,"F",$O$4:$O154,R$4),"")</f>
        <v>3</v>
      </c>
      <c r="S154" s="163" t="str">
        <f>IF(AND($M154="F",$O154=S$4),COUNTIFS($M$4:$M154,"F",$O$4:$O154,S$4),"")</f>
        <v/>
      </c>
      <c r="T154" s="163" t="str">
        <f>IF(AND($M154="F",$O154=T$4),COUNTIFS($M$4:$M154,"F",$O$4:$O154,T$4),"")</f>
        <v/>
      </c>
      <c r="U154" s="163" t="str">
        <f>IF(AND($M154="F",$O154=U$4),COUNTIFS($M$4:$M154,"F",$O$4:$O154,U$4),"")</f>
        <v/>
      </c>
      <c r="V154" s="163" t="str">
        <f>IF(AND($M154="F",$O154=V$4),COUNTIFS($M$4:$M154,"F",$O$4:$O154,V$4),"")</f>
        <v/>
      </c>
      <c r="W154" s="163" t="str">
        <f>IF(AND($M154="F",$O154=W$4),COUNTIFS($M$4:$M154,"F",$O$4:$O154,W$4),"")</f>
        <v/>
      </c>
      <c r="X154" s="163" t="str">
        <f>IF(AND($M154="F",$O154=X$4),COUNTIFS($M$4:$M154,"F",$O$4:$O154,X$4),"")</f>
        <v/>
      </c>
      <c r="Y154" s="175" t="str">
        <f>IF(AND($M154="F",$O154=Y$4),COUNTIFS($M$4:$M154,"F",$O$4:$O154,Y$4),"")</f>
        <v/>
      </c>
      <c r="Z154" s="173" t="str">
        <f>IF($M154="M",COUNTIFS($M$4:$M154,"M"),"")</f>
        <v/>
      </c>
      <c r="AA154" s="163" t="str">
        <f>IF(AND($M154="M",$O154=AA$4),COUNTIFS($M$4:$M154,"M",$O$4:$O154,AA$4),"")</f>
        <v/>
      </c>
      <c r="AB154" s="163" t="str">
        <f>IF(AND($M154="M",$O154=AB$4),COUNTIFS($M$4:$M154,"M",$O$4:$O154,AB$4),"")</f>
        <v/>
      </c>
      <c r="AC154" s="163" t="str">
        <f>IF(AND($M154="M",$O154=AC$4),COUNTIFS($M$4:$M154,"M",$O$4:$O154,AC$4),"")</f>
        <v/>
      </c>
      <c r="AD154" s="163" t="str">
        <f>IF(AND($M154="M",$O154=AD$4),COUNTIFS($M$4:$M154,"M",$O$4:$O154,AD$4),"")</f>
        <v/>
      </c>
      <c r="AE154" s="163" t="str">
        <f>IF(AND($M154="M",$O154=AE$4),COUNTIFS($M$4:$M154,"M",$O$4:$O154,AE$4),"")</f>
        <v/>
      </c>
      <c r="AF154" s="163" t="str">
        <f>IF(AND($M154="M",$O154=AF$4),COUNTIFS($M$4:$M154,"M",$O$4:$O154,AF$4),"")</f>
        <v/>
      </c>
      <c r="AG154" s="163" t="str">
        <f>IF(AND($M154="M",$O154=AG$4),COUNTIFS($M$4:$M154,"M",$O$4:$O154,AG$4),"")</f>
        <v/>
      </c>
      <c r="AH154" s="175" t="str">
        <f>IF(AND($M154="M",$O154=AH$4),COUNTIFS($M$4:$M154,"M",$O$4:$O154,AH$4),"")</f>
        <v/>
      </c>
      <c r="AI154" s="152"/>
      <c r="AJ154" s="152"/>
      <c r="AK154" s="153"/>
      <c r="AL154" s="152"/>
      <c r="AM154" s="152"/>
      <c r="AN154" s="152"/>
      <c r="AO154" s="152"/>
      <c r="AP154" s="152"/>
      <c r="AQ154" s="152"/>
      <c r="AR154" s="152"/>
      <c r="AS154" s="152"/>
      <c r="AT154" s="152"/>
      <c r="AU154" s="152"/>
      <c r="AV154" s="152"/>
      <c r="AW154" s="152"/>
    </row>
    <row r="155" spans="1:49" ht="15.75" x14ac:dyDescent="0.25">
      <c r="A155" s="165">
        <v>515961</v>
      </c>
      <c r="B155" s="155" t="s">
        <v>370</v>
      </c>
      <c r="C155" s="163" t="str">
        <f t="shared" si="9"/>
        <v>N</v>
      </c>
      <c r="D155" s="166">
        <v>37</v>
      </c>
      <c r="E155" s="166">
        <v>2</v>
      </c>
      <c r="F155" s="167">
        <v>0</v>
      </c>
      <c r="G155" s="168">
        <v>2</v>
      </c>
      <c r="H155" s="159" t="str">
        <f>IF(Long_Course_Results15[[#This Row],[No. Point Runs &amp; Volunt.]]&gt;=15,"","#")</f>
        <v>#</v>
      </c>
      <c r="I155" s="169">
        <v>37</v>
      </c>
      <c r="J155" s="170">
        <f t="shared" si="7"/>
        <v>18.5</v>
      </c>
      <c r="K155" s="171">
        <f t="shared" si="8"/>
        <v>82.5</v>
      </c>
      <c r="L155" s="163">
        <f>COUNT(J$4:J155)</f>
        <v>150</v>
      </c>
      <c r="M155" s="163" t="s">
        <v>426</v>
      </c>
      <c r="N155" s="172">
        <f>COUNTIFS($M$4:$M155,$M155)</f>
        <v>63</v>
      </c>
      <c r="O155" s="164" t="s">
        <v>473</v>
      </c>
      <c r="P155" s="172">
        <f>COUNTIFS($M$4:$M155,$M155,$O$4:$O155,$O155)</f>
        <v>17</v>
      </c>
      <c r="Q155" s="173">
        <f>IF($M155="F",COUNTIFS($M$4:$M155,"F"),"")</f>
        <v>63</v>
      </c>
      <c r="R155" s="163" t="str">
        <f>IF(AND($M155="F",$O155=R$4),COUNTIFS($M$4:$M155,"F",$O$4:$O155,R$4),"")</f>
        <v/>
      </c>
      <c r="S155" s="163" t="str">
        <f>IF(AND($M155="F",$O155=S$4),COUNTIFS($M$4:$M155,"F",$O$4:$O155,S$4),"")</f>
        <v/>
      </c>
      <c r="T155" s="163">
        <f>IF(AND($M155="F",$O155=T$4),COUNTIFS($M$4:$M155,"F",$O$4:$O155,T$4),"")</f>
        <v>17</v>
      </c>
      <c r="U155" s="163" t="str">
        <f>IF(AND($M155="F",$O155=U$4),COUNTIFS($M$4:$M155,"F",$O$4:$O155,U$4),"")</f>
        <v/>
      </c>
      <c r="V155" s="163" t="str">
        <f>IF(AND($M155="F",$O155=V$4),COUNTIFS($M$4:$M155,"F",$O$4:$O155,V$4),"")</f>
        <v/>
      </c>
      <c r="W155" s="163" t="str">
        <f>IF(AND($M155="F",$O155=W$4),COUNTIFS($M$4:$M155,"F",$O$4:$O155,W$4),"")</f>
        <v/>
      </c>
      <c r="X155" s="163" t="str">
        <f>IF(AND($M155="F",$O155=X$4),COUNTIFS($M$4:$M155,"F",$O$4:$O155,X$4),"")</f>
        <v/>
      </c>
      <c r="Y155" s="175" t="str">
        <f>IF(AND($M155="F",$O155=Y$4),COUNTIFS($M$4:$M155,"F",$O$4:$O155,Y$4),"")</f>
        <v/>
      </c>
      <c r="Z155" s="173" t="str">
        <f>IF($M155="M",COUNTIFS($M$4:$M155,"M"),"")</f>
        <v/>
      </c>
      <c r="AA155" s="163" t="str">
        <f>IF(AND($M155="M",$O155=AA$4),COUNTIFS($M$4:$M155,"M",$O$4:$O155,AA$4),"")</f>
        <v/>
      </c>
      <c r="AB155" s="163" t="str">
        <f>IF(AND($M155="M",$O155=AB$4),COUNTIFS($M$4:$M155,"M",$O$4:$O155,AB$4),"")</f>
        <v/>
      </c>
      <c r="AC155" s="163" t="str">
        <f>IF(AND($M155="M",$O155=AC$4),COUNTIFS($M$4:$M155,"M",$O$4:$O155,AC$4),"")</f>
        <v/>
      </c>
      <c r="AD155" s="163" t="str">
        <f>IF(AND($M155="M",$O155=AD$4),COUNTIFS($M$4:$M155,"M",$O$4:$O155,AD$4),"")</f>
        <v/>
      </c>
      <c r="AE155" s="163" t="str">
        <f>IF(AND($M155="M",$O155=AE$4),COUNTIFS($M$4:$M155,"M",$O$4:$O155,AE$4),"")</f>
        <v/>
      </c>
      <c r="AF155" s="163" t="str">
        <f>IF(AND($M155="M",$O155=AF$4),COUNTIFS($M$4:$M155,"M",$O$4:$O155,AF$4),"")</f>
        <v/>
      </c>
      <c r="AG155" s="163" t="str">
        <f>IF(AND($M155="M",$O155=AG$4),COUNTIFS($M$4:$M155,"M",$O$4:$O155,AG$4),"")</f>
        <v/>
      </c>
      <c r="AH155" s="175" t="str">
        <f>IF(AND($M155="M",$O155=AH$4),COUNTIFS($M$4:$M155,"M",$O$4:$O155,AH$4),"")</f>
        <v/>
      </c>
      <c r="AI155" s="152"/>
      <c r="AJ155" s="152"/>
      <c r="AK155" s="153"/>
      <c r="AL155" s="152"/>
      <c r="AM155" s="152"/>
      <c r="AN155" s="152"/>
      <c r="AO155" s="152"/>
      <c r="AP155" s="152"/>
      <c r="AQ155" s="152"/>
      <c r="AR155" s="152"/>
      <c r="AS155" s="152"/>
      <c r="AT155" s="152"/>
      <c r="AU155" s="152"/>
      <c r="AV155" s="152"/>
      <c r="AW155" s="152"/>
    </row>
    <row r="156" spans="1:49" ht="15.75" x14ac:dyDescent="0.25">
      <c r="A156" s="165">
        <v>1069424</v>
      </c>
      <c r="B156" s="155" t="s">
        <v>372</v>
      </c>
      <c r="C156" s="163" t="str">
        <f t="shared" si="9"/>
        <v>N</v>
      </c>
      <c r="D156" s="166">
        <v>26</v>
      </c>
      <c r="E156" s="166">
        <v>1</v>
      </c>
      <c r="F156" s="167">
        <v>0</v>
      </c>
      <c r="G156" s="168">
        <v>1</v>
      </c>
      <c r="H156" s="159" t="str">
        <f>IF(Long_Course_Results15[[#This Row],[No. Point Runs &amp; Volunt.]]&gt;=15,"","#")</f>
        <v>#</v>
      </c>
      <c r="I156" s="169">
        <v>26</v>
      </c>
      <c r="J156" s="170">
        <f t="shared" si="7"/>
        <v>26</v>
      </c>
      <c r="K156" s="171">
        <f t="shared" si="8"/>
        <v>75</v>
      </c>
      <c r="L156" s="163">
        <f>COUNT(J$4:J156)</f>
        <v>151</v>
      </c>
      <c r="M156" s="163" t="s">
        <v>426</v>
      </c>
      <c r="N156" s="172">
        <f>COUNTIFS($M$4:$M156,$M156)</f>
        <v>64</v>
      </c>
      <c r="O156" s="164" t="s">
        <v>472</v>
      </c>
      <c r="P156" s="172">
        <f>COUNTIFS($M$4:$M156,$M156,$O$4:$O156,$O156)</f>
        <v>19</v>
      </c>
      <c r="Q156" s="173">
        <f>IF($M156="F",COUNTIFS($M$4:$M156,"F"),"")</f>
        <v>64</v>
      </c>
      <c r="R156" s="163" t="str">
        <f>IF(AND($M156="F",$O156=R$4),COUNTIFS($M$4:$M156,"F",$O$4:$O156,R$4),"")</f>
        <v/>
      </c>
      <c r="S156" s="163">
        <f>IF(AND($M156="F",$O156=S$4),COUNTIFS($M$4:$M156,"F",$O$4:$O156,S$4),"")</f>
        <v>19</v>
      </c>
      <c r="T156" s="163" t="str">
        <f>IF(AND($M156="F",$O156=T$4),COUNTIFS($M$4:$M156,"F",$O$4:$O156,T$4),"")</f>
        <v/>
      </c>
      <c r="U156" s="163" t="str">
        <f>IF(AND($M156="F",$O156=U$4),COUNTIFS($M$4:$M156,"F",$O$4:$O156,U$4),"")</f>
        <v/>
      </c>
      <c r="V156" s="163" t="str">
        <f>IF(AND($M156="F",$O156=V$4),COUNTIFS($M$4:$M156,"F",$O$4:$O156,V$4),"")</f>
        <v/>
      </c>
      <c r="W156" s="163" t="str">
        <f>IF(AND($M156="F",$O156=W$4),COUNTIFS($M$4:$M156,"F",$O$4:$O156,W$4),"")</f>
        <v/>
      </c>
      <c r="X156" s="163" t="str">
        <f>IF(AND($M156="F",$O156=X$4),COUNTIFS($M$4:$M156,"F",$O$4:$O156,X$4),"")</f>
        <v/>
      </c>
      <c r="Y156" s="175" t="str">
        <f>IF(AND($M156="F",$O156=Y$4),COUNTIFS($M$4:$M156,"F",$O$4:$O156,Y$4),"")</f>
        <v/>
      </c>
      <c r="Z156" s="173" t="str">
        <f>IF($M156="M",COUNTIFS($M$4:$M156,"M"),"")</f>
        <v/>
      </c>
      <c r="AA156" s="163" t="str">
        <f>IF(AND($M156="M",$O156=AA$4),COUNTIFS($M$4:$M156,"M",$O$4:$O156,AA$4),"")</f>
        <v/>
      </c>
      <c r="AB156" s="163" t="str">
        <f>IF(AND($M156="M",$O156=AB$4),COUNTIFS($M$4:$M156,"M",$O$4:$O156,AB$4),"")</f>
        <v/>
      </c>
      <c r="AC156" s="163" t="str">
        <f>IF(AND($M156="M",$O156=AC$4),COUNTIFS($M$4:$M156,"M",$O$4:$O156,AC$4),"")</f>
        <v/>
      </c>
      <c r="AD156" s="163" t="str">
        <f>IF(AND($M156="M",$O156=AD$4),COUNTIFS($M$4:$M156,"M",$O$4:$O156,AD$4),"")</f>
        <v/>
      </c>
      <c r="AE156" s="163" t="str">
        <f>IF(AND($M156="M",$O156=AE$4),COUNTIFS($M$4:$M156,"M",$O$4:$O156,AE$4),"")</f>
        <v/>
      </c>
      <c r="AF156" s="163" t="str">
        <f>IF(AND($M156="M",$O156=AF$4),COUNTIFS($M$4:$M156,"M",$O$4:$O156,AF$4),"")</f>
        <v/>
      </c>
      <c r="AG156" s="163" t="str">
        <f>IF(AND($M156="M",$O156=AG$4),COUNTIFS($M$4:$M156,"M",$O$4:$O156,AG$4),"")</f>
        <v/>
      </c>
      <c r="AH156" s="175" t="str">
        <f>IF(AND($M156="M",$O156=AH$4),COUNTIFS($M$4:$M156,"M",$O$4:$O156,AH$4),"")</f>
        <v/>
      </c>
      <c r="AI156" s="152"/>
      <c r="AJ156" s="152"/>
      <c r="AK156" s="153"/>
      <c r="AL156" s="152"/>
      <c r="AM156" s="152"/>
      <c r="AN156" s="152"/>
      <c r="AO156" s="152"/>
      <c r="AP156" s="152"/>
      <c r="AQ156" s="152"/>
      <c r="AR156" s="152"/>
      <c r="AS156" s="152"/>
      <c r="AT156" s="152"/>
      <c r="AU156" s="152"/>
      <c r="AV156" s="152"/>
      <c r="AW156" s="152"/>
    </row>
    <row r="157" spans="1:49" ht="15.75" x14ac:dyDescent="0.25">
      <c r="A157" s="165">
        <v>402981</v>
      </c>
      <c r="B157" s="155" t="s">
        <v>192</v>
      </c>
      <c r="C157" s="163" t="str">
        <f t="shared" si="9"/>
        <v>N</v>
      </c>
      <c r="D157" s="166">
        <v>24</v>
      </c>
      <c r="E157" s="166">
        <v>1</v>
      </c>
      <c r="F157" s="167">
        <v>0</v>
      </c>
      <c r="G157" s="168">
        <v>1</v>
      </c>
      <c r="H157" s="159" t="str">
        <f>IF(Long_Course_Results15[[#This Row],[No. Point Runs &amp; Volunt.]]&gt;=15,"","#")</f>
        <v>#</v>
      </c>
      <c r="I157" s="169">
        <v>24</v>
      </c>
      <c r="J157" s="170">
        <f t="shared" si="7"/>
        <v>24</v>
      </c>
      <c r="K157" s="171">
        <f t="shared" si="8"/>
        <v>77</v>
      </c>
      <c r="L157" s="163">
        <f>COUNT(J$4:J157)</f>
        <v>152</v>
      </c>
      <c r="M157" s="163" t="s">
        <v>426</v>
      </c>
      <c r="N157" s="172">
        <f>COUNTIFS($M$4:$M157,$M157)</f>
        <v>65</v>
      </c>
      <c r="O157" s="164" t="s">
        <v>476</v>
      </c>
      <c r="P157" s="172">
        <f>COUNTIFS($M$4:$M157,$M157,$O$4:$O157,$O157)</f>
        <v>5</v>
      </c>
      <c r="Q157" s="173">
        <f>IF($M157="F",COUNTIFS($M$4:$M157,"F"),"")</f>
        <v>65</v>
      </c>
      <c r="R157" s="163" t="str">
        <f>IF(AND($M157="F",$O157=R$4),COUNTIFS($M$4:$M157,"F",$O$4:$O157,R$4),"")</f>
        <v/>
      </c>
      <c r="S157" s="163" t="str">
        <f>IF(AND($M157="F",$O157=S$4),COUNTIFS($M$4:$M157,"F",$O$4:$O157,S$4),"")</f>
        <v/>
      </c>
      <c r="T157" s="163" t="str">
        <f>IF(AND($M157="F",$O157=T$4),COUNTIFS($M$4:$M157,"F",$O$4:$O157,T$4),"")</f>
        <v/>
      </c>
      <c r="U157" s="163" t="str">
        <f>IF(AND($M157="F",$O157=U$4),COUNTIFS($M$4:$M157,"F",$O$4:$O157,U$4),"")</f>
        <v/>
      </c>
      <c r="V157" s="163" t="str">
        <f>IF(AND($M157="F",$O157=V$4),COUNTIFS($M$4:$M157,"F",$O$4:$O157,V$4),"")</f>
        <v/>
      </c>
      <c r="W157" s="163">
        <f>IF(AND($M157="F",$O157=W$4),COUNTIFS($M$4:$M157,"F",$O$4:$O157,W$4),"")</f>
        <v>5</v>
      </c>
      <c r="X157" s="163" t="str">
        <f>IF(AND($M157="F",$O157=X$4),COUNTIFS($M$4:$M157,"F",$O$4:$O157,X$4),"")</f>
        <v/>
      </c>
      <c r="Y157" s="175" t="str">
        <f>IF(AND($M157="F",$O157=Y$4),COUNTIFS($M$4:$M157,"F",$O$4:$O157,Y$4),"")</f>
        <v/>
      </c>
      <c r="Z157" s="173" t="str">
        <f>IF($M157="M",COUNTIFS($M$4:$M157,"M"),"")</f>
        <v/>
      </c>
      <c r="AA157" s="163" t="str">
        <f>IF(AND($M157="M",$O157=AA$4),COUNTIFS($M$4:$M157,"M",$O$4:$O157,AA$4),"")</f>
        <v/>
      </c>
      <c r="AB157" s="163" t="str">
        <f>IF(AND($M157="M",$O157=AB$4),COUNTIFS($M$4:$M157,"M",$O$4:$O157,AB$4),"")</f>
        <v/>
      </c>
      <c r="AC157" s="163" t="str">
        <f>IF(AND($M157="M",$O157=AC$4),COUNTIFS($M$4:$M157,"M",$O$4:$O157,AC$4),"")</f>
        <v/>
      </c>
      <c r="AD157" s="163" t="str">
        <f>IF(AND($M157="M",$O157=AD$4),COUNTIFS($M$4:$M157,"M",$O$4:$O157,AD$4),"")</f>
        <v/>
      </c>
      <c r="AE157" s="163" t="str">
        <f>IF(AND($M157="M",$O157=AE$4),COUNTIFS($M$4:$M157,"M",$O$4:$O157,AE$4),"")</f>
        <v/>
      </c>
      <c r="AF157" s="163" t="str">
        <f>IF(AND($M157="M",$O157=AF$4),COUNTIFS($M$4:$M157,"M",$O$4:$O157,AF$4),"")</f>
        <v/>
      </c>
      <c r="AG157" s="163" t="str">
        <f>IF(AND($M157="M",$O157=AG$4),COUNTIFS($M$4:$M157,"M",$O$4:$O157,AG$4),"")</f>
        <v/>
      </c>
      <c r="AH157" s="175" t="str">
        <f>IF(AND($M157="M",$O157=AH$4),COUNTIFS($M$4:$M157,"M",$O$4:$O157,AH$4),"")</f>
        <v/>
      </c>
      <c r="AI157" s="152"/>
      <c r="AJ157" s="152"/>
      <c r="AK157" s="153"/>
      <c r="AL157" s="152"/>
      <c r="AM157" s="152"/>
      <c r="AN157" s="152"/>
      <c r="AO157" s="152"/>
      <c r="AP157" s="152"/>
      <c r="AQ157" s="152"/>
      <c r="AR157" s="152"/>
      <c r="AS157" s="152"/>
      <c r="AT157" s="152"/>
      <c r="AU157" s="152"/>
      <c r="AV157" s="152"/>
      <c r="AW157" s="152"/>
    </row>
    <row r="158" spans="1:49" ht="15.75" x14ac:dyDescent="0.25">
      <c r="A158" s="165">
        <v>1069489</v>
      </c>
      <c r="B158" s="155" t="s">
        <v>353</v>
      </c>
      <c r="C158" s="163" t="str">
        <f t="shared" si="9"/>
        <v>N</v>
      </c>
      <c r="D158" s="166">
        <v>17</v>
      </c>
      <c r="E158" s="166">
        <v>1</v>
      </c>
      <c r="F158" s="167">
        <v>0</v>
      </c>
      <c r="G158" s="168">
        <v>1</v>
      </c>
      <c r="H158" s="159" t="str">
        <f>IF(Long_Course_Results15[[#This Row],[No. Point Runs &amp; Volunt.]]&gt;=15,"","#")</f>
        <v>#</v>
      </c>
      <c r="I158" s="169">
        <v>17</v>
      </c>
      <c r="J158" s="170">
        <f t="shared" si="7"/>
        <v>17</v>
      </c>
      <c r="K158" s="171">
        <f t="shared" si="8"/>
        <v>84</v>
      </c>
      <c r="L158" s="163">
        <f>COUNT(J$4:J158)</f>
        <v>153</v>
      </c>
      <c r="M158" s="163" t="s">
        <v>426</v>
      </c>
      <c r="N158" s="172">
        <f>COUNTIFS($M$4:$M158,$M158)</f>
        <v>66</v>
      </c>
      <c r="O158" s="164" t="s">
        <v>474</v>
      </c>
      <c r="P158" s="172">
        <f>COUNTIFS($M$4:$M158,$M158,$O$4:$O158,$O158)</f>
        <v>14</v>
      </c>
      <c r="Q158" s="173">
        <f>IF($M158="F",COUNTIFS($M$4:$M158,"F"),"")</f>
        <v>66</v>
      </c>
      <c r="R158" s="163" t="str">
        <f>IF(AND($M158="F",$O158=R$4),COUNTIFS($M$4:$M158,"F",$O$4:$O158,R$4),"")</f>
        <v/>
      </c>
      <c r="S158" s="163" t="str">
        <f>IF(AND($M158="F",$O158=S$4),COUNTIFS($M$4:$M158,"F",$O$4:$O158,S$4),"")</f>
        <v/>
      </c>
      <c r="T158" s="163" t="str">
        <f>IF(AND($M158="F",$O158=T$4),COUNTIFS($M$4:$M158,"F",$O$4:$O158,T$4),"")</f>
        <v/>
      </c>
      <c r="U158" s="163">
        <f>IF(AND($M158="F",$O158=U$4),COUNTIFS($M$4:$M158,"F",$O$4:$O158,U$4),"")</f>
        <v>14</v>
      </c>
      <c r="V158" s="163" t="str">
        <f>IF(AND($M158="F",$O158=V$4),COUNTIFS($M$4:$M158,"F",$O$4:$O158,V$4),"")</f>
        <v/>
      </c>
      <c r="W158" s="163" t="str">
        <f>IF(AND($M158="F",$O158=W$4),COUNTIFS($M$4:$M158,"F",$O$4:$O158,W$4),"")</f>
        <v/>
      </c>
      <c r="X158" s="163" t="str">
        <f>IF(AND($M158="F",$O158=X$4),COUNTIFS($M$4:$M158,"F",$O$4:$O158,X$4),"")</f>
        <v/>
      </c>
      <c r="Y158" s="175" t="str">
        <f>IF(AND($M158="F",$O158=Y$4),COUNTIFS($M$4:$M158,"F",$O$4:$O158,Y$4),"")</f>
        <v/>
      </c>
      <c r="Z158" s="173" t="str">
        <f>IF($M158="M",COUNTIFS($M$4:$M158,"M"),"")</f>
        <v/>
      </c>
      <c r="AA158" s="163" t="str">
        <f>IF(AND($M158="M",$O158=AA$4),COUNTIFS($M$4:$M158,"M",$O$4:$O158,AA$4),"")</f>
        <v/>
      </c>
      <c r="AB158" s="163" t="str">
        <f>IF(AND($M158="M",$O158=AB$4),COUNTIFS($M$4:$M158,"M",$O$4:$O158,AB$4),"")</f>
        <v/>
      </c>
      <c r="AC158" s="163" t="str">
        <f>IF(AND($M158="M",$O158=AC$4),COUNTIFS($M$4:$M158,"M",$O$4:$O158,AC$4),"")</f>
        <v/>
      </c>
      <c r="AD158" s="163" t="str">
        <f>IF(AND($M158="M",$O158=AD$4),COUNTIFS($M$4:$M158,"M",$O$4:$O158,AD$4),"")</f>
        <v/>
      </c>
      <c r="AE158" s="163" t="str">
        <f>IF(AND($M158="M",$O158=AE$4),COUNTIFS($M$4:$M158,"M",$O$4:$O158,AE$4),"")</f>
        <v/>
      </c>
      <c r="AF158" s="163" t="str">
        <f>IF(AND($M158="M",$O158=AF$4),COUNTIFS($M$4:$M158,"M",$O$4:$O158,AF$4),"")</f>
        <v/>
      </c>
      <c r="AG158" s="163" t="str">
        <f>IF(AND($M158="M",$O158=AG$4),COUNTIFS($M$4:$M158,"M",$O$4:$O158,AG$4),"")</f>
        <v/>
      </c>
      <c r="AH158" s="175" t="str">
        <f>IF(AND($M158="M",$O158=AH$4),COUNTIFS($M$4:$M158,"M",$O$4:$O158,AH$4),"")</f>
        <v/>
      </c>
      <c r="AI158" s="152"/>
      <c r="AJ158" s="152"/>
      <c r="AK158" s="153"/>
      <c r="AL158" s="152"/>
      <c r="AM158" s="152"/>
      <c r="AN158" s="152"/>
      <c r="AO158" s="152"/>
      <c r="AP158" s="152"/>
      <c r="AQ158" s="152"/>
      <c r="AR158" s="152"/>
      <c r="AS158" s="152"/>
      <c r="AT158" s="152"/>
      <c r="AU158" s="152"/>
      <c r="AV158" s="152"/>
      <c r="AW158" s="152"/>
    </row>
    <row r="159" spans="1:49" ht="15.75" x14ac:dyDescent="0.25">
      <c r="A159" s="165">
        <v>1069525</v>
      </c>
      <c r="B159" s="155" t="s">
        <v>367</v>
      </c>
      <c r="C159" s="163" t="str">
        <f t="shared" si="9"/>
        <v>N</v>
      </c>
      <c r="D159" s="166">
        <v>16</v>
      </c>
      <c r="E159" s="166">
        <v>1</v>
      </c>
      <c r="F159" s="167">
        <v>0</v>
      </c>
      <c r="G159" s="168">
        <v>1</v>
      </c>
      <c r="H159" s="159" t="str">
        <f>IF(Long_Course_Results15[[#This Row],[No. Point Runs &amp; Volunt.]]&gt;=15,"","#")</f>
        <v>#</v>
      </c>
      <c r="I159" s="169">
        <v>16</v>
      </c>
      <c r="J159" s="170">
        <f t="shared" si="7"/>
        <v>16</v>
      </c>
      <c r="K159" s="171">
        <f t="shared" si="8"/>
        <v>85</v>
      </c>
      <c r="L159" s="163">
        <f>COUNT(J$4:J159)</f>
        <v>154</v>
      </c>
      <c r="M159" s="163" t="s">
        <v>426</v>
      </c>
      <c r="N159" s="172">
        <f>COUNTIFS($M$4:$M159,$M159)</f>
        <v>67</v>
      </c>
      <c r="O159" s="164" t="s">
        <v>473</v>
      </c>
      <c r="P159" s="172">
        <f>COUNTIFS($M$4:$M159,$M159,$O$4:$O159,$O159)</f>
        <v>18</v>
      </c>
      <c r="Q159" s="173">
        <f>IF($M159="F",COUNTIFS($M$4:$M159,"F"),"")</f>
        <v>67</v>
      </c>
      <c r="R159" s="163" t="str">
        <f>IF(AND($M159="F",$O159=R$4),COUNTIFS($M$4:$M159,"F",$O$4:$O159,R$4),"")</f>
        <v/>
      </c>
      <c r="S159" s="163" t="str">
        <f>IF(AND($M159="F",$O159=S$4),COUNTIFS($M$4:$M159,"F",$O$4:$O159,S$4),"")</f>
        <v/>
      </c>
      <c r="T159" s="163">
        <f>IF(AND($M159="F",$O159=T$4),COUNTIFS($M$4:$M159,"F",$O$4:$O159,T$4),"")</f>
        <v>18</v>
      </c>
      <c r="U159" s="163" t="str">
        <f>IF(AND($M159="F",$O159=U$4),COUNTIFS($M$4:$M159,"F",$O$4:$O159,U$4),"")</f>
        <v/>
      </c>
      <c r="V159" s="163" t="str">
        <f>IF(AND($M159="F",$O159=V$4),COUNTIFS($M$4:$M159,"F",$O$4:$O159,V$4),"")</f>
        <v/>
      </c>
      <c r="W159" s="163" t="str">
        <f>IF(AND($M159="F",$O159=W$4),COUNTIFS($M$4:$M159,"F",$O$4:$O159,W$4),"")</f>
        <v/>
      </c>
      <c r="X159" s="163" t="str">
        <f>IF(AND($M159="F",$O159=X$4),COUNTIFS($M$4:$M159,"F",$O$4:$O159,X$4),"")</f>
        <v/>
      </c>
      <c r="Y159" s="175" t="str">
        <f>IF(AND($M159="F",$O159=Y$4),COUNTIFS($M$4:$M159,"F",$O$4:$O159,Y$4),"")</f>
        <v/>
      </c>
      <c r="Z159" s="173" t="str">
        <f>IF($M159="M",COUNTIFS($M$4:$M159,"M"),"")</f>
        <v/>
      </c>
      <c r="AA159" s="163" t="str">
        <f>IF(AND($M159="M",$O159=AA$4),COUNTIFS($M$4:$M159,"M",$O$4:$O159,AA$4),"")</f>
        <v/>
      </c>
      <c r="AB159" s="163" t="str">
        <f>IF(AND($M159="M",$O159=AB$4),COUNTIFS($M$4:$M159,"M",$O$4:$O159,AB$4),"")</f>
        <v/>
      </c>
      <c r="AC159" s="163" t="str">
        <f>IF(AND($M159="M",$O159=AC$4),COUNTIFS($M$4:$M159,"M",$O$4:$O159,AC$4),"")</f>
        <v/>
      </c>
      <c r="AD159" s="163" t="str">
        <f>IF(AND($M159="M",$O159=AD$4),COUNTIFS($M$4:$M159,"M",$O$4:$O159,AD$4),"")</f>
        <v/>
      </c>
      <c r="AE159" s="163" t="str">
        <f>IF(AND($M159="M",$O159=AE$4),COUNTIFS($M$4:$M159,"M",$O$4:$O159,AE$4),"")</f>
        <v/>
      </c>
      <c r="AF159" s="163" t="str">
        <f>IF(AND($M159="M",$O159=AF$4),COUNTIFS($M$4:$M159,"M",$O$4:$O159,AF$4),"")</f>
        <v/>
      </c>
      <c r="AG159" s="163" t="str">
        <f>IF(AND($M159="M",$O159=AG$4),COUNTIFS($M$4:$M159,"M",$O$4:$O159,AG$4),"")</f>
        <v/>
      </c>
      <c r="AH159" s="175" t="str">
        <f>IF(AND($M159="M",$O159=AH$4),COUNTIFS($M$4:$M159,"M",$O$4:$O159,AH$4),"")</f>
        <v/>
      </c>
      <c r="AI159" s="152"/>
      <c r="AJ159" s="152"/>
      <c r="AK159" s="153"/>
      <c r="AL159" s="152"/>
      <c r="AM159" s="152"/>
      <c r="AN159" s="152"/>
      <c r="AO159" s="152"/>
      <c r="AP159" s="152"/>
      <c r="AQ159" s="152"/>
      <c r="AR159" s="152"/>
      <c r="AS159" s="152"/>
      <c r="AT159" s="152"/>
      <c r="AU159" s="152"/>
      <c r="AV159" s="152"/>
      <c r="AW159" s="152"/>
    </row>
    <row r="160" spans="1:49" ht="15.75" x14ac:dyDescent="0.25">
      <c r="A160" s="165"/>
      <c r="B160" s="176"/>
      <c r="C160" s="147"/>
      <c r="D160" s="156"/>
      <c r="E160" s="156"/>
      <c r="F160" s="157"/>
      <c r="G160" s="168"/>
      <c r="H160" s="159"/>
      <c r="I160" s="177"/>
      <c r="J160" s="161"/>
      <c r="K160" s="162"/>
      <c r="L160" s="147"/>
      <c r="M160" s="147"/>
      <c r="N160" s="139"/>
      <c r="O160" s="139"/>
      <c r="P160" s="139"/>
      <c r="Q160" s="149"/>
      <c r="R160" s="147"/>
      <c r="S160" s="147"/>
      <c r="T160" s="147"/>
      <c r="U160" s="147"/>
      <c r="V160" s="147"/>
      <c r="W160" s="147"/>
      <c r="X160" s="147"/>
      <c r="Y160" s="151"/>
      <c r="Z160" s="149"/>
      <c r="AA160" s="147"/>
      <c r="AB160" s="147"/>
      <c r="AC160" s="147"/>
      <c r="AD160" s="147"/>
      <c r="AE160" s="147"/>
      <c r="AF160" s="147"/>
      <c r="AG160" s="147"/>
      <c r="AH160" s="151"/>
      <c r="AI160" s="152"/>
      <c r="AJ160" s="152"/>
      <c r="AK160" s="153"/>
      <c r="AL160" s="152"/>
      <c r="AM160" s="152"/>
      <c r="AN160" s="152"/>
      <c r="AO160" s="152"/>
      <c r="AP160" s="152"/>
      <c r="AQ160" s="152"/>
      <c r="AR160" s="152"/>
      <c r="AS160" s="152"/>
      <c r="AT160" s="152"/>
      <c r="AU160" s="152"/>
      <c r="AV160" s="152"/>
      <c r="AW160" s="152"/>
    </row>
    <row r="161" spans="1:51" x14ac:dyDescent="0.25">
      <c r="A161" s="178"/>
      <c r="B161" s="185" t="s">
        <v>540</v>
      </c>
      <c r="C161" s="179"/>
      <c r="D161" s="152"/>
      <c r="E161" s="152"/>
      <c r="F161" s="152"/>
      <c r="G161" s="152"/>
      <c r="H161" s="152"/>
      <c r="I161" s="152"/>
      <c r="J161" s="180"/>
      <c r="K161" s="181"/>
      <c r="L161" s="152"/>
      <c r="M161" s="182"/>
      <c r="N161" s="183"/>
      <c r="O161" s="183"/>
      <c r="Q161" s="179"/>
      <c r="R161" s="179"/>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3"/>
      <c r="AN161" s="152"/>
      <c r="AO161" s="152"/>
      <c r="AP161" s="152"/>
      <c r="AQ161" s="152"/>
      <c r="AR161" s="152"/>
      <c r="AS161" s="152"/>
      <c r="AT161" s="152"/>
      <c r="AU161" s="152"/>
      <c r="AV161" s="152"/>
      <c r="AW161" s="152"/>
      <c r="AX161" s="152"/>
      <c r="AY161" s="152"/>
    </row>
    <row r="162" spans="1:51" x14ac:dyDescent="0.25">
      <c r="A162" s="178"/>
      <c r="B162" s="152"/>
      <c r="C162" s="179"/>
      <c r="D162" s="152"/>
      <c r="E162" s="152"/>
      <c r="F162" s="152"/>
      <c r="G162" s="152"/>
      <c r="H162" s="152"/>
      <c r="I162" s="152"/>
      <c r="J162" s="180"/>
      <c r="K162" s="181"/>
      <c r="L162" s="152"/>
      <c r="M162" s="182"/>
      <c r="N162" s="183"/>
      <c r="O162" s="183"/>
      <c r="Q162" s="179"/>
      <c r="R162" s="179"/>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3"/>
      <c r="AN162" s="152"/>
      <c r="AO162" s="152"/>
      <c r="AP162" s="152"/>
      <c r="AQ162" s="152"/>
      <c r="AR162" s="152"/>
      <c r="AS162" s="152"/>
      <c r="AT162" s="152"/>
      <c r="AU162" s="152"/>
      <c r="AV162" s="152"/>
      <c r="AW162" s="152"/>
      <c r="AX162" s="152"/>
      <c r="AY162" s="152"/>
    </row>
    <row r="163" spans="1:51" x14ac:dyDescent="0.25">
      <c r="A163" s="178"/>
      <c r="B163" s="152"/>
      <c r="C163" s="179"/>
      <c r="D163" s="152"/>
      <c r="E163" s="152"/>
      <c r="F163" s="152"/>
      <c r="G163" s="152"/>
      <c r="H163" s="152"/>
      <c r="I163" s="152"/>
      <c r="J163" s="180"/>
      <c r="K163" s="181"/>
      <c r="L163" s="152"/>
      <c r="M163" s="182"/>
      <c r="N163" s="183"/>
      <c r="O163" s="183"/>
      <c r="Q163" s="179"/>
      <c r="R163" s="179"/>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3"/>
      <c r="AN163" s="152"/>
      <c r="AO163" s="152"/>
      <c r="AP163" s="152"/>
      <c r="AQ163" s="152"/>
      <c r="AR163" s="152"/>
      <c r="AS163" s="152"/>
      <c r="AT163" s="152"/>
      <c r="AU163" s="152"/>
      <c r="AV163" s="152"/>
      <c r="AW163" s="152"/>
      <c r="AX163" s="152"/>
      <c r="AY163" s="152"/>
    </row>
    <row r="164" spans="1:51" x14ac:dyDescent="0.25">
      <c r="A164" s="178"/>
      <c r="B164" s="152"/>
      <c r="C164" s="179"/>
      <c r="D164" s="152"/>
      <c r="E164" s="152"/>
      <c r="F164" s="152"/>
      <c r="G164" s="152"/>
      <c r="H164" s="152"/>
      <c r="I164" s="152"/>
      <c r="J164" s="180"/>
      <c r="K164" s="181"/>
      <c r="L164" s="152"/>
      <c r="M164" s="182"/>
      <c r="N164" s="183"/>
      <c r="O164" s="183"/>
      <c r="Q164" s="179"/>
      <c r="R164" s="179"/>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3"/>
      <c r="AN164" s="152"/>
      <c r="AO164" s="152"/>
      <c r="AP164" s="152"/>
      <c r="AQ164" s="152"/>
      <c r="AR164" s="152"/>
      <c r="AS164" s="152"/>
      <c r="AT164" s="152"/>
      <c r="AU164" s="152"/>
      <c r="AV164" s="152"/>
      <c r="AW164" s="152"/>
      <c r="AX164" s="152"/>
      <c r="AY164" s="152"/>
    </row>
    <row r="165" spans="1:51" x14ac:dyDescent="0.25">
      <c r="A165" s="178"/>
      <c r="B165" s="152"/>
      <c r="C165" s="179"/>
      <c r="D165" s="152"/>
      <c r="E165" s="152"/>
      <c r="F165" s="152"/>
      <c r="G165" s="152"/>
      <c r="H165" s="152"/>
      <c r="I165" s="152"/>
      <c r="J165" s="180"/>
      <c r="K165" s="181"/>
      <c r="L165" s="152"/>
      <c r="M165" s="182"/>
      <c r="N165" s="183"/>
      <c r="O165" s="183"/>
      <c r="Q165" s="179"/>
      <c r="R165" s="179"/>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3"/>
      <c r="AN165" s="152"/>
      <c r="AO165" s="152"/>
      <c r="AP165" s="152"/>
      <c r="AQ165" s="152"/>
      <c r="AR165" s="152"/>
      <c r="AS165" s="152"/>
      <c r="AT165" s="152"/>
      <c r="AU165" s="152"/>
      <c r="AV165" s="152"/>
      <c r="AW165" s="152"/>
      <c r="AX165" s="152"/>
      <c r="AY165" s="152"/>
    </row>
    <row r="166" spans="1:51" x14ac:dyDescent="0.25">
      <c r="AM166" s="153"/>
    </row>
    <row r="167" spans="1:51" x14ac:dyDescent="0.25">
      <c r="AM167" s="153"/>
    </row>
  </sheetData>
  <mergeCells count="2">
    <mergeCell ref="Q3:Y3"/>
    <mergeCell ref="Z3:AH3"/>
  </mergeCells>
  <pageMargins left="0.15748031496062992" right="0.15748031496062992" top="0.39370078740157483" bottom="0.39370078740157483" header="0.31496062992125984" footer="0.31496062992125984"/>
  <pageSetup paperSize="9" scale="64" fitToHeight="0" orientation="landscape" horizontalDpi="360" verticalDpi="360" r:id="rId1"/>
  <drawing r:id="rId2"/>
  <legacyDrawing r:id="rId3"/>
  <tableParts count="3">
    <tablePart r:id="rId4"/>
    <tablePart r:id="rId5"/>
    <tablePart r:id="rId6"/>
  </tableParts>
  <extLst>
    <ext xmlns:x15="http://schemas.microsoft.com/office/spreadsheetml/2010/11/main" uri="{3A4CF648-6AED-40f4-86FF-DC5316D8AED3}">
      <x14:slicerList xmlns:x14="http://schemas.microsoft.com/office/spreadsheetml/2009/9/main">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B4" sqref="B4"/>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7"/>
  <sheetViews>
    <sheetView zoomScale="150" zoomScaleNormal="150" workbookViewId="0">
      <pane xSplit="1" ySplit="12" topLeftCell="B13" activePane="bottomRight" state="frozen"/>
      <selection pane="topRight" activeCell="B1" sqref="B1"/>
      <selection pane="bottomLeft" activeCell="A13" sqref="A13"/>
      <selection pane="bottomRight" activeCell="A13" sqref="A13"/>
    </sheetView>
  </sheetViews>
  <sheetFormatPr defaultRowHeight="15.75" x14ac:dyDescent="0.25"/>
  <cols>
    <col min="1" max="1" width="28" style="195" customWidth="1"/>
    <col min="2" max="2" width="9.28515625" style="196" customWidth="1"/>
    <col min="3" max="3" width="8.28515625" style="196" bestFit="1" customWidth="1"/>
    <col min="4" max="4" width="9.140625" style="196" bestFit="1" customWidth="1"/>
    <col min="5" max="5" width="12.28515625" style="196" bestFit="1" customWidth="1"/>
    <col min="6" max="6" width="13.7109375" style="195" hidden="1" customWidth="1"/>
    <col min="7" max="16384" width="9.140625" style="195"/>
  </cols>
  <sheetData>
    <row r="1" spans="1:16384" ht="36.75" customHeight="1" x14ac:dyDescent="0.25">
      <c r="A1" s="194"/>
      <c r="B1" s="122"/>
      <c r="C1" s="122"/>
      <c r="D1" s="122"/>
      <c r="E1" s="122"/>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c r="IW1" s="194"/>
      <c r="IX1" s="194"/>
      <c r="IY1" s="194"/>
      <c r="IZ1" s="194"/>
      <c r="JA1" s="194"/>
      <c r="JB1" s="194"/>
      <c r="JC1" s="194"/>
      <c r="JD1" s="194"/>
      <c r="JE1" s="194"/>
      <c r="JF1" s="194"/>
      <c r="JG1" s="194"/>
      <c r="JH1" s="194"/>
      <c r="JI1" s="194"/>
      <c r="JJ1" s="194"/>
      <c r="JK1" s="194"/>
      <c r="JL1" s="194"/>
      <c r="JM1" s="194"/>
      <c r="JN1" s="194"/>
      <c r="JO1" s="194"/>
      <c r="JP1" s="194"/>
      <c r="JQ1" s="194"/>
      <c r="JR1" s="194"/>
      <c r="JS1" s="194"/>
      <c r="JT1" s="194"/>
      <c r="JU1" s="194"/>
      <c r="JV1" s="194"/>
      <c r="JW1" s="194"/>
      <c r="JX1" s="194"/>
      <c r="JY1" s="194"/>
      <c r="JZ1" s="194"/>
      <c r="KA1" s="194"/>
      <c r="KB1" s="194"/>
      <c r="KC1" s="194"/>
      <c r="KD1" s="194"/>
      <c r="KE1" s="194"/>
      <c r="KF1" s="194"/>
      <c r="KG1" s="194"/>
      <c r="KH1" s="194"/>
      <c r="KI1" s="194"/>
      <c r="KJ1" s="194"/>
      <c r="KK1" s="194"/>
      <c r="KL1" s="194"/>
      <c r="KM1" s="194"/>
      <c r="KN1" s="194"/>
      <c r="KO1" s="194"/>
      <c r="KP1" s="194"/>
      <c r="KQ1" s="194"/>
      <c r="KR1" s="194"/>
      <c r="KS1" s="194"/>
      <c r="KT1" s="194"/>
      <c r="KU1" s="194"/>
      <c r="KV1" s="194"/>
      <c r="KW1" s="194"/>
      <c r="KX1" s="194"/>
      <c r="KY1" s="194"/>
      <c r="KZ1" s="194"/>
      <c r="LA1" s="194"/>
      <c r="LB1" s="194"/>
      <c r="LC1" s="194"/>
      <c r="LD1" s="194"/>
      <c r="LE1" s="194"/>
      <c r="LF1" s="194"/>
      <c r="LG1" s="194"/>
      <c r="LH1" s="194"/>
      <c r="LI1" s="194"/>
      <c r="LJ1" s="194"/>
      <c r="LK1" s="194"/>
      <c r="LL1" s="194"/>
      <c r="LM1" s="194"/>
      <c r="LN1" s="194"/>
      <c r="LO1" s="194"/>
      <c r="LP1" s="194"/>
      <c r="LQ1" s="194"/>
      <c r="LR1" s="194"/>
      <c r="LS1" s="194"/>
      <c r="LT1" s="194"/>
      <c r="LU1" s="194"/>
      <c r="LV1" s="194"/>
      <c r="LW1" s="194"/>
      <c r="LX1" s="194"/>
      <c r="LY1" s="194"/>
      <c r="LZ1" s="194"/>
      <c r="MA1" s="194"/>
      <c r="MB1" s="194"/>
      <c r="MC1" s="194"/>
      <c r="MD1" s="194"/>
      <c r="ME1" s="194"/>
      <c r="MF1" s="194"/>
      <c r="MG1" s="194"/>
      <c r="MH1" s="194"/>
      <c r="MI1" s="194"/>
      <c r="MJ1" s="194"/>
      <c r="MK1" s="194"/>
      <c r="ML1" s="194"/>
      <c r="MM1" s="194"/>
      <c r="MN1" s="194"/>
      <c r="MO1" s="194"/>
      <c r="MP1" s="194"/>
      <c r="MQ1" s="194"/>
      <c r="MR1" s="194"/>
      <c r="MS1" s="194"/>
      <c r="MT1" s="194"/>
      <c r="MU1" s="194"/>
      <c r="MV1" s="194"/>
      <c r="MW1" s="194"/>
      <c r="MX1" s="194"/>
      <c r="MY1" s="194"/>
      <c r="MZ1" s="194"/>
      <c r="NA1" s="194"/>
      <c r="NB1" s="194"/>
      <c r="NC1" s="194"/>
      <c r="ND1" s="194"/>
      <c r="NE1" s="194"/>
      <c r="NF1" s="194"/>
      <c r="NG1" s="194"/>
      <c r="NH1" s="194"/>
      <c r="NI1" s="194"/>
      <c r="NJ1" s="194"/>
      <c r="NK1" s="194"/>
      <c r="NL1" s="194"/>
      <c r="NM1" s="194"/>
      <c r="NN1" s="194"/>
      <c r="NO1" s="194"/>
      <c r="NP1" s="194"/>
      <c r="NQ1" s="194"/>
      <c r="NR1" s="194"/>
      <c r="NS1" s="194"/>
      <c r="NT1" s="194"/>
      <c r="NU1" s="194"/>
      <c r="NV1" s="194"/>
      <c r="NW1" s="194"/>
      <c r="NX1" s="194"/>
      <c r="NY1" s="194"/>
      <c r="NZ1" s="194"/>
      <c r="OA1" s="194"/>
      <c r="OB1" s="194"/>
      <c r="OC1" s="194"/>
      <c r="OD1" s="194"/>
      <c r="OE1" s="194"/>
      <c r="OF1" s="194"/>
      <c r="OG1" s="194"/>
      <c r="OH1" s="194"/>
      <c r="OI1" s="194"/>
      <c r="OJ1" s="194"/>
      <c r="OK1" s="194"/>
      <c r="OL1" s="194"/>
      <c r="OM1" s="194"/>
      <c r="ON1" s="194"/>
      <c r="OO1" s="194"/>
      <c r="OP1" s="194"/>
      <c r="OQ1" s="194"/>
      <c r="OR1" s="194"/>
      <c r="OS1" s="194"/>
      <c r="OT1" s="194"/>
      <c r="OU1" s="194"/>
      <c r="OV1" s="194"/>
      <c r="OW1" s="194"/>
      <c r="OX1" s="194"/>
      <c r="OY1" s="194"/>
      <c r="OZ1" s="194"/>
      <c r="PA1" s="194"/>
      <c r="PB1" s="194"/>
      <c r="PC1" s="194"/>
      <c r="PD1" s="194"/>
      <c r="PE1" s="194"/>
      <c r="PF1" s="194"/>
      <c r="PG1" s="194"/>
      <c r="PH1" s="194"/>
      <c r="PI1" s="194"/>
      <c r="PJ1" s="194"/>
      <c r="PK1" s="194"/>
      <c r="PL1" s="194"/>
      <c r="PM1" s="194"/>
      <c r="PN1" s="194"/>
      <c r="PO1" s="194"/>
      <c r="PP1" s="194"/>
      <c r="PQ1" s="194"/>
      <c r="PR1" s="194"/>
      <c r="PS1" s="194"/>
      <c r="PT1" s="194"/>
      <c r="PU1" s="194"/>
      <c r="PV1" s="194"/>
      <c r="PW1" s="194"/>
      <c r="PX1" s="194"/>
      <c r="PY1" s="194"/>
      <c r="PZ1" s="194"/>
      <c r="QA1" s="194"/>
      <c r="QB1" s="194"/>
      <c r="QC1" s="194"/>
      <c r="QD1" s="194"/>
      <c r="QE1" s="194"/>
      <c r="QF1" s="194"/>
      <c r="QG1" s="194"/>
      <c r="QH1" s="194"/>
      <c r="QI1" s="194"/>
      <c r="QJ1" s="194"/>
      <c r="QK1" s="194"/>
      <c r="QL1" s="194"/>
      <c r="QM1" s="194"/>
      <c r="QN1" s="194"/>
      <c r="QO1" s="194"/>
      <c r="QP1" s="194"/>
      <c r="QQ1" s="194"/>
      <c r="QR1" s="194"/>
      <c r="QS1" s="194"/>
      <c r="QT1" s="194"/>
      <c r="QU1" s="194"/>
      <c r="QV1" s="194"/>
      <c r="QW1" s="194"/>
      <c r="QX1" s="194"/>
      <c r="QY1" s="194"/>
      <c r="QZ1" s="194"/>
      <c r="RA1" s="194"/>
      <c r="RB1" s="194"/>
      <c r="RC1" s="194"/>
      <c r="RD1" s="194"/>
      <c r="RE1" s="194"/>
      <c r="RF1" s="194"/>
      <c r="RG1" s="194"/>
      <c r="RH1" s="194"/>
      <c r="RI1" s="194"/>
      <c r="RJ1" s="194"/>
      <c r="RK1" s="194"/>
      <c r="RL1" s="194"/>
      <c r="RM1" s="194"/>
      <c r="RN1" s="194"/>
      <c r="RO1" s="194"/>
      <c r="RP1" s="194"/>
      <c r="RQ1" s="194"/>
      <c r="RR1" s="194"/>
      <c r="RS1" s="194"/>
      <c r="RT1" s="194"/>
      <c r="RU1" s="194"/>
      <c r="RV1" s="194"/>
      <c r="RW1" s="194"/>
      <c r="RX1" s="194"/>
      <c r="RY1" s="194"/>
      <c r="RZ1" s="194"/>
      <c r="SA1" s="194"/>
      <c r="SB1" s="194"/>
      <c r="SC1" s="194"/>
      <c r="SD1" s="194"/>
      <c r="SE1" s="194"/>
      <c r="SF1" s="194"/>
      <c r="SG1" s="194"/>
      <c r="SH1" s="194"/>
      <c r="SI1" s="194"/>
      <c r="SJ1" s="194"/>
      <c r="SK1" s="194"/>
      <c r="SL1" s="194"/>
      <c r="SM1" s="194"/>
      <c r="SN1" s="194"/>
      <c r="SO1" s="194"/>
      <c r="SP1" s="194"/>
      <c r="SQ1" s="194"/>
      <c r="SR1" s="194"/>
      <c r="SS1" s="194"/>
      <c r="ST1" s="194"/>
      <c r="SU1" s="194"/>
      <c r="SV1" s="194"/>
      <c r="SW1" s="194"/>
      <c r="SX1" s="194"/>
      <c r="SY1" s="194"/>
      <c r="SZ1" s="194"/>
      <c r="TA1" s="194"/>
      <c r="TB1" s="194"/>
      <c r="TC1" s="194"/>
      <c r="TD1" s="194"/>
      <c r="TE1" s="194"/>
      <c r="TF1" s="194"/>
      <c r="TG1" s="194"/>
      <c r="TH1" s="194"/>
      <c r="TI1" s="194"/>
      <c r="TJ1" s="194"/>
      <c r="TK1" s="194"/>
      <c r="TL1" s="194"/>
      <c r="TM1" s="194"/>
      <c r="TN1" s="194"/>
      <c r="TO1" s="194"/>
      <c r="TP1" s="194"/>
      <c r="TQ1" s="194"/>
      <c r="TR1" s="194"/>
      <c r="TS1" s="194"/>
      <c r="TT1" s="194"/>
      <c r="TU1" s="194"/>
      <c r="TV1" s="194"/>
      <c r="TW1" s="194"/>
      <c r="TX1" s="194"/>
      <c r="TY1" s="194"/>
      <c r="TZ1" s="194"/>
      <c r="UA1" s="194"/>
      <c r="UB1" s="194"/>
      <c r="UC1" s="194"/>
      <c r="UD1" s="194"/>
      <c r="UE1" s="194"/>
      <c r="UF1" s="194"/>
      <c r="UG1" s="194"/>
      <c r="UH1" s="194"/>
      <c r="UI1" s="194"/>
      <c r="UJ1" s="194"/>
      <c r="UK1" s="194"/>
      <c r="UL1" s="194"/>
      <c r="UM1" s="194"/>
      <c r="UN1" s="194"/>
      <c r="UO1" s="194"/>
      <c r="UP1" s="194"/>
      <c r="UQ1" s="194"/>
      <c r="UR1" s="194"/>
      <c r="US1" s="194"/>
      <c r="UT1" s="194"/>
      <c r="UU1" s="194"/>
      <c r="UV1" s="194"/>
      <c r="UW1" s="194"/>
      <c r="UX1" s="194"/>
      <c r="UY1" s="194"/>
      <c r="UZ1" s="194"/>
      <c r="VA1" s="194"/>
      <c r="VB1" s="194"/>
      <c r="VC1" s="194"/>
      <c r="VD1" s="194"/>
      <c r="VE1" s="194"/>
      <c r="VF1" s="194"/>
      <c r="VG1" s="194"/>
      <c r="VH1" s="194"/>
      <c r="VI1" s="194"/>
      <c r="VJ1" s="194"/>
      <c r="VK1" s="194"/>
      <c r="VL1" s="194"/>
      <c r="VM1" s="194"/>
      <c r="VN1" s="194"/>
      <c r="VO1" s="194"/>
      <c r="VP1" s="194"/>
      <c r="VQ1" s="194"/>
      <c r="VR1" s="194"/>
      <c r="VS1" s="194"/>
      <c r="VT1" s="194"/>
      <c r="VU1" s="194"/>
      <c r="VV1" s="194"/>
      <c r="VW1" s="194"/>
      <c r="VX1" s="194"/>
      <c r="VY1" s="194"/>
      <c r="VZ1" s="194"/>
      <c r="WA1" s="194"/>
      <c r="WB1" s="194"/>
      <c r="WC1" s="194"/>
      <c r="WD1" s="194"/>
      <c r="WE1" s="194"/>
      <c r="WF1" s="194"/>
      <c r="WG1" s="194"/>
      <c r="WH1" s="194"/>
      <c r="WI1" s="194"/>
      <c r="WJ1" s="194"/>
      <c r="WK1" s="194"/>
      <c r="WL1" s="194"/>
      <c r="WM1" s="194"/>
      <c r="WN1" s="194"/>
      <c r="WO1" s="194"/>
      <c r="WP1" s="194"/>
      <c r="WQ1" s="194"/>
      <c r="WR1" s="194"/>
      <c r="WS1" s="194"/>
      <c r="WT1" s="194"/>
      <c r="WU1" s="194"/>
      <c r="WV1" s="194"/>
      <c r="WW1" s="194"/>
      <c r="WX1" s="194"/>
      <c r="WY1" s="194"/>
      <c r="WZ1" s="194"/>
      <c r="XA1" s="194"/>
      <c r="XB1" s="194"/>
      <c r="XC1" s="194"/>
      <c r="XD1" s="194"/>
      <c r="XE1" s="194"/>
      <c r="XF1" s="194"/>
      <c r="XG1" s="194"/>
      <c r="XH1" s="194"/>
      <c r="XI1" s="194"/>
      <c r="XJ1" s="194"/>
      <c r="XK1" s="194"/>
      <c r="XL1" s="194"/>
      <c r="XM1" s="194"/>
      <c r="XN1" s="194"/>
      <c r="XO1" s="194"/>
      <c r="XP1" s="194"/>
      <c r="XQ1" s="194"/>
      <c r="XR1" s="194"/>
      <c r="XS1" s="194"/>
      <c r="XT1" s="194"/>
      <c r="XU1" s="194"/>
      <c r="XV1" s="194"/>
      <c r="XW1" s="194"/>
      <c r="XX1" s="194"/>
      <c r="XY1" s="194"/>
      <c r="XZ1" s="194"/>
      <c r="YA1" s="194"/>
      <c r="YB1" s="194"/>
      <c r="YC1" s="194"/>
      <c r="YD1" s="194"/>
      <c r="YE1" s="194"/>
      <c r="YF1" s="194"/>
      <c r="YG1" s="194"/>
      <c r="YH1" s="194"/>
      <c r="YI1" s="194"/>
      <c r="YJ1" s="194"/>
      <c r="YK1" s="194"/>
      <c r="YL1" s="194"/>
      <c r="YM1" s="194"/>
      <c r="YN1" s="194"/>
      <c r="YO1" s="194"/>
      <c r="YP1" s="194"/>
      <c r="YQ1" s="194"/>
      <c r="YR1" s="194"/>
      <c r="YS1" s="194"/>
      <c r="YT1" s="194"/>
      <c r="YU1" s="194"/>
      <c r="YV1" s="194"/>
      <c r="YW1" s="194"/>
      <c r="YX1" s="194"/>
      <c r="YY1" s="194"/>
      <c r="YZ1" s="194"/>
      <c r="ZA1" s="194"/>
      <c r="ZB1" s="194"/>
      <c r="ZC1" s="194"/>
      <c r="ZD1" s="194"/>
      <c r="ZE1" s="194"/>
      <c r="ZF1" s="194"/>
      <c r="ZG1" s="194"/>
      <c r="ZH1" s="194"/>
      <c r="ZI1" s="194"/>
      <c r="ZJ1" s="194"/>
      <c r="ZK1" s="194"/>
      <c r="ZL1" s="194"/>
      <c r="ZM1" s="194"/>
      <c r="ZN1" s="194"/>
      <c r="ZO1" s="194"/>
      <c r="ZP1" s="194"/>
      <c r="ZQ1" s="194"/>
      <c r="ZR1" s="194"/>
      <c r="ZS1" s="194"/>
      <c r="ZT1" s="194"/>
      <c r="ZU1" s="194"/>
      <c r="ZV1" s="194"/>
      <c r="ZW1" s="194"/>
      <c r="ZX1" s="194"/>
      <c r="ZY1" s="194"/>
      <c r="ZZ1" s="194"/>
      <c r="AAA1" s="194"/>
      <c r="AAB1" s="194"/>
      <c r="AAC1" s="194"/>
      <c r="AAD1" s="194"/>
      <c r="AAE1" s="194"/>
      <c r="AAF1" s="194"/>
      <c r="AAG1" s="194"/>
      <c r="AAH1" s="194"/>
      <c r="AAI1" s="194"/>
      <c r="AAJ1" s="194"/>
      <c r="AAK1" s="194"/>
      <c r="AAL1" s="194"/>
      <c r="AAM1" s="194"/>
      <c r="AAN1" s="194"/>
      <c r="AAO1" s="194"/>
      <c r="AAP1" s="194"/>
      <c r="AAQ1" s="194"/>
      <c r="AAR1" s="194"/>
      <c r="AAS1" s="194"/>
      <c r="AAT1" s="194"/>
      <c r="AAU1" s="194"/>
      <c r="AAV1" s="194"/>
      <c r="AAW1" s="194"/>
      <c r="AAX1" s="194"/>
      <c r="AAY1" s="194"/>
      <c r="AAZ1" s="194"/>
      <c r="ABA1" s="194"/>
      <c r="ABB1" s="194"/>
      <c r="ABC1" s="194"/>
      <c r="ABD1" s="194"/>
      <c r="ABE1" s="194"/>
      <c r="ABF1" s="194"/>
      <c r="ABG1" s="194"/>
      <c r="ABH1" s="194"/>
      <c r="ABI1" s="194"/>
      <c r="ABJ1" s="194"/>
      <c r="ABK1" s="194"/>
      <c r="ABL1" s="194"/>
      <c r="ABM1" s="194"/>
      <c r="ABN1" s="194"/>
      <c r="ABO1" s="194"/>
      <c r="ABP1" s="194"/>
      <c r="ABQ1" s="194"/>
      <c r="ABR1" s="194"/>
      <c r="ABS1" s="194"/>
      <c r="ABT1" s="194"/>
      <c r="ABU1" s="194"/>
      <c r="ABV1" s="194"/>
      <c r="ABW1" s="194"/>
      <c r="ABX1" s="194"/>
      <c r="ABY1" s="194"/>
      <c r="ABZ1" s="194"/>
      <c r="ACA1" s="194"/>
      <c r="ACB1" s="194"/>
      <c r="ACC1" s="194"/>
      <c r="ACD1" s="194"/>
      <c r="ACE1" s="194"/>
      <c r="ACF1" s="194"/>
      <c r="ACG1" s="194"/>
      <c r="ACH1" s="194"/>
      <c r="ACI1" s="194"/>
      <c r="ACJ1" s="194"/>
      <c r="ACK1" s="194"/>
      <c r="ACL1" s="194"/>
      <c r="ACM1" s="194"/>
      <c r="ACN1" s="194"/>
      <c r="ACO1" s="194"/>
      <c r="ACP1" s="194"/>
      <c r="ACQ1" s="194"/>
      <c r="ACR1" s="194"/>
      <c r="ACS1" s="194"/>
      <c r="ACT1" s="194"/>
      <c r="ACU1" s="194"/>
      <c r="ACV1" s="194"/>
      <c r="ACW1" s="194"/>
      <c r="ACX1" s="194"/>
      <c r="ACY1" s="194"/>
      <c r="ACZ1" s="194"/>
      <c r="ADA1" s="194"/>
      <c r="ADB1" s="194"/>
      <c r="ADC1" s="194"/>
      <c r="ADD1" s="194"/>
      <c r="ADE1" s="194"/>
      <c r="ADF1" s="194"/>
      <c r="ADG1" s="194"/>
      <c r="ADH1" s="194"/>
      <c r="ADI1" s="194"/>
      <c r="ADJ1" s="194"/>
      <c r="ADK1" s="194"/>
      <c r="ADL1" s="194"/>
      <c r="ADM1" s="194"/>
      <c r="ADN1" s="194"/>
      <c r="ADO1" s="194"/>
      <c r="ADP1" s="194"/>
      <c r="ADQ1" s="194"/>
      <c r="ADR1" s="194"/>
      <c r="ADS1" s="194"/>
      <c r="ADT1" s="194"/>
      <c r="ADU1" s="194"/>
      <c r="ADV1" s="194"/>
      <c r="ADW1" s="194"/>
      <c r="ADX1" s="194"/>
      <c r="ADY1" s="194"/>
      <c r="ADZ1" s="194"/>
      <c r="AEA1" s="194"/>
      <c r="AEB1" s="194"/>
      <c r="AEC1" s="194"/>
      <c r="AED1" s="194"/>
      <c r="AEE1" s="194"/>
      <c r="AEF1" s="194"/>
      <c r="AEG1" s="194"/>
      <c r="AEH1" s="194"/>
      <c r="AEI1" s="194"/>
      <c r="AEJ1" s="194"/>
      <c r="AEK1" s="194"/>
      <c r="AEL1" s="194"/>
      <c r="AEM1" s="194"/>
      <c r="AEN1" s="194"/>
      <c r="AEO1" s="194"/>
      <c r="AEP1" s="194"/>
      <c r="AEQ1" s="194"/>
      <c r="AER1" s="194"/>
      <c r="AES1" s="194"/>
      <c r="AET1" s="194"/>
      <c r="AEU1" s="194"/>
      <c r="AEV1" s="194"/>
      <c r="AEW1" s="194"/>
      <c r="AEX1" s="194"/>
      <c r="AEY1" s="194"/>
      <c r="AEZ1" s="194"/>
      <c r="AFA1" s="194"/>
      <c r="AFB1" s="194"/>
      <c r="AFC1" s="194"/>
      <c r="AFD1" s="194"/>
      <c r="AFE1" s="194"/>
      <c r="AFF1" s="194"/>
      <c r="AFG1" s="194"/>
      <c r="AFH1" s="194"/>
      <c r="AFI1" s="194"/>
      <c r="AFJ1" s="194"/>
      <c r="AFK1" s="194"/>
      <c r="AFL1" s="194"/>
      <c r="AFM1" s="194"/>
      <c r="AFN1" s="194"/>
      <c r="AFO1" s="194"/>
      <c r="AFP1" s="194"/>
      <c r="AFQ1" s="194"/>
      <c r="AFR1" s="194"/>
      <c r="AFS1" s="194"/>
      <c r="AFT1" s="194"/>
      <c r="AFU1" s="194"/>
      <c r="AFV1" s="194"/>
      <c r="AFW1" s="194"/>
      <c r="AFX1" s="194"/>
      <c r="AFY1" s="194"/>
      <c r="AFZ1" s="194"/>
      <c r="AGA1" s="194"/>
      <c r="AGB1" s="194"/>
      <c r="AGC1" s="194"/>
      <c r="AGD1" s="194"/>
      <c r="AGE1" s="194"/>
      <c r="AGF1" s="194"/>
      <c r="AGG1" s="194"/>
      <c r="AGH1" s="194"/>
      <c r="AGI1" s="194"/>
      <c r="AGJ1" s="194"/>
      <c r="AGK1" s="194"/>
      <c r="AGL1" s="194"/>
      <c r="AGM1" s="194"/>
      <c r="AGN1" s="194"/>
      <c r="AGO1" s="194"/>
      <c r="AGP1" s="194"/>
      <c r="AGQ1" s="194"/>
      <c r="AGR1" s="194"/>
      <c r="AGS1" s="194"/>
      <c r="AGT1" s="194"/>
      <c r="AGU1" s="194"/>
      <c r="AGV1" s="194"/>
      <c r="AGW1" s="194"/>
      <c r="AGX1" s="194"/>
      <c r="AGY1" s="194"/>
      <c r="AGZ1" s="194"/>
      <c r="AHA1" s="194"/>
      <c r="AHB1" s="194"/>
      <c r="AHC1" s="194"/>
      <c r="AHD1" s="194"/>
      <c r="AHE1" s="194"/>
      <c r="AHF1" s="194"/>
      <c r="AHG1" s="194"/>
      <c r="AHH1" s="194"/>
      <c r="AHI1" s="194"/>
      <c r="AHJ1" s="194"/>
      <c r="AHK1" s="194"/>
      <c r="AHL1" s="194"/>
      <c r="AHM1" s="194"/>
      <c r="AHN1" s="194"/>
      <c r="AHO1" s="194"/>
      <c r="AHP1" s="194"/>
      <c r="AHQ1" s="194"/>
      <c r="AHR1" s="194"/>
      <c r="AHS1" s="194"/>
      <c r="AHT1" s="194"/>
      <c r="AHU1" s="194"/>
      <c r="AHV1" s="194"/>
      <c r="AHW1" s="194"/>
      <c r="AHX1" s="194"/>
      <c r="AHY1" s="194"/>
      <c r="AHZ1" s="194"/>
      <c r="AIA1" s="194"/>
      <c r="AIB1" s="194"/>
      <c r="AIC1" s="194"/>
      <c r="AID1" s="194"/>
      <c r="AIE1" s="194"/>
      <c r="AIF1" s="194"/>
      <c r="AIG1" s="194"/>
      <c r="AIH1" s="194"/>
      <c r="AII1" s="194"/>
      <c r="AIJ1" s="194"/>
      <c r="AIK1" s="194"/>
      <c r="AIL1" s="194"/>
      <c r="AIM1" s="194"/>
      <c r="AIN1" s="194"/>
      <c r="AIO1" s="194"/>
      <c r="AIP1" s="194"/>
      <c r="AIQ1" s="194"/>
      <c r="AIR1" s="194"/>
      <c r="AIS1" s="194"/>
      <c r="AIT1" s="194"/>
      <c r="AIU1" s="194"/>
      <c r="AIV1" s="194"/>
      <c r="AIW1" s="194"/>
      <c r="AIX1" s="194"/>
      <c r="AIY1" s="194"/>
      <c r="AIZ1" s="194"/>
      <c r="AJA1" s="194"/>
      <c r="AJB1" s="194"/>
      <c r="AJC1" s="194"/>
      <c r="AJD1" s="194"/>
      <c r="AJE1" s="194"/>
      <c r="AJF1" s="194"/>
      <c r="AJG1" s="194"/>
      <c r="AJH1" s="194"/>
      <c r="AJI1" s="194"/>
      <c r="AJJ1" s="194"/>
      <c r="AJK1" s="194"/>
      <c r="AJL1" s="194"/>
      <c r="AJM1" s="194"/>
      <c r="AJN1" s="194"/>
      <c r="AJO1" s="194"/>
      <c r="AJP1" s="194"/>
      <c r="AJQ1" s="194"/>
      <c r="AJR1" s="194"/>
      <c r="AJS1" s="194"/>
      <c r="AJT1" s="194"/>
      <c r="AJU1" s="194"/>
      <c r="AJV1" s="194"/>
      <c r="AJW1" s="194"/>
      <c r="AJX1" s="194"/>
      <c r="AJY1" s="194"/>
      <c r="AJZ1" s="194"/>
      <c r="AKA1" s="194"/>
      <c r="AKB1" s="194"/>
      <c r="AKC1" s="194"/>
      <c r="AKD1" s="194"/>
      <c r="AKE1" s="194"/>
      <c r="AKF1" s="194"/>
      <c r="AKG1" s="194"/>
      <c r="AKH1" s="194"/>
      <c r="AKI1" s="194"/>
      <c r="AKJ1" s="194"/>
      <c r="AKK1" s="194"/>
      <c r="AKL1" s="194"/>
      <c r="AKM1" s="194"/>
      <c r="AKN1" s="194"/>
      <c r="AKO1" s="194"/>
      <c r="AKP1" s="194"/>
      <c r="AKQ1" s="194"/>
      <c r="AKR1" s="194"/>
      <c r="AKS1" s="194"/>
      <c r="AKT1" s="194"/>
      <c r="AKU1" s="194"/>
      <c r="AKV1" s="194"/>
      <c r="AKW1" s="194"/>
      <c r="AKX1" s="194"/>
      <c r="AKY1" s="194"/>
      <c r="AKZ1" s="194"/>
      <c r="ALA1" s="194"/>
      <c r="ALB1" s="194"/>
      <c r="ALC1" s="194"/>
      <c r="ALD1" s="194"/>
      <c r="ALE1" s="194"/>
      <c r="ALF1" s="194"/>
      <c r="ALG1" s="194"/>
      <c r="ALH1" s="194"/>
      <c r="ALI1" s="194"/>
      <c r="ALJ1" s="194"/>
      <c r="ALK1" s="194"/>
      <c r="ALL1" s="194"/>
      <c r="ALM1" s="194"/>
      <c r="ALN1" s="194"/>
      <c r="ALO1" s="194"/>
      <c r="ALP1" s="194"/>
      <c r="ALQ1" s="194"/>
      <c r="ALR1" s="194"/>
      <c r="ALS1" s="194"/>
      <c r="ALT1" s="194"/>
      <c r="ALU1" s="194"/>
      <c r="ALV1" s="194"/>
      <c r="ALW1" s="194"/>
      <c r="ALX1" s="194"/>
      <c r="ALY1" s="194"/>
      <c r="ALZ1" s="194"/>
      <c r="AMA1" s="194"/>
      <c r="AMB1" s="194"/>
      <c r="AMC1" s="194"/>
      <c r="AMD1" s="194"/>
      <c r="AME1" s="194"/>
      <c r="AMF1" s="194"/>
      <c r="AMG1" s="194"/>
      <c r="AMH1" s="194"/>
      <c r="AMI1" s="194"/>
      <c r="AMJ1" s="194"/>
      <c r="AMK1" s="194"/>
      <c r="AML1" s="194"/>
      <c r="AMM1" s="194"/>
      <c r="AMN1" s="194"/>
      <c r="AMO1" s="194"/>
      <c r="AMP1" s="194"/>
      <c r="AMQ1" s="194"/>
      <c r="AMR1" s="194"/>
      <c r="AMS1" s="194"/>
      <c r="AMT1" s="194"/>
      <c r="AMU1" s="194"/>
      <c r="AMV1" s="194"/>
      <c r="AMW1" s="194"/>
      <c r="AMX1" s="194"/>
      <c r="AMY1" s="194"/>
      <c r="AMZ1" s="194"/>
      <c r="ANA1" s="194"/>
      <c r="ANB1" s="194"/>
      <c r="ANC1" s="194"/>
      <c r="AND1" s="194"/>
      <c r="ANE1" s="194"/>
      <c r="ANF1" s="194"/>
      <c r="ANG1" s="194"/>
      <c r="ANH1" s="194"/>
      <c r="ANI1" s="194"/>
      <c r="ANJ1" s="194"/>
      <c r="ANK1" s="194"/>
      <c r="ANL1" s="194"/>
      <c r="ANM1" s="194"/>
      <c r="ANN1" s="194"/>
      <c r="ANO1" s="194"/>
      <c r="ANP1" s="194"/>
      <c r="ANQ1" s="194"/>
      <c r="ANR1" s="194"/>
      <c r="ANS1" s="194"/>
      <c r="ANT1" s="194"/>
      <c r="ANU1" s="194"/>
      <c r="ANV1" s="194"/>
      <c r="ANW1" s="194"/>
      <c r="ANX1" s="194"/>
      <c r="ANY1" s="194"/>
      <c r="ANZ1" s="194"/>
      <c r="AOA1" s="194"/>
      <c r="AOB1" s="194"/>
      <c r="AOC1" s="194"/>
      <c r="AOD1" s="194"/>
      <c r="AOE1" s="194"/>
      <c r="AOF1" s="194"/>
      <c r="AOG1" s="194"/>
      <c r="AOH1" s="194"/>
      <c r="AOI1" s="194"/>
      <c r="AOJ1" s="194"/>
      <c r="AOK1" s="194"/>
      <c r="AOL1" s="194"/>
      <c r="AOM1" s="194"/>
      <c r="AON1" s="194"/>
      <c r="AOO1" s="194"/>
      <c r="AOP1" s="194"/>
      <c r="AOQ1" s="194"/>
      <c r="AOR1" s="194"/>
      <c r="AOS1" s="194"/>
      <c r="AOT1" s="194"/>
      <c r="AOU1" s="194"/>
      <c r="AOV1" s="194"/>
      <c r="AOW1" s="194"/>
      <c r="AOX1" s="194"/>
      <c r="AOY1" s="194"/>
      <c r="AOZ1" s="194"/>
      <c r="APA1" s="194"/>
      <c r="APB1" s="194"/>
      <c r="APC1" s="194"/>
      <c r="APD1" s="194"/>
      <c r="APE1" s="194"/>
      <c r="APF1" s="194"/>
      <c r="APG1" s="194"/>
      <c r="APH1" s="194"/>
      <c r="API1" s="194"/>
      <c r="APJ1" s="194"/>
      <c r="APK1" s="194"/>
      <c r="APL1" s="194"/>
      <c r="APM1" s="194"/>
      <c r="APN1" s="194"/>
      <c r="APO1" s="194"/>
      <c r="APP1" s="194"/>
      <c r="APQ1" s="194"/>
      <c r="APR1" s="194"/>
      <c r="APS1" s="194"/>
      <c r="APT1" s="194"/>
      <c r="APU1" s="194"/>
      <c r="APV1" s="194"/>
      <c r="APW1" s="194"/>
      <c r="APX1" s="194"/>
      <c r="APY1" s="194"/>
      <c r="APZ1" s="194"/>
      <c r="AQA1" s="194"/>
      <c r="AQB1" s="194"/>
      <c r="AQC1" s="194"/>
      <c r="AQD1" s="194"/>
      <c r="AQE1" s="194"/>
      <c r="AQF1" s="194"/>
      <c r="AQG1" s="194"/>
      <c r="AQH1" s="194"/>
      <c r="AQI1" s="194"/>
      <c r="AQJ1" s="194"/>
      <c r="AQK1" s="194"/>
      <c r="AQL1" s="194"/>
      <c r="AQM1" s="194"/>
      <c r="AQN1" s="194"/>
      <c r="AQO1" s="194"/>
      <c r="AQP1" s="194"/>
      <c r="AQQ1" s="194"/>
      <c r="AQR1" s="194"/>
      <c r="AQS1" s="194"/>
      <c r="AQT1" s="194"/>
      <c r="AQU1" s="194"/>
      <c r="AQV1" s="194"/>
      <c r="AQW1" s="194"/>
      <c r="AQX1" s="194"/>
      <c r="AQY1" s="194"/>
      <c r="AQZ1" s="194"/>
      <c r="ARA1" s="194"/>
      <c r="ARB1" s="194"/>
      <c r="ARC1" s="194"/>
      <c r="ARD1" s="194"/>
      <c r="ARE1" s="194"/>
      <c r="ARF1" s="194"/>
      <c r="ARG1" s="194"/>
      <c r="ARH1" s="194"/>
      <c r="ARI1" s="194"/>
      <c r="ARJ1" s="194"/>
      <c r="ARK1" s="194"/>
      <c r="ARL1" s="194"/>
      <c r="ARM1" s="194"/>
      <c r="ARN1" s="194"/>
      <c r="ARO1" s="194"/>
      <c r="ARP1" s="194"/>
      <c r="ARQ1" s="194"/>
      <c r="ARR1" s="194"/>
      <c r="ARS1" s="194"/>
      <c r="ART1" s="194"/>
      <c r="ARU1" s="194"/>
      <c r="ARV1" s="194"/>
      <c r="ARW1" s="194"/>
      <c r="ARX1" s="194"/>
      <c r="ARY1" s="194"/>
      <c r="ARZ1" s="194"/>
      <c r="ASA1" s="194"/>
      <c r="ASB1" s="194"/>
      <c r="ASC1" s="194"/>
      <c r="ASD1" s="194"/>
      <c r="ASE1" s="194"/>
      <c r="ASF1" s="194"/>
      <c r="ASG1" s="194"/>
      <c r="ASH1" s="194"/>
      <c r="ASI1" s="194"/>
      <c r="ASJ1" s="194"/>
      <c r="ASK1" s="194"/>
      <c r="ASL1" s="194"/>
      <c r="ASM1" s="194"/>
      <c r="ASN1" s="194"/>
      <c r="ASO1" s="194"/>
      <c r="ASP1" s="194"/>
      <c r="ASQ1" s="194"/>
      <c r="ASR1" s="194"/>
      <c r="ASS1" s="194"/>
      <c r="AST1" s="194"/>
      <c r="ASU1" s="194"/>
      <c r="ASV1" s="194"/>
      <c r="ASW1" s="194"/>
      <c r="ASX1" s="194"/>
      <c r="ASY1" s="194"/>
      <c r="ASZ1" s="194"/>
      <c r="ATA1" s="194"/>
      <c r="ATB1" s="194"/>
      <c r="ATC1" s="194"/>
      <c r="ATD1" s="194"/>
      <c r="ATE1" s="194"/>
      <c r="ATF1" s="194"/>
      <c r="ATG1" s="194"/>
      <c r="ATH1" s="194"/>
      <c r="ATI1" s="194"/>
      <c r="ATJ1" s="194"/>
      <c r="ATK1" s="194"/>
      <c r="ATL1" s="194"/>
      <c r="ATM1" s="194"/>
      <c r="ATN1" s="194"/>
      <c r="ATO1" s="194"/>
      <c r="ATP1" s="194"/>
      <c r="ATQ1" s="194"/>
      <c r="ATR1" s="194"/>
      <c r="ATS1" s="194"/>
      <c r="ATT1" s="194"/>
      <c r="ATU1" s="194"/>
      <c r="ATV1" s="194"/>
      <c r="ATW1" s="194"/>
      <c r="ATX1" s="194"/>
      <c r="ATY1" s="194"/>
      <c r="ATZ1" s="194"/>
      <c r="AUA1" s="194"/>
      <c r="AUB1" s="194"/>
      <c r="AUC1" s="194"/>
      <c r="AUD1" s="194"/>
      <c r="AUE1" s="194"/>
      <c r="AUF1" s="194"/>
      <c r="AUG1" s="194"/>
      <c r="AUH1" s="194"/>
      <c r="AUI1" s="194"/>
      <c r="AUJ1" s="194"/>
      <c r="AUK1" s="194"/>
      <c r="AUL1" s="194"/>
      <c r="AUM1" s="194"/>
      <c r="AUN1" s="194"/>
      <c r="AUO1" s="194"/>
      <c r="AUP1" s="194"/>
      <c r="AUQ1" s="194"/>
      <c r="AUR1" s="194"/>
      <c r="AUS1" s="194"/>
      <c r="AUT1" s="194"/>
      <c r="AUU1" s="194"/>
      <c r="AUV1" s="194"/>
      <c r="AUW1" s="194"/>
      <c r="AUX1" s="194"/>
      <c r="AUY1" s="194"/>
      <c r="AUZ1" s="194"/>
      <c r="AVA1" s="194"/>
      <c r="AVB1" s="194"/>
      <c r="AVC1" s="194"/>
      <c r="AVD1" s="194"/>
      <c r="AVE1" s="194"/>
      <c r="AVF1" s="194"/>
      <c r="AVG1" s="194"/>
      <c r="AVH1" s="194"/>
      <c r="AVI1" s="194"/>
      <c r="AVJ1" s="194"/>
      <c r="AVK1" s="194"/>
      <c r="AVL1" s="194"/>
      <c r="AVM1" s="194"/>
      <c r="AVN1" s="194"/>
      <c r="AVO1" s="194"/>
      <c r="AVP1" s="194"/>
      <c r="AVQ1" s="194"/>
      <c r="AVR1" s="194"/>
      <c r="AVS1" s="194"/>
      <c r="AVT1" s="194"/>
      <c r="AVU1" s="194"/>
      <c r="AVV1" s="194"/>
      <c r="AVW1" s="194"/>
      <c r="AVX1" s="194"/>
      <c r="AVY1" s="194"/>
      <c r="AVZ1" s="194"/>
      <c r="AWA1" s="194"/>
      <c r="AWB1" s="194"/>
      <c r="AWC1" s="194"/>
      <c r="AWD1" s="194"/>
      <c r="AWE1" s="194"/>
      <c r="AWF1" s="194"/>
      <c r="AWG1" s="194"/>
      <c r="AWH1" s="194"/>
      <c r="AWI1" s="194"/>
      <c r="AWJ1" s="194"/>
      <c r="AWK1" s="194"/>
      <c r="AWL1" s="194"/>
      <c r="AWM1" s="194"/>
      <c r="AWN1" s="194"/>
      <c r="AWO1" s="194"/>
      <c r="AWP1" s="194"/>
      <c r="AWQ1" s="194"/>
      <c r="AWR1" s="194"/>
      <c r="AWS1" s="194"/>
      <c r="AWT1" s="194"/>
      <c r="AWU1" s="194"/>
      <c r="AWV1" s="194"/>
      <c r="AWW1" s="194"/>
      <c r="AWX1" s="194"/>
      <c r="AWY1" s="194"/>
      <c r="AWZ1" s="194"/>
      <c r="AXA1" s="194"/>
      <c r="AXB1" s="194"/>
      <c r="AXC1" s="194"/>
      <c r="AXD1" s="194"/>
      <c r="AXE1" s="194"/>
      <c r="AXF1" s="194"/>
      <c r="AXG1" s="194"/>
      <c r="AXH1" s="194"/>
      <c r="AXI1" s="194"/>
      <c r="AXJ1" s="194"/>
      <c r="AXK1" s="194"/>
      <c r="AXL1" s="194"/>
      <c r="AXM1" s="194"/>
      <c r="AXN1" s="194"/>
      <c r="AXO1" s="194"/>
      <c r="AXP1" s="194"/>
      <c r="AXQ1" s="194"/>
      <c r="AXR1" s="194"/>
      <c r="AXS1" s="194"/>
      <c r="AXT1" s="194"/>
      <c r="AXU1" s="194"/>
      <c r="AXV1" s="194"/>
      <c r="AXW1" s="194"/>
      <c r="AXX1" s="194"/>
      <c r="AXY1" s="194"/>
      <c r="AXZ1" s="194"/>
      <c r="AYA1" s="194"/>
      <c r="AYB1" s="194"/>
      <c r="AYC1" s="194"/>
      <c r="AYD1" s="194"/>
      <c r="AYE1" s="194"/>
      <c r="AYF1" s="194"/>
      <c r="AYG1" s="194"/>
      <c r="AYH1" s="194"/>
      <c r="AYI1" s="194"/>
      <c r="AYJ1" s="194"/>
      <c r="AYK1" s="194"/>
      <c r="AYL1" s="194"/>
      <c r="AYM1" s="194"/>
      <c r="AYN1" s="194"/>
      <c r="AYO1" s="194"/>
      <c r="AYP1" s="194"/>
      <c r="AYQ1" s="194"/>
      <c r="AYR1" s="194"/>
      <c r="AYS1" s="194"/>
      <c r="AYT1" s="194"/>
      <c r="AYU1" s="194"/>
      <c r="AYV1" s="194"/>
      <c r="AYW1" s="194"/>
      <c r="AYX1" s="194"/>
      <c r="AYY1" s="194"/>
      <c r="AYZ1" s="194"/>
      <c r="AZA1" s="194"/>
      <c r="AZB1" s="194"/>
      <c r="AZC1" s="194"/>
      <c r="AZD1" s="194"/>
      <c r="AZE1" s="194"/>
      <c r="AZF1" s="194"/>
      <c r="AZG1" s="194"/>
      <c r="AZH1" s="194"/>
      <c r="AZI1" s="194"/>
      <c r="AZJ1" s="194"/>
      <c r="AZK1" s="194"/>
      <c r="AZL1" s="194"/>
      <c r="AZM1" s="194"/>
      <c r="AZN1" s="194"/>
      <c r="AZO1" s="194"/>
      <c r="AZP1" s="194"/>
      <c r="AZQ1" s="194"/>
      <c r="AZR1" s="194"/>
      <c r="AZS1" s="194"/>
      <c r="AZT1" s="194"/>
      <c r="AZU1" s="194"/>
      <c r="AZV1" s="194"/>
      <c r="AZW1" s="194"/>
      <c r="AZX1" s="194"/>
      <c r="AZY1" s="194"/>
      <c r="AZZ1" s="194"/>
      <c r="BAA1" s="194"/>
      <c r="BAB1" s="194"/>
      <c r="BAC1" s="194"/>
      <c r="BAD1" s="194"/>
      <c r="BAE1" s="194"/>
      <c r="BAF1" s="194"/>
      <c r="BAG1" s="194"/>
      <c r="BAH1" s="194"/>
      <c r="BAI1" s="194"/>
      <c r="BAJ1" s="194"/>
      <c r="BAK1" s="194"/>
      <c r="BAL1" s="194"/>
      <c r="BAM1" s="194"/>
      <c r="BAN1" s="194"/>
      <c r="BAO1" s="194"/>
      <c r="BAP1" s="194"/>
      <c r="BAQ1" s="194"/>
      <c r="BAR1" s="194"/>
      <c r="BAS1" s="194"/>
      <c r="BAT1" s="194"/>
      <c r="BAU1" s="194"/>
      <c r="BAV1" s="194"/>
      <c r="BAW1" s="194"/>
      <c r="BAX1" s="194"/>
      <c r="BAY1" s="194"/>
      <c r="BAZ1" s="194"/>
      <c r="BBA1" s="194"/>
      <c r="BBB1" s="194"/>
      <c r="BBC1" s="194"/>
      <c r="BBD1" s="194"/>
      <c r="BBE1" s="194"/>
      <c r="BBF1" s="194"/>
      <c r="BBG1" s="194"/>
      <c r="BBH1" s="194"/>
      <c r="BBI1" s="194"/>
      <c r="BBJ1" s="194"/>
      <c r="BBK1" s="194"/>
      <c r="BBL1" s="194"/>
      <c r="BBM1" s="194"/>
      <c r="BBN1" s="194"/>
      <c r="BBO1" s="194"/>
      <c r="BBP1" s="194"/>
      <c r="BBQ1" s="194"/>
      <c r="BBR1" s="194"/>
      <c r="BBS1" s="194"/>
      <c r="BBT1" s="194"/>
      <c r="BBU1" s="194"/>
      <c r="BBV1" s="194"/>
      <c r="BBW1" s="194"/>
      <c r="BBX1" s="194"/>
      <c r="BBY1" s="194"/>
      <c r="BBZ1" s="194"/>
      <c r="BCA1" s="194"/>
      <c r="BCB1" s="194"/>
      <c r="BCC1" s="194"/>
      <c r="BCD1" s="194"/>
      <c r="BCE1" s="194"/>
      <c r="BCF1" s="194"/>
      <c r="BCG1" s="194"/>
      <c r="BCH1" s="194"/>
      <c r="BCI1" s="194"/>
      <c r="BCJ1" s="194"/>
      <c r="BCK1" s="194"/>
      <c r="BCL1" s="194"/>
      <c r="BCM1" s="194"/>
      <c r="BCN1" s="194"/>
      <c r="BCO1" s="194"/>
      <c r="BCP1" s="194"/>
      <c r="BCQ1" s="194"/>
      <c r="BCR1" s="194"/>
      <c r="BCS1" s="194"/>
      <c r="BCT1" s="194"/>
      <c r="BCU1" s="194"/>
      <c r="BCV1" s="194"/>
      <c r="BCW1" s="194"/>
      <c r="BCX1" s="194"/>
      <c r="BCY1" s="194"/>
      <c r="BCZ1" s="194"/>
      <c r="BDA1" s="194"/>
      <c r="BDB1" s="194"/>
      <c r="BDC1" s="194"/>
      <c r="BDD1" s="194"/>
      <c r="BDE1" s="194"/>
      <c r="BDF1" s="194"/>
      <c r="BDG1" s="194"/>
      <c r="BDH1" s="194"/>
      <c r="BDI1" s="194"/>
      <c r="BDJ1" s="194"/>
      <c r="BDK1" s="194"/>
      <c r="BDL1" s="194"/>
      <c r="BDM1" s="194"/>
      <c r="BDN1" s="194"/>
      <c r="BDO1" s="194"/>
      <c r="BDP1" s="194"/>
      <c r="BDQ1" s="194"/>
      <c r="BDR1" s="194"/>
      <c r="BDS1" s="194"/>
      <c r="BDT1" s="194"/>
      <c r="BDU1" s="194"/>
      <c r="BDV1" s="194"/>
      <c r="BDW1" s="194"/>
      <c r="BDX1" s="194"/>
      <c r="BDY1" s="194"/>
      <c r="BDZ1" s="194"/>
      <c r="BEA1" s="194"/>
      <c r="BEB1" s="194"/>
      <c r="BEC1" s="194"/>
      <c r="BED1" s="194"/>
      <c r="BEE1" s="194"/>
      <c r="BEF1" s="194"/>
      <c r="BEG1" s="194"/>
      <c r="BEH1" s="194"/>
      <c r="BEI1" s="194"/>
      <c r="BEJ1" s="194"/>
      <c r="BEK1" s="194"/>
      <c r="BEL1" s="194"/>
      <c r="BEM1" s="194"/>
      <c r="BEN1" s="194"/>
      <c r="BEO1" s="194"/>
      <c r="BEP1" s="194"/>
      <c r="BEQ1" s="194"/>
      <c r="BER1" s="194"/>
      <c r="BES1" s="194"/>
      <c r="BET1" s="194"/>
      <c r="BEU1" s="194"/>
      <c r="BEV1" s="194"/>
      <c r="BEW1" s="194"/>
      <c r="BEX1" s="194"/>
      <c r="BEY1" s="194"/>
      <c r="BEZ1" s="194"/>
      <c r="BFA1" s="194"/>
      <c r="BFB1" s="194"/>
      <c r="BFC1" s="194"/>
      <c r="BFD1" s="194"/>
      <c r="BFE1" s="194"/>
      <c r="BFF1" s="194"/>
      <c r="BFG1" s="194"/>
      <c r="BFH1" s="194"/>
      <c r="BFI1" s="194"/>
      <c r="BFJ1" s="194"/>
      <c r="BFK1" s="194"/>
      <c r="BFL1" s="194"/>
      <c r="BFM1" s="194"/>
      <c r="BFN1" s="194"/>
      <c r="BFO1" s="194"/>
      <c r="BFP1" s="194"/>
      <c r="BFQ1" s="194"/>
      <c r="BFR1" s="194"/>
      <c r="BFS1" s="194"/>
      <c r="BFT1" s="194"/>
      <c r="BFU1" s="194"/>
      <c r="BFV1" s="194"/>
      <c r="BFW1" s="194"/>
      <c r="BFX1" s="194"/>
      <c r="BFY1" s="194"/>
      <c r="BFZ1" s="194"/>
      <c r="BGA1" s="194"/>
      <c r="BGB1" s="194"/>
      <c r="BGC1" s="194"/>
      <c r="BGD1" s="194"/>
      <c r="BGE1" s="194"/>
      <c r="BGF1" s="194"/>
      <c r="BGG1" s="194"/>
      <c r="BGH1" s="194"/>
      <c r="BGI1" s="194"/>
      <c r="BGJ1" s="194"/>
      <c r="BGK1" s="194"/>
      <c r="BGL1" s="194"/>
      <c r="BGM1" s="194"/>
      <c r="BGN1" s="194"/>
      <c r="BGO1" s="194"/>
      <c r="BGP1" s="194"/>
      <c r="BGQ1" s="194"/>
      <c r="BGR1" s="194"/>
      <c r="BGS1" s="194"/>
      <c r="BGT1" s="194"/>
      <c r="BGU1" s="194"/>
      <c r="BGV1" s="194"/>
      <c r="BGW1" s="194"/>
      <c r="BGX1" s="194"/>
      <c r="BGY1" s="194"/>
      <c r="BGZ1" s="194"/>
      <c r="BHA1" s="194"/>
      <c r="BHB1" s="194"/>
      <c r="BHC1" s="194"/>
      <c r="BHD1" s="194"/>
      <c r="BHE1" s="194"/>
      <c r="BHF1" s="194"/>
      <c r="BHG1" s="194"/>
      <c r="BHH1" s="194"/>
      <c r="BHI1" s="194"/>
      <c r="BHJ1" s="194"/>
      <c r="BHK1" s="194"/>
      <c r="BHL1" s="194"/>
      <c r="BHM1" s="194"/>
      <c r="BHN1" s="194"/>
      <c r="BHO1" s="194"/>
      <c r="BHP1" s="194"/>
      <c r="BHQ1" s="194"/>
      <c r="BHR1" s="194"/>
      <c r="BHS1" s="194"/>
      <c r="BHT1" s="194"/>
      <c r="BHU1" s="194"/>
      <c r="BHV1" s="194"/>
      <c r="BHW1" s="194"/>
      <c r="BHX1" s="194"/>
      <c r="BHY1" s="194"/>
      <c r="BHZ1" s="194"/>
      <c r="BIA1" s="194"/>
      <c r="BIB1" s="194"/>
      <c r="BIC1" s="194"/>
      <c r="BID1" s="194"/>
      <c r="BIE1" s="194"/>
      <c r="BIF1" s="194"/>
      <c r="BIG1" s="194"/>
      <c r="BIH1" s="194"/>
      <c r="BII1" s="194"/>
      <c r="BIJ1" s="194"/>
      <c r="BIK1" s="194"/>
      <c r="BIL1" s="194"/>
      <c r="BIM1" s="194"/>
      <c r="BIN1" s="194"/>
      <c r="BIO1" s="194"/>
      <c r="BIP1" s="194"/>
      <c r="BIQ1" s="194"/>
      <c r="BIR1" s="194"/>
      <c r="BIS1" s="194"/>
      <c r="BIT1" s="194"/>
      <c r="BIU1" s="194"/>
      <c r="BIV1" s="194"/>
      <c r="BIW1" s="194"/>
      <c r="BIX1" s="194"/>
      <c r="BIY1" s="194"/>
      <c r="BIZ1" s="194"/>
      <c r="BJA1" s="194"/>
      <c r="BJB1" s="194"/>
      <c r="BJC1" s="194"/>
      <c r="BJD1" s="194"/>
      <c r="BJE1" s="194"/>
      <c r="BJF1" s="194"/>
      <c r="BJG1" s="194"/>
      <c r="BJH1" s="194"/>
      <c r="BJI1" s="194"/>
      <c r="BJJ1" s="194"/>
      <c r="BJK1" s="194"/>
      <c r="BJL1" s="194"/>
      <c r="BJM1" s="194"/>
      <c r="BJN1" s="194"/>
      <c r="BJO1" s="194"/>
      <c r="BJP1" s="194"/>
      <c r="BJQ1" s="194"/>
      <c r="BJR1" s="194"/>
      <c r="BJS1" s="194"/>
      <c r="BJT1" s="194"/>
      <c r="BJU1" s="194"/>
      <c r="BJV1" s="194"/>
      <c r="BJW1" s="194"/>
      <c r="BJX1" s="194"/>
      <c r="BJY1" s="194"/>
      <c r="BJZ1" s="194"/>
      <c r="BKA1" s="194"/>
      <c r="BKB1" s="194"/>
      <c r="BKC1" s="194"/>
      <c r="BKD1" s="194"/>
      <c r="BKE1" s="194"/>
      <c r="BKF1" s="194"/>
      <c r="BKG1" s="194"/>
      <c r="BKH1" s="194"/>
      <c r="BKI1" s="194"/>
      <c r="BKJ1" s="194"/>
      <c r="BKK1" s="194"/>
      <c r="BKL1" s="194"/>
      <c r="BKM1" s="194"/>
      <c r="BKN1" s="194"/>
      <c r="BKO1" s="194"/>
      <c r="BKP1" s="194"/>
      <c r="BKQ1" s="194"/>
      <c r="BKR1" s="194"/>
      <c r="BKS1" s="194"/>
      <c r="BKT1" s="194"/>
      <c r="BKU1" s="194"/>
      <c r="BKV1" s="194"/>
      <c r="BKW1" s="194"/>
      <c r="BKX1" s="194"/>
      <c r="BKY1" s="194"/>
      <c r="BKZ1" s="194"/>
      <c r="BLA1" s="194"/>
      <c r="BLB1" s="194"/>
      <c r="BLC1" s="194"/>
      <c r="BLD1" s="194"/>
      <c r="BLE1" s="194"/>
      <c r="BLF1" s="194"/>
      <c r="BLG1" s="194"/>
      <c r="BLH1" s="194"/>
      <c r="BLI1" s="194"/>
      <c r="BLJ1" s="194"/>
      <c r="BLK1" s="194"/>
      <c r="BLL1" s="194"/>
      <c r="BLM1" s="194"/>
      <c r="BLN1" s="194"/>
      <c r="BLO1" s="194"/>
      <c r="BLP1" s="194"/>
      <c r="BLQ1" s="194"/>
      <c r="BLR1" s="194"/>
      <c r="BLS1" s="194"/>
      <c r="BLT1" s="194"/>
      <c r="BLU1" s="194"/>
      <c r="BLV1" s="194"/>
      <c r="BLW1" s="194"/>
      <c r="BLX1" s="194"/>
      <c r="BLY1" s="194"/>
      <c r="BLZ1" s="194"/>
      <c r="BMA1" s="194"/>
      <c r="BMB1" s="194"/>
      <c r="BMC1" s="194"/>
      <c r="BMD1" s="194"/>
      <c r="BME1" s="194"/>
      <c r="BMF1" s="194"/>
      <c r="BMG1" s="194"/>
      <c r="BMH1" s="194"/>
      <c r="BMI1" s="194"/>
      <c r="BMJ1" s="194"/>
      <c r="BMK1" s="194"/>
      <c r="BML1" s="194"/>
      <c r="BMM1" s="194"/>
      <c r="BMN1" s="194"/>
      <c r="BMO1" s="194"/>
      <c r="BMP1" s="194"/>
      <c r="BMQ1" s="194"/>
      <c r="BMR1" s="194"/>
      <c r="BMS1" s="194"/>
      <c r="BMT1" s="194"/>
      <c r="BMU1" s="194"/>
      <c r="BMV1" s="194"/>
      <c r="BMW1" s="194"/>
      <c r="BMX1" s="194"/>
      <c r="BMY1" s="194"/>
      <c r="BMZ1" s="194"/>
      <c r="BNA1" s="194"/>
      <c r="BNB1" s="194"/>
      <c r="BNC1" s="194"/>
      <c r="BND1" s="194"/>
      <c r="BNE1" s="194"/>
      <c r="BNF1" s="194"/>
      <c r="BNG1" s="194"/>
      <c r="BNH1" s="194"/>
      <c r="BNI1" s="194"/>
      <c r="BNJ1" s="194"/>
      <c r="BNK1" s="194"/>
      <c r="BNL1" s="194"/>
      <c r="BNM1" s="194"/>
      <c r="BNN1" s="194"/>
      <c r="BNO1" s="194"/>
      <c r="BNP1" s="194"/>
      <c r="BNQ1" s="194"/>
      <c r="BNR1" s="194"/>
      <c r="BNS1" s="194"/>
      <c r="BNT1" s="194"/>
      <c r="BNU1" s="194"/>
      <c r="BNV1" s="194"/>
      <c r="BNW1" s="194"/>
      <c r="BNX1" s="194"/>
      <c r="BNY1" s="194"/>
      <c r="BNZ1" s="194"/>
      <c r="BOA1" s="194"/>
      <c r="BOB1" s="194"/>
      <c r="BOC1" s="194"/>
      <c r="BOD1" s="194"/>
      <c r="BOE1" s="194"/>
      <c r="BOF1" s="194"/>
      <c r="BOG1" s="194"/>
      <c r="BOH1" s="194"/>
      <c r="BOI1" s="194"/>
      <c r="BOJ1" s="194"/>
      <c r="BOK1" s="194"/>
      <c r="BOL1" s="194"/>
      <c r="BOM1" s="194"/>
      <c r="BON1" s="194"/>
      <c r="BOO1" s="194"/>
      <c r="BOP1" s="194"/>
      <c r="BOQ1" s="194"/>
      <c r="BOR1" s="194"/>
      <c r="BOS1" s="194"/>
      <c r="BOT1" s="194"/>
      <c r="BOU1" s="194"/>
      <c r="BOV1" s="194"/>
      <c r="BOW1" s="194"/>
      <c r="BOX1" s="194"/>
      <c r="BOY1" s="194"/>
      <c r="BOZ1" s="194"/>
      <c r="BPA1" s="194"/>
      <c r="BPB1" s="194"/>
      <c r="BPC1" s="194"/>
      <c r="BPD1" s="194"/>
      <c r="BPE1" s="194"/>
      <c r="BPF1" s="194"/>
      <c r="BPG1" s="194"/>
      <c r="BPH1" s="194"/>
      <c r="BPI1" s="194"/>
      <c r="BPJ1" s="194"/>
      <c r="BPK1" s="194"/>
      <c r="BPL1" s="194"/>
      <c r="BPM1" s="194"/>
      <c r="BPN1" s="194"/>
      <c r="BPO1" s="194"/>
      <c r="BPP1" s="194"/>
      <c r="BPQ1" s="194"/>
      <c r="BPR1" s="194"/>
      <c r="BPS1" s="194"/>
      <c r="BPT1" s="194"/>
      <c r="BPU1" s="194"/>
      <c r="BPV1" s="194"/>
      <c r="BPW1" s="194"/>
      <c r="BPX1" s="194"/>
      <c r="BPY1" s="194"/>
      <c r="BPZ1" s="194"/>
      <c r="BQA1" s="194"/>
      <c r="BQB1" s="194"/>
      <c r="BQC1" s="194"/>
      <c r="BQD1" s="194"/>
      <c r="BQE1" s="194"/>
      <c r="BQF1" s="194"/>
      <c r="BQG1" s="194"/>
      <c r="BQH1" s="194"/>
      <c r="BQI1" s="194"/>
      <c r="BQJ1" s="194"/>
      <c r="BQK1" s="194"/>
      <c r="BQL1" s="194"/>
      <c r="BQM1" s="194"/>
      <c r="BQN1" s="194"/>
      <c r="BQO1" s="194"/>
      <c r="BQP1" s="194"/>
      <c r="BQQ1" s="194"/>
      <c r="BQR1" s="194"/>
      <c r="BQS1" s="194"/>
      <c r="BQT1" s="194"/>
      <c r="BQU1" s="194"/>
      <c r="BQV1" s="194"/>
      <c r="BQW1" s="194"/>
      <c r="BQX1" s="194"/>
      <c r="BQY1" s="194"/>
      <c r="BQZ1" s="194"/>
      <c r="BRA1" s="194"/>
      <c r="BRB1" s="194"/>
      <c r="BRC1" s="194"/>
      <c r="BRD1" s="194"/>
      <c r="BRE1" s="194"/>
      <c r="BRF1" s="194"/>
      <c r="BRG1" s="194"/>
      <c r="BRH1" s="194"/>
      <c r="BRI1" s="194"/>
      <c r="BRJ1" s="194"/>
      <c r="BRK1" s="194"/>
      <c r="BRL1" s="194"/>
      <c r="BRM1" s="194"/>
      <c r="BRN1" s="194"/>
      <c r="BRO1" s="194"/>
      <c r="BRP1" s="194"/>
      <c r="BRQ1" s="194"/>
      <c r="BRR1" s="194"/>
      <c r="BRS1" s="194"/>
      <c r="BRT1" s="194"/>
      <c r="BRU1" s="194"/>
      <c r="BRV1" s="194"/>
      <c r="BRW1" s="194"/>
      <c r="BRX1" s="194"/>
      <c r="BRY1" s="194"/>
      <c r="BRZ1" s="194"/>
      <c r="BSA1" s="194"/>
      <c r="BSB1" s="194"/>
      <c r="BSC1" s="194"/>
      <c r="BSD1" s="194"/>
      <c r="BSE1" s="194"/>
      <c r="BSF1" s="194"/>
      <c r="BSG1" s="194"/>
      <c r="BSH1" s="194"/>
      <c r="BSI1" s="194"/>
      <c r="BSJ1" s="194"/>
      <c r="BSK1" s="194"/>
      <c r="BSL1" s="194"/>
      <c r="BSM1" s="194"/>
      <c r="BSN1" s="194"/>
      <c r="BSO1" s="194"/>
      <c r="BSP1" s="194"/>
      <c r="BSQ1" s="194"/>
      <c r="BSR1" s="194"/>
      <c r="BSS1" s="194"/>
      <c r="BST1" s="194"/>
      <c r="BSU1" s="194"/>
      <c r="BSV1" s="194"/>
      <c r="BSW1" s="194"/>
      <c r="BSX1" s="194"/>
      <c r="BSY1" s="194"/>
      <c r="BSZ1" s="194"/>
      <c r="BTA1" s="194"/>
      <c r="BTB1" s="194"/>
      <c r="BTC1" s="194"/>
      <c r="BTD1" s="194"/>
      <c r="BTE1" s="194"/>
      <c r="BTF1" s="194"/>
      <c r="BTG1" s="194"/>
      <c r="BTH1" s="194"/>
      <c r="BTI1" s="194"/>
      <c r="BTJ1" s="194"/>
      <c r="BTK1" s="194"/>
      <c r="BTL1" s="194"/>
      <c r="BTM1" s="194"/>
      <c r="BTN1" s="194"/>
      <c r="BTO1" s="194"/>
      <c r="BTP1" s="194"/>
      <c r="BTQ1" s="194"/>
      <c r="BTR1" s="194"/>
      <c r="BTS1" s="194"/>
      <c r="BTT1" s="194"/>
      <c r="BTU1" s="194"/>
      <c r="BTV1" s="194"/>
      <c r="BTW1" s="194"/>
      <c r="BTX1" s="194"/>
      <c r="BTY1" s="194"/>
      <c r="BTZ1" s="194"/>
      <c r="BUA1" s="194"/>
      <c r="BUB1" s="194"/>
      <c r="BUC1" s="194"/>
      <c r="BUD1" s="194"/>
      <c r="BUE1" s="194"/>
      <c r="BUF1" s="194"/>
      <c r="BUG1" s="194"/>
      <c r="BUH1" s="194"/>
      <c r="BUI1" s="194"/>
      <c r="BUJ1" s="194"/>
      <c r="BUK1" s="194"/>
      <c r="BUL1" s="194"/>
      <c r="BUM1" s="194"/>
      <c r="BUN1" s="194"/>
      <c r="BUO1" s="194"/>
      <c r="BUP1" s="194"/>
      <c r="BUQ1" s="194"/>
      <c r="BUR1" s="194"/>
      <c r="BUS1" s="194"/>
      <c r="BUT1" s="194"/>
      <c r="BUU1" s="194"/>
      <c r="BUV1" s="194"/>
      <c r="BUW1" s="194"/>
      <c r="BUX1" s="194"/>
      <c r="BUY1" s="194"/>
      <c r="BUZ1" s="194"/>
      <c r="BVA1" s="194"/>
      <c r="BVB1" s="194"/>
      <c r="BVC1" s="194"/>
      <c r="BVD1" s="194"/>
      <c r="BVE1" s="194"/>
      <c r="BVF1" s="194"/>
      <c r="BVG1" s="194"/>
      <c r="BVH1" s="194"/>
      <c r="BVI1" s="194"/>
      <c r="BVJ1" s="194"/>
      <c r="BVK1" s="194"/>
      <c r="BVL1" s="194"/>
      <c r="BVM1" s="194"/>
      <c r="BVN1" s="194"/>
      <c r="BVO1" s="194"/>
      <c r="BVP1" s="194"/>
      <c r="BVQ1" s="194"/>
      <c r="BVR1" s="194"/>
      <c r="BVS1" s="194"/>
      <c r="BVT1" s="194"/>
      <c r="BVU1" s="194"/>
      <c r="BVV1" s="194"/>
      <c r="BVW1" s="194"/>
      <c r="BVX1" s="194"/>
      <c r="BVY1" s="194"/>
      <c r="BVZ1" s="194"/>
      <c r="BWA1" s="194"/>
      <c r="BWB1" s="194"/>
      <c r="BWC1" s="194"/>
      <c r="BWD1" s="194"/>
      <c r="BWE1" s="194"/>
      <c r="BWF1" s="194"/>
      <c r="BWG1" s="194"/>
      <c r="BWH1" s="194"/>
      <c r="BWI1" s="194"/>
      <c r="BWJ1" s="194"/>
      <c r="BWK1" s="194"/>
      <c r="BWL1" s="194"/>
      <c r="BWM1" s="194"/>
      <c r="BWN1" s="194"/>
      <c r="BWO1" s="194"/>
      <c r="BWP1" s="194"/>
      <c r="BWQ1" s="194"/>
      <c r="BWR1" s="194"/>
      <c r="BWS1" s="194"/>
      <c r="BWT1" s="194"/>
      <c r="BWU1" s="194"/>
      <c r="BWV1" s="194"/>
      <c r="BWW1" s="194"/>
      <c r="BWX1" s="194"/>
      <c r="BWY1" s="194"/>
      <c r="BWZ1" s="194"/>
      <c r="BXA1" s="194"/>
      <c r="BXB1" s="194"/>
      <c r="BXC1" s="194"/>
      <c r="BXD1" s="194"/>
      <c r="BXE1" s="194"/>
      <c r="BXF1" s="194"/>
      <c r="BXG1" s="194"/>
      <c r="BXH1" s="194"/>
      <c r="BXI1" s="194"/>
      <c r="BXJ1" s="194"/>
      <c r="BXK1" s="194"/>
      <c r="BXL1" s="194"/>
      <c r="BXM1" s="194"/>
      <c r="BXN1" s="194"/>
      <c r="BXO1" s="194"/>
      <c r="BXP1" s="194"/>
      <c r="BXQ1" s="194"/>
      <c r="BXR1" s="194"/>
      <c r="BXS1" s="194"/>
      <c r="BXT1" s="194"/>
      <c r="BXU1" s="194"/>
      <c r="BXV1" s="194"/>
      <c r="BXW1" s="194"/>
      <c r="BXX1" s="194"/>
      <c r="BXY1" s="194"/>
      <c r="BXZ1" s="194"/>
      <c r="BYA1" s="194"/>
      <c r="BYB1" s="194"/>
      <c r="BYC1" s="194"/>
      <c r="BYD1" s="194"/>
      <c r="BYE1" s="194"/>
      <c r="BYF1" s="194"/>
      <c r="BYG1" s="194"/>
      <c r="BYH1" s="194"/>
      <c r="BYI1" s="194"/>
      <c r="BYJ1" s="194"/>
      <c r="BYK1" s="194"/>
      <c r="BYL1" s="194"/>
      <c r="BYM1" s="194"/>
      <c r="BYN1" s="194"/>
      <c r="BYO1" s="194"/>
      <c r="BYP1" s="194"/>
      <c r="BYQ1" s="194"/>
      <c r="BYR1" s="194"/>
      <c r="BYS1" s="194"/>
      <c r="BYT1" s="194"/>
      <c r="BYU1" s="194"/>
      <c r="BYV1" s="194"/>
      <c r="BYW1" s="194"/>
      <c r="BYX1" s="194"/>
      <c r="BYY1" s="194"/>
      <c r="BYZ1" s="194"/>
      <c r="BZA1" s="194"/>
      <c r="BZB1" s="194"/>
      <c r="BZC1" s="194"/>
      <c r="BZD1" s="194"/>
      <c r="BZE1" s="194"/>
      <c r="BZF1" s="194"/>
      <c r="BZG1" s="194"/>
      <c r="BZH1" s="194"/>
      <c r="BZI1" s="194"/>
      <c r="BZJ1" s="194"/>
      <c r="BZK1" s="194"/>
      <c r="BZL1" s="194"/>
      <c r="BZM1" s="194"/>
      <c r="BZN1" s="194"/>
      <c r="BZO1" s="194"/>
      <c r="BZP1" s="194"/>
      <c r="BZQ1" s="194"/>
      <c r="BZR1" s="194"/>
      <c r="BZS1" s="194"/>
      <c r="BZT1" s="194"/>
      <c r="BZU1" s="194"/>
      <c r="BZV1" s="194"/>
      <c r="BZW1" s="194"/>
      <c r="BZX1" s="194"/>
      <c r="BZY1" s="194"/>
      <c r="BZZ1" s="194"/>
      <c r="CAA1" s="194"/>
      <c r="CAB1" s="194"/>
      <c r="CAC1" s="194"/>
      <c r="CAD1" s="194"/>
      <c r="CAE1" s="194"/>
      <c r="CAF1" s="194"/>
      <c r="CAG1" s="194"/>
      <c r="CAH1" s="194"/>
      <c r="CAI1" s="194"/>
      <c r="CAJ1" s="194"/>
      <c r="CAK1" s="194"/>
      <c r="CAL1" s="194"/>
      <c r="CAM1" s="194"/>
      <c r="CAN1" s="194"/>
      <c r="CAO1" s="194"/>
      <c r="CAP1" s="194"/>
      <c r="CAQ1" s="194"/>
      <c r="CAR1" s="194"/>
      <c r="CAS1" s="194"/>
      <c r="CAT1" s="194"/>
      <c r="CAU1" s="194"/>
      <c r="CAV1" s="194"/>
      <c r="CAW1" s="194"/>
      <c r="CAX1" s="194"/>
      <c r="CAY1" s="194"/>
      <c r="CAZ1" s="194"/>
      <c r="CBA1" s="194"/>
      <c r="CBB1" s="194"/>
      <c r="CBC1" s="194"/>
      <c r="CBD1" s="194"/>
      <c r="CBE1" s="194"/>
      <c r="CBF1" s="194"/>
      <c r="CBG1" s="194"/>
      <c r="CBH1" s="194"/>
      <c r="CBI1" s="194"/>
      <c r="CBJ1" s="194"/>
      <c r="CBK1" s="194"/>
      <c r="CBL1" s="194"/>
      <c r="CBM1" s="194"/>
      <c r="CBN1" s="194"/>
      <c r="CBO1" s="194"/>
      <c r="CBP1" s="194"/>
      <c r="CBQ1" s="194"/>
      <c r="CBR1" s="194"/>
      <c r="CBS1" s="194"/>
      <c r="CBT1" s="194"/>
      <c r="CBU1" s="194"/>
      <c r="CBV1" s="194"/>
      <c r="CBW1" s="194"/>
      <c r="CBX1" s="194"/>
      <c r="CBY1" s="194"/>
      <c r="CBZ1" s="194"/>
      <c r="CCA1" s="194"/>
      <c r="CCB1" s="194"/>
      <c r="CCC1" s="194"/>
      <c r="CCD1" s="194"/>
      <c r="CCE1" s="194"/>
      <c r="CCF1" s="194"/>
      <c r="CCG1" s="194"/>
      <c r="CCH1" s="194"/>
      <c r="CCI1" s="194"/>
      <c r="CCJ1" s="194"/>
      <c r="CCK1" s="194"/>
      <c r="CCL1" s="194"/>
      <c r="CCM1" s="194"/>
      <c r="CCN1" s="194"/>
      <c r="CCO1" s="194"/>
      <c r="CCP1" s="194"/>
      <c r="CCQ1" s="194"/>
      <c r="CCR1" s="194"/>
      <c r="CCS1" s="194"/>
      <c r="CCT1" s="194"/>
      <c r="CCU1" s="194"/>
      <c r="CCV1" s="194"/>
      <c r="CCW1" s="194"/>
      <c r="CCX1" s="194"/>
      <c r="CCY1" s="194"/>
      <c r="CCZ1" s="194"/>
      <c r="CDA1" s="194"/>
      <c r="CDB1" s="194"/>
      <c r="CDC1" s="194"/>
      <c r="CDD1" s="194"/>
      <c r="CDE1" s="194"/>
      <c r="CDF1" s="194"/>
      <c r="CDG1" s="194"/>
      <c r="CDH1" s="194"/>
      <c r="CDI1" s="194"/>
      <c r="CDJ1" s="194"/>
      <c r="CDK1" s="194"/>
      <c r="CDL1" s="194"/>
      <c r="CDM1" s="194"/>
      <c r="CDN1" s="194"/>
      <c r="CDO1" s="194"/>
      <c r="CDP1" s="194"/>
      <c r="CDQ1" s="194"/>
      <c r="CDR1" s="194"/>
      <c r="CDS1" s="194"/>
      <c r="CDT1" s="194"/>
      <c r="CDU1" s="194"/>
      <c r="CDV1" s="194"/>
      <c r="CDW1" s="194"/>
      <c r="CDX1" s="194"/>
      <c r="CDY1" s="194"/>
      <c r="CDZ1" s="194"/>
      <c r="CEA1" s="194"/>
      <c r="CEB1" s="194"/>
      <c r="CEC1" s="194"/>
      <c r="CED1" s="194"/>
      <c r="CEE1" s="194"/>
      <c r="CEF1" s="194"/>
      <c r="CEG1" s="194"/>
      <c r="CEH1" s="194"/>
      <c r="CEI1" s="194"/>
      <c r="CEJ1" s="194"/>
      <c r="CEK1" s="194"/>
      <c r="CEL1" s="194"/>
      <c r="CEM1" s="194"/>
      <c r="CEN1" s="194"/>
      <c r="CEO1" s="194"/>
      <c r="CEP1" s="194"/>
      <c r="CEQ1" s="194"/>
      <c r="CER1" s="194"/>
      <c r="CES1" s="194"/>
      <c r="CET1" s="194"/>
      <c r="CEU1" s="194"/>
      <c r="CEV1" s="194"/>
      <c r="CEW1" s="194"/>
      <c r="CEX1" s="194"/>
      <c r="CEY1" s="194"/>
      <c r="CEZ1" s="194"/>
      <c r="CFA1" s="194"/>
      <c r="CFB1" s="194"/>
      <c r="CFC1" s="194"/>
      <c r="CFD1" s="194"/>
      <c r="CFE1" s="194"/>
      <c r="CFF1" s="194"/>
      <c r="CFG1" s="194"/>
      <c r="CFH1" s="194"/>
      <c r="CFI1" s="194"/>
      <c r="CFJ1" s="194"/>
      <c r="CFK1" s="194"/>
      <c r="CFL1" s="194"/>
      <c r="CFM1" s="194"/>
      <c r="CFN1" s="194"/>
      <c r="CFO1" s="194"/>
      <c r="CFP1" s="194"/>
      <c r="CFQ1" s="194"/>
      <c r="CFR1" s="194"/>
      <c r="CFS1" s="194"/>
      <c r="CFT1" s="194"/>
      <c r="CFU1" s="194"/>
      <c r="CFV1" s="194"/>
      <c r="CFW1" s="194"/>
      <c r="CFX1" s="194"/>
      <c r="CFY1" s="194"/>
      <c r="CFZ1" s="194"/>
      <c r="CGA1" s="194"/>
      <c r="CGB1" s="194"/>
      <c r="CGC1" s="194"/>
      <c r="CGD1" s="194"/>
      <c r="CGE1" s="194"/>
      <c r="CGF1" s="194"/>
      <c r="CGG1" s="194"/>
      <c r="CGH1" s="194"/>
      <c r="CGI1" s="194"/>
      <c r="CGJ1" s="194"/>
      <c r="CGK1" s="194"/>
      <c r="CGL1" s="194"/>
      <c r="CGM1" s="194"/>
      <c r="CGN1" s="194"/>
      <c r="CGO1" s="194"/>
      <c r="CGP1" s="194"/>
      <c r="CGQ1" s="194"/>
      <c r="CGR1" s="194"/>
      <c r="CGS1" s="194"/>
      <c r="CGT1" s="194"/>
      <c r="CGU1" s="194"/>
      <c r="CGV1" s="194"/>
      <c r="CGW1" s="194"/>
      <c r="CGX1" s="194"/>
      <c r="CGY1" s="194"/>
      <c r="CGZ1" s="194"/>
      <c r="CHA1" s="194"/>
      <c r="CHB1" s="194"/>
      <c r="CHC1" s="194"/>
      <c r="CHD1" s="194"/>
      <c r="CHE1" s="194"/>
      <c r="CHF1" s="194"/>
      <c r="CHG1" s="194"/>
      <c r="CHH1" s="194"/>
      <c r="CHI1" s="194"/>
      <c r="CHJ1" s="194"/>
      <c r="CHK1" s="194"/>
      <c r="CHL1" s="194"/>
      <c r="CHM1" s="194"/>
      <c r="CHN1" s="194"/>
      <c r="CHO1" s="194"/>
      <c r="CHP1" s="194"/>
      <c r="CHQ1" s="194"/>
      <c r="CHR1" s="194"/>
      <c r="CHS1" s="194"/>
      <c r="CHT1" s="194"/>
      <c r="CHU1" s="194"/>
      <c r="CHV1" s="194"/>
      <c r="CHW1" s="194"/>
      <c r="CHX1" s="194"/>
      <c r="CHY1" s="194"/>
      <c r="CHZ1" s="194"/>
      <c r="CIA1" s="194"/>
      <c r="CIB1" s="194"/>
      <c r="CIC1" s="194"/>
      <c r="CID1" s="194"/>
      <c r="CIE1" s="194"/>
      <c r="CIF1" s="194"/>
      <c r="CIG1" s="194"/>
      <c r="CIH1" s="194"/>
      <c r="CII1" s="194"/>
      <c r="CIJ1" s="194"/>
      <c r="CIK1" s="194"/>
      <c r="CIL1" s="194"/>
      <c r="CIM1" s="194"/>
      <c r="CIN1" s="194"/>
      <c r="CIO1" s="194"/>
      <c r="CIP1" s="194"/>
      <c r="CIQ1" s="194"/>
      <c r="CIR1" s="194"/>
      <c r="CIS1" s="194"/>
      <c r="CIT1" s="194"/>
      <c r="CIU1" s="194"/>
      <c r="CIV1" s="194"/>
      <c r="CIW1" s="194"/>
      <c r="CIX1" s="194"/>
      <c r="CIY1" s="194"/>
      <c r="CIZ1" s="194"/>
      <c r="CJA1" s="194"/>
      <c r="CJB1" s="194"/>
      <c r="CJC1" s="194"/>
      <c r="CJD1" s="194"/>
      <c r="CJE1" s="194"/>
      <c r="CJF1" s="194"/>
      <c r="CJG1" s="194"/>
      <c r="CJH1" s="194"/>
      <c r="CJI1" s="194"/>
      <c r="CJJ1" s="194"/>
      <c r="CJK1" s="194"/>
      <c r="CJL1" s="194"/>
      <c r="CJM1" s="194"/>
      <c r="CJN1" s="194"/>
      <c r="CJO1" s="194"/>
      <c r="CJP1" s="194"/>
      <c r="CJQ1" s="194"/>
      <c r="CJR1" s="194"/>
      <c r="CJS1" s="194"/>
      <c r="CJT1" s="194"/>
      <c r="CJU1" s="194"/>
      <c r="CJV1" s="194"/>
      <c r="CJW1" s="194"/>
      <c r="CJX1" s="194"/>
      <c r="CJY1" s="194"/>
      <c r="CJZ1" s="194"/>
      <c r="CKA1" s="194"/>
      <c r="CKB1" s="194"/>
      <c r="CKC1" s="194"/>
      <c r="CKD1" s="194"/>
      <c r="CKE1" s="194"/>
      <c r="CKF1" s="194"/>
      <c r="CKG1" s="194"/>
      <c r="CKH1" s="194"/>
      <c r="CKI1" s="194"/>
      <c r="CKJ1" s="194"/>
      <c r="CKK1" s="194"/>
      <c r="CKL1" s="194"/>
      <c r="CKM1" s="194"/>
      <c r="CKN1" s="194"/>
      <c r="CKO1" s="194"/>
      <c r="CKP1" s="194"/>
      <c r="CKQ1" s="194"/>
      <c r="CKR1" s="194"/>
      <c r="CKS1" s="194"/>
      <c r="CKT1" s="194"/>
      <c r="CKU1" s="194"/>
      <c r="CKV1" s="194"/>
      <c r="CKW1" s="194"/>
      <c r="CKX1" s="194"/>
      <c r="CKY1" s="194"/>
      <c r="CKZ1" s="194"/>
      <c r="CLA1" s="194"/>
      <c r="CLB1" s="194"/>
      <c r="CLC1" s="194"/>
      <c r="CLD1" s="194"/>
      <c r="CLE1" s="194"/>
      <c r="CLF1" s="194"/>
      <c r="CLG1" s="194"/>
      <c r="CLH1" s="194"/>
      <c r="CLI1" s="194"/>
      <c r="CLJ1" s="194"/>
      <c r="CLK1" s="194"/>
      <c r="CLL1" s="194"/>
      <c r="CLM1" s="194"/>
      <c r="CLN1" s="194"/>
      <c r="CLO1" s="194"/>
      <c r="CLP1" s="194"/>
      <c r="CLQ1" s="194"/>
      <c r="CLR1" s="194"/>
      <c r="CLS1" s="194"/>
      <c r="CLT1" s="194"/>
      <c r="CLU1" s="194"/>
      <c r="CLV1" s="194"/>
      <c r="CLW1" s="194"/>
      <c r="CLX1" s="194"/>
      <c r="CLY1" s="194"/>
      <c r="CLZ1" s="194"/>
      <c r="CMA1" s="194"/>
      <c r="CMB1" s="194"/>
      <c r="CMC1" s="194"/>
      <c r="CMD1" s="194"/>
      <c r="CME1" s="194"/>
      <c r="CMF1" s="194"/>
      <c r="CMG1" s="194"/>
      <c r="CMH1" s="194"/>
      <c r="CMI1" s="194"/>
      <c r="CMJ1" s="194"/>
      <c r="CMK1" s="194"/>
      <c r="CML1" s="194"/>
      <c r="CMM1" s="194"/>
      <c r="CMN1" s="194"/>
      <c r="CMO1" s="194"/>
      <c r="CMP1" s="194"/>
      <c r="CMQ1" s="194"/>
      <c r="CMR1" s="194"/>
      <c r="CMS1" s="194"/>
      <c r="CMT1" s="194"/>
      <c r="CMU1" s="194"/>
      <c r="CMV1" s="194"/>
      <c r="CMW1" s="194"/>
      <c r="CMX1" s="194"/>
      <c r="CMY1" s="194"/>
      <c r="CMZ1" s="194"/>
      <c r="CNA1" s="194"/>
      <c r="CNB1" s="194"/>
      <c r="CNC1" s="194"/>
      <c r="CND1" s="194"/>
      <c r="CNE1" s="194"/>
      <c r="CNF1" s="194"/>
      <c r="CNG1" s="194"/>
      <c r="CNH1" s="194"/>
      <c r="CNI1" s="194"/>
      <c r="CNJ1" s="194"/>
      <c r="CNK1" s="194"/>
      <c r="CNL1" s="194"/>
      <c r="CNM1" s="194"/>
      <c r="CNN1" s="194"/>
      <c r="CNO1" s="194"/>
      <c r="CNP1" s="194"/>
      <c r="CNQ1" s="194"/>
      <c r="CNR1" s="194"/>
      <c r="CNS1" s="194"/>
      <c r="CNT1" s="194"/>
      <c r="CNU1" s="194"/>
      <c r="CNV1" s="194"/>
      <c r="CNW1" s="194"/>
      <c r="CNX1" s="194"/>
      <c r="CNY1" s="194"/>
      <c r="CNZ1" s="194"/>
      <c r="COA1" s="194"/>
      <c r="COB1" s="194"/>
      <c r="COC1" s="194"/>
      <c r="COD1" s="194"/>
      <c r="COE1" s="194"/>
      <c r="COF1" s="194"/>
      <c r="COG1" s="194"/>
      <c r="COH1" s="194"/>
      <c r="COI1" s="194"/>
      <c r="COJ1" s="194"/>
      <c r="COK1" s="194"/>
      <c r="COL1" s="194"/>
      <c r="COM1" s="194"/>
      <c r="CON1" s="194"/>
      <c r="COO1" s="194"/>
      <c r="COP1" s="194"/>
      <c r="COQ1" s="194"/>
      <c r="COR1" s="194"/>
      <c r="COS1" s="194"/>
      <c r="COT1" s="194"/>
      <c r="COU1" s="194"/>
      <c r="COV1" s="194"/>
      <c r="COW1" s="194"/>
      <c r="COX1" s="194"/>
      <c r="COY1" s="194"/>
      <c r="COZ1" s="194"/>
      <c r="CPA1" s="194"/>
      <c r="CPB1" s="194"/>
      <c r="CPC1" s="194"/>
      <c r="CPD1" s="194"/>
      <c r="CPE1" s="194"/>
      <c r="CPF1" s="194"/>
      <c r="CPG1" s="194"/>
      <c r="CPH1" s="194"/>
      <c r="CPI1" s="194"/>
      <c r="CPJ1" s="194"/>
      <c r="CPK1" s="194"/>
      <c r="CPL1" s="194"/>
      <c r="CPM1" s="194"/>
      <c r="CPN1" s="194"/>
      <c r="CPO1" s="194"/>
      <c r="CPP1" s="194"/>
      <c r="CPQ1" s="194"/>
      <c r="CPR1" s="194"/>
      <c r="CPS1" s="194"/>
      <c r="CPT1" s="194"/>
      <c r="CPU1" s="194"/>
      <c r="CPV1" s="194"/>
      <c r="CPW1" s="194"/>
      <c r="CPX1" s="194"/>
      <c r="CPY1" s="194"/>
      <c r="CPZ1" s="194"/>
      <c r="CQA1" s="194"/>
      <c r="CQB1" s="194"/>
      <c r="CQC1" s="194"/>
      <c r="CQD1" s="194"/>
      <c r="CQE1" s="194"/>
      <c r="CQF1" s="194"/>
      <c r="CQG1" s="194"/>
      <c r="CQH1" s="194"/>
      <c r="CQI1" s="194"/>
      <c r="CQJ1" s="194"/>
      <c r="CQK1" s="194"/>
      <c r="CQL1" s="194"/>
      <c r="CQM1" s="194"/>
      <c r="CQN1" s="194"/>
      <c r="CQO1" s="194"/>
      <c r="CQP1" s="194"/>
      <c r="CQQ1" s="194"/>
      <c r="CQR1" s="194"/>
      <c r="CQS1" s="194"/>
      <c r="CQT1" s="194"/>
      <c r="CQU1" s="194"/>
      <c r="CQV1" s="194"/>
      <c r="CQW1" s="194"/>
      <c r="CQX1" s="194"/>
      <c r="CQY1" s="194"/>
      <c r="CQZ1" s="194"/>
      <c r="CRA1" s="194"/>
      <c r="CRB1" s="194"/>
      <c r="CRC1" s="194"/>
      <c r="CRD1" s="194"/>
      <c r="CRE1" s="194"/>
      <c r="CRF1" s="194"/>
      <c r="CRG1" s="194"/>
      <c r="CRH1" s="194"/>
      <c r="CRI1" s="194"/>
      <c r="CRJ1" s="194"/>
      <c r="CRK1" s="194"/>
      <c r="CRL1" s="194"/>
      <c r="CRM1" s="194"/>
      <c r="CRN1" s="194"/>
      <c r="CRO1" s="194"/>
      <c r="CRP1" s="194"/>
      <c r="CRQ1" s="194"/>
      <c r="CRR1" s="194"/>
      <c r="CRS1" s="194"/>
      <c r="CRT1" s="194"/>
      <c r="CRU1" s="194"/>
      <c r="CRV1" s="194"/>
      <c r="CRW1" s="194"/>
      <c r="CRX1" s="194"/>
      <c r="CRY1" s="194"/>
      <c r="CRZ1" s="194"/>
      <c r="CSA1" s="194"/>
      <c r="CSB1" s="194"/>
      <c r="CSC1" s="194"/>
      <c r="CSD1" s="194"/>
      <c r="CSE1" s="194"/>
      <c r="CSF1" s="194"/>
      <c r="CSG1" s="194"/>
      <c r="CSH1" s="194"/>
      <c r="CSI1" s="194"/>
      <c r="CSJ1" s="194"/>
      <c r="CSK1" s="194"/>
      <c r="CSL1" s="194"/>
      <c r="CSM1" s="194"/>
      <c r="CSN1" s="194"/>
      <c r="CSO1" s="194"/>
      <c r="CSP1" s="194"/>
      <c r="CSQ1" s="194"/>
      <c r="CSR1" s="194"/>
      <c r="CSS1" s="194"/>
      <c r="CST1" s="194"/>
      <c r="CSU1" s="194"/>
      <c r="CSV1" s="194"/>
      <c r="CSW1" s="194"/>
      <c r="CSX1" s="194"/>
      <c r="CSY1" s="194"/>
      <c r="CSZ1" s="194"/>
      <c r="CTA1" s="194"/>
      <c r="CTB1" s="194"/>
      <c r="CTC1" s="194"/>
      <c r="CTD1" s="194"/>
      <c r="CTE1" s="194"/>
      <c r="CTF1" s="194"/>
      <c r="CTG1" s="194"/>
      <c r="CTH1" s="194"/>
      <c r="CTI1" s="194"/>
      <c r="CTJ1" s="194"/>
      <c r="CTK1" s="194"/>
      <c r="CTL1" s="194"/>
      <c r="CTM1" s="194"/>
      <c r="CTN1" s="194"/>
      <c r="CTO1" s="194"/>
      <c r="CTP1" s="194"/>
      <c r="CTQ1" s="194"/>
      <c r="CTR1" s="194"/>
      <c r="CTS1" s="194"/>
      <c r="CTT1" s="194"/>
      <c r="CTU1" s="194"/>
      <c r="CTV1" s="194"/>
      <c r="CTW1" s="194"/>
      <c r="CTX1" s="194"/>
      <c r="CTY1" s="194"/>
      <c r="CTZ1" s="194"/>
      <c r="CUA1" s="194"/>
      <c r="CUB1" s="194"/>
      <c r="CUC1" s="194"/>
      <c r="CUD1" s="194"/>
      <c r="CUE1" s="194"/>
      <c r="CUF1" s="194"/>
      <c r="CUG1" s="194"/>
      <c r="CUH1" s="194"/>
      <c r="CUI1" s="194"/>
      <c r="CUJ1" s="194"/>
      <c r="CUK1" s="194"/>
      <c r="CUL1" s="194"/>
      <c r="CUM1" s="194"/>
      <c r="CUN1" s="194"/>
      <c r="CUO1" s="194"/>
      <c r="CUP1" s="194"/>
      <c r="CUQ1" s="194"/>
      <c r="CUR1" s="194"/>
      <c r="CUS1" s="194"/>
      <c r="CUT1" s="194"/>
      <c r="CUU1" s="194"/>
      <c r="CUV1" s="194"/>
      <c r="CUW1" s="194"/>
      <c r="CUX1" s="194"/>
      <c r="CUY1" s="194"/>
      <c r="CUZ1" s="194"/>
      <c r="CVA1" s="194"/>
      <c r="CVB1" s="194"/>
      <c r="CVC1" s="194"/>
      <c r="CVD1" s="194"/>
      <c r="CVE1" s="194"/>
      <c r="CVF1" s="194"/>
      <c r="CVG1" s="194"/>
      <c r="CVH1" s="194"/>
      <c r="CVI1" s="194"/>
      <c r="CVJ1" s="194"/>
      <c r="CVK1" s="194"/>
      <c r="CVL1" s="194"/>
      <c r="CVM1" s="194"/>
      <c r="CVN1" s="194"/>
      <c r="CVO1" s="194"/>
      <c r="CVP1" s="194"/>
      <c r="CVQ1" s="194"/>
      <c r="CVR1" s="194"/>
      <c r="CVS1" s="194"/>
      <c r="CVT1" s="194"/>
      <c r="CVU1" s="194"/>
      <c r="CVV1" s="194"/>
      <c r="CVW1" s="194"/>
      <c r="CVX1" s="194"/>
      <c r="CVY1" s="194"/>
      <c r="CVZ1" s="194"/>
      <c r="CWA1" s="194"/>
      <c r="CWB1" s="194"/>
      <c r="CWC1" s="194"/>
      <c r="CWD1" s="194"/>
      <c r="CWE1" s="194"/>
      <c r="CWF1" s="194"/>
      <c r="CWG1" s="194"/>
      <c r="CWH1" s="194"/>
      <c r="CWI1" s="194"/>
      <c r="CWJ1" s="194"/>
      <c r="CWK1" s="194"/>
      <c r="CWL1" s="194"/>
      <c r="CWM1" s="194"/>
      <c r="CWN1" s="194"/>
      <c r="CWO1" s="194"/>
      <c r="CWP1" s="194"/>
      <c r="CWQ1" s="194"/>
      <c r="CWR1" s="194"/>
      <c r="CWS1" s="194"/>
      <c r="CWT1" s="194"/>
      <c r="CWU1" s="194"/>
      <c r="CWV1" s="194"/>
      <c r="CWW1" s="194"/>
      <c r="CWX1" s="194"/>
      <c r="CWY1" s="194"/>
      <c r="CWZ1" s="194"/>
      <c r="CXA1" s="194"/>
      <c r="CXB1" s="194"/>
      <c r="CXC1" s="194"/>
      <c r="CXD1" s="194"/>
      <c r="CXE1" s="194"/>
      <c r="CXF1" s="194"/>
      <c r="CXG1" s="194"/>
      <c r="CXH1" s="194"/>
      <c r="CXI1" s="194"/>
      <c r="CXJ1" s="194"/>
      <c r="CXK1" s="194"/>
      <c r="CXL1" s="194"/>
      <c r="CXM1" s="194"/>
      <c r="CXN1" s="194"/>
      <c r="CXO1" s="194"/>
      <c r="CXP1" s="194"/>
      <c r="CXQ1" s="194"/>
      <c r="CXR1" s="194"/>
      <c r="CXS1" s="194"/>
      <c r="CXT1" s="194"/>
      <c r="CXU1" s="194"/>
      <c r="CXV1" s="194"/>
      <c r="CXW1" s="194"/>
      <c r="CXX1" s="194"/>
      <c r="CXY1" s="194"/>
      <c r="CXZ1" s="194"/>
      <c r="CYA1" s="194"/>
      <c r="CYB1" s="194"/>
      <c r="CYC1" s="194"/>
      <c r="CYD1" s="194"/>
      <c r="CYE1" s="194"/>
      <c r="CYF1" s="194"/>
      <c r="CYG1" s="194"/>
      <c r="CYH1" s="194"/>
      <c r="CYI1" s="194"/>
      <c r="CYJ1" s="194"/>
      <c r="CYK1" s="194"/>
      <c r="CYL1" s="194"/>
      <c r="CYM1" s="194"/>
      <c r="CYN1" s="194"/>
      <c r="CYO1" s="194"/>
      <c r="CYP1" s="194"/>
      <c r="CYQ1" s="194"/>
      <c r="CYR1" s="194"/>
      <c r="CYS1" s="194"/>
      <c r="CYT1" s="194"/>
      <c r="CYU1" s="194"/>
      <c r="CYV1" s="194"/>
      <c r="CYW1" s="194"/>
      <c r="CYX1" s="194"/>
      <c r="CYY1" s="194"/>
      <c r="CYZ1" s="194"/>
      <c r="CZA1" s="194"/>
      <c r="CZB1" s="194"/>
      <c r="CZC1" s="194"/>
      <c r="CZD1" s="194"/>
      <c r="CZE1" s="194"/>
      <c r="CZF1" s="194"/>
      <c r="CZG1" s="194"/>
      <c r="CZH1" s="194"/>
      <c r="CZI1" s="194"/>
      <c r="CZJ1" s="194"/>
      <c r="CZK1" s="194"/>
      <c r="CZL1" s="194"/>
      <c r="CZM1" s="194"/>
      <c r="CZN1" s="194"/>
      <c r="CZO1" s="194"/>
      <c r="CZP1" s="194"/>
      <c r="CZQ1" s="194"/>
      <c r="CZR1" s="194"/>
      <c r="CZS1" s="194"/>
      <c r="CZT1" s="194"/>
      <c r="CZU1" s="194"/>
      <c r="CZV1" s="194"/>
      <c r="CZW1" s="194"/>
      <c r="CZX1" s="194"/>
      <c r="CZY1" s="194"/>
      <c r="CZZ1" s="194"/>
      <c r="DAA1" s="194"/>
      <c r="DAB1" s="194"/>
      <c r="DAC1" s="194"/>
      <c r="DAD1" s="194"/>
      <c r="DAE1" s="194"/>
      <c r="DAF1" s="194"/>
      <c r="DAG1" s="194"/>
      <c r="DAH1" s="194"/>
      <c r="DAI1" s="194"/>
      <c r="DAJ1" s="194"/>
      <c r="DAK1" s="194"/>
      <c r="DAL1" s="194"/>
      <c r="DAM1" s="194"/>
      <c r="DAN1" s="194"/>
      <c r="DAO1" s="194"/>
      <c r="DAP1" s="194"/>
      <c r="DAQ1" s="194"/>
      <c r="DAR1" s="194"/>
      <c r="DAS1" s="194"/>
      <c r="DAT1" s="194"/>
      <c r="DAU1" s="194"/>
      <c r="DAV1" s="194"/>
      <c r="DAW1" s="194"/>
      <c r="DAX1" s="194"/>
      <c r="DAY1" s="194"/>
      <c r="DAZ1" s="194"/>
      <c r="DBA1" s="194"/>
      <c r="DBB1" s="194"/>
      <c r="DBC1" s="194"/>
      <c r="DBD1" s="194"/>
      <c r="DBE1" s="194"/>
      <c r="DBF1" s="194"/>
      <c r="DBG1" s="194"/>
      <c r="DBH1" s="194"/>
      <c r="DBI1" s="194"/>
      <c r="DBJ1" s="194"/>
      <c r="DBK1" s="194"/>
      <c r="DBL1" s="194"/>
      <c r="DBM1" s="194"/>
      <c r="DBN1" s="194"/>
      <c r="DBO1" s="194"/>
      <c r="DBP1" s="194"/>
      <c r="DBQ1" s="194"/>
      <c r="DBR1" s="194"/>
      <c r="DBS1" s="194"/>
      <c r="DBT1" s="194"/>
      <c r="DBU1" s="194"/>
      <c r="DBV1" s="194"/>
      <c r="DBW1" s="194"/>
      <c r="DBX1" s="194"/>
      <c r="DBY1" s="194"/>
      <c r="DBZ1" s="194"/>
      <c r="DCA1" s="194"/>
      <c r="DCB1" s="194"/>
      <c r="DCC1" s="194"/>
      <c r="DCD1" s="194"/>
      <c r="DCE1" s="194"/>
      <c r="DCF1" s="194"/>
      <c r="DCG1" s="194"/>
      <c r="DCH1" s="194"/>
      <c r="DCI1" s="194"/>
      <c r="DCJ1" s="194"/>
      <c r="DCK1" s="194"/>
      <c r="DCL1" s="194"/>
      <c r="DCM1" s="194"/>
      <c r="DCN1" s="194"/>
      <c r="DCO1" s="194"/>
      <c r="DCP1" s="194"/>
      <c r="DCQ1" s="194"/>
      <c r="DCR1" s="194"/>
      <c r="DCS1" s="194"/>
      <c r="DCT1" s="194"/>
      <c r="DCU1" s="194"/>
      <c r="DCV1" s="194"/>
      <c r="DCW1" s="194"/>
      <c r="DCX1" s="194"/>
      <c r="DCY1" s="194"/>
      <c r="DCZ1" s="194"/>
      <c r="DDA1" s="194"/>
      <c r="DDB1" s="194"/>
      <c r="DDC1" s="194"/>
      <c r="DDD1" s="194"/>
      <c r="DDE1" s="194"/>
      <c r="DDF1" s="194"/>
      <c r="DDG1" s="194"/>
      <c r="DDH1" s="194"/>
      <c r="DDI1" s="194"/>
      <c r="DDJ1" s="194"/>
      <c r="DDK1" s="194"/>
      <c r="DDL1" s="194"/>
      <c r="DDM1" s="194"/>
      <c r="DDN1" s="194"/>
      <c r="DDO1" s="194"/>
      <c r="DDP1" s="194"/>
      <c r="DDQ1" s="194"/>
      <c r="DDR1" s="194"/>
      <c r="DDS1" s="194"/>
      <c r="DDT1" s="194"/>
      <c r="DDU1" s="194"/>
      <c r="DDV1" s="194"/>
      <c r="DDW1" s="194"/>
      <c r="DDX1" s="194"/>
      <c r="DDY1" s="194"/>
      <c r="DDZ1" s="194"/>
      <c r="DEA1" s="194"/>
      <c r="DEB1" s="194"/>
      <c r="DEC1" s="194"/>
      <c r="DED1" s="194"/>
      <c r="DEE1" s="194"/>
      <c r="DEF1" s="194"/>
      <c r="DEG1" s="194"/>
      <c r="DEH1" s="194"/>
      <c r="DEI1" s="194"/>
      <c r="DEJ1" s="194"/>
      <c r="DEK1" s="194"/>
      <c r="DEL1" s="194"/>
      <c r="DEM1" s="194"/>
      <c r="DEN1" s="194"/>
      <c r="DEO1" s="194"/>
      <c r="DEP1" s="194"/>
      <c r="DEQ1" s="194"/>
      <c r="DER1" s="194"/>
      <c r="DES1" s="194"/>
      <c r="DET1" s="194"/>
      <c r="DEU1" s="194"/>
      <c r="DEV1" s="194"/>
      <c r="DEW1" s="194"/>
      <c r="DEX1" s="194"/>
      <c r="DEY1" s="194"/>
      <c r="DEZ1" s="194"/>
      <c r="DFA1" s="194"/>
      <c r="DFB1" s="194"/>
      <c r="DFC1" s="194"/>
      <c r="DFD1" s="194"/>
      <c r="DFE1" s="194"/>
      <c r="DFF1" s="194"/>
      <c r="DFG1" s="194"/>
      <c r="DFH1" s="194"/>
      <c r="DFI1" s="194"/>
      <c r="DFJ1" s="194"/>
      <c r="DFK1" s="194"/>
      <c r="DFL1" s="194"/>
      <c r="DFM1" s="194"/>
      <c r="DFN1" s="194"/>
      <c r="DFO1" s="194"/>
      <c r="DFP1" s="194"/>
      <c r="DFQ1" s="194"/>
      <c r="DFR1" s="194"/>
      <c r="DFS1" s="194"/>
      <c r="DFT1" s="194"/>
      <c r="DFU1" s="194"/>
      <c r="DFV1" s="194"/>
      <c r="DFW1" s="194"/>
      <c r="DFX1" s="194"/>
      <c r="DFY1" s="194"/>
      <c r="DFZ1" s="194"/>
      <c r="DGA1" s="194"/>
      <c r="DGB1" s="194"/>
      <c r="DGC1" s="194"/>
      <c r="DGD1" s="194"/>
      <c r="DGE1" s="194"/>
      <c r="DGF1" s="194"/>
      <c r="DGG1" s="194"/>
      <c r="DGH1" s="194"/>
      <c r="DGI1" s="194"/>
      <c r="DGJ1" s="194"/>
      <c r="DGK1" s="194"/>
      <c r="DGL1" s="194"/>
      <c r="DGM1" s="194"/>
      <c r="DGN1" s="194"/>
      <c r="DGO1" s="194"/>
      <c r="DGP1" s="194"/>
      <c r="DGQ1" s="194"/>
      <c r="DGR1" s="194"/>
      <c r="DGS1" s="194"/>
      <c r="DGT1" s="194"/>
      <c r="DGU1" s="194"/>
      <c r="DGV1" s="194"/>
      <c r="DGW1" s="194"/>
      <c r="DGX1" s="194"/>
      <c r="DGY1" s="194"/>
      <c r="DGZ1" s="194"/>
      <c r="DHA1" s="194"/>
      <c r="DHB1" s="194"/>
      <c r="DHC1" s="194"/>
      <c r="DHD1" s="194"/>
      <c r="DHE1" s="194"/>
      <c r="DHF1" s="194"/>
      <c r="DHG1" s="194"/>
      <c r="DHH1" s="194"/>
      <c r="DHI1" s="194"/>
      <c r="DHJ1" s="194"/>
      <c r="DHK1" s="194"/>
      <c r="DHL1" s="194"/>
      <c r="DHM1" s="194"/>
      <c r="DHN1" s="194"/>
      <c r="DHO1" s="194"/>
      <c r="DHP1" s="194"/>
      <c r="DHQ1" s="194"/>
      <c r="DHR1" s="194"/>
      <c r="DHS1" s="194"/>
      <c r="DHT1" s="194"/>
      <c r="DHU1" s="194"/>
      <c r="DHV1" s="194"/>
      <c r="DHW1" s="194"/>
      <c r="DHX1" s="194"/>
      <c r="DHY1" s="194"/>
      <c r="DHZ1" s="194"/>
      <c r="DIA1" s="194"/>
      <c r="DIB1" s="194"/>
      <c r="DIC1" s="194"/>
      <c r="DID1" s="194"/>
      <c r="DIE1" s="194"/>
      <c r="DIF1" s="194"/>
      <c r="DIG1" s="194"/>
      <c r="DIH1" s="194"/>
      <c r="DII1" s="194"/>
      <c r="DIJ1" s="194"/>
      <c r="DIK1" s="194"/>
      <c r="DIL1" s="194"/>
      <c r="DIM1" s="194"/>
      <c r="DIN1" s="194"/>
      <c r="DIO1" s="194"/>
      <c r="DIP1" s="194"/>
      <c r="DIQ1" s="194"/>
      <c r="DIR1" s="194"/>
      <c r="DIS1" s="194"/>
      <c r="DIT1" s="194"/>
      <c r="DIU1" s="194"/>
      <c r="DIV1" s="194"/>
      <c r="DIW1" s="194"/>
      <c r="DIX1" s="194"/>
      <c r="DIY1" s="194"/>
      <c r="DIZ1" s="194"/>
      <c r="DJA1" s="194"/>
      <c r="DJB1" s="194"/>
      <c r="DJC1" s="194"/>
      <c r="DJD1" s="194"/>
      <c r="DJE1" s="194"/>
      <c r="DJF1" s="194"/>
      <c r="DJG1" s="194"/>
      <c r="DJH1" s="194"/>
      <c r="DJI1" s="194"/>
      <c r="DJJ1" s="194"/>
      <c r="DJK1" s="194"/>
      <c r="DJL1" s="194"/>
      <c r="DJM1" s="194"/>
      <c r="DJN1" s="194"/>
      <c r="DJO1" s="194"/>
      <c r="DJP1" s="194"/>
      <c r="DJQ1" s="194"/>
      <c r="DJR1" s="194"/>
      <c r="DJS1" s="194"/>
      <c r="DJT1" s="194"/>
      <c r="DJU1" s="194"/>
      <c r="DJV1" s="194"/>
      <c r="DJW1" s="194"/>
      <c r="DJX1" s="194"/>
      <c r="DJY1" s="194"/>
      <c r="DJZ1" s="194"/>
      <c r="DKA1" s="194"/>
      <c r="DKB1" s="194"/>
      <c r="DKC1" s="194"/>
      <c r="DKD1" s="194"/>
      <c r="DKE1" s="194"/>
      <c r="DKF1" s="194"/>
      <c r="DKG1" s="194"/>
      <c r="DKH1" s="194"/>
      <c r="DKI1" s="194"/>
      <c r="DKJ1" s="194"/>
      <c r="DKK1" s="194"/>
      <c r="DKL1" s="194"/>
      <c r="DKM1" s="194"/>
      <c r="DKN1" s="194"/>
      <c r="DKO1" s="194"/>
      <c r="DKP1" s="194"/>
      <c r="DKQ1" s="194"/>
      <c r="DKR1" s="194"/>
      <c r="DKS1" s="194"/>
      <c r="DKT1" s="194"/>
      <c r="DKU1" s="194"/>
      <c r="DKV1" s="194"/>
      <c r="DKW1" s="194"/>
      <c r="DKX1" s="194"/>
      <c r="DKY1" s="194"/>
      <c r="DKZ1" s="194"/>
      <c r="DLA1" s="194"/>
      <c r="DLB1" s="194"/>
      <c r="DLC1" s="194"/>
      <c r="DLD1" s="194"/>
      <c r="DLE1" s="194"/>
      <c r="DLF1" s="194"/>
      <c r="DLG1" s="194"/>
      <c r="DLH1" s="194"/>
      <c r="DLI1" s="194"/>
      <c r="DLJ1" s="194"/>
      <c r="DLK1" s="194"/>
      <c r="DLL1" s="194"/>
      <c r="DLM1" s="194"/>
      <c r="DLN1" s="194"/>
      <c r="DLO1" s="194"/>
      <c r="DLP1" s="194"/>
      <c r="DLQ1" s="194"/>
      <c r="DLR1" s="194"/>
      <c r="DLS1" s="194"/>
      <c r="DLT1" s="194"/>
      <c r="DLU1" s="194"/>
      <c r="DLV1" s="194"/>
      <c r="DLW1" s="194"/>
      <c r="DLX1" s="194"/>
      <c r="DLY1" s="194"/>
      <c r="DLZ1" s="194"/>
      <c r="DMA1" s="194"/>
      <c r="DMB1" s="194"/>
      <c r="DMC1" s="194"/>
      <c r="DMD1" s="194"/>
      <c r="DME1" s="194"/>
      <c r="DMF1" s="194"/>
      <c r="DMG1" s="194"/>
      <c r="DMH1" s="194"/>
      <c r="DMI1" s="194"/>
      <c r="DMJ1" s="194"/>
      <c r="DMK1" s="194"/>
      <c r="DML1" s="194"/>
      <c r="DMM1" s="194"/>
      <c r="DMN1" s="194"/>
      <c r="DMO1" s="194"/>
      <c r="DMP1" s="194"/>
      <c r="DMQ1" s="194"/>
      <c r="DMR1" s="194"/>
      <c r="DMS1" s="194"/>
      <c r="DMT1" s="194"/>
      <c r="DMU1" s="194"/>
      <c r="DMV1" s="194"/>
      <c r="DMW1" s="194"/>
      <c r="DMX1" s="194"/>
      <c r="DMY1" s="194"/>
      <c r="DMZ1" s="194"/>
      <c r="DNA1" s="194"/>
      <c r="DNB1" s="194"/>
      <c r="DNC1" s="194"/>
      <c r="DND1" s="194"/>
      <c r="DNE1" s="194"/>
      <c r="DNF1" s="194"/>
      <c r="DNG1" s="194"/>
      <c r="DNH1" s="194"/>
      <c r="DNI1" s="194"/>
      <c r="DNJ1" s="194"/>
      <c r="DNK1" s="194"/>
      <c r="DNL1" s="194"/>
      <c r="DNM1" s="194"/>
      <c r="DNN1" s="194"/>
      <c r="DNO1" s="194"/>
      <c r="DNP1" s="194"/>
      <c r="DNQ1" s="194"/>
      <c r="DNR1" s="194"/>
      <c r="DNS1" s="194"/>
      <c r="DNT1" s="194"/>
      <c r="DNU1" s="194"/>
      <c r="DNV1" s="194"/>
      <c r="DNW1" s="194"/>
      <c r="DNX1" s="194"/>
      <c r="DNY1" s="194"/>
      <c r="DNZ1" s="194"/>
      <c r="DOA1" s="194"/>
      <c r="DOB1" s="194"/>
      <c r="DOC1" s="194"/>
      <c r="DOD1" s="194"/>
      <c r="DOE1" s="194"/>
      <c r="DOF1" s="194"/>
      <c r="DOG1" s="194"/>
      <c r="DOH1" s="194"/>
      <c r="DOI1" s="194"/>
      <c r="DOJ1" s="194"/>
      <c r="DOK1" s="194"/>
      <c r="DOL1" s="194"/>
      <c r="DOM1" s="194"/>
      <c r="DON1" s="194"/>
      <c r="DOO1" s="194"/>
      <c r="DOP1" s="194"/>
      <c r="DOQ1" s="194"/>
      <c r="DOR1" s="194"/>
      <c r="DOS1" s="194"/>
      <c r="DOT1" s="194"/>
      <c r="DOU1" s="194"/>
      <c r="DOV1" s="194"/>
      <c r="DOW1" s="194"/>
      <c r="DOX1" s="194"/>
      <c r="DOY1" s="194"/>
      <c r="DOZ1" s="194"/>
      <c r="DPA1" s="194"/>
      <c r="DPB1" s="194"/>
      <c r="DPC1" s="194"/>
      <c r="DPD1" s="194"/>
      <c r="DPE1" s="194"/>
      <c r="DPF1" s="194"/>
      <c r="DPG1" s="194"/>
      <c r="DPH1" s="194"/>
      <c r="DPI1" s="194"/>
      <c r="DPJ1" s="194"/>
      <c r="DPK1" s="194"/>
      <c r="DPL1" s="194"/>
      <c r="DPM1" s="194"/>
      <c r="DPN1" s="194"/>
      <c r="DPO1" s="194"/>
      <c r="DPP1" s="194"/>
      <c r="DPQ1" s="194"/>
      <c r="DPR1" s="194"/>
      <c r="DPS1" s="194"/>
      <c r="DPT1" s="194"/>
      <c r="DPU1" s="194"/>
      <c r="DPV1" s="194"/>
      <c r="DPW1" s="194"/>
      <c r="DPX1" s="194"/>
      <c r="DPY1" s="194"/>
      <c r="DPZ1" s="194"/>
      <c r="DQA1" s="194"/>
      <c r="DQB1" s="194"/>
      <c r="DQC1" s="194"/>
      <c r="DQD1" s="194"/>
      <c r="DQE1" s="194"/>
      <c r="DQF1" s="194"/>
      <c r="DQG1" s="194"/>
      <c r="DQH1" s="194"/>
      <c r="DQI1" s="194"/>
      <c r="DQJ1" s="194"/>
      <c r="DQK1" s="194"/>
      <c r="DQL1" s="194"/>
      <c r="DQM1" s="194"/>
      <c r="DQN1" s="194"/>
      <c r="DQO1" s="194"/>
      <c r="DQP1" s="194"/>
      <c r="DQQ1" s="194"/>
      <c r="DQR1" s="194"/>
      <c r="DQS1" s="194"/>
      <c r="DQT1" s="194"/>
      <c r="DQU1" s="194"/>
      <c r="DQV1" s="194"/>
      <c r="DQW1" s="194"/>
      <c r="DQX1" s="194"/>
      <c r="DQY1" s="194"/>
      <c r="DQZ1" s="194"/>
      <c r="DRA1" s="194"/>
      <c r="DRB1" s="194"/>
      <c r="DRC1" s="194"/>
      <c r="DRD1" s="194"/>
      <c r="DRE1" s="194"/>
      <c r="DRF1" s="194"/>
      <c r="DRG1" s="194"/>
      <c r="DRH1" s="194"/>
      <c r="DRI1" s="194"/>
      <c r="DRJ1" s="194"/>
      <c r="DRK1" s="194"/>
      <c r="DRL1" s="194"/>
      <c r="DRM1" s="194"/>
      <c r="DRN1" s="194"/>
      <c r="DRO1" s="194"/>
      <c r="DRP1" s="194"/>
      <c r="DRQ1" s="194"/>
      <c r="DRR1" s="194"/>
      <c r="DRS1" s="194"/>
      <c r="DRT1" s="194"/>
      <c r="DRU1" s="194"/>
      <c r="DRV1" s="194"/>
      <c r="DRW1" s="194"/>
      <c r="DRX1" s="194"/>
      <c r="DRY1" s="194"/>
      <c r="DRZ1" s="194"/>
      <c r="DSA1" s="194"/>
      <c r="DSB1" s="194"/>
      <c r="DSC1" s="194"/>
      <c r="DSD1" s="194"/>
      <c r="DSE1" s="194"/>
      <c r="DSF1" s="194"/>
      <c r="DSG1" s="194"/>
      <c r="DSH1" s="194"/>
      <c r="DSI1" s="194"/>
      <c r="DSJ1" s="194"/>
      <c r="DSK1" s="194"/>
      <c r="DSL1" s="194"/>
      <c r="DSM1" s="194"/>
      <c r="DSN1" s="194"/>
      <c r="DSO1" s="194"/>
      <c r="DSP1" s="194"/>
      <c r="DSQ1" s="194"/>
      <c r="DSR1" s="194"/>
      <c r="DSS1" s="194"/>
      <c r="DST1" s="194"/>
      <c r="DSU1" s="194"/>
      <c r="DSV1" s="194"/>
      <c r="DSW1" s="194"/>
      <c r="DSX1" s="194"/>
      <c r="DSY1" s="194"/>
      <c r="DSZ1" s="194"/>
      <c r="DTA1" s="194"/>
      <c r="DTB1" s="194"/>
      <c r="DTC1" s="194"/>
      <c r="DTD1" s="194"/>
      <c r="DTE1" s="194"/>
      <c r="DTF1" s="194"/>
      <c r="DTG1" s="194"/>
      <c r="DTH1" s="194"/>
      <c r="DTI1" s="194"/>
      <c r="DTJ1" s="194"/>
      <c r="DTK1" s="194"/>
      <c r="DTL1" s="194"/>
      <c r="DTM1" s="194"/>
      <c r="DTN1" s="194"/>
      <c r="DTO1" s="194"/>
      <c r="DTP1" s="194"/>
      <c r="DTQ1" s="194"/>
      <c r="DTR1" s="194"/>
      <c r="DTS1" s="194"/>
      <c r="DTT1" s="194"/>
      <c r="DTU1" s="194"/>
      <c r="DTV1" s="194"/>
      <c r="DTW1" s="194"/>
      <c r="DTX1" s="194"/>
      <c r="DTY1" s="194"/>
      <c r="DTZ1" s="194"/>
      <c r="DUA1" s="194"/>
      <c r="DUB1" s="194"/>
      <c r="DUC1" s="194"/>
      <c r="DUD1" s="194"/>
      <c r="DUE1" s="194"/>
      <c r="DUF1" s="194"/>
      <c r="DUG1" s="194"/>
      <c r="DUH1" s="194"/>
      <c r="DUI1" s="194"/>
      <c r="DUJ1" s="194"/>
      <c r="DUK1" s="194"/>
      <c r="DUL1" s="194"/>
      <c r="DUM1" s="194"/>
      <c r="DUN1" s="194"/>
      <c r="DUO1" s="194"/>
      <c r="DUP1" s="194"/>
      <c r="DUQ1" s="194"/>
      <c r="DUR1" s="194"/>
      <c r="DUS1" s="194"/>
      <c r="DUT1" s="194"/>
      <c r="DUU1" s="194"/>
      <c r="DUV1" s="194"/>
      <c r="DUW1" s="194"/>
      <c r="DUX1" s="194"/>
      <c r="DUY1" s="194"/>
      <c r="DUZ1" s="194"/>
      <c r="DVA1" s="194"/>
      <c r="DVB1" s="194"/>
      <c r="DVC1" s="194"/>
      <c r="DVD1" s="194"/>
      <c r="DVE1" s="194"/>
      <c r="DVF1" s="194"/>
      <c r="DVG1" s="194"/>
      <c r="DVH1" s="194"/>
      <c r="DVI1" s="194"/>
      <c r="DVJ1" s="194"/>
      <c r="DVK1" s="194"/>
      <c r="DVL1" s="194"/>
      <c r="DVM1" s="194"/>
      <c r="DVN1" s="194"/>
      <c r="DVO1" s="194"/>
      <c r="DVP1" s="194"/>
      <c r="DVQ1" s="194"/>
      <c r="DVR1" s="194"/>
      <c r="DVS1" s="194"/>
      <c r="DVT1" s="194"/>
      <c r="DVU1" s="194"/>
      <c r="DVV1" s="194"/>
      <c r="DVW1" s="194"/>
      <c r="DVX1" s="194"/>
      <c r="DVY1" s="194"/>
      <c r="DVZ1" s="194"/>
      <c r="DWA1" s="194"/>
      <c r="DWB1" s="194"/>
      <c r="DWC1" s="194"/>
      <c r="DWD1" s="194"/>
      <c r="DWE1" s="194"/>
      <c r="DWF1" s="194"/>
      <c r="DWG1" s="194"/>
      <c r="DWH1" s="194"/>
      <c r="DWI1" s="194"/>
      <c r="DWJ1" s="194"/>
      <c r="DWK1" s="194"/>
      <c r="DWL1" s="194"/>
      <c r="DWM1" s="194"/>
      <c r="DWN1" s="194"/>
      <c r="DWO1" s="194"/>
      <c r="DWP1" s="194"/>
      <c r="DWQ1" s="194"/>
      <c r="DWR1" s="194"/>
      <c r="DWS1" s="194"/>
      <c r="DWT1" s="194"/>
      <c r="DWU1" s="194"/>
      <c r="DWV1" s="194"/>
      <c r="DWW1" s="194"/>
      <c r="DWX1" s="194"/>
      <c r="DWY1" s="194"/>
      <c r="DWZ1" s="194"/>
      <c r="DXA1" s="194"/>
      <c r="DXB1" s="194"/>
      <c r="DXC1" s="194"/>
      <c r="DXD1" s="194"/>
      <c r="DXE1" s="194"/>
      <c r="DXF1" s="194"/>
      <c r="DXG1" s="194"/>
      <c r="DXH1" s="194"/>
      <c r="DXI1" s="194"/>
      <c r="DXJ1" s="194"/>
      <c r="DXK1" s="194"/>
      <c r="DXL1" s="194"/>
      <c r="DXM1" s="194"/>
      <c r="DXN1" s="194"/>
      <c r="DXO1" s="194"/>
      <c r="DXP1" s="194"/>
      <c r="DXQ1" s="194"/>
      <c r="DXR1" s="194"/>
      <c r="DXS1" s="194"/>
      <c r="DXT1" s="194"/>
      <c r="DXU1" s="194"/>
      <c r="DXV1" s="194"/>
      <c r="DXW1" s="194"/>
      <c r="DXX1" s="194"/>
      <c r="DXY1" s="194"/>
      <c r="DXZ1" s="194"/>
      <c r="DYA1" s="194"/>
      <c r="DYB1" s="194"/>
      <c r="DYC1" s="194"/>
      <c r="DYD1" s="194"/>
      <c r="DYE1" s="194"/>
      <c r="DYF1" s="194"/>
      <c r="DYG1" s="194"/>
      <c r="DYH1" s="194"/>
      <c r="DYI1" s="194"/>
      <c r="DYJ1" s="194"/>
      <c r="DYK1" s="194"/>
      <c r="DYL1" s="194"/>
      <c r="DYM1" s="194"/>
      <c r="DYN1" s="194"/>
      <c r="DYO1" s="194"/>
      <c r="DYP1" s="194"/>
      <c r="DYQ1" s="194"/>
      <c r="DYR1" s="194"/>
      <c r="DYS1" s="194"/>
      <c r="DYT1" s="194"/>
      <c r="DYU1" s="194"/>
      <c r="DYV1" s="194"/>
      <c r="DYW1" s="194"/>
      <c r="DYX1" s="194"/>
      <c r="DYY1" s="194"/>
      <c r="DYZ1" s="194"/>
      <c r="DZA1" s="194"/>
      <c r="DZB1" s="194"/>
      <c r="DZC1" s="194"/>
      <c r="DZD1" s="194"/>
      <c r="DZE1" s="194"/>
      <c r="DZF1" s="194"/>
      <c r="DZG1" s="194"/>
      <c r="DZH1" s="194"/>
      <c r="DZI1" s="194"/>
      <c r="DZJ1" s="194"/>
      <c r="DZK1" s="194"/>
      <c r="DZL1" s="194"/>
      <c r="DZM1" s="194"/>
      <c r="DZN1" s="194"/>
      <c r="DZO1" s="194"/>
      <c r="DZP1" s="194"/>
      <c r="DZQ1" s="194"/>
      <c r="DZR1" s="194"/>
      <c r="DZS1" s="194"/>
      <c r="DZT1" s="194"/>
      <c r="DZU1" s="194"/>
      <c r="DZV1" s="194"/>
      <c r="DZW1" s="194"/>
      <c r="DZX1" s="194"/>
      <c r="DZY1" s="194"/>
      <c r="DZZ1" s="194"/>
      <c r="EAA1" s="194"/>
      <c r="EAB1" s="194"/>
      <c r="EAC1" s="194"/>
      <c r="EAD1" s="194"/>
      <c r="EAE1" s="194"/>
      <c r="EAF1" s="194"/>
      <c r="EAG1" s="194"/>
      <c r="EAH1" s="194"/>
      <c r="EAI1" s="194"/>
      <c r="EAJ1" s="194"/>
      <c r="EAK1" s="194"/>
      <c r="EAL1" s="194"/>
      <c r="EAM1" s="194"/>
      <c r="EAN1" s="194"/>
      <c r="EAO1" s="194"/>
      <c r="EAP1" s="194"/>
      <c r="EAQ1" s="194"/>
      <c r="EAR1" s="194"/>
      <c r="EAS1" s="194"/>
      <c r="EAT1" s="194"/>
      <c r="EAU1" s="194"/>
      <c r="EAV1" s="194"/>
      <c r="EAW1" s="194"/>
      <c r="EAX1" s="194"/>
      <c r="EAY1" s="194"/>
      <c r="EAZ1" s="194"/>
      <c r="EBA1" s="194"/>
      <c r="EBB1" s="194"/>
      <c r="EBC1" s="194"/>
      <c r="EBD1" s="194"/>
      <c r="EBE1" s="194"/>
      <c r="EBF1" s="194"/>
      <c r="EBG1" s="194"/>
      <c r="EBH1" s="194"/>
      <c r="EBI1" s="194"/>
      <c r="EBJ1" s="194"/>
      <c r="EBK1" s="194"/>
      <c r="EBL1" s="194"/>
      <c r="EBM1" s="194"/>
      <c r="EBN1" s="194"/>
      <c r="EBO1" s="194"/>
      <c r="EBP1" s="194"/>
      <c r="EBQ1" s="194"/>
      <c r="EBR1" s="194"/>
      <c r="EBS1" s="194"/>
      <c r="EBT1" s="194"/>
      <c r="EBU1" s="194"/>
      <c r="EBV1" s="194"/>
      <c r="EBW1" s="194"/>
      <c r="EBX1" s="194"/>
      <c r="EBY1" s="194"/>
      <c r="EBZ1" s="194"/>
      <c r="ECA1" s="194"/>
      <c r="ECB1" s="194"/>
      <c r="ECC1" s="194"/>
      <c r="ECD1" s="194"/>
      <c r="ECE1" s="194"/>
      <c r="ECF1" s="194"/>
      <c r="ECG1" s="194"/>
      <c r="ECH1" s="194"/>
      <c r="ECI1" s="194"/>
      <c r="ECJ1" s="194"/>
      <c r="ECK1" s="194"/>
      <c r="ECL1" s="194"/>
      <c r="ECM1" s="194"/>
      <c r="ECN1" s="194"/>
      <c r="ECO1" s="194"/>
      <c r="ECP1" s="194"/>
      <c r="ECQ1" s="194"/>
      <c r="ECR1" s="194"/>
      <c r="ECS1" s="194"/>
      <c r="ECT1" s="194"/>
      <c r="ECU1" s="194"/>
      <c r="ECV1" s="194"/>
      <c r="ECW1" s="194"/>
      <c r="ECX1" s="194"/>
      <c r="ECY1" s="194"/>
      <c r="ECZ1" s="194"/>
      <c r="EDA1" s="194"/>
      <c r="EDB1" s="194"/>
      <c r="EDC1" s="194"/>
      <c r="EDD1" s="194"/>
      <c r="EDE1" s="194"/>
      <c r="EDF1" s="194"/>
      <c r="EDG1" s="194"/>
      <c r="EDH1" s="194"/>
      <c r="EDI1" s="194"/>
      <c r="EDJ1" s="194"/>
      <c r="EDK1" s="194"/>
      <c r="EDL1" s="194"/>
      <c r="EDM1" s="194"/>
      <c r="EDN1" s="194"/>
      <c r="EDO1" s="194"/>
      <c r="EDP1" s="194"/>
      <c r="EDQ1" s="194"/>
      <c r="EDR1" s="194"/>
      <c r="EDS1" s="194"/>
      <c r="EDT1" s="194"/>
      <c r="EDU1" s="194"/>
      <c r="EDV1" s="194"/>
      <c r="EDW1" s="194"/>
      <c r="EDX1" s="194"/>
      <c r="EDY1" s="194"/>
      <c r="EDZ1" s="194"/>
      <c r="EEA1" s="194"/>
      <c r="EEB1" s="194"/>
      <c r="EEC1" s="194"/>
      <c r="EED1" s="194"/>
      <c r="EEE1" s="194"/>
      <c r="EEF1" s="194"/>
      <c r="EEG1" s="194"/>
      <c r="EEH1" s="194"/>
      <c r="EEI1" s="194"/>
      <c r="EEJ1" s="194"/>
      <c r="EEK1" s="194"/>
      <c r="EEL1" s="194"/>
      <c r="EEM1" s="194"/>
      <c r="EEN1" s="194"/>
      <c r="EEO1" s="194"/>
      <c r="EEP1" s="194"/>
      <c r="EEQ1" s="194"/>
      <c r="EER1" s="194"/>
      <c r="EES1" s="194"/>
      <c r="EET1" s="194"/>
      <c r="EEU1" s="194"/>
      <c r="EEV1" s="194"/>
      <c r="EEW1" s="194"/>
      <c r="EEX1" s="194"/>
      <c r="EEY1" s="194"/>
      <c r="EEZ1" s="194"/>
      <c r="EFA1" s="194"/>
      <c r="EFB1" s="194"/>
      <c r="EFC1" s="194"/>
      <c r="EFD1" s="194"/>
      <c r="EFE1" s="194"/>
      <c r="EFF1" s="194"/>
      <c r="EFG1" s="194"/>
      <c r="EFH1" s="194"/>
      <c r="EFI1" s="194"/>
      <c r="EFJ1" s="194"/>
      <c r="EFK1" s="194"/>
      <c r="EFL1" s="194"/>
      <c r="EFM1" s="194"/>
      <c r="EFN1" s="194"/>
      <c r="EFO1" s="194"/>
      <c r="EFP1" s="194"/>
      <c r="EFQ1" s="194"/>
      <c r="EFR1" s="194"/>
      <c r="EFS1" s="194"/>
      <c r="EFT1" s="194"/>
      <c r="EFU1" s="194"/>
      <c r="EFV1" s="194"/>
      <c r="EFW1" s="194"/>
      <c r="EFX1" s="194"/>
      <c r="EFY1" s="194"/>
      <c r="EFZ1" s="194"/>
      <c r="EGA1" s="194"/>
      <c r="EGB1" s="194"/>
      <c r="EGC1" s="194"/>
      <c r="EGD1" s="194"/>
      <c r="EGE1" s="194"/>
      <c r="EGF1" s="194"/>
      <c r="EGG1" s="194"/>
      <c r="EGH1" s="194"/>
      <c r="EGI1" s="194"/>
      <c r="EGJ1" s="194"/>
      <c r="EGK1" s="194"/>
      <c r="EGL1" s="194"/>
      <c r="EGM1" s="194"/>
      <c r="EGN1" s="194"/>
      <c r="EGO1" s="194"/>
      <c r="EGP1" s="194"/>
      <c r="EGQ1" s="194"/>
      <c r="EGR1" s="194"/>
      <c r="EGS1" s="194"/>
      <c r="EGT1" s="194"/>
      <c r="EGU1" s="194"/>
      <c r="EGV1" s="194"/>
      <c r="EGW1" s="194"/>
      <c r="EGX1" s="194"/>
      <c r="EGY1" s="194"/>
      <c r="EGZ1" s="194"/>
      <c r="EHA1" s="194"/>
      <c r="EHB1" s="194"/>
      <c r="EHC1" s="194"/>
      <c r="EHD1" s="194"/>
      <c r="EHE1" s="194"/>
      <c r="EHF1" s="194"/>
      <c r="EHG1" s="194"/>
      <c r="EHH1" s="194"/>
      <c r="EHI1" s="194"/>
      <c r="EHJ1" s="194"/>
      <c r="EHK1" s="194"/>
      <c r="EHL1" s="194"/>
      <c r="EHM1" s="194"/>
      <c r="EHN1" s="194"/>
      <c r="EHO1" s="194"/>
      <c r="EHP1" s="194"/>
      <c r="EHQ1" s="194"/>
      <c r="EHR1" s="194"/>
      <c r="EHS1" s="194"/>
      <c r="EHT1" s="194"/>
      <c r="EHU1" s="194"/>
      <c r="EHV1" s="194"/>
      <c r="EHW1" s="194"/>
      <c r="EHX1" s="194"/>
      <c r="EHY1" s="194"/>
      <c r="EHZ1" s="194"/>
      <c r="EIA1" s="194"/>
      <c r="EIB1" s="194"/>
      <c r="EIC1" s="194"/>
      <c r="EID1" s="194"/>
      <c r="EIE1" s="194"/>
      <c r="EIF1" s="194"/>
      <c r="EIG1" s="194"/>
      <c r="EIH1" s="194"/>
      <c r="EII1" s="194"/>
      <c r="EIJ1" s="194"/>
      <c r="EIK1" s="194"/>
      <c r="EIL1" s="194"/>
      <c r="EIM1" s="194"/>
      <c r="EIN1" s="194"/>
      <c r="EIO1" s="194"/>
      <c r="EIP1" s="194"/>
      <c r="EIQ1" s="194"/>
      <c r="EIR1" s="194"/>
      <c r="EIS1" s="194"/>
      <c r="EIT1" s="194"/>
      <c r="EIU1" s="194"/>
      <c r="EIV1" s="194"/>
      <c r="EIW1" s="194"/>
      <c r="EIX1" s="194"/>
      <c r="EIY1" s="194"/>
      <c r="EIZ1" s="194"/>
      <c r="EJA1" s="194"/>
      <c r="EJB1" s="194"/>
      <c r="EJC1" s="194"/>
      <c r="EJD1" s="194"/>
      <c r="EJE1" s="194"/>
      <c r="EJF1" s="194"/>
      <c r="EJG1" s="194"/>
      <c r="EJH1" s="194"/>
      <c r="EJI1" s="194"/>
      <c r="EJJ1" s="194"/>
      <c r="EJK1" s="194"/>
      <c r="EJL1" s="194"/>
      <c r="EJM1" s="194"/>
      <c r="EJN1" s="194"/>
      <c r="EJO1" s="194"/>
      <c r="EJP1" s="194"/>
      <c r="EJQ1" s="194"/>
      <c r="EJR1" s="194"/>
      <c r="EJS1" s="194"/>
      <c r="EJT1" s="194"/>
      <c r="EJU1" s="194"/>
      <c r="EJV1" s="194"/>
      <c r="EJW1" s="194"/>
      <c r="EJX1" s="194"/>
      <c r="EJY1" s="194"/>
      <c r="EJZ1" s="194"/>
      <c r="EKA1" s="194"/>
      <c r="EKB1" s="194"/>
      <c r="EKC1" s="194"/>
      <c r="EKD1" s="194"/>
      <c r="EKE1" s="194"/>
      <c r="EKF1" s="194"/>
      <c r="EKG1" s="194"/>
      <c r="EKH1" s="194"/>
      <c r="EKI1" s="194"/>
      <c r="EKJ1" s="194"/>
      <c r="EKK1" s="194"/>
      <c r="EKL1" s="194"/>
      <c r="EKM1" s="194"/>
      <c r="EKN1" s="194"/>
      <c r="EKO1" s="194"/>
      <c r="EKP1" s="194"/>
      <c r="EKQ1" s="194"/>
      <c r="EKR1" s="194"/>
      <c r="EKS1" s="194"/>
      <c r="EKT1" s="194"/>
      <c r="EKU1" s="194"/>
      <c r="EKV1" s="194"/>
      <c r="EKW1" s="194"/>
      <c r="EKX1" s="194"/>
      <c r="EKY1" s="194"/>
      <c r="EKZ1" s="194"/>
      <c r="ELA1" s="194"/>
      <c r="ELB1" s="194"/>
      <c r="ELC1" s="194"/>
      <c r="ELD1" s="194"/>
      <c r="ELE1" s="194"/>
      <c r="ELF1" s="194"/>
      <c r="ELG1" s="194"/>
      <c r="ELH1" s="194"/>
      <c r="ELI1" s="194"/>
      <c r="ELJ1" s="194"/>
      <c r="ELK1" s="194"/>
      <c r="ELL1" s="194"/>
      <c r="ELM1" s="194"/>
      <c r="ELN1" s="194"/>
      <c r="ELO1" s="194"/>
      <c r="ELP1" s="194"/>
      <c r="ELQ1" s="194"/>
      <c r="ELR1" s="194"/>
      <c r="ELS1" s="194"/>
      <c r="ELT1" s="194"/>
      <c r="ELU1" s="194"/>
      <c r="ELV1" s="194"/>
      <c r="ELW1" s="194"/>
      <c r="ELX1" s="194"/>
      <c r="ELY1" s="194"/>
      <c r="ELZ1" s="194"/>
      <c r="EMA1" s="194"/>
      <c r="EMB1" s="194"/>
      <c r="EMC1" s="194"/>
      <c r="EMD1" s="194"/>
      <c r="EME1" s="194"/>
      <c r="EMF1" s="194"/>
      <c r="EMG1" s="194"/>
      <c r="EMH1" s="194"/>
      <c r="EMI1" s="194"/>
      <c r="EMJ1" s="194"/>
      <c r="EMK1" s="194"/>
      <c r="EML1" s="194"/>
      <c r="EMM1" s="194"/>
      <c r="EMN1" s="194"/>
      <c r="EMO1" s="194"/>
      <c r="EMP1" s="194"/>
      <c r="EMQ1" s="194"/>
      <c r="EMR1" s="194"/>
      <c r="EMS1" s="194"/>
      <c r="EMT1" s="194"/>
      <c r="EMU1" s="194"/>
      <c r="EMV1" s="194"/>
      <c r="EMW1" s="194"/>
      <c r="EMX1" s="194"/>
      <c r="EMY1" s="194"/>
      <c r="EMZ1" s="194"/>
      <c r="ENA1" s="194"/>
      <c r="ENB1" s="194"/>
      <c r="ENC1" s="194"/>
      <c r="END1" s="194"/>
      <c r="ENE1" s="194"/>
      <c r="ENF1" s="194"/>
      <c r="ENG1" s="194"/>
      <c r="ENH1" s="194"/>
      <c r="ENI1" s="194"/>
      <c r="ENJ1" s="194"/>
      <c r="ENK1" s="194"/>
      <c r="ENL1" s="194"/>
      <c r="ENM1" s="194"/>
      <c r="ENN1" s="194"/>
      <c r="ENO1" s="194"/>
      <c r="ENP1" s="194"/>
      <c r="ENQ1" s="194"/>
      <c r="ENR1" s="194"/>
      <c r="ENS1" s="194"/>
      <c r="ENT1" s="194"/>
      <c r="ENU1" s="194"/>
      <c r="ENV1" s="194"/>
      <c r="ENW1" s="194"/>
      <c r="ENX1" s="194"/>
      <c r="ENY1" s="194"/>
      <c r="ENZ1" s="194"/>
      <c r="EOA1" s="194"/>
      <c r="EOB1" s="194"/>
      <c r="EOC1" s="194"/>
      <c r="EOD1" s="194"/>
      <c r="EOE1" s="194"/>
      <c r="EOF1" s="194"/>
      <c r="EOG1" s="194"/>
      <c r="EOH1" s="194"/>
      <c r="EOI1" s="194"/>
      <c r="EOJ1" s="194"/>
      <c r="EOK1" s="194"/>
      <c r="EOL1" s="194"/>
      <c r="EOM1" s="194"/>
      <c r="EON1" s="194"/>
      <c r="EOO1" s="194"/>
      <c r="EOP1" s="194"/>
      <c r="EOQ1" s="194"/>
      <c r="EOR1" s="194"/>
      <c r="EOS1" s="194"/>
      <c r="EOT1" s="194"/>
      <c r="EOU1" s="194"/>
      <c r="EOV1" s="194"/>
      <c r="EOW1" s="194"/>
      <c r="EOX1" s="194"/>
      <c r="EOY1" s="194"/>
      <c r="EOZ1" s="194"/>
      <c r="EPA1" s="194"/>
      <c r="EPB1" s="194"/>
      <c r="EPC1" s="194"/>
      <c r="EPD1" s="194"/>
      <c r="EPE1" s="194"/>
      <c r="EPF1" s="194"/>
      <c r="EPG1" s="194"/>
      <c r="EPH1" s="194"/>
      <c r="EPI1" s="194"/>
      <c r="EPJ1" s="194"/>
      <c r="EPK1" s="194"/>
      <c r="EPL1" s="194"/>
      <c r="EPM1" s="194"/>
      <c r="EPN1" s="194"/>
      <c r="EPO1" s="194"/>
      <c r="EPP1" s="194"/>
      <c r="EPQ1" s="194"/>
      <c r="EPR1" s="194"/>
      <c r="EPS1" s="194"/>
      <c r="EPT1" s="194"/>
      <c r="EPU1" s="194"/>
      <c r="EPV1" s="194"/>
      <c r="EPW1" s="194"/>
      <c r="EPX1" s="194"/>
      <c r="EPY1" s="194"/>
      <c r="EPZ1" s="194"/>
      <c r="EQA1" s="194"/>
      <c r="EQB1" s="194"/>
      <c r="EQC1" s="194"/>
      <c r="EQD1" s="194"/>
      <c r="EQE1" s="194"/>
      <c r="EQF1" s="194"/>
      <c r="EQG1" s="194"/>
      <c r="EQH1" s="194"/>
      <c r="EQI1" s="194"/>
      <c r="EQJ1" s="194"/>
      <c r="EQK1" s="194"/>
      <c r="EQL1" s="194"/>
      <c r="EQM1" s="194"/>
      <c r="EQN1" s="194"/>
      <c r="EQO1" s="194"/>
      <c r="EQP1" s="194"/>
      <c r="EQQ1" s="194"/>
      <c r="EQR1" s="194"/>
      <c r="EQS1" s="194"/>
      <c r="EQT1" s="194"/>
      <c r="EQU1" s="194"/>
      <c r="EQV1" s="194"/>
      <c r="EQW1" s="194"/>
      <c r="EQX1" s="194"/>
      <c r="EQY1" s="194"/>
      <c r="EQZ1" s="194"/>
      <c r="ERA1" s="194"/>
      <c r="ERB1" s="194"/>
      <c r="ERC1" s="194"/>
      <c r="ERD1" s="194"/>
      <c r="ERE1" s="194"/>
      <c r="ERF1" s="194"/>
      <c r="ERG1" s="194"/>
      <c r="ERH1" s="194"/>
      <c r="ERI1" s="194"/>
      <c r="ERJ1" s="194"/>
      <c r="ERK1" s="194"/>
      <c r="ERL1" s="194"/>
      <c r="ERM1" s="194"/>
      <c r="ERN1" s="194"/>
      <c r="ERO1" s="194"/>
      <c r="ERP1" s="194"/>
      <c r="ERQ1" s="194"/>
      <c r="ERR1" s="194"/>
      <c r="ERS1" s="194"/>
      <c r="ERT1" s="194"/>
      <c r="ERU1" s="194"/>
      <c r="ERV1" s="194"/>
      <c r="ERW1" s="194"/>
      <c r="ERX1" s="194"/>
      <c r="ERY1" s="194"/>
      <c r="ERZ1" s="194"/>
      <c r="ESA1" s="194"/>
      <c r="ESB1" s="194"/>
      <c r="ESC1" s="194"/>
      <c r="ESD1" s="194"/>
      <c r="ESE1" s="194"/>
      <c r="ESF1" s="194"/>
      <c r="ESG1" s="194"/>
      <c r="ESH1" s="194"/>
      <c r="ESI1" s="194"/>
      <c r="ESJ1" s="194"/>
      <c r="ESK1" s="194"/>
      <c r="ESL1" s="194"/>
      <c r="ESM1" s="194"/>
      <c r="ESN1" s="194"/>
      <c r="ESO1" s="194"/>
      <c r="ESP1" s="194"/>
      <c r="ESQ1" s="194"/>
      <c r="ESR1" s="194"/>
      <c r="ESS1" s="194"/>
      <c r="EST1" s="194"/>
      <c r="ESU1" s="194"/>
      <c r="ESV1" s="194"/>
      <c r="ESW1" s="194"/>
      <c r="ESX1" s="194"/>
      <c r="ESY1" s="194"/>
      <c r="ESZ1" s="194"/>
      <c r="ETA1" s="194"/>
      <c r="ETB1" s="194"/>
      <c r="ETC1" s="194"/>
      <c r="ETD1" s="194"/>
      <c r="ETE1" s="194"/>
      <c r="ETF1" s="194"/>
      <c r="ETG1" s="194"/>
      <c r="ETH1" s="194"/>
      <c r="ETI1" s="194"/>
      <c r="ETJ1" s="194"/>
      <c r="ETK1" s="194"/>
      <c r="ETL1" s="194"/>
      <c r="ETM1" s="194"/>
      <c r="ETN1" s="194"/>
      <c r="ETO1" s="194"/>
      <c r="ETP1" s="194"/>
      <c r="ETQ1" s="194"/>
      <c r="ETR1" s="194"/>
      <c r="ETS1" s="194"/>
      <c r="ETT1" s="194"/>
      <c r="ETU1" s="194"/>
      <c r="ETV1" s="194"/>
      <c r="ETW1" s="194"/>
      <c r="ETX1" s="194"/>
      <c r="ETY1" s="194"/>
      <c r="ETZ1" s="194"/>
      <c r="EUA1" s="194"/>
      <c r="EUB1" s="194"/>
      <c r="EUC1" s="194"/>
      <c r="EUD1" s="194"/>
      <c r="EUE1" s="194"/>
      <c r="EUF1" s="194"/>
      <c r="EUG1" s="194"/>
      <c r="EUH1" s="194"/>
      <c r="EUI1" s="194"/>
      <c r="EUJ1" s="194"/>
      <c r="EUK1" s="194"/>
      <c r="EUL1" s="194"/>
      <c r="EUM1" s="194"/>
      <c r="EUN1" s="194"/>
      <c r="EUO1" s="194"/>
      <c r="EUP1" s="194"/>
      <c r="EUQ1" s="194"/>
      <c r="EUR1" s="194"/>
      <c r="EUS1" s="194"/>
      <c r="EUT1" s="194"/>
      <c r="EUU1" s="194"/>
      <c r="EUV1" s="194"/>
      <c r="EUW1" s="194"/>
      <c r="EUX1" s="194"/>
      <c r="EUY1" s="194"/>
      <c r="EUZ1" s="194"/>
      <c r="EVA1" s="194"/>
      <c r="EVB1" s="194"/>
      <c r="EVC1" s="194"/>
      <c r="EVD1" s="194"/>
      <c r="EVE1" s="194"/>
      <c r="EVF1" s="194"/>
      <c r="EVG1" s="194"/>
      <c r="EVH1" s="194"/>
      <c r="EVI1" s="194"/>
      <c r="EVJ1" s="194"/>
      <c r="EVK1" s="194"/>
      <c r="EVL1" s="194"/>
      <c r="EVM1" s="194"/>
      <c r="EVN1" s="194"/>
      <c r="EVO1" s="194"/>
      <c r="EVP1" s="194"/>
      <c r="EVQ1" s="194"/>
      <c r="EVR1" s="194"/>
      <c r="EVS1" s="194"/>
      <c r="EVT1" s="194"/>
      <c r="EVU1" s="194"/>
      <c r="EVV1" s="194"/>
      <c r="EVW1" s="194"/>
      <c r="EVX1" s="194"/>
      <c r="EVY1" s="194"/>
      <c r="EVZ1" s="194"/>
      <c r="EWA1" s="194"/>
      <c r="EWB1" s="194"/>
      <c r="EWC1" s="194"/>
      <c r="EWD1" s="194"/>
      <c r="EWE1" s="194"/>
      <c r="EWF1" s="194"/>
      <c r="EWG1" s="194"/>
      <c r="EWH1" s="194"/>
      <c r="EWI1" s="194"/>
      <c r="EWJ1" s="194"/>
      <c r="EWK1" s="194"/>
      <c r="EWL1" s="194"/>
      <c r="EWM1" s="194"/>
      <c r="EWN1" s="194"/>
      <c r="EWO1" s="194"/>
      <c r="EWP1" s="194"/>
      <c r="EWQ1" s="194"/>
      <c r="EWR1" s="194"/>
      <c r="EWS1" s="194"/>
      <c r="EWT1" s="194"/>
      <c r="EWU1" s="194"/>
      <c r="EWV1" s="194"/>
      <c r="EWW1" s="194"/>
      <c r="EWX1" s="194"/>
      <c r="EWY1" s="194"/>
      <c r="EWZ1" s="194"/>
      <c r="EXA1" s="194"/>
      <c r="EXB1" s="194"/>
      <c r="EXC1" s="194"/>
      <c r="EXD1" s="194"/>
      <c r="EXE1" s="194"/>
      <c r="EXF1" s="194"/>
      <c r="EXG1" s="194"/>
      <c r="EXH1" s="194"/>
      <c r="EXI1" s="194"/>
      <c r="EXJ1" s="194"/>
      <c r="EXK1" s="194"/>
      <c r="EXL1" s="194"/>
      <c r="EXM1" s="194"/>
      <c r="EXN1" s="194"/>
      <c r="EXO1" s="194"/>
      <c r="EXP1" s="194"/>
      <c r="EXQ1" s="194"/>
      <c r="EXR1" s="194"/>
      <c r="EXS1" s="194"/>
      <c r="EXT1" s="194"/>
      <c r="EXU1" s="194"/>
      <c r="EXV1" s="194"/>
      <c r="EXW1" s="194"/>
      <c r="EXX1" s="194"/>
      <c r="EXY1" s="194"/>
      <c r="EXZ1" s="194"/>
      <c r="EYA1" s="194"/>
      <c r="EYB1" s="194"/>
      <c r="EYC1" s="194"/>
      <c r="EYD1" s="194"/>
      <c r="EYE1" s="194"/>
      <c r="EYF1" s="194"/>
      <c r="EYG1" s="194"/>
      <c r="EYH1" s="194"/>
      <c r="EYI1" s="194"/>
      <c r="EYJ1" s="194"/>
      <c r="EYK1" s="194"/>
      <c r="EYL1" s="194"/>
      <c r="EYM1" s="194"/>
      <c r="EYN1" s="194"/>
      <c r="EYO1" s="194"/>
      <c r="EYP1" s="194"/>
      <c r="EYQ1" s="194"/>
      <c r="EYR1" s="194"/>
      <c r="EYS1" s="194"/>
      <c r="EYT1" s="194"/>
      <c r="EYU1" s="194"/>
      <c r="EYV1" s="194"/>
      <c r="EYW1" s="194"/>
      <c r="EYX1" s="194"/>
      <c r="EYY1" s="194"/>
      <c r="EYZ1" s="194"/>
      <c r="EZA1" s="194"/>
      <c r="EZB1" s="194"/>
      <c r="EZC1" s="194"/>
      <c r="EZD1" s="194"/>
      <c r="EZE1" s="194"/>
      <c r="EZF1" s="194"/>
      <c r="EZG1" s="194"/>
      <c r="EZH1" s="194"/>
      <c r="EZI1" s="194"/>
      <c r="EZJ1" s="194"/>
      <c r="EZK1" s="194"/>
      <c r="EZL1" s="194"/>
      <c r="EZM1" s="194"/>
      <c r="EZN1" s="194"/>
      <c r="EZO1" s="194"/>
      <c r="EZP1" s="194"/>
      <c r="EZQ1" s="194"/>
      <c r="EZR1" s="194"/>
      <c r="EZS1" s="194"/>
      <c r="EZT1" s="194"/>
      <c r="EZU1" s="194"/>
      <c r="EZV1" s="194"/>
      <c r="EZW1" s="194"/>
      <c r="EZX1" s="194"/>
      <c r="EZY1" s="194"/>
      <c r="EZZ1" s="194"/>
      <c r="FAA1" s="194"/>
      <c r="FAB1" s="194"/>
      <c r="FAC1" s="194"/>
      <c r="FAD1" s="194"/>
      <c r="FAE1" s="194"/>
      <c r="FAF1" s="194"/>
      <c r="FAG1" s="194"/>
      <c r="FAH1" s="194"/>
      <c r="FAI1" s="194"/>
      <c r="FAJ1" s="194"/>
      <c r="FAK1" s="194"/>
      <c r="FAL1" s="194"/>
      <c r="FAM1" s="194"/>
      <c r="FAN1" s="194"/>
      <c r="FAO1" s="194"/>
      <c r="FAP1" s="194"/>
      <c r="FAQ1" s="194"/>
      <c r="FAR1" s="194"/>
      <c r="FAS1" s="194"/>
      <c r="FAT1" s="194"/>
      <c r="FAU1" s="194"/>
      <c r="FAV1" s="194"/>
      <c r="FAW1" s="194"/>
      <c r="FAX1" s="194"/>
      <c r="FAY1" s="194"/>
      <c r="FAZ1" s="194"/>
      <c r="FBA1" s="194"/>
      <c r="FBB1" s="194"/>
      <c r="FBC1" s="194"/>
      <c r="FBD1" s="194"/>
      <c r="FBE1" s="194"/>
      <c r="FBF1" s="194"/>
      <c r="FBG1" s="194"/>
      <c r="FBH1" s="194"/>
      <c r="FBI1" s="194"/>
      <c r="FBJ1" s="194"/>
      <c r="FBK1" s="194"/>
      <c r="FBL1" s="194"/>
      <c r="FBM1" s="194"/>
      <c r="FBN1" s="194"/>
      <c r="FBO1" s="194"/>
      <c r="FBP1" s="194"/>
      <c r="FBQ1" s="194"/>
      <c r="FBR1" s="194"/>
      <c r="FBS1" s="194"/>
      <c r="FBT1" s="194"/>
      <c r="FBU1" s="194"/>
      <c r="FBV1" s="194"/>
      <c r="FBW1" s="194"/>
      <c r="FBX1" s="194"/>
      <c r="FBY1" s="194"/>
      <c r="FBZ1" s="194"/>
      <c r="FCA1" s="194"/>
      <c r="FCB1" s="194"/>
      <c r="FCC1" s="194"/>
      <c r="FCD1" s="194"/>
      <c r="FCE1" s="194"/>
      <c r="FCF1" s="194"/>
      <c r="FCG1" s="194"/>
      <c r="FCH1" s="194"/>
      <c r="FCI1" s="194"/>
      <c r="FCJ1" s="194"/>
      <c r="FCK1" s="194"/>
      <c r="FCL1" s="194"/>
      <c r="FCM1" s="194"/>
      <c r="FCN1" s="194"/>
      <c r="FCO1" s="194"/>
      <c r="FCP1" s="194"/>
      <c r="FCQ1" s="194"/>
      <c r="FCR1" s="194"/>
      <c r="FCS1" s="194"/>
      <c r="FCT1" s="194"/>
      <c r="FCU1" s="194"/>
      <c r="FCV1" s="194"/>
      <c r="FCW1" s="194"/>
      <c r="FCX1" s="194"/>
      <c r="FCY1" s="194"/>
      <c r="FCZ1" s="194"/>
      <c r="FDA1" s="194"/>
      <c r="FDB1" s="194"/>
      <c r="FDC1" s="194"/>
      <c r="FDD1" s="194"/>
      <c r="FDE1" s="194"/>
      <c r="FDF1" s="194"/>
      <c r="FDG1" s="194"/>
      <c r="FDH1" s="194"/>
      <c r="FDI1" s="194"/>
      <c r="FDJ1" s="194"/>
      <c r="FDK1" s="194"/>
      <c r="FDL1" s="194"/>
      <c r="FDM1" s="194"/>
      <c r="FDN1" s="194"/>
      <c r="FDO1" s="194"/>
      <c r="FDP1" s="194"/>
      <c r="FDQ1" s="194"/>
      <c r="FDR1" s="194"/>
      <c r="FDS1" s="194"/>
      <c r="FDT1" s="194"/>
      <c r="FDU1" s="194"/>
      <c r="FDV1" s="194"/>
      <c r="FDW1" s="194"/>
      <c r="FDX1" s="194"/>
      <c r="FDY1" s="194"/>
      <c r="FDZ1" s="194"/>
      <c r="FEA1" s="194"/>
      <c r="FEB1" s="194"/>
      <c r="FEC1" s="194"/>
      <c r="FED1" s="194"/>
      <c r="FEE1" s="194"/>
      <c r="FEF1" s="194"/>
      <c r="FEG1" s="194"/>
      <c r="FEH1" s="194"/>
      <c r="FEI1" s="194"/>
      <c r="FEJ1" s="194"/>
      <c r="FEK1" s="194"/>
      <c r="FEL1" s="194"/>
      <c r="FEM1" s="194"/>
      <c r="FEN1" s="194"/>
      <c r="FEO1" s="194"/>
      <c r="FEP1" s="194"/>
      <c r="FEQ1" s="194"/>
      <c r="FER1" s="194"/>
      <c r="FES1" s="194"/>
      <c r="FET1" s="194"/>
      <c r="FEU1" s="194"/>
      <c r="FEV1" s="194"/>
      <c r="FEW1" s="194"/>
      <c r="FEX1" s="194"/>
      <c r="FEY1" s="194"/>
      <c r="FEZ1" s="194"/>
      <c r="FFA1" s="194"/>
      <c r="FFB1" s="194"/>
      <c r="FFC1" s="194"/>
      <c r="FFD1" s="194"/>
      <c r="FFE1" s="194"/>
      <c r="FFF1" s="194"/>
      <c r="FFG1" s="194"/>
      <c r="FFH1" s="194"/>
      <c r="FFI1" s="194"/>
      <c r="FFJ1" s="194"/>
      <c r="FFK1" s="194"/>
      <c r="FFL1" s="194"/>
      <c r="FFM1" s="194"/>
      <c r="FFN1" s="194"/>
      <c r="FFO1" s="194"/>
      <c r="FFP1" s="194"/>
      <c r="FFQ1" s="194"/>
      <c r="FFR1" s="194"/>
      <c r="FFS1" s="194"/>
      <c r="FFT1" s="194"/>
      <c r="FFU1" s="194"/>
      <c r="FFV1" s="194"/>
      <c r="FFW1" s="194"/>
      <c r="FFX1" s="194"/>
      <c r="FFY1" s="194"/>
      <c r="FFZ1" s="194"/>
      <c r="FGA1" s="194"/>
      <c r="FGB1" s="194"/>
      <c r="FGC1" s="194"/>
      <c r="FGD1" s="194"/>
      <c r="FGE1" s="194"/>
      <c r="FGF1" s="194"/>
      <c r="FGG1" s="194"/>
      <c r="FGH1" s="194"/>
      <c r="FGI1" s="194"/>
      <c r="FGJ1" s="194"/>
      <c r="FGK1" s="194"/>
      <c r="FGL1" s="194"/>
      <c r="FGM1" s="194"/>
      <c r="FGN1" s="194"/>
      <c r="FGO1" s="194"/>
      <c r="FGP1" s="194"/>
      <c r="FGQ1" s="194"/>
      <c r="FGR1" s="194"/>
      <c r="FGS1" s="194"/>
      <c r="FGT1" s="194"/>
      <c r="FGU1" s="194"/>
      <c r="FGV1" s="194"/>
      <c r="FGW1" s="194"/>
      <c r="FGX1" s="194"/>
      <c r="FGY1" s="194"/>
      <c r="FGZ1" s="194"/>
      <c r="FHA1" s="194"/>
      <c r="FHB1" s="194"/>
      <c r="FHC1" s="194"/>
      <c r="FHD1" s="194"/>
      <c r="FHE1" s="194"/>
      <c r="FHF1" s="194"/>
      <c r="FHG1" s="194"/>
      <c r="FHH1" s="194"/>
      <c r="FHI1" s="194"/>
      <c r="FHJ1" s="194"/>
      <c r="FHK1" s="194"/>
      <c r="FHL1" s="194"/>
      <c r="FHM1" s="194"/>
      <c r="FHN1" s="194"/>
      <c r="FHO1" s="194"/>
      <c r="FHP1" s="194"/>
      <c r="FHQ1" s="194"/>
      <c r="FHR1" s="194"/>
      <c r="FHS1" s="194"/>
      <c r="FHT1" s="194"/>
      <c r="FHU1" s="194"/>
      <c r="FHV1" s="194"/>
      <c r="FHW1" s="194"/>
      <c r="FHX1" s="194"/>
      <c r="FHY1" s="194"/>
      <c r="FHZ1" s="194"/>
      <c r="FIA1" s="194"/>
      <c r="FIB1" s="194"/>
      <c r="FIC1" s="194"/>
      <c r="FID1" s="194"/>
      <c r="FIE1" s="194"/>
      <c r="FIF1" s="194"/>
      <c r="FIG1" s="194"/>
      <c r="FIH1" s="194"/>
      <c r="FII1" s="194"/>
      <c r="FIJ1" s="194"/>
      <c r="FIK1" s="194"/>
      <c r="FIL1" s="194"/>
      <c r="FIM1" s="194"/>
      <c r="FIN1" s="194"/>
      <c r="FIO1" s="194"/>
      <c r="FIP1" s="194"/>
      <c r="FIQ1" s="194"/>
      <c r="FIR1" s="194"/>
      <c r="FIS1" s="194"/>
      <c r="FIT1" s="194"/>
      <c r="FIU1" s="194"/>
      <c r="FIV1" s="194"/>
      <c r="FIW1" s="194"/>
      <c r="FIX1" s="194"/>
      <c r="FIY1" s="194"/>
      <c r="FIZ1" s="194"/>
      <c r="FJA1" s="194"/>
      <c r="FJB1" s="194"/>
      <c r="FJC1" s="194"/>
      <c r="FJD1" s="194"/>
      <c r="FJE1" s="194"/>
      <c r="FJF1" s="194"/>
      <c r="FJG1" s="194"/>
      <c r="FJH1" s="194"/>
      <c r="FJI1" s="194"/>
      <c r="FJJ1" s="194"/>
      <c r="FJK1" s="194"/>
      <c r="FJL1" s="194"/>
      <c r="FJM1" s="194"/>
      <c r="FJN1" s="194"/>
      <c r="FJO1" s="194"/>
      <c r="FJP1" s="194"/>
      <c r="FJQ1" s="194"/>
      <c r="FJR1" s="194"/>
      <c r="FJS1" s="194"/>
      <c r="FJT1" s="194"/>
      <c r="FJU1" s="194"/>
      <c r="FJV1" s="194"/>
      <c r="FJW1" s="194"/>
      <c r="FJX1" s="194"/>
      <c r="FJY1" s="194"/>
      <c r="FJZ1" s="194"/>
      <c r="FKA1" s="194"/>
      <c r="FKB1" s="194"/>
      <c r="FKC1" s="194"/>
      <c r="FKD1" s="194"/>
      <c r="FKE1" s="194"/>
      <c r="FKF1" s="194"/>
      <c r="FKG1" s="194"/>
      <c r="FKH1" s="194"/>
      <c r="FKI1" s="194"/>
      <c r="FKJ1" s="194"/>
      <c r="FKK1" s="194"/>
      <c r="FKL1" s="194"/>
      <c r="FKM1" s="194"/>
      <c r="FKN1" s="194"/>
      <c r="FKO1" s="194"/>
      <c r="FKP1" s="194"/>
      <c r="FKQ1" s="194"/>
      <c r="FKR1" s="194"/>
      <c r="FKS1" s="194"/>
      <c r="FKT1" s="194"/>
      <c r="FKU1" s="194"/>
      <c r="FKV1" s="194"/>
      <c r="FKW1" s="194"/>
      <c r="FKX1" s="194"/>
      <c r="FKY1" s="194"/>
      <c r="FKZ1" s="194"/>
      <c r="FLA1" s="194"/>
      <c r="FLB1" s="194"/>
      <c r="FLC1" s="194"/>
      <c r="FLD1" s="194"/>
      <c r="FLE1" s="194"/>
      <c r="FLF1" s="194"/>
      <c r="FLG1" s="194"/>
      <c r="FLH1" s="194"/>
      <c r="FLI1" s="194"/>
      <c r="FLJ1" s="194"/>
      <c r="FLK1" s="194"/>
      <c r="FLL1" s="194"/>
      <c r="FLM1" s="194"/>
      <c r="FLN1" s="194"/>
      <c r="FLO1" s="194"/>
      <c r="FLP1" s="194"/>
      <c r="FLQ1" s="194"/>
      <c r="FLR1" s="194"/>
      <c r="FLS1" s="194"/>
      <c r="FLT1" s="194"/>
      <c r="FLU1" s="194"/>
      <c r="FLV1" s="194"/>
      <c r="FLW1" s="194"/>
      <c r="FLX1" s="194"/>
      <c r="FLY1" s="194"/>
      <c r="FLZ1" s="194"/>
      <c r="FMA1" s="194"/>
      <c r="FMB1" s="194"/>
      <c r="FMC1" s="194"/>
      <c r="FMD1" s="194"/>
      <c r="FME1" s="194"/>
      <c r="FMF1" s="194"/>
      <c r="FMG1" s="194"/>
      <c r="FMH1" s="194"/>
      <c r="FMI1" s="194"/>
      <c r="FMJ1" s="194"/>
      <c r="FMK1" s="194"/>
      <c r="FML1" s="194"/>
      <c r="FMM1" s="194"/>
      <c r="FMN1" s="194"/>
      <c r="FMO1" s="194"/>
      <c r="FMP1" s="194"/>
      <c r="FMQ1" s="194"/>
      <c r="FMR1" s="194"/>
      <c r="FMS1" s="194"/>
      <c r="FMT1" s="194"/>
      <c r="FMU1" s="194"/>
      <c r="FMV1" s="194"/>
      <c r="FMW1" s="194"/>
      <c r="FMX1" s="194"/>
      <c r="FMY1" s="194"/>
      <c r="FMZ1" s="194"/>
      <c r="FNA1" s="194"/>
      <c r="FNB1" s="194"/>
      <c r="FNC1" s="194"/>
      <c r="FND1" s="194"/>
      <c r="FNE1" s="194"/>
      <c r="FNF1" s="194"/>
      <c r="FNG1" s="194"/>
      <c r="FNH1" s="194"/>
      <c r="FNI1" s="194"/>
      <c r="FNJ1" s="194"/>
      <c r="FNK1" s="194"/>
      <c r="FNL1" s="194"/>
      <c r="FNM1" s="194"/>
      <c r="FNN1" s="194"/>
      <c r="FNO1" s="194"/>
      <c r="FNP1" s="194"/>
      <c r="FNQ1" s="194"/>
      <c r="FNR1" s="194"/>
      <c r="FNS1" s="194"/>
      <c r="FNT1" s="194"/>
      <c r="FNU1" s="194"/>
      <c r="FNV1" s="194"/>
      <c r="FNW1" s="194"/>
      <c r="FNX1" s="194"/>
      <c r="FNY1" s="194"/>
      <c r="FNZ1" s="194"/>
      <c r="FOA1" s="194"/>
      <c r="FOB1" s="194"/>
      <c r="FOC1" s="194"/>
      <c r="FOD1" s="194"/>
      <c r="FOE1" s="194"/>
      <c r="FOF1" s="194"/>
      <c r="FOG1" s="194"/>
      <c r="FOH1" s="194"/>
      <c r="FOI1" s="194"/>
      <c r="FOJ1" s="194"/>
      <c r="FOK1" s="194"/>
      <c r="FOL1" s="194"/>
      <c r="FOM1" s="194"/>
      <c r="FON1" s="194"/>
      <c r="FOO1" s="194"/>
      <c r="FOP1" s="194"/>
      <c r="FOQ1" s="194"/>
      <c r="FOR1" s="194"/>
      <c r="FOS1" s="194"/>
      <c r="FOT1" s="194"/>
      <c r="FOU1" s="194"/>
      <c r="FOV1" s="194"/>
      <c r="FOW1" s="194"/>
      <c r="FOX1" s="194"/>
      <c r="FOY1" s="194"/>
      <c r="FOZ1" s="194"/>
      <c r="FPA1" s="194"/>
      <c r="FPB1" s="194"/>
      <c r="FPC1" s="194"/>
      <c r="FPD1" s="194"/>
      <c r="FPE1" s="194"/>
      <c r="FPF1" s="194"/>
      <c r="FPG1" s="194"/>
      <c r="FPH1" s="194"/>
      <c r="FPI1" s="194"/>
      <c r="FPJ1" s="194"/>
      <c r="FPK1" s="194"/>
      <c r="FPL1" s="194"/>
      <c r="FPM1" s="194"/>
      <c r="FPN1" s="194"/>
      <c r="FPO1" s="194"/>
      <c r="FPP1" s="194"/>
      <c r="FPQ1" s="194"/>
      <c r="FPR1" s="194"/>
      <c r="FPS1" s="194"/>
      <c r="FPT1" s="194"/>
      <c r="FPU1" s="194"/>
      <c r="FPV1" s="194"/>
      <c r="FPW1" s="194"/>
      <c r="FPX1" s="194"/>
      <c r="FPY1" s="194"/>
      <c r="FPZ1" s="194"/>
      <c r="FQA1" s="194"/>
      <c r="FQB1" s="194"/>
      <c r="FQC1" s="194"/>
      <c r="FQD1" s="194"/>
      <c r="FQE1" s="194"/>
      <c r="FQF1" s="194"/>
      <c r="FQG1" s="194"/>
      <c r="FQH1" s="194"/>
      <c r="FQI1" s="194"/>
      <c r="FQJ1" s="194"/>
      <c r="FQK1" s="194"/>
      <c r="FQL1" s="194"/>
      <c r="FQM1" s="194"/>
      <c r="FQN1" s="194"/>
      <c r="FQO1" s="194"/>
      <c r="FQP1" s="194"/>
      <c r="FQQ1" s="194"/>
      <c r="FQR1" s="194"/>
      <c r="FQS1" s="194"/>
      <c r="FQT1" s="194"/>
      <c r="FQU1" s="194"/>
      <c r="FQV1" s="194"/>
      <c r="FQW1" s="194"/>
      <c r="FQX1" s="194"/>
      <c r="FQY1" s="194"/>
      <c r="FQZ1" s="194"/>
      <c r="FRA1" s="194"/>
      <c r="FRB1" s="194"/>
      <c r="FRC1" s="194"/>
      <c r="FRD1" s="194"/>
      <c r="FRE1" s="194"/>
      <c r="FRF1" s="194"/>
      <c r="FRG1" s="194"/>
      <c r="FRH1" s="194"/>
      <c r="FRI1" s="194"/>
      <c r="FRJ1" s="194"/>
      <c r="FRK1" s="194"/>
      <c r="FRL1" s="194"/>
      <c r="FRM1" s="194"/>
      <c r="FRN1" s="194"/>
      <c r="FRO1" s="194"/>
      <c r="FRP1" s="194"/>
      <c r="FRQ1" s="194"/>
      <c r="FRR1" s="194"/>
      <c r="FRS1" s="194"/>
      <c r="FRT1" s="194"/>
      <c r="FRU1" s="194"/>
      <c r="FRV1" s="194"/>
      <c r="FRW1" s="194"/>
      <c r="FRX1" s="194"/>
      <c r="FRY1" s="194"/>
      <c r="FRZ1" s="194"/>
      <c r="FSA1" s="194"/>
      <c r="FSB1" s="194"/>
      <c r="FSC1" s="194"/>
      <c r="FSD1" s="194"/>
      <c r="FSE1" s="194"/>
      <c r="FSF1" s="194"/>
      <c r="FSG1" s="194"/>
      <c r="FSH1" s="194"/>
      <c r="FSI1" s="194"/>
      <c r="FSJ1" s="194"/>
      <c r="FSK1" s="194"/>
      <c r="FSL1" s="194"/>
      <c r="FSM1" s="194"/>
      <c r="FSN1" s="194"/>
      <c r="FSO1" s="194"/>
      <c r="FSP1" s="194"/>
      <c r="FSQ1" s="194"/>
      <c r="FSR1" s="194"/>
      <c r="FSS1" s="194"/>
      <c r="FST1" s="194"/>
      <c r="FSU1" s="194"/>
      <c r="FSV1" s="194"/>
      <c r="FSW1" s="194"/>
      <c r="FSX1" s="194"/>
      <c r="FSY1" s="194"/>
      <c r="FSZ1" s="194"/>
      <c r="FTA1" s="194"/>
      <c r="FTB1" s="194"/>
      <c r="FTC1" s="194"/>
      <c r="FTD1" s="194"/>
      <c r="FTE1" s="194"/>
      <c r="FTF1" s="194"/>
      <c r="FTG1" s="194"/>
      <c r="FTH1" s="194"/>
      <c r="FTI1" s="194"/>
      <c r="FTJ1" s="194"/>
      <c r="FTK1" s="194"/>
      <c r="FTL1" s="194"/>
      <c r="FTM1" s="194"/>
      <c r="FTN1" s="194"/>
      <c r="FTO1" s="194"/>
      <c r="FTP1" s="194"/>
      <c r="FTQ1" s="194"/>
      <c r="FTR1" s="194"/>
      <c r="FTS1" s="194"/>
      <c r="FTT1" s="194"/>
      <c r="FTU1" s="194"/>
      <c r="FTV1" s="194"/>
      <c r="FTW1" s="194"/>
      <c r="FTX1" s="194"/>
      <c r="FTY1" s="194"/>
      <c r="FTZ1" s="194"/>
      <c r="FUA1" s="194"/>
      <c r="FUB1" s="194"/>
      <c r="FUC1" s="194"/>
      <c r="FUD1" s="194"/>
      <c r="FUE1" s="194"/>
      <c r="FUF1" s="194"/>
      <c r="FUG1" s="194"/>
      <c r="FUH1" s="194"/>
      <c r="FUI1" s="194"/>
      <c r="FUJ1" s="194"/>
      <c r="FUK1" s="194"/>
      <c r="FUL1" s="194"/>
      <c r="FUM1" s="194"/>
      <c r="FUN1" s="194"/>
      <c r="FUO1" s="194"/>
      <c r="FUP1" s="194"/>
      <c r="FUQ1" s="194"/>
      <c r="FUR1" s="194"/>
      <c r="FUS1" s="194"/>
      <c r="FUT1" s="194"/>
      <c r="FUU1" s="194"/>
      <c r="FUV1" s="194"/>
      <c r="FUW1" s="194"/>
      <c r="FUX1" s="194"/>
      <c r="FUY1" s="194"/>
      <c r="FUZ1" s="194"/>
      <c r="FVA1" s="194"/>
      <c r="FVB1" s="194"/>
      <c r="FVC1" s="194"/>
      <c r="FVD1" s="194"/>
      <c r="FVE1" s="194"/>
      <c r="FVF1" s="194"/>
      <c r="FVG1" s="194"/>
      <c r="FVH1" s="194"/>
      <c r="FVI1" s="194"/>
      <c r="FVJ1" s="194"/>
      <c r="FVK1" s="194"/>
      <c r="FVL1" s="194"/>
      <c r="FVM1" s="194"/>
      <c r="FVN1" s="194"/>
      <c r="FVO1" s="194"/>
      <c r="FVP1" s="194"/>
      <c r="FVQ1" s="194"/>
      <c r="FVR1" s="194"/>
      <c r="FVS1" s="194"/>
      <c r="FVT1" s="194"/>
      <c r="FVU1" s="194"/>
      <c r="FVV1" s="194"/>
      <c r="FVW1" s="194"/>
      <c r="FVX1" s="194"/>
      <c r="FVY1" s="194"/>
      <c r="FVZ1" s="194"/>
      <c r="FWA1" s="194"/>
      <c r="FWB1" s="194"/>
      <c r="FWC1" s="194"/>
      <c r="FWD1" s="194"/>
      <c r="FWE1" s="194"/>
      <c r="FWF1" s="194"/>
      <c r="FWG1" s="194"/>
      <c r="FWH1" s="194"/>
      <c r="FWI1" s="194"/>
      <c r="FWJ1" s="194"/>
      <c r="FWK1" s="194"/>
      <c r="FWL1" s="194"/>
      <c r="FWM1" s="194"/>
      <c r="FWN1" s="194"/>
      <c r="FWO1" s="194"/>
      <c r="FWP1" s="194"/>
      <c r="FWQ1" s="194"/>
      <c r="FWR1" s="194"/>
      <c r="FWS1" s="194"/>
      <c r="FWT1" s="194"/>
      <c r="FWU1" s="194"/>
      <c r="FWV1" s="194"/>
      <c r="FWW1" s="194"/>
      <c r="FWX1" s="194"/>
      <c r="FWY1" s="194"/>
      <c r="FWZ1" s="194"/>
      <c r="FXA1" s="194"/>
      <c r="FXB1" s="194"/>
      <c r="FXC1" s="194"/>
      <c r="FXD1" s="194"/>
      <c r="FXE1" s="194"/>
      <c r="FXF1" s="194"/>
      <c r="FXG1" s="194"/>
      <c r="FXH1" s="194"/>
      <c r="FXI1" s="194"/>
      <c r="FXJ1" s="194"/>
      <c r="FXK1" s="194"/>
      <c r="FXL1" s="194"/>
      <c r="FXM1" s="194"/>
      <c r="FXN1" s="194"/>
      <c r="FXO1" s="194"/>
      <c r="FXP1" s="194"/>
      <c r="FXQ1" s="194"/>
      <c r="FXR1" s="194"/>
      <c r="FXS1" s="194"/>
      <c r="FXT1" s="194"/>
      <c r="FXU1" s="194"/>
      <c r="FXV1" s="194"/>
      <c r="FXW1" s="194"/>
      <c r="FXX1" s="194"/>
      <c r="FXY1" s="194"/>
      <c r="FXZ1" s="194"/>
      <c r="FYA1" s="194"/>
      <c r="FYB1" s="194"/>
      <c r="FYC1" s="194"/>
      <c r="FYD1" s="194"/>
      <c r="FYE1" s="194"/>
      <c r="FYF1" s="194"/>
      <c r="FYG1" s="194"/>
      <c r="FYH1" s="194"/>
      <c r="FYI1" s="194"/>
      <c r="FYJ1" s="194"/>
      <c r="FYK1" s="194"/>
      <c r="FYL1" s="194"/>
      <c r="FYM1" s="194"/>
      <c r="FYN1" s="194"/>
      <c r="FYO1" s="194"/>
      <c r="FYP1" s="194"/>
      <c r="FYQ1" s="194"/>
      <c r="FYR1" s="194"/>
      <c r="FYS1" s="194"/>
      <c r="FYT1" s="194"/>
      <c r="FYU1" s="194"/>
      <c r="FYV1" s="194"/>
      <c r="FYW1" s="194"/>
      <c r="FYX1" s="194"/>
      <c r="FYY1" s="194"/>
      <c r="FYZ1" s="194"/>
      <c r="FZA1" s="194"/>
      <c r="FZB1" s="194"/>
      <c r="FZC1" s="194"/>
      <c r="FZD1" s="194"/>
      <c r="FZE1" s="194"/>
      <c r="FZF1" s="194"/>
      <c r="FZG1" s="194"/>
      <c r="FZH1" s="194"/>
      <c r="FZI1" s="194"/>
      <c r="FZJ1" s="194"/>
      <c r="FZK1" s="194"/>
      <c r="FZL1" s="194"/>
      <c r="FZM1" s="194"/>
      <c r="FZN1" s="194"/>
      <c r="FZO1" s="194"/>
      <c r="FZP1" s="194"/>
      <c r="FZQ1" s="194"/>
      <c r="FZR1" s="194"/>
      <c r="FZS1" s="194"/>
      <c r="FZT1" s="194"/>
      <c r="FZU1" s="194"/>
      <c r="FZV1" s="194"/>
      <c r="FZW1" s="194"/>
      <c r="FZX1" s="194"/>
      <c r="FZY1" s="194"/>
      <c r="FZZ1" s="194"/>
      <c r="GAA1" s="194"/>
      <c r="GAB1" s="194"/>
      <c r="GAC1" s="194"/>
      <c r="GAD1" s="194"/>
      <c r="GAE1" s="194"/>
      <c r="GAF1" s="194"/>
      <c r="GAG1" s="194"/>
      <c r="GAH1" s="194"/>
      <c r="GAI1" s="194"/>
      <c r="GAJ1" s="194"/>
      <c r="GAK1" s="194"/>
      <c r="GAL1" s="194"/>
      <c r="GAM1" s="194"/>
      <c r="GAN1" s="194"/>
      <c r="GAO1" s="194"/>
      <c r="GAP1" s="194"/>
      <c r="GAQ1" s="194"/>
      <c r="GAR1" s="194"/>
      <c r="GAS1" s="194"/>
      <c r="GAT1" s="194"/>
      <c r="GAU1" s="194"/>
      <c r="GAV1" s="194"/>
      <c r="GAW1" s="194"/>
      <c r="GAX1" s="194"/>
      <c r="GAY1" s="194"/>
      <c r="GAZ1" s="194"/>
      <c r="GBA1" s="194"/>
      <c r="GBB1" s="194"/>
      <c r="GBC1" s="194"/>
      <c r="GBD1" s="194"/>
      <c r="GBE1" s="194"/>
      <c r="GBF1" s="194"/>
      <c r="GBG1" s="194"/>
      <c r="GBH1" s="194"/>
      <c r="GBI1" s="194"/>
      <c r="GBJ1" s="194"/>
      <c r="GBK1" s="194"/>
      <c r="GBL1" s="194"/>
      <c r="GBM1" s="194"/>
      <c r="GBN1" s="194"/>
      <c r="GBO1" s="194"/>
      <c r="GBP1" s="194"/>
      <c r="GBQ1" s="194"/>
      <c r="GBR1" s="194"/>
      <c r="GBS1" s="194"/>
      <c r="GBT1" s="194"/>
      <c r="GBU1" s="194"/>
      <c r="GBV1" s="194"/>
      <c r="GBW1" s="194"/>
      <c r="GBX1" s="194"/>
      <c r="GBY1" s="194"/>
      <c r="GBZ1" s="194"/>
      <c r="GCA1" s="194"/>
      <c r="GCB1" s="194"/>
      <c r="GCC1" s="194"/>
      <c r="GCD1" s="194"/>
      <c r="GCE1" s="194"/>
      <c r="GCF1" s="194"/>
      <c r="GCG1" s="194"/>
      <c r="GCH1" s="194"/>
      <c r="GCI1" s="194"/>
      <c r="GCJ1" s="194"/>
      <c r="GCK1" s="194"/>
      <c r="GCL1" s="194"/>
      <c r="GCM1" s="194"/>
      <c r="GCN1" s="194"/>
      <c r="GCO1" s="194"/>
      <c r="GCP1" s="194"/>
      <c r="GCQ1" s="194"/>
      <c r="GCR1" s="194"/>
      <c r="GCS1" s="194"/>
      <c r="GCT1" s="194"/>
      <c r="GCU1" s="194"/>
      <c r="GCV1" s="194"/>
      <c r="GCW1" s="194"/>
      <c r="GCX1" s="194"/>
      <c r="GCY1" s="194"/>
      <c r="GCZ1" s="194"/>
      <c r="GDA1" s="194"/>
      <c r="GDB1" s="194"/>
      <c r="GDC1" s="194"/>
      <c r="GDD1" s="194"/>
      <c r="GDE1" s="194"/>
      <c r="GDF1" s="194"/>
      <c r="GDG1" s="194"/>
      <c r="GDH1" s="194"/>
      <c r="GDI1" s="194"/>
      <c r="GDJ1" s="194"/>
      <c r="GDK1" s="194"/>
      <c r="GDL1" s="194"/>
      <c r="GDM1" s="194"/>
      <c r="GDN1" s="194"/>
      <c r="GDO1" s="194"/>
      <c r="GDP1" s="194"/>
      <c r="GDQ1" s="194"/>
      <c r="GDR1" s="194"/>
      <c r="GDS1" s="194"/>
      <c r="GDT1" s="194"/>
      <c r="GDU1" s="194"/>
      <c r="GDV1" s="194"/>
      <c r="GDW1" s="194"/>
      <c r="GDX1" s="194"/>
      <c r="GDY1" s="194"/>
      <c r="GDZ1" s="194"/>
      <c r="GEA1" s="194"/>
      <c r="GEB1" s="194"/>
      <c r="GEC1" s="194"/>
      <c r="GED1" s="194"/>
      <c r="GEE1" s="194"/>
      <c r="GEF1" s="194"/>
      <c r="GEG1" s="194"/>
      <c r="GEH1" s="194"/>
      <c r="GEI1" s="194"/>
      <c r="GEJ1" s="194"/>
      <c r="GEK1" s="194"/>
      <c r="GEL1" s="194"/>
      <c r="GEM1" s="194"/>
      <c r="GEN1" s="194"/>
      <c r="GEO1" s="194"/>
      <c r="GEP1" s="194"/>
      <c r="GEQ1" s="194"/>
      <c r="GER1" s="194"/>
      <c r="GES1" s="194"/>
      <c r="GET1" s="194"/>
      <c r="GEU1" s="194"/>
      <c r="GEV1" s="194"/>
      <c r="GEW1" s="194"/>
      <c r="GEX1" s="194"/>
      <c r="GEY1" s="194"/>
      <c r="GEZ1" s="194"/>
      <c r="GFA1" s="194"/>
      <c r="GFB1" s="194"/>
      <c r="GFC1" s="194"/>
      <c r="GFD1" s="194"/>
      <c r="GFE1" s="194"/>
      <c r="GFF1" s="194"/>
      <c r="GFG1" s="194"/>
      <c r="GFH1" s="194"/>
      <c r="GFI1" s="194"/>
      <c r="GFJ1" s="194"/>
      <c r="GFK1" s="194"/>
      <c r="GFL1" s="194"/>
      <c r="GFM1" s="194"/>
      <c r="GFN1" s="194"/>
      <c r="GFO1" s="194"/>
      <c r="GFP1" s="194"/>
      <c r="GFQ1" s="194"/>
      <c r="GFR1" s="194"/>
      <c r="GFS1" s="194"/>
      <c r="GFT1" s="194"/>
      <c r="GFU1" s="194"/>
      <c r="GFV1" s="194"/>
      <c r="GFW1" s="194"/>
      <c r="GFX1" s="194"/>
      <c r="GFY1" s="194"/>
      <c r="GFZ1" s="194"/>
      <c r="GGA1" s="194"/>
      <c r="GGB1" s="194"/>
      <c r="GGC1" s="194"/>
      <c r="GGD1" s="194"/>
      <c r="GGE1" s="194"/>
      <c r="GGF1" s="194"/>
      <c r="GGG1" s="194"/>
      <c r="GGH1" s="194"/>
      <c r="GGI1" s="194"/>
      <c r="GGJ1" s="194"/>
      <c r="GGK1" s="194"/>
      <c r="GGL1" s="194"/>
      <c r="GGM1" s="194"/>
      <c r="GGN1" s="194"/>
      <c r="GGO1" s="194"/>
      <c r="GGP1" s="194"/>
      <c r="GGQ1" s="194"/>
      <c r="GGR1" s="194"/>
      <c r="GGS1" s="194"/>
      <c r="GGT1" s="194"/>
      <c r="GGU1" s="194"/>
      <c r="GGV1" s="194"/>
      <c r="GGW1" s="194"/>
      <c r="GGX1" s="194"/>
      <c r="GGY1" s="194"/>
      <c r="GGZ1" s="194"/>
      <c r="GHA1" s="194"/>
      <c r="GHB1" s="194"/>
      <c r="GHC1" s="194"/>
      <c r="GHD1" s="194"/>
      <c r="GHE1" s="194"/>
      <c r="GHF1" s="194"/>
      <c r="GHG1" s="194"/>
      <c r="GHH1" s="194"/>
      <c r="GHI1" s="194"/>
      <c r="GHJ1" s="194"/>
      <c r="GHK1" s="194"/>
      <c r="GHL1" s="194"/>
      <c r="GHM1" s="194"/>
      <c r="GHN1" s="194"/>
      <c r="GHO1" s="194"/>
      <c r="GHP1" s="194"/>
      <c r="GHQ1" s="194"/>
      <c r="GHR1" s="194"/>
      <c r="GHS1" s="194"/>
      <c r="GHT1" s="194"/>
      <c r="GHU1" s="194"/>
      <c r="GHV1" s="194"/>
      <c r="GHW1" s="194"/>
      <c r="GHX1" s="194"/>
      <c r="GHY1" s="194"/>
      <c r="GHZ1" s="194"/>
      <c r="GIA1" s="194"/>
      <c r="GIB1" s="194"/>
      <c r="GIC1" s="194"/>
      <c r="GID1" s="194"/>
      <c r="GIE1" s="194"/>
      <c r="GIF1" s="194"/>
      <c r="GIG1" s="194"/>
      <c r="GIH1" s="194"/>
      <c r="GII1" s="194"/>
      <c r="GIJ1" s="194"/>
      <c r="GIK1" s="194"/>
      <c r="GIL1" s="194"/>
      <c r="GIM1" s="194"/>
      <c r="GIN1" s="194"/>
      <c r="GIO1" s="194"/>
      <c r="GIP1" s="194"/>
      <c r="GIQ1" s="194"/>
      <c r="GIR1" s="194"/>
      <c r="GIS1" s="194"/>
      <c r="GIT1" s="194"/>
      <c r="GIU1" s="194"/>
      <c r="GIV1" s="194"/>
      <c r="GIW1" s="194"/>
      <c r="GIX1" s="194"/>
      <c r="GIY1" s="194"/>
      <c r="GIZ1" s="194"/>
      <c r="GJA1" s="194"/>
      <c r="GJB1" s="194"/>
      <c r="GJC1" s="194"/>
      <c r="GJD1" s="194"/>
      <c r="GJE1" s="194"/>
      <c r="GJF1" s="194"/>
      <c r="GJG1" s="194"/>
      <c r="GJH1" s="194"/>
      <c r="GJI1" s="194"/>
      <c r="GJJ1" s="194"/>
      <c r="GJK1" s="194"/>
      <c r="GJL1" s="194"/>
      <c r="GJM1" s="194"/>
      <c r="GJN1" s="194"/>
      <c r="GJO1" s="194"/>
      <c r="GJP1" s="194"/>
      <c r="GJQ1" s="194"/>
      <c r="GJR1" s="194"/>
      <c r="GJS1" s="194"/>
      <c r="GJT1" s="194"/>
      <c r="GJU1" s="194"/>
      <c r="GJV1" s="194"/>
      <c r="GJW1" s="194"/>
      <c r="GJX1" s="194"/>
      <c r="GJY1" s="194"/>
      <c r="GJZ1" s="194"/>
      <c r="GKA1" s="194"/>
      <c r="GKB1" s="194"/>
      <c r="GKC1" s="194"/>
      <c r="GKD1" s="194"/>
      <c r="GKE1" s="194"/>
      <c r="GKF1" s="194"/>
      <c r="GKG1" s="194"/>
      <c r="GKH1" s="194"/>
      <c r="GKI1" s="194"/>
      <c r="GKJ1" s="194"/>
      <c r="GKK1" s="194"/>
      <c r="GKL1" s="194"/>
      <c r="GKM1" s="194"/>
      <c r="GKN1" s="194"/>
      <c r="GKO1" s="194"/>
      <c r="GKP1" s="194"/>
      <c r="GKQ1" s="194"/>
      <c r="GKR1" s="194"/>
      <c r="GKS1" s="194"/>
      <c r="GKT1" s="194"/>
      <c r="GKU1" s="194"/>
      <c r="GKV1" s="194"/>
      <c r="GKW1" s="194"/>
      <c r="GKX1" s="194"/>
      <c r="GKY1" s="194"/>
      <c r="GKZ1" s="194"/>
      <c r="GLA1" s="194"/>
      <c r="GLB1" s="194"/>
      <c r="GLC1" s="194"/>
      <c r="GLD1" s="194"/>
      <c r="GLE1" s="194"/>
      <c r="GLF1" s="194"/>
      <c r="GLG1" s="194"/>
      <c r="GLH1" s="194"/>
      <c r="GLI1" s="194"/>
      <c r="GLJ1" s="194"/>
      <c r="GLK1" s="194"/>
      <c r="GLL1" s="194"/>
      <c r="GLM1" s="194"/>
      <c r="GLN1" s="194"/>
      <c r="GLO1" s="194"/>
      <c r="GLP1" s="194"/>
      <c r="GLQ1" s="194"/>
      <c r="GLR1" s="194"/>
      <c r="GLS1" s="194"/>
      <c r="GLT1" s="194"/>
      <c r="GLU1" s="194"/>
      <c r="GLV1" s="194"/>
      <c r="GLW1" s="194"/>
      <c r="GLX1" s="194"/>
      <c r="GLY1" s="194"/>
      <c r="GLZ1" s="194"/>
      <c r="GMA1" s="194"/>
      <c r="GMB1" s="194"/>
      <c r="GMC1" s="194"/>
      <c r="GMD1" s="194"/>
      <c r="GME1" s="194"/>
      <c r="GMF1" s="194"/>
      <c r="GMG1" s="194"/>
      <c r="GMH1" s="194"/>
      <c r="GMI1" s="194"/>
      <c r="GMJ1" s="194"/>
      <c r="GMK1" s="194"/>
      <c r="GML1" s="194"/>
      <c r="GMM1" s="194"/>
      <c r="GMN1" s="194"/>
      <c r="GMO1" s="194"/>
      <c r="GMP1" s="194"/>
      <c r="GMQ1" s="194"/>
      <c r="GMR1" s="194"/>
      <c r="GMS1" s="194"/>
      <c r="GMT1" s="194"/>
      <c r="GMU1" s="194"/>
      <c r="GMV1" s="194"/>
      <c r="GMW1" s="194"/>
      <c r="GMX1" s="194"/>
      <c r="GMY1" s="194"/>
      <c r="GMZ1" s="194"/>
      <c r="GNA1" s="194"/>
      <c r="GNB1" s="194"/>
      <c r="GNC1" s="194"/>
      <c r="GND1" s="194"/>
      <c r="GNE1" s="194"/>
      <c r="GNF1" s="194"/>
      <c r="GNG1" s="194"/>
      <c r="GNH1" s="194"/>
      <c r="GNI1" s="194"/>
      <c r="GNJ1" s="194"/>
      <c r="GNK1" s="194"/>
      <c r="GNL1" s="194"/>
      <c r="GNM1" s="194"/>
      <c r="GNN1" s="194"/>
      <c r="GNO1" s="194"/>
      <c r="GNP1" s="194"/>
      <c r="GNQ1" s="194"/>
      <c r="GNR1" s="194"/>
      <c r="GNS1" s="194"/>
      <c r="GNT1" s="194"/>
      <c r="GNU1" s="194"/>
      <c r="GNV1" s="194"/>
      <c r="GNW1" s="194"/>
      <c r="GNX1" s="194"/>
      <c r="GNY1" s="194"/>
      <c r="GNZ1" s="194"/>
      <c r="GOA1" s="194"/>
      <c r="GOB1" s="194"/>
      <c r="GOC1" s="194"/>
      <c r="GOD1" s="194"/>
      <c r="GOE1" s="194"/>
      <c r="GOF1" s="194"/>
      <c r="GOG1" s="194"/>
      <c r="GOH1" s="194"/>
      <c r="GOI1" s="194"/>
      <c r="GOJ1" s="194"/>
      <c r="GOK1" s="194"/>
      <c r="GOL1" s="194"/>
      <c r="GOM1" s="194"/>
      <c r="GON1" s="194"/>
      <c r="GOO1" s="194"/>
      <c r="GOP1" s="194"/>
      <c r="GOQ1" s="194"/>
      <c r="GOR1" s="194"/>
      <c r="GOS1" s="194"/>
      <c r="GOT1" s="194"/>
      <c r="GOU1" s="194"/>
      <c r="GOV1" s="194"/>
      <c r="GOW1" s="194"/>
      <c r="GOX1" s="194"/>
      <c r="GOY1" s="194"/>
      <c r="GOZ1" s="194"/>
      <c r="GPA1" s="194"/>
      <c r="GPB1" s="194"/>
      <c r="GPC1" s="194"/>
      <c r="GPD1" s="194"/>
      <c r="GPE1" s="194"/>
      <c r="GPF1" s="194"/>
      <c r="GPG1" s="194"/>
      <c r="GPH1" s="194"/>
      <c r="GPI1" s="194"/>
      <c r="GPJ1" s="194"/>
      <c r="GPK1" s="194"/>
      <c r="GPL1" s="194"/>
      <c r="GPM1" s="194"/>
      <c r="GPN1" s="194"/>
      <c r="GPO1" s="194"/>
      <c r="GPP1" s="194"/>
      <c r="GPQ1" s="194"/>
      <c r="GPR1" s="194"/>
      <c r="GPS1" s="194"/>
      <c r="GPT1" s="194"/>
      <c r="GPU1" s="194"/>
      <c r="GPV1" s="194"/>
      <c r="GPW1" s="194"/>
      <c r="GPX1" s="194"/>
      <c r="GPY1" s="194"/>
      <c r="GPZ1" s="194"/>
      <c r="GQA1" s="194"/>
      <c r="GQB1" s="194"/>
      <c r="GQC1" s="194"/>
      <c r="GQD1" s="194"/>
      <c r="GQE1" s="194"/>
      <c r="GQF1" s="194"/>
      <c r="GQG1" s="194"/>
      <c r="GQH1" s="194"/>
      <c r="GQI1" s="194"/>
      <c r="GQJ1" s="194"/>
      <c r="GQK1" s="194"/>
      <c r="GQL1" s="194"/>
      <c r="GQM1" s="194"/>
      <c r="GQN1" s="194"/>
      <c r="GQO1" s="194"/>
      <c r="GQP1" s="194"/>
      <c r="GQQ1" s="194"/>
      <c r="GQR1" s="194"/>
      <c r="GQS1" s="194"/>
      <c r="GQT1" s="194"/>
      <c r="GQU1" s="194"/>
      <c r="GQV1" s="194"/>
      <c r="GQW1" s="194"/>
      <c r="GQX1" s="194"/>
      <c r="GQY1" s="194"/>
      <c r="GQZ1" s="194"/>
      <c r="GRA1" s="194"/>
      <c r="GRB1" s="194"/>
      <c r="GRC1" s="194"/>
      <c r="GRD1" s="194"/>
      <c r="GRE1" s="194"/>
      <c r="GRF1" s="194"/>
      <c r="GRG1" s="194"/>
      <c r="GRH1" s="194"/>
      <c r="GRI1" s="194"/>
      <c r="GRJ1" s="194"/>
      <c r="GRK1" s="194"/>
      <c r="GRL1" s="194"/>
      <c r="GRM1" s="194"/>
      <c r="GRN1" s="194"/>
      <c r="GRO1" s="194"/>
      <c r="GRP1" s="194"/>
      <c r="GRQ1" s="194"/>
      <c r="GRR1" s="194"/>
      <c r="GRS1" s="194"/>
      <c r="GRT1" s="194"/>
      <c r="GRU1" s="194"/>
      <c r="GRV1" s="194"/>
      <c r="GRW1" s="194"/>
      <c r="GRX1" s="194"/>
      <c r="GRY1" s="194"/>
      <c r="GRZ1" s="194"/>
      <c r="GSA1" s="194"/>
      <c r="GSB1" s="194"/>
      <c r="GSC1" s="194"/>
      <c r="GSD1" s="194"/>
      <c r="GSE1" s="194"/>
      <c r="GSF1" s="194"/>
      <c r="GSG1" s="194"/>
      <c r="GSH1" s="194"/>
      <c r="GSI1" s="194"/>
      <c r="GSJ1" s="194"/>
      <c r="GSK1" s="194"/>
      <c r="GSL1" s="194"/>
      <c r="GSM1" s="194"/>
      <c r="GSN1" s="194"/>
      <c r="GSO1" s="194"/>
      <c r="GSP1" s="194"/>
      <c r="GSQ1" s="194"/>
      <c r="GSR1" s="194"/>
      <c r="GSS1" s="194"/>
      <c r="GST1" s="194"/>
      <c r="GSU1" s="194"/>
      <c r="GSV1" s="194"/>
      <c r="GSW1" s="194"/>
      <c r="GSX1" s="194"/>
      <c r="GSY1" s="194"/>
      <c r="GSZ1" s="194"/>
      <c r="GTA1" s="194"/>
      <c r="GTB1" s="194"/>
      <c r="GTC1" s="194"/>
      <c r="GTD1" s="194"/>
      <c r="GTE1" s="194"/>
      <c r="GTF1" s="194"/>
      <c r="GTG1" s="194"/>
      <c r="GTH1" s="194"/>
      <c r="GTI1" s="194"/>
      <c r="GTJ1" s="194"/>
      <c r="GTK1" s="194"/>
      <c r="GTL1" s="194"/>
      <c r="GTM1" s="194"/>
      <c r="GTN1" s="194"/>
      <c r="GTO1" s="194"/>
      <c r="GTP1" s="194"/>
      <c r="GTQ1" s="194"/>
      <c r="GTR1" s="194"/>
      <c r="GTS1" s="194"/>
      <c r="GTT1" s="194"/>
      <c r="GTU1" s="194"/>
      <c r="GTV1" s="194"/>
      <c r="GTW1" s="194"/>
      <c r="GTX1" s="194"/>
      <c r="GTY1" s="194"/>
      <c r="GTZ1" s="194"/>
      <c r="GUA1" s="194"/>
      <c r="GUB1" s="194"/>
      <c r="GUC1" s="194"/>
      <c r="GUD1" s="194"/>
      <c r="GUE1" s="194"/>
      <c r="GUF1" s="194"/>
      <c r="GUG1" s="194"/>
      <c r="GUH1" s="194"/>
      <c r="GUI1" s="194"/>
      <c r="GUJ1" s="194"/>
      <c r="GUK1" s="194"/>
      <c r="GUL1" s="194"/>
      <c r="GUM1" s="194"/>
      <c r="GUN1" s="194"/>
      <c r="GUO1" s="194"/>
      <c r="GUP1" s="194"/>
      <c r="GUQ1" s="194"/>
      <c r="GUR1" s="194"/>
      <c r="GUS1" s="194"/>
      <c r="GUT1" s="194"/>
      <c r="GUU1" s="194"/>
      <c r="GUV1" s="194"/>
      <c r="GUW1" s="194"/>
      <c r="GUX1" s="194"/>
      <c r="GUY1" s="194"/>
      <c r="GUZ1" s="194"/>
      <c r="GVA1" s="194"/>
      <c r="GVB1" s="194"/>
      <c r="GVC1" s="194"/>
      <c r="GVD1" s="194"/>
      <c r="GVE1" s="194"/>
      <c r="GVF1" s="194"/>
      <c r="GVG1" s="194"/>
      <c r="GVH1" s="194"/>
      <c r="GVI1" s="194"/>
      <c r="GVJ1" s="194"/>
      <c r="GVK1" s="194"/>
      <c r="GVL1" s="194"/>
      <c r="GVM1" s="194"/>
      <c r="GVN1" s="194"/>
      <c r="GVO1" s="194"/>
      <c r="GVP1" s="194"/>
      <c r="GVQ1" s="194"/>
      <c r="GVR1" s="194"/>
      <c r="GVS1" s="194"/>
      <c r="GVT1" s="194"/>
      <c r="GVU1" s="194"/>
      <c r="GVV1" s="194"/>
      <c r="GVW1" s="194"/>
      <c r="GVX1" s="194"/>
      <c r="GVY1" s="194"/>
      <c r="GVZ1" s="194"/>
      <c r="GWA1" s="194"/>
      <c r="GWB1" s="194"/>
      <c r="GWC1" s="194"/>
      <c r="GWD1" s="194"/>
      <c r="GWE1" s="194"/>
      <c r="GWF1" s="194"/>
      <c r="GWG1" s="194"/>
      <c r="GWH1" s="194"/>
      <c r="GWI1" s="194"/>
      <c r="GWJ1" s="194"/>
      <c r="GWK1" s="194"/>
      <c r="GWL1" s="194"/>
      <c r="GWM1" s="194"/>
      <c r="GWN1" s="194"/>
      <c r="GWO1" s="194"/>
      <c r="GWP1" s="194"/>
      <c r="GWQ1" s="194"/>
      <c r="GWR1" s="194"/>
      <c r="GWS1" s="194"/>
      <c r="GWT1" s="194"/>
      <c r="GWU1" s="194"/>
      <c r="GWV1" s="194"/>
      <c r="GWW1" s="194"/>
      <c r="GWX1" s="194"/>
      <c r="GWY1" s="194"/>
      <c r="GWZ1" s="194"/>
      <c r="GXA1" s="194"/>
      <c r="GXB1" s="194"/>
      <c r="GXC1" s="194"/>
      <c r="GXD1" s="194"/>
      <c r="GXE1" s="194"/>
      <c r="GXF1" s="194"/>
      <c r="GXG1" s="194"/>
      <c r="GXH1" s="194"/>
      <c r="GXI1" s="194"/>
      <c r="GXJ1" s="194"/>
      <c r="GXK1" s="194"/>
      <c r="GXL1" s="194"/>
      <c r="GXM1" s="194"/>
      <c r="GXN1" s="194"/>
      <c r="GXO1" s="194"/>
      <c r="GXP1" s="194"/>
      <c r="GXQ1" s="194"/>
      <c r="GXR1" s="194"/>
      <c r="GXS1" s="194"/>
      <c r="GXT1" s="194"/>
      <c r="GXU1" s="194"/>
      <c r="GXV1" s="194"/>
      <c r="GXW1" s="194"/>
      <c r="GXX1" s="194"/>
      <c r="GXY1" s="194"/>
      <c r="GXZ1" s="194"/>
      <c r="GYA1" s="194"/>
      <c r="GYB1" s="194"/>
      <c r="GYC1" s="194"/>
      <c r="GYD1" s="194"/>
      <c r="GYE1" s="194"/>
      <c r="GYF1" s="194"/>
      <c r="GYG1" s="194"/>
      <c r="GYH1" s="194"/>
      <c r="GYI1" s="194"/>
      <c r="GYJ1" s="194"/>
      <c r="GYK1" s="194"/>
      <c r="GYL1" s="194"/>
      <c r="GYM1" s="194"/>
      <c r="GYN1" s="194"/>
      <c r="GYO1" s="194"/>
      <c r="GYP1" s="194"/>
      <c r="GYQ1" s="194"/>
      <c r="GYR1" s="194"/>
      <c r="GYS1" s="194"/>
      <c r="GYT1" s="194"/>
      <c r="GYU1" s="194"/>
      <c r="GYV1" s="194"/>
      <c r="GYW1" s="194"/>
      <c r="GYX1" s="194"/>
      <c r="GYY1" s="194"/>
      <c r="GYZ1" s="194"/>
      <c r="GZA1" s="194"/>
      <c r="GZB1" s="194"/>
      <c r="GZC1" s="194"/>
      <c r="GZD1" s="194"/>
      <c r="GZE1" s="194"/>
      <c r="GZF1" s="194"/>
      <c r="GZG1" s="194"/>
      <c r="GZH1" s="194"/>
      <c r="GZI1" s="194"/>
      <c r="GZJ1" s="194"/>
      <c r="GZK1" s="194"/>
      <c r="GZL1" s="194"/>
      <c r="GZM1" s="194"/>
      <c r="GZN1" s="194"/>
      <c r="GZO1" s="194"/>
      <c r="GZP1" s="194"/>
      <c r="GZQ1" s="194"/>
      <c r="GZR1" s="194"/>
      <c r="GZS1" s="194"/>
      <c r="GZT1" s="194"/>
      <c r="GZU1" s="194"/>
      <c r="GZV1" s="194"/>
      <c r="GZW1" s="194"/>
      <c r="GZX1" s="194"/>
      <c r="GZY1" s="194"/>
      <c r="GZZ1" s="194"/>
      <c r="HAA1" s="194"/>
      <c r="HAB1" s="194"/>
      <c r="HAC1" s="194"/>
      <c r="HAD1" s="194"/>
      <c r="HAE1" s="194"/>
      <c r="HAF1" s="194"/>
      <c r="HAG1" s="194"/>
      <c r="HAH1" s="194"/>
      <c r="HAI1" s="194"/>
      <c r="HAJ1" s="194"/>
      <c r="HAK1" s="194"/>
      <c r="HAL1" s="194"/>
      <c r="HAM1" s="194"/>
      <c r="HAN1" s="194"/>
      <c r="HAO1" s="194"/>
      <c r="HAP1" s="194"/>
      <c r="HAQ1" s="194"/>
      <c r="HAR1" s="194"/>
      <c r="HAS1" s="194"/>
      <c r="HAT1" s="194"/>
      <c r="HAU1" s="194"/>
      <c r="HAV1" s="194"/>
      <c r="HAW1" s="194"/>
      <c r="HAX1" s="194"/>
      <c r="HAY1" s="194"/>
      <c r="HAZ1" s="194"/>
      <c r="HBA1" s="194"/>
      <c r="HBB1" s="194"/>
      <c r="HBC1" s="194"/>
      <c r="HBD1" s="194"/>
      <c r="HBE1" s="194"/>
      <c r="HBF1" s="194"/>
      <c r="HBG1" s="194"/>
      <c r="HBH1" s="194"/>
      <c r="HBI1" s="194"/>
      <c r="HBJ1" s="194"/>
      <c r="HBK1" s="194"/>
      <c r="HBL1" s="194"/>
      <c r="HBM1" s="194"/>
      <c r="HBN1" s="194"/>
      <c r="HBO1" s="194"/>
      <c r="HBP1" s="194"/>
      <c r="HBQ1" s="194"/>
      <c r="HBR1" s="194"/>
      <c r="HBS1" s="194"/>
      <c r="HBT1" s="194"/>
      <c r="HBU1" s="194"/>
      <c r="HBV1" s="194"/>
      <c r="HBW1" s="194"/>
      <c r="HBX1" s="194"/>
      <c r="HBY1" s="194"/>
      <c r="HBZ1" s="194"/>
      <c r="HCA1" s="194"/>
      <c r="HCB1" s="194"/>
      <c r="HCC1" s="194"/>
      <c r="HCD1" s="194"/>
      <c r="HCE1" s="194"/>
      <c r="HCF1" s="194"/>
      <c r="HCG1" s="194"/>
      <c r="HCH1" s="194"/>
      <c r="HCI1" s="194"/>
      <c r="HCJ1" s="194"/>
      <c r="HCK1" s="194"/>
      <c r="HCL1" s="194"/>
      <c r="HCM1" s="194"/>
      <c r="HCN1" s="194"/>
      <c r="HCO1" s="194"/>
      <c r="HCP1" s="194"/>
      <c r="HCQ1" s="194"/>
      <c r="HCR1" s="194"/>
      <c r="HCS1" s="194"/>
      <c r="HCT1" s="194"/>
      <c r="HCU1" s="194"/>
      <c r="HCV1" s="194"/>
      <c r="HCW1" s="194"/>
      <c r="HCX1" s="194"/>
      <c r="HCY1" s="194"/>
      <c r="HCZ1" s="194"/>
      <c r="HDA1" s="194"/>
      <c r="HDB1" s="194"/>
      <c r="HDC1" s="194"/>
      <c r="HDD1" s="194"/>
      <c r="HDE1" s="194"/>
      <c r="HDF1" s="194"/>
      <c r="HDG1" s="194"/>
      <c r="HDH1" s="194"/>
      <c r="HDI1" s="194"/>
      <c r="HDJ1" s="194"/>
      <c r="HDK1" s="194"/>
      <c r="HDL1" s="194"/>
      <c r="HDM1" s="194"/>
      <c r="HDN1" s="194"/>
      <c r="HDO1" s="194"/>
      <c r="HDP1" s="194"/>
      <c r="HDQ1" s="194"/>
      <c r="HDR1" s="194"/>
      <c r="HDS1" s="194"/>
      <c r="HDT1" s="194"/>
      <c r="HDU1" s="194"/>
      <c r="HDV1" s="194"/>
      <c r="HDW1" s="194"/>
      <c r="HDX1" s="194"/>
      <c r="HDY1" s="194"/>
      <c r="HDZ1" s="194"/>
      <c r="HEA1" s="194"/>
      <c r="HEB1" s="194"/>
      <c r="HEC1" s="194"/>
      <c r="HED1" s="194"/>
      <c r="HEE1" s="194"/>
      <c r="HEF1" s="194"/>
      <c r="HEG1" s="194"/>
      <c r="HEH1" s="194"/>
      <c r="HEI1" s="194"/>
      <c r="HEJ1" s="194"/>
      <c r="HEK1" s="194"/>
      <c r="HEL1" s="194"/>
      <c r="HEM1" s="194"/>
      <c r="HEN1" s="194"/>
      <c r="HEO1" s="194"/>
      <c r="HEP1" s="194"/>
      <c r="HEQ1" s="194"/>
      <c r="HER1" s="194"/>
      <c r="HES1" s="194"/>
      <c r="HET1" s="194"/>
      <c r="HEU1" s="194"/>
      <c r="HEV1" s="194"/>
      <c r="HEW1" s="194"/>
      <c r="HEX1" s="194"/>
      <c r="HEY1" s="194"/>
      <c r="HEZ1" s="194"/>
      <c r="HFA1" s="194"/>
      <c r="HFB1" s="194"/>
      <c r="HFC1" s="194"/>
      <c r="HFD1" s="194"/>
      <c r="HFE1" s="194"/>
      <c r="HFF1" s="194"/>
      <c r="HFG1" s="194"/>
      <c r="HFH1" s="194"/>
      <c r="HFI1" s="194"/>
      <c r="HFJ1" s="194"/>
      <c r="HFK1" s="194"/>
      <c r="HFL1" s="194"/>
      <c r="HFM1" s="194"/>
      <c r="HFN1" s="194"/>
      <c r="HFO1" s="194"/>
      <c r="HFP1" s="194"/>
      <c r="HFQ1" s="194"/>
      <c r="HFR1" s="194"/>
      <c r="HFS1" s="194"/>
      <c r="HFT1" s="194"/>
      <c r="HFU1" s="194"/>
      <c r="HFV1" s="194"/>
      <c r="HFW1" s="194"/>
      <c r="HFX1" s="194"/>
      <c r="HFY1" s="194"/>
      <c r="HFZ1" s="194"/>
      <c r="HGA1" s="194"/>
      <c r="HGB1" s="194"/>
      <c r="HGC1" s="194"/>
      <c r="HGD1" s="194"/>
      <c r="HGE1" s="194"/>
      <c r="HGF1" s="194"/>
      <c r="HGG1" s="194"/>
      <c r="HGH1" s="194"/>
      <c r="HGI1" s="194"/>
      <c r="HGJ1" s="194"/>
      <c r="HGK1" s="194"/>
      <c r="HGL1" s="194"/>
      <c r="HGM1" s="194"/>
      <c r="HGN1" s="194"/>
      <c r="HGO1" s="194"/>
      <c r="HGP1" s="194"/>
      <c r="HGQ1" s="194"/>
      <c r="HGR1" s="194"/>
      <c r="HGS1" s="194"/>
      <c r="HGT1" s="194"/>
      <c r="HGU1" s="194"/>
      <c r="HGV1" s="194"/>
      <c r="HGW1" s="194"/>
      <c r="HGX1" s="194"/>
      <c r="HGY1" s="194"/>
      <c r="HGZ1" s="194"/>
      <c r="HHA1" s="194"/>
      <c r="HHB1" s="194"/>
      <c r="HHC1" s="194"/>
      <c r="HHD1" s="194"/>
      <c r="HHE1" s="194"/>
      <c r="HHF1" s="194"/>
      <c r="HHG1" s="194"/>
      <c r="HHH1" s="194"/>
      <c r="HHI1" s="194"/>
      <c r="HHJ1" s="194"/>
      <c r="HHK1" s="194"/>
      <c r="HHL1" s="194"/>
      <c r="HHM1" s="194"/>
      <c r="HHN1" s="194"/>
      <c r="HHO1" s="194"/>
      <c r="HHP1" s="194"/>
      <c r="HHQ1" s="194"/>
      <c r="HHR1" s="194"/>
      <c r="HHS1" s="194"/>
      <c r="HHT1" s="194"/>
      <c r="HHU1" s="194"/>
      <c r="HHV1" s="194"/>
      <c r="HHW1" s="194"/>
      <c r="HHX1" s="194"/>
      <c r="HHY1" s="194"/>
      <c r="HHZ1" s="194"/>
      <c r="HIA1" s="194"/>
      <c r="HIB1" s="194"/>
      <c r="HIC1" s="194"/>
      <c r="HID1" s="194"/>
      <c r="HIE1" s="194"/>
      <c r="HIF1" s="194"/>
      <c r="HIG1" s="194"/>
      <c r="HIH1" s="194"/>
      <c r="HII1" s="194"/>
      <c r="HIJ1" s="194"/>
      <c r="HIK1" s="194"/>
      <c r="HIL1" s="194"/>
      <c r="HIM1" s="194"/>
      <c r="HIN1" s="194"/>
      <c r="HIO1" s="194"/>
      <c r="HIP1" s="194"/>
      <c r="HIQ1" s="194"/>
      <c r="HIR1" s="194"/>
      <c r="HIS1" s="194"/>
      <c r="HIT1" s="194"/>
      <c r="HIU1" s="194"/>
      <c r="HIV1" s="194"/>
      <c r="HIW1" s="194"/>
      <c r="HIX1" s="194"/>
      <c r="HIY1" s="194"/>
      <c r="HIZ1" s="194"/>
      <c r="HJA1" s="194"/>
      <c r="HJB1" s="194"/>
      <c r="HJC1" s="194"/>
      <c r="HJD1" s="194"/>
      <c r="HJE1" s="194"/>
      <c r="HJF1" s="194"/>
      <c r="HJG1" s="194"/>
      <c r="HJH1" s="194"/>
      <c r="HJI1" s="194"/>
      <c r="HJJ1" s="194"/>
      <c r="HJK1" s="194"/>
      <c r="HJL1" s="194"/>
      <c r="HJM1" s="194"/>
      <c r="HJN1" s="194"/>
      <c r="HJO1" s="194"/>
      <c r="HJP1" s="194"/>
      <c r="HJQ1" s="194"/>
      <c r="HJR1" s="194"/>
      <c r="HJS1" s="194"/>
      <c r="HJT1" s="194"/>
      <c r="HJU1" s="194"/>
      <c r="HJV1" s="194"/>
      <c r="HJW1" s="194"/>
      <c r="HJX1" s="194"/>
      <c r="HJY1" s="194"/>
      <c r="HJZ1" s="194"/>
      <c r="HKA1" s="194"/>
      <c r="HKB1" s="194"/>
      <c r="HKC1" s="194"/>
      <c r="HKD1" s="194"/>
      <c r="HKE1" s="194"/>
      <c r="HKF1" s="194"/>
      <c r="HKG1" s="194"/>
      <c r="HKH1" s="194"/>
      <c r="HKI1" s="194"/>
      <c r="HKJ1" s="194"/>
      <c r="HKK1" s="194"/>
      <c r="HKL1" s="194"/>
      <c r="HKM1" s="194"/>
      <c r="HKN1" s="194"/>
      <c r="HKO1" s="194"/>
      <c r="HKP1" s="194"/>
      <c r="HKQ1" s="194"/>
      <c r="HKR1" s="194"/>
      <c r="HKS1" s="194"/>
      <c r="HKT1" s="194"/>
      <c r="HKU1" s="194"/>
      <c r="HKV1" s="194"/>
      <c r="HKW1" s="194"/>
      <c r="HKX1" s="194"/>
      <c r="HKY1" s="194"/>
      <c r="HKZ1" s="194"/>
      <c r="HLA1" s="194"/>
      <c r="HLB1" s="194"/>
      <c r="HLC1" s="194"/>
      <c r="HLD1" s="194"/>
      <c r="HLE1" s="194"/>
      <c r="HLF1" s="194"/>
      <c r="HLG1" s="194"/>
      <c r="HLH1" s="194"/>
      <c r="HLI1" s="194"/>
      <c r="HLJ1" s="194"/>
      <c r="HLK1" s="194"/>
      <c r="HLL1" s="194"/>
      <c r="HLM1" s="194"/>
      <c r="HLN1" s="194"/>
      <c r="HLO1" s="194"/>
      <c r="HLP1" s="194"/>
      <c r="HLQ1" s="194"/>
      <c r="HLR1" s="194"/>
      <c r="HLS1" s="194"/>
      <c r="HLT1" s="194"/>
      <c r="HLU1" s="194"/>
      <c r="HLV1" s="194"/>
      <c r="HLW1" s="194"/>
      <c r="HLX1" s="194"/>
      <c r="HLY1" s="194"/>
      <c r="HLZ1" s="194"/>
      <c r="HMA1" s="194"/>
      <c r="HMB1" s="194"/>
      <c r="HMC1" s="194"/>
      <c r="HMD1" s="194"/>
      <c r="HME1" s="194"/>
      <c r="HMF1" s="194"/>
      <c r="HMG1" s="194"/>
      <c r="HMH1" s="194"/>
      <c r="HMI1" s="194"/>
      <c r="HMJ1" s="194"/>
      <c r="HMK1" s="194"/>
      <c r="HML1" s="194"/>
      <c r="HMM1" s="194"/>
      <c r="HMN1" s="194"/>
      <c r="HMO1" s="194"/>
      <c r="HMP1" s="194"/>
      <c r="HMQ1" s="194"/>
      <c r="HMR1" s="194"/>
      <c r="HMS1" s="194"/>
      <c r="HMT1" s="194"/>
      <c r="HMU1" s="194"/>
      <c r="HMV1" s="194"/>
      <c r="HMW1" s="194"/>
      <c r="HMX1" s="194"/>
      <c r="HMY1" s="194"/>
      <c r="HMZ1" s="194"/>
      <c r="HNA1" s="194"/>
      <c r="HNB1" s="194"/>
      <c r="HNC1" s="194"/>
      <c r="HND1" s="194"/>
      <c r="HNE1" s="194"/>
      <c r="HNF1" s="194"/>
      <c r="HNG1" s="194"/>
      <c r="HNH1" s="194"/>
      <c r="HNI1" s="194"/>
      <c r="HNJ1" s="194"/>
      <c r="HNK1" s="194"/>
      <c r="HNL1" s="194"/>
      <c r="HNM1" s="194"/>
      <c r="HNN1" s="194"/>
      <c r="HNO1" s="194"/>
      <c r="HNP1" s="194"/>
      <c r="HNQ1" s="194"/>
      <c r="HNR1" s="194"/>
      <c r="HNS1" s="194"/>
      <c r="HNT1" s="194"/>
      <c r="HNU1" s="194"/>
      <c r="HNV1" s="194"/>
      <c r="HNW1" s="194"/>
      <c r="HNX1" s="194"/>
      <c r="HNY1" s="194"/>
      <c r="HNZ1" s="194"/>
      <c r="HOA1" s="194"/>
      <c r="HOB1" s="194"/>
      <c r="HOC1" s="194"/>
      <c r="HOD1" s="194"/>
      <c r="HOE1" s="194"/>
      <c r="HOF1" s="194"/>
      <c r="HOG1" s="194"/>
      <c r="HOH1" s="194"/>
      <c r="HOI1" s="194"/>
      <c r="HOJ1" s="194"/>
      <c r="HOK1" s="194"/>
      <c r="HOL1" s="194"/>
      <c r="HOM1" s="194"/>
      <c r="HON1" s="194"/>
      <c r="HOO1" s="194"/>
      <c r="HOP1" s="194"/>
      <c r="HOQ1" s="194"/>
      <c r="HOR1" s="194"/>
      <c r="HOS1" s="194"/>
      <c r="HOT1" s="194"/>
      <c r="HOU1" s="194"/>
      <c r="HOV1" s="194"/>
      <c r="HOW1" s="194"/>
      <c r="HOX1" s="194"/>
      <c r="HOY1" s="194"/>
      <c r="HOZ1" s="194"/>
      <c r="HPA1" s="194"/>
      <c r="HPB1" s="194"/>
      <c r="HPC1" s="194"/>
      <c r="HPD1" s="194"/>
      <c r="HPE1" s="194"/>
      <c r="HPF1" s="194"/>
      <c r="HPG1" s="194"/>
      <c r="HPH1" s="194"/>
      <c r="HPI1" s="194"/>
      <c r="HPJ1" s="194"/>
      <c r="HPK1" s="194"/>
      <c r="HPL1" s="194"/>
      <c r="HPM1" s="194"/>
      <c r="HPN1" s="194"/>
      <c r="HPO1" s="194"/>
      <c r="HPP1" s="194"/>
      <c r="HPQ1" s="194"/>
      <c r="HPR1" s="194"/>
      <c r="HPS1" s="194"/>
      <c r="HPT1" s="194"/>
      <c r="HPU1" s="194"/>
      <c r="HPV1" s="194"/>
      <c r="HPW1" s="194"/>
      <c r="HPX1" s="194"/>
      <c r="HPY1" s="194"/>
      <c r="HPZ1" s="194"/>
      <c r="HQA1" s="194"/>
      <c r="HQB1" s="194"/>
      <c r="HQC1" s="194"/>
      <c r="HQD1" s="194"/>
      <c r="HQE1" s="194"/>
      <c r="HQF1" s="194"/>
      <c r="HQG1" s="194"/>
      <c r="HQH1" s="194"/>
      <c r="HQI1" s="194"/>
      <c r="HQJ1" s="194"/>
      <c r="HQK1" s="194"/>
      <c r="HQL1" s="194"/>
      <c r="HQM1" s="194"/>
      <c r="HQN1" s="194"/>
      <c r="HQO1" s="194"/>
      <c r="HQP1" s="194"/>
      <c r="HQQ1" s="194"/>
      <c r="HQR1" s="194"/>
      <c r="HQS1" s="194"/>
      <c r="HQT1" s="194"/>
      <c r="HQU1" s="194"/>
      <c r="HQV1" s="194"/>
      <c r="HQW1" s="194"/>
      <c r="HQX1" s="194"/>
      <c r="HQY1" s="194"/>
      <c r="HQZ1" s="194"/>
      <c r="HRA1" s="194"/>
      <c r="HRB1" s="194"/>
      <c r="HRC1" s="194"/>
      <c r="HRD1" s="194"/>
      <c r="HRE1" s="194"/>
      <c r="HRF1" s="194"/>
      <c r="HRG1" s="194"/>
      <c r="HRH1" s="194"/>
      <c r="HRI1" s="194"/>
      <c r="HRJ1" s="194"/>
      <c r="HRK1" s="194"/>
      <c r="HRL1" s="194"/>
      <c r="HRM1" s="194"/>
      <c r="HRN1" s="194"/>
      <c r="HRO1" s="194"/>
      <c r="HRP1" s="194"/>
      <c r="HRQ1" s="194"/>
      <c r="HRR1" s="194"/>
      <c r="HRS1" s="194"/>
      <c r="HRT1" s="194"/>
      <c r="HRU1" s="194"/>
      <c r="HRV1" s="194"/>
      <c r="HRW1" s="194"/>
      <c r="HRX1" s="194"/>
      <c r="HRY1" s="194"/>
      <c r="HRZ1" s="194"/>
      <c r="HSA1" s="194"/>
      <c r="HSB1" s="194"/>
      <c r="HSC1" s="194"/>
      <c r="HSD1" s="194"/>
      <c r="HSE1" s="194"/>
      <c r="HSF1" s="194"/>
      <c r="HSG1" s="194"/>
      <c r="HSH1" s="194"/>
      <c r="HSI1" s="194"/>
      <c r="HSJ1" s="194"/>
      <c r="HSK1" s="194"/>
      <c r="HSL1" s="194"/>
      <c r="HSM1" s="194"/>
      <c r="HSN1" s="194"/>
      <c r="HSO1" s="194"/>
      <c r="HSP1" s="194"/>
      <c r="HSQ1" s="194"/>
      <c r="HSR1" s="194"/>
      <c r="HSS1" s="194"/>
      <c r="HST1" s="194"/>
      <c r="HSU1" s="194"/>
      <c r="HSV1" s="194"/>
      <c r="HSW1" s="194"/>
      <c r="HSX1" s="194"/>
      <c r="HSY1" s="194"/>
      <c r="HSZ1" s="194"/>
      <c r="HTA1" s="194"/>
      <c r="HTB1" s="194"/>
      <c r="HTC1" s="194"/>
      <c r="HTD1" s="194"/>
      <c r="HTE1" s="194"/>
      <c r="HTF1" s="194"/>
      <c r="HTG1" s="194"/>
      <c r="HTH1" s="194"/>
      <c r="HTI1" s="194"/>
      <c r="HTJ1" s="194"/>
      <c r="HTK1" s="194"/>
      <c r="HTL1" s="194"/>
      <c r="HTM1" s="194"/>
      <c r="HTN1" s="194"/>
      <c r="HTO1" s="194"/>
      <c r="HTP1" s="194"/>
      <c r="HTQ1" s="194"/>
      <c r="HTR1" s="194"/>
      <c r="HTS1" s="194"/>
      <c r="HTT1" s="194"/>
      <c r="HTU1" s="194"/>
      <c r="HTV1" s="194"/>
      <c r="HTW1" s="194"/>
      <c r="HTX1" s="194"/>
      <c r="HTY1" s="194"/>
      <c r="HTZ1" s="194"/>
      <c r="HUA1" s="194"/>
      <c r="HUB1" s="194"/>
      <c r="HUC1" s="194"/>
      <c r="HUD1" s="194"/>
      <c r="HUE1" s="194"/>
      <c r="HUF1" s="194"/>
      <c r="HUG1" s="194"/>
      <c r="HUH1" s="194"/>
      <c r="HUI1" s="194"/>
      <c r="HUJ1" s="194"/>
      <c r="HUK1" s="194"/>
      <c r="HUL1" s="194"/>
      <c r="HUM1" s="194"/>
      <c r="HUN1" s="194"/>
      <c r="HUO1" s="194"/>
      <c r="HUP1" s="194"/>
      <c r="HUQ1" s="194"/>
      <c r="HUR1" s="194"/>
      <c r="HUS1" s="194"/>
      <c r="HUT1" s="194"/>
      <c r="HUU1" s="194"/>
      <c r="HUV1" s="194"/>
      <c r="HUW1" s="194"/>
      <c r="HUX1" s="194"/>
      <c r="HUY1" s="194"/>
      <c r="HUZ1" s="194"/>
      <c r="HVA1" s="194"/>
      <c r="HVB1" s="194"/>
      <c r="HVC1" s="194"/>
      <c r="HVD1" s="194"/>
      <c r="HVE1" s="194"/>
      <c r="HVF1" s="194"/>
      <c r="HVG1" s="194"/>
      <c r="HVH1" s="194"/>
      <c r="HVI1" s="194"/>
      <c r="HVJ1" s="194"/>
      <c r="HVK1" s="194"/>
      <c r="HVL1" s="194"/>
      <c r="HVM1" s="194"/>
      <c r="HVN1" s="194"/>
      <c r="HVO1" s="194"/>
      <c r="HVP1" s="194"/>
      <c r="HVQ1" s="194"/>
      <c r="HVR1" s="194"/>
      <c r="HVS1" s="194"/>
      <c r="HVT1" s="194"/>
      <c r="HVU1" s="194"/>
      <c r="HVV1" s="194"/>
      <c r="HVW1" s="194"/>
      <c r="HVX1" s="194"/>
      <c r="HVY1" s="194"/>
      <c r="HVZ1" s="194"/>
      <c r="HWA1" s="194"/>
      <c r="HWB1" s="194"/>
      <c r="HWC1" s="194"/>
      <c r="HWD1" s="194"/>
      <c r="HWE1" s="194"/>
      <c r="HWF1" s="194"/>
      <c r="HWG1" s="194"/>
      <c r="HWH1" s="194"/>
      <c r="HWI1" s="194"/>
      <c r="HWJ1" s="194"/>
      <c r="HWK1" s="194"/>
      <c r="HWL1" s="194"/>
      <c r="HWM1" s="194"/>
      <c r="HWN1" s="194"/>
      <c r="HWO1" s="194"/>
      <c r="HWP1" s="194"/>
      <c r="HWQ1" s="194"/>
      <c r="HWR1" s="194"/>
      <c r="HWS1" s="194"/>
      <c r="HWT1" s="194"/>
      <c r="HWU1" s="194"/>
      <c r="HWV1" s="194"/>
      <c r="HWW1" s="194"/>
      <c r="HWX1" s="194"/>
      <c r="HWY1" s="194"/>
      <c r="HWZ1" s="194"/>
      <c r="HXA1" s="194"/>
      <c r="HXB1" s="194"/>
      <c r="HXC1" s="194"/>
      <c r="HXD1" s="194"/>
      <c r="HXE1" s="194"/>
      <c r="HXF1" s="194"/>
      <c r="HXG1" s="194"/>
      <c r="HXH1" s="194"/>
      <c r="HXI1" s="194"/>
      <c r="HXJ1" s="194"/>
      <c r="HXK1" s="194"/>
      <c r="HXL1" s="194"/>
      <c r="HXM1" s="194"/>
      <c r="HXN1" s="194"/>
      <c r="HXO1" s="194"/>
      <c r="HXP1" s="194"/>
      <c r="HXQ1" s="194"/>
      <c r="HXR1" s="194"/>
      <c r="HXS1" s="194"/>
      <c r="HXT1" s="194"/>
      <c r="HXU1" s="194"/>
      <c r="HXV1" s="194"/>
      <c r="HXW1" s="194"/>
      <c r="HXX1" s="194"/>
      <c r="HXY1" s="194"/>
      <c r="HXZ1" s="194"/>
      <c r="HYA1" s="194"/>
      <c r="HYB1" s="194"/>
      <c r="HYC1" s="194"/>
      <c r="HYD1" s="194"/>
      <c r="HYE1" s="194"/>
      <c r="HYF1" s="194"/>
      <c r="HYG1" s="194"/>
      <c r="HYH1" s="194"/>
      <c r="HYI1" s="194"/>
      <c r="HYJ1" s="194"/>
      <c r="HYK1" s="194"/>
      <c r="HYL1" s="194"/>
      <c r="HYM1" s="194"/>
      <c r="HYN1" s="194"/>
      <c r="HYO1" s="194"/>
      <c r="HYP1" s="194"/>
      <c r="HYQ1" s="194"/>
      <c r="HYR1" s="194"/>
      <c r="HYS1" s="194"/>
      <c r="HYT1" s="194"/>
      <c r="HYU1" s="194"/>
      <c r="HYV1" s="194"/>
      <c r="HYW1" s="194"/>
      <c r="HYX1" s="194"/>
      <c r="HYY1" s="194"/>
      <c r="HYZ1" s="194"/>
      <c r="HZA1" s="194"/>
      <c r="HZB1" s="194"/>
      <c r="HZC1" s="194"/>
      <c r="HZD1" s="194"/>
      <c r="HZE1" s="194"/>
      <c r="HZF1" s="194"/>
      <c r="HZG1" s="194"/>
      <c r="HZH1" s="194"/>
      <c r="HZI1" s="194"/>
      <c r="HZJ1" s="194"/>
      <c r="HZK1" s="194"/>
      <c r="HZL1" s="194"/>
      <c r="HZM1" s="194"/>
      <c r="HZN1" s="194"/>
      <c r="HZO1" s="194"/>
      <c r="HZP1" s="194"/>
      <c r="HZQ1" s="194"/>
      <c r="HZR1" s="194"/>
      <c r="HZS1" s="194"/>
      <c r="HZT1" s="194"/>
      <c r="HZU1" s="194"/>
      <c r="HZV1" s="194"/>
      <c r="HZW1" s="194"/>
      <c r="HZX1" s="194"/>
      <c r="HZY1" s="194"/>
      <c r="HZZ1" s="194"/>
      <c r="IAA1" s="194"/>
      <c r="IAB1" s="194"/>
      <c r="IAC1" s="194"/>
      <c r="IAD1" s="194"/>
      <c r="IAE1" s="194"/>
      <c r="IAF1" s="194"/>
      <c r="IAG1" s="194"/>
      <c r="IAH1" s="194"/>
      <c r="IAI1" s="194"/>
      <c r="IAJ1" s="194"/>
      <c r="IAK1" s="194"/>
      <c r="IAL1" s="194"/>
      <c r="IAM1" s="194"/>
      <c r="IAN1" s="194"/>
      <c r="IAO1" s="194"/>
      <c r="IAP1" s="194"/>
      <c r="IAQ1" s="194"/>
      <c r="IAR1" s="194"/>
      <c r="IAS1" s="194"/>
      <c r="IAT1" s="194"/>
      <c r="IAU1" s="194"/>
      <c r="IAV1" s="194"/>
      <c r="IAW1" s="194"/>
      <c r="IAX1" s="194"/>
      <c r="IAY1" s="194"/>
      <c r="IAZ1" s="194"/>
      <c r="IBA1" s="194"/>
      <c r="IBB1" s="194"/>
      <c r="IBC1" s="194"/>
      <c r="IBD1" s="194"/>
      <c r="IBE1" s="194"/>
      <c r="IBF1" s="194"/>
      <c r="IBG1" s="194"/>
      <c r="IBH1" s="194"/>
      <c r="IBI1" s="194"/>
      <c r="IBJ1" s="194"/>
      <c r="IBK1" s="194"/>
      <c r="IBL1" s="194"/>
      <c r="IBM1" s="194"/>
      <c r="IBN1" s="194"/>
      <c r="IBO1" s="194"/>
      <c r="IBP1" s="194"/>
      <c r="IBQ1" s="194"/>
      <c r="IBR1" s="194"/>
      <c r="IBS1" s="194"/>
      <c r="IBT1" s="194"/>
      <c r="IBU1" s="194"/>
      <c r="IBV1" s="194"/>
      <c r="IBW1" s="194"/>
      <c r="IBX1" s="194"/>
      <c r="IBY1" s="194"/>
      <c r="IBZ1" s="194"/>
      <c r="ICA1" s="194"/>
      <c r="ICB1" s="194"/>
      <c r="ICC1" s="194"/>
      <c r="ICD1" s="194"/>
      <c r="ICE1" s="194"/>
      <c r="ICF1" s="194"/>
      <c r="ICG1" s="194"/>
      <c r="ICH1" s="194"/>
      <c r="ICI1" s="194"/>
      <c r="ICJ1" s="194"/>
      <c r="ICK1" s="194"/>
      <c r="ICL1" s="194"/>
      <c r="ICM1" s="194"/>
      <c r="ICN1" s="194"/>
      <c r="ICO1" s="194"/>
      <c r="ICP1" s="194"/>
      <c r="ICQ1" s="194"/>
      <c r="ICR1" s="194"/>
      <c r="ICS1" s="194"/>
      <c r="ICT1" s="194"/>
      <c r="ICU1" s="194"/>
      <c r="ICV1" s="194"/>
      <c r="ICW1" s="194"/>
      <c r="ICX1" s="194"/>
      <c r="ICY1" s="194"/>
      <c r="ICZ1" s="194"/>
      <c r="IDA1" s="194"/>
      <c r="IDB1" s="194"/>
      <c r="IDC1" s="194"/>
      <c r="IDD1" s="194"/>
      <c r="IDE1" s="194"/>
      <c r="IDF1" s="194"/>
      <c r="IDG1" s="194"/>
      <c r="IDH1" s="194"/>
      <c r="IDI1" s="194"/>
      <c r="IDJ1" s="194"/>
      <c r="IDK1" s="194"/>
      <c r="IDL1" s="194"/>
      <c r="IDM1" s="194"/>
      <c r="IDN1" s="194"/>
      <c r="IDO1" s="194"/>
      <c r="IDP1" s="194"/>
      <c r="IDQ1" s="194"/>
      <c r="IDR1" s="194"/>
      <c r="IDS1" s="194"/>
      <c r="IDT1" s="194"/>
      <c r="IDU1" s="194"/>
      <c r="IDV1" s="194"/>
      <c r="IDW1" s="194"/>
      <c r="IDX1" s="194"/>
      <c r="IDY1" s="194"/>
      <c r="IDZ1" s="194"/>
      <c r="IEA1" s="194"/>
      <c r="IEB1" s="194"/>
      <c r="IEC1" s="194"/>
      <c r="IED1" s="194"/>
      <c r="IEE1" s="194"/>
      <c r="IEF1" s="194"/>
      <c r="IEG1" s="194"/>
      <c r="IEH1" s="194"/>
      <c r="IEI1" s="194"/>
      <c r="IEJ1" s="194"/>
      <c r="IEK1" s="194"/>
      <c r="IEL1" s="194"/>
      <c r="IEM1" s="194"/>
      <c r="IEN1" s="194"/>
      <c r="IEO1" s="194"/>
      <c r="IEP1" s="194"/>
      <c r="IEQ1" s="194"/>
      <c r="IER1" s="194"/>
      <c r="IES1" s="194"/>
      <c r="IET1" s="194"/>
      <c r="IEU1" s="194"/>
      <c r="IEV1" s="194"/>
      <c r="IEW1" s="194"/>
      <c r="IEX1" s="194"/>
      <c r="IEY1" s="194"/>
      <c r="IEZ1" s="194"/>
      <c r="IFA1" s="194"/>
      <c r="IFB1" s="194"/>
      <c r="IFC1" s="194"/>
      <c r="IFD1" s="194"/>
      <c r="IFE1" s="194"/>
      <c r="IFF1" s="194"/>
      <c r="IFG1" s="194"/>
      <c r="IFH1" s="194"/>
      <c r="IFI1" s="194"/>
      <c r="IFJ1" s="194"/>
      <c r="IFK1" s="194"/>
      <c r="IFL1" s="194"/>
      <c r="IFM1" s="194"/>
      <c r="IFN1" s="194"/>
      <c r="IFO1" s="194"/>
      <c r="IFP1" s="194"/>
      <c r="IFQ1" s="194"/>
      <c r="IFR1" s="194"/>
      <c r="IFS1" s="194"/>
      <c r="IFT1" s="194"/>
      <c r="IFU1" s="194"/>
      <c r="IFV1" s="194"/>
      <c r="IFW1" s="194"/>
      <c r="IFX1" s="194"/>
      <c r="IFY1" s="194"/>
      <c r="IFZ1" s="194"/>
      <c r="IGA1" s="194"/>
      <c r="IGB1" s="194"/>
      <c r="IGC1" s="194"/>
      <c r="IGD1" s="194"/>
      <c r="IGE1" s="194"/>
      <c r="IGF1" s="194"/>
      <c r="IGG1" s="194"/>
      <c r="IGH1" s="194"/>
      <c r="IGI1" s="194"/>
      <c r="IGJ1" s="194"/>
      <c r="IGK1" s="194"/>
      <c r="IGL1" s="194"/>
      <c r="IGM1" s="194"/>
      <c r="IGN1" s="194"/>
      <c r="IGO1" s="194"/>
      <c r="IGP1" s="194"/>
      <c r="IGQ1" s="194"/>
      <c r="IGR1" s="194"/>
      <c r="IGS1" s="194"/>
      <c r="IGT1" s="194"/>
      <c r="IGU1" s="194"/>
      <c r="IGV1" s="194"/>
      <c r="IGW1" s="194"/>
      <c r="IGX1" s="194"/>
      <c r="IGY1" s="194"/>
      <c r="IGZ1" s="194"/>
      <c r="IHA1" s="194"/>
      <c r="IHB1" s="194"/>
      <c r="IHC1" s="194"/>
      <c r="IHD1" s="194"/>
      <c r="IHE1" s="194"/>
      <c r="IHF1" s="194"/>
      <c r="IHG1" s="194"/>
      <c r="IHH1" s="194"/>
      <c r="IHI1" s="194"/>
      <c r="IHJ1" s="194"/>
      <c r="IHK1" s="194"/>
      <c r="IHL1" s="194"/>
      <c r="IHM1" s="194"/>
      <c r="IHN1" s="194"/>
      <c r="IHO1" s="194"/>
      <c r="IHP1" s="194"/>
      <c r="IHQ1" s="194"/>
      <c r="IHR1" s="194"/>
      <c r="IHS1" s="194"/>
      <c r="IHT1" s="194"/>
      <c r="IHU1" s="194"/>
      <c r="IHV1" s="194"/>
      <c r="IHW1" s="194"/>
      <c r="IHX1" s="194"/>
      <c r="IHY1" s="194"/>
      <c r="IHZ1" s="194"/>
      <c r="IIA1" s="194"/>
      <c r="IIB1" s="194"/>
      <c r="IIC1" s="194"/>
      <c r="IID1" s="194"/>
      <c r="IIE1" s="194"/>
      <c r="IIF1" s="194"/>
      <c r="IIG1" s="194"/>
      <c r="IIH1" s="194"/>
      <c r="III1" s="194"/>
      <c r="IIJ1" s="194"/>
      <c r="IIK1" s="194"/>
      <c r="IIL1" s="194"/>
      <c r="IIM1" s="194"/>
      <c r="IIN1" s="194"/>
      <c r="IIO1" s="194"/>
      <c r="IIP1" s="194"/>
      <c r="IIQ1" s="194"/>
      <c r="IIR1" s="194"/>
      <c r="IIS1" s="194"/>
      <c r="IIT1" s="194"/>
      <c r="IIU1" s="194"/>
      <c r="IIV1" s="194"/>
      <c r="IIW1" s="194"/>
      <c r="IIX1" s="194"/>
      <c r="IIY1" s="194"/>
      <c r="IIZ1" s="194"/>
      <c r="IJA1" s="194"/>
      <c r="IJB1" s="194"/>
      <c r="IJC1" s="194"/>
      <c r="IJD1" s="194"/>
      <c r="IJE1" s="194"/>
      <c r="IJF1" s="194"/>
      <c r="IJG1" s="194"/>
      <c r="IJH1" s="194"/>
      <c r="IJI1" s="194"/>
      <c r="IJJ1" s="194"/>
      <c r="IJK1" s="194"/>
      <c r="IJL1" s="194"/>
      <c r="IJM1" s="194"/>
      <c r="IJN1" s="194"/>
      <c r="IJO1" s="194"/>
      <c r="IJP1" s="194"/>
      <c r="IJQ1" s="194"/>
      <c r="IJR1" s="194"/>
      <c r="IJS1" s="194"/>
      <c r="IJT1" s="194"/>
      <c r="IJU1" s="194"/>
      <c r="IJV1" s="194"/>
      <c r="IJW1" s="194"/>
      <c r="IJX1" s="194"/>
      <c r="IJY1" s="194"/>
      <c r="IJZ1" s="194"/>
      <c r="IKA1" s="194"/>
      <c r="IKB1" s="194"/>
      <c r="IKC1" s="194"/>
      <c r="IKD1" s="194"/>
      <c r="IKE1" s="194"/>
      <c r="IKF1" s="194"/>
      <c r="IKG1" s="194"/>
      <c r="IKH1" s="194"/>
      <c r="IKI1" s="194"/>
      <c r="IKJ1" s="194"/>
      <c r="IKK1" s="194"/>
      <c r="IKL1" s="194"/>
      <c r="IKM1" s="194"/>
      <c r="IKN1" s="194"/>
      <c r="IKO1" s="194"/>
      <c r="IKP1" s="194"/>
      <c r="IKQ1" s="194"/>
      <c r="IKR1" s="194"/>
      <c r="IKS1" s="194"/>
      <c r="IKT1" s="194"/>
      <c r="IKU1" s="194"/>
      <c r="IKV1" s="194"/>
      <c r="IKW1" s="194"/>
      <c r="IKX1" s="194"/>
      <c r="IKY1" s="194"/>
      <c r="IKZ1" s="194"/>
      <c r="ILA1" s="194"/>
      <c r="ILB1" s="194"/>
      <c r="ILC1" s="194"/>
      <c r="ILD1" s="194"/>
      <c r="ILE1" s="194"/>
      <c r="ILF1" s="194"/>
      <c r="ILG1" s="194"/>
      <c r="ILH1" s="194"/>
      <c r="ILI1" s="194"/>
      <c r="ILJ1" s="194"/>
      <c r="ILK1" s="194"/>
      <c r="ILL1" s="194"/>
      <c r="ILM1" s="194"/>
      <c r="ILN1" s="194"/>
      <c r="ILO1" s="194"/>
      <c r="ILP1" s="194"/>
      <c r="ILQ1" s="194"/>
      <c r="ILR1" s="194"/>
      <c r="ILS1" s="194"/>
      <c r="ILT1" s="194"/>
      <c r="ILU1" s="194"/>
      <c r="ILV1" s="194"/>
      <c r="ILW1" s="194"/>
      <c r="ILX1" s="194"/>
      <c r="ILY1" s="194"/>
      <c r="ILZ1" s="194"/>
      <c r="IMA1" s="194"/>
      <c r="IMB1" s="194"/>
      <c r="IMC1" s="194"/>
      <c r="IMD1" s="194"/>
      <c r="IME1" s="194"/>
      <c r="IMF1" s="194"/>
      <c r="IMG1" s="194"/>
      <c r="IMH1" s="194"/>
      <c r="IMI1" s="194"/>
      <c r="IMJ1" s="194"/>
      <c r="IMK1" s="194"/>
      <c r="IML1" s="194"/>
      <c r="IMM1" s="194"/>
      <c r="IMN1" s="194"/>
      <c r="IMO1" s="194"/>
      <c r="IMP1" s="194"/>
      <c r="IMQ1" s="194"/>
      <c r="IMR1" s="194"/>
      <c r="IMS1" s="194"/>
      <c r="IMT1" s="194"/>
      <c r="IMU1" s="194"/>
      <c r="IMV1" s="194"/>
      <c r="IMW1" s="194"/>
      <c r="IMX1" s="194"/>
      <c r="IMY1" s="194"/>
      <c r="IMZ1" s="194"/>
      <c r="INA1" s="194"/>
      <c r="INB1" s="194"/>
      <c r="INC1" s="194"/>
      <c r="IND1" s="194"/>
      <c r="INE1" s="194"/>
      <c r="INF1" s="194"/>
      <c r="ING1" s="194"/>
      <c r="INH1" s="194"/>
      <c r="INI1" s="194"/>
      <c r="INJ1" s="194"/>
      <c r="INK1" s="194"/>
      <c r="INL1" s="194"/>
      <c r="INM1" s="194"/>
      <c r="INN1" s="194"/>
      <c r="INO1" s="194"/>
      <c r="INP1" s="194"/>
      <c r="INQ1" s="194"/>
      <c r="INR1" s="194"/>
      <c r="INS1" s="194"/>
      <c r="INT1" s="194"/>
      <c r="INU1" s="194"/>
      <c r="INV1" s="194"/>
      <c r="INW1" s="194"/>
      <c r="INX1" s="194"/>
      <c r="INY1" s="194"/>
      <c r="INZ1" s="194"/>
      <c r="IOA1" s="194"/>
      <c r="IOB1" s="194"/>
      <c r="IOC1" s="194"/>
      <c r="IOD1" s="194"/>
      <c r="IOE1" s="194"/>
      <c r="IOF1" s="194"/>
      <c r="IOG1" s="194"/>
      <c r="IOH1" s="194"/>
      <c r="IOI1" s="194"/>
      <c r="IOJ1" s="194"/>
      <c r="IOK1" s="194"/>
      <c r="IOL1" s="194"/>
      <c r="IOM1" s="194"/>
      <c r="ION1" s="194"/>
      <c r="IOO1" s="194"/>
      <c r="IOP1" s="194"/>
      <c r="IOQ1" s="194"/>
      <c r="IOR1" s="194"/>
      <c r="IOS1" s="194"/>
      <c r="IOT1" s="194"/>
      <c r="IOU1" s="194"/>
      <c r="IOV1" s="194"/>
      <c r="IOW1" s="194"/>
      <c r="IOX1" s="194"/>
      <c r="IOY1" s="194"/>
      <c r="IOZ1" s="194"/>
      <c r="IPA1" s="194"/>
      <c r="IPB1" s="194"/>
      <c r="IPC1" s="194"/>
      <c r="IPD1" s="194"/>
      <c r="IPE1" s="194"/>
      <c r="IPF1" s="194"/>
      <c r="IPG1" s="194"/>
      <c r="IPH1" s="194"/>
      <c r="IPI1" s="194"/>
      <c r="IPJ1" s="194"/>
      <c r="IPK1" s="194"/>
      <c r="IPL1" s="194"/>
      <c r="IPM1" s="194"/>
      <c r="IPN1" s="194"/>
      <c r="IPO1" s="194"/>
      <c r="IPP1" s="194"/>
      <c r="IPQ1" s="194"/>
      <c r="IPR1" s="194"/>
      <c r="IPS1" s="194"/>
      <c r="IPT1" s="194"/>
      <c r="IPU1" s="194"/>
      <c r="IPV1" s="194"/>
      <c r="IPW1" s="194"/>
      <c r="IPX1" s="194"/>
      <c r="IPY1" s="194"/>
      <c r="IPZ1" s="194"/>
      <c r="IQA1" s="194"/>
      <c r="IQB1" s="194"/>
      <c r="IQC1" s="194"/>
      <c r="IQD1" s="194"/>
      <c r="IQE1" s="194"/>
      <c r="IQF1" s="194"/>
      <c r="IQG1" s="194"/>
      <c r="IQH1" s="194"/>
      <c r="IQI1" s="194"/>
      <c r="IQJ1" s="194"/>
      <c r="IQK1" s="194"/>
      <c r="IQL1" s="194"/>
      <c r="IQM1" s="194"/>
      <c r="IQN1" s="194"/>
      <c r="IQO1" s="194"/>
      <c r="IQP1" s="194"/>
      <c r="IQQ1" s="194"/>
      <c r="IQR1" s="194"/>
      <c r="IQS1" s="194"/>
      <c r="IQT1" s="194"/>
      <c r="IQU1" s="194"/>
      <c r="IQV1" s="194"/>
      <c r="IQW1" s="194"/>
      <c r="IQX1" s="194"/>
      <c r="IQY1" s="194"/>
      <c r="IQZ1" s="194"/>
      <c r="IRA1" s="194"/>
      <c r="IRB1" s="194"/>
      <c r="IRC1" s="194"/>
      <c r="IRD1" s="194"/>
      <c r="IRE1" s="194"/>
      <c r="IRF1" s="194"/>
      <c r="IRG1" s="194"/>
      <c r="IRH1" s="194"/>
      <c r="IRI1" s="194"/>
      <c r="IRJ1" s="194"/>
      <c r="IRK1" s="194"/>
      <c r="IRL1" s="194"/>
      <c r="IRM1" s="194"/>
      <c r="IRN1" s="194"/>
      <c r="IRO1" s="194"/>
      <c r="IRP1" s="194"/>
      <c r="IRQ1" s="194"/>
      <c r="IRR1" s="194"/>
      <c r="IRS1" s="194"/>
      <c r="IRT1" s="194"/>
      <c r="IRU1" s="194"/>
      <c r="IRV1" s="194"/>
      <c r="IRW1" s="194"/>
      <c r="IRX1" s="194"/>
      <c r="IRY1" s="194"/>
      <c r="IRZ1" s="194"/>
      <c r="ISA1" s="194"/>
      <c r="ISB1" s="194"/>
      <c r="ISC1" s="194"/>
      <c r="ISD1" s="194"/>
      <c r="ISE1" s="194"/>
      <c r="ISF1" s="194"/>
      <c r="ISG1" s="194"/>
      <c r="ISH1" s="194"/>
      <c r="ISI1" s="194"/>
      <c r="ISJ1" s="194"/>
      <c r="ISK1" s="194"/>
      <c r="ISL1" s="194"/>
      <c r="ISM1" s="194"/>
      <c r="ISN1" s="194"/>
      <c r="ISO1" s="194"/>
      <c r="ISP1" s="194"/>
      <c r="ISQ1" s="194"/>
      <c r="ISR1" s="194"/>
      <c r="ISS1" s="194"/>
      <c r="IST1" s="194"/>
      <c r="ISU1" s="194"/>
      <c r="ISV1" s="194"/>
      <c r="ISW1" s="194"/>
      <c r="ISX1" s="194"/>
      <c r="ISY1" s="194"/>
      <c r="ISZ1" s="194"/>
      <c r="ITA1" s="194"/>
      <c r="ITB1" s="194"/>
      <c r="ITC1" s="194"/>
      <c r="ITD1" s="194"/>
      <c r="ITE1" s="194"/>
      <c r="ITF1" s="194"/>
      <c r="ITG1" s="194"/>
      <c r="ITH1" s="194"/>
      <c r="ITI1" s="194"/>
      <c r="ITJ1" s="194"/>
      <c r="ITK1" s="194"/>
      <c r="ITL1" s="194"/>
      <c r="ITM1" s="194"/>
      <c r="ITN1" s="194"/>
      <c r="ITO1" s="194"/>
      <c r="ITP1" s="194"/>
      <c r="ITQ1" s="194"/>
      <c r="ITR1" s="194"/>
      <c r="ITS1" s="194"/>
      <c r="ITT1" s="194"/>
      <c r="ITU1" s="194"/>
      <c r="ITV1" s="194"/>
      <c r="ITW1" s="194"/>
      <c r="ITX1" s="194"/>
      <c r="ITY1" s="194"/>
      <c r="ITZ1" s="194"/>
      <c r="IUA1" s="194"/>
      <c r="IUB1" s="194"/>
      <c r="IUC1" s="194"/>
      <c r="IUD1" s="194"/>
      <c r="IUE1" s="194"/>
      <c r="IUF1" s="194"/>
      <c r="IUG1" s="194"/>
      <c r="IUH1" s="194"/>
      <c r="IUI1" s="194"/>
      <c r="IUJ1" s="194"/>
      <c r="IUK1" s="194"/>
      <c r="IUL1" s="194"/>
      <c r="IUM1" s="194"/>
      <c r="IUN1" s="194"/>
      <c r="IUO1" s="194"/>
      <c r="IUP1" s="194"/>
      <c r="IUQ1" s="194"/>
      <c r="IUR1" s="194"/>
      <c r="IUS1" s="194"/>
      <c r="IUT1" s="194"/>
      <c r="IUU1" s="194"/>
      <c r="IUV1" s="194"/>
      <c r="IUW1" s="194"/>
      <c r="IUX1" s="194"/>
      <c r="IUY1" s="194"/>
      <c r="IUZ1" s="194"/>
      <c r="IVA1" s="194"/>
      <c r="IVB1" s="194"/>
      <c r="IVC1" s="194"/>
      <c r="IVD1" s="194"/>
      <c r="IVE1" s="194"/>
      <c r="IVF1" s="194"/>
      <c r="IVG1" s="194"/>
      <c r="IVH1" s="194"/>
      <c r="IVI1" s="194"/>
      <c r="IVJ1" s="194"/>
      <c r="IVK1" s="194"/>
      <c r="IVL1" s="194"/>
      <c r="IVM1" s="194"/>
      <c r="IVN1" s="194"/>
      <c r="IVO1" s="194"/>
      <c r="IVP1" s="194"/>
      <c r="IVQ1" s="194"/>
      <c r="IVR1" s="194"/>
      <c r="IVS1" s="194"/>
      <c r="IVT1" s="194"/>
      <c r="IVU1" s="194"/>
      <c r="IVV1" s="194"/>
      <c r="IVW1" s="194"/>
      <c r="IVX1" s="194"/>
      <c r="IVY1" s="194"/>
      <c r="IVZ1" s="194"/>
      <c r="IWA1" s="194"/>
      <c r="IWB1" s="194"/>
      <c r="IWC1" s="194"/>
      <c r="IWD1" s="194"/>
      <c r="IWE1" s="194"/>
      <c r="IWF1" s="194"/>
      <c r="IWG1" s="194"/>
      <c r="IWH1" s="194"/>
      <c r="IWI1" s="194"/>
      <c r="IWJ1" s="194"/>
      <c r="IWK1" s="194"/>
      <c r="IWL1" s="194"/>
      <c r="IWM1" s="194"/>
      <c r="IWN1" s="194"/>
      <c r="IWO1" s="194"/>
      <c r="IWP1" s="194"/>
      <c r="IWQ1" s="194"/>
      <c r="IWR1" s="194"/>
      <c r="IWS1" s="194"/>
      <c r="IWT1" s="194"/>
      <c r="IWU1" s="194"/>
      <c r="IWV1" s="194"/>
      <c r="IWW1" s="194"/>
      <c r="IWX1" s="194"/>
      <c r="IWY1" s="194"/>
      <c r="IWZ1" s="194"/>
      <c r="IXA1" s="194"/>
      <c r="IXB1" s="194"/>
      <c r="IXC1" s="194"/>
      <c r="IXD1" s="194"/>
      <c r="IXE1" s="194"/>
      <c r="IXF1" s="194"/>
      <c r="IXG1" s="194"/>
      <c r="IXH1" s="194"/>
      <c r="IXI1" s="194"/>
      <c r="IXJ1" s="194"/>
      <c r="IXK1" s="194"/>
      <c r="IXL1" s="194"/>
      <c r="IXM1" s="194"/>
      <c r="IXN1" s="194"/>
      <c r="IXO1" s="194"/>
      <c r="IXP1" s="194"/>
      <c r="IXQ1" s="194"/>
      <c r="IXR1" s="194"/>
      <c r="IXS1" s="194"/>
      <c r="IXT1" s="194"/>
      <c r="IXU1" s="194"/>
      <c r="IXV1" s="194"/>
      <c r="IXW1" s="194"/>
      <c r="IXX1" s="194"/>
      <c r="IXY1" s="194"/>
      <c r="IXZ1" s="194"/>
      <c r="IYA1" s="194"/>
      <c r="IYB1" s="194"/>
      <c r="IYC1" s="194"/>
      <c r="IYD1" s="194"/>
      <c r="IYE1" s="194"/>
      <c r="IYF1" s="194"/>
      <c r="IYG1" s="194"/>
      <c r="IYH1" s="194"/>
      <c r="IYI1" s="194"/>
      <c r="IYJ1" s="194"/>
      <c r="IYK1" s="194"/>
      <c r="IYL1" s="194"/>
      <c r="IYM1" s="194"/>
      <c r="IYN1" s="194"/>
      <c r="IYO1" s="194"/>
      <c r="IYP1" s="194"/>
      <c r="IYQ1" s="194"/>
      <c r="IYR1" s="194"/>
      <c r="IYS1" s="194"/>
      <c r="IYT1" s="194"/>
      <c r="IYU1" s="194"/>
      <c r="IYV1" s="194"/>
      <c r="IYW1" s="194"/>
      <c r="IYX1" s="194"/>
      <c r="IYY1" s="194"/>
      <c r="IYZ1" s="194"/>
      <c r="IZA1" s="194"/>
      <c r="IZB1" s="194"/>
      <c r="IZC1" s="194"/>
      <c r="IZD1" s="194"/>
      <c r="IZE1" s="194"/>
      <c r="IZF1" s="194"/>
      <c r="IZG1" s="194"/>
      <c r="IZH1" s="194"/>
      <c r="IZI1" s="194"/>
      <c r="IZJ1" s="194"/>
      <c r="IZK1" s="194"/>
      <c r="IZL1" s="194"/>
      <c r="IZM1" s="194"/>
      <c r="IZN1" s="194"/>
      <c r="IZO1" s="194"/>
      <c r="IZP1" s="194"/>
      <c r="IZQ1" s="194"/>
      <c r="IZR1" s="194"/>
      <c r="IZS1" s="194"/>
      <c r="IZT1" s="194"/>
      <c r="IZU1" s="194"/>
      <c r="IZV1" s="194"/>
      <c r="IZW1" s="194"/>
      <c r="IZX1" s="194"/>
      <c r="IZY1" s="194"/>
      <c r="IZZ1" s="194"/>
      <c r="JAA1" s="194"/>
      <c r="JAB1" s="194"/>
      <c r="JAC1" s="194"/>
      <c r="JAD1" s="194"/>
      <c r="JAE1" s="194"/>
      <c r="JAF1" s="194"/>
      <c r="JAG1" s="194"/>
      <c r="JAH1" s="194"/>
      <c r="JAI1" s="194"/>
      <c r="JAJ1" s="194"/>
      <c r="JAK1" s="194"/>
      <c r="JAL1" s="194"/>
      <c r="JAM1" s="194"/>
      <c r="JAN1" s="194"/>
      <c r="JAO1" s="194"/>
      <c r="JAP1" s="194"/>
      <c r="JAQ1" s="194"/>
      <c r="JAR1" s="194"/>
      <c r="JAS1" s="194"/>
      <c r="JAT1" s="194"/>
      <c r="JAU1" s="194"/>
      <c r="JAV1" s="194"/>
      <c r="JAW1" s="194"/>
      <c r="JAX1" s="194"/>
      <c r="JAY1" s="194"/>
      <c r="JAZ1" s="194"/>
      <c r="JBA1" s="194"/>
      <c r="JBB1" s="194"/>
      <c r="JBC1" s="194"/>
      <c r="JBD1" s="194"/>
      <c r="JBE1" s="194"/>
      <c r="JBF1" s="194"/>
      <c r="JBG1" s="194"/>
      <c r="JBH1" s="194"/>
      <c r="JBI1" s="194"/>
      <c r="JBJ1" s="194"/>
      <c r="JBK1" s="194"/>
      <c r="JBL1" s="194"/>
      <c r="JBM1" s="194"/>
      <c r="JBN1" s="194"/>
      <c r="JBO1" s="194"/>
      <c r="JBP1" s="194"/>
      <c r="JBQ1" s="194"/>
      <c r="JBR1" s="194"/>
      <c r="JBS1" s="194"/>
      <c r="JBT1" s="194"/>
      <c r="JBU1" s="194"/>
      <c r="JBV1" s="194"/>
      <c r="JBW1" s="194"/>
      <c r="JBX1" s="194"/>
      <c r="JBY1" s="194"/>
      <c r="JBZ1" s="194"/>
      <c r="JCA1" s="194"/>
      <c r="JCB1" s="194"/>
      <c r="JCC1" s="194"/>
      <c r="JCD1" s="194"/>
      <c r="JCE1" s="194"/>
      <c r="JCF1" s="194"/>
      <c r="JCG1" s="194"/>
      <c r="JCH1" s="194"/>
      <c r="JCI1" s="194"/>
      <c r="JCJ1" s="194"/>
      <c r="JCK1" s="194"/>
      <c r="JCL1" s="194"/>
      <c r="JCM1" s="194"/>
      <c r="JCN1" s="194"/>
      <c r="JCO1" s="194"/>
      <c r="JCP1" s="194"/>
      <c r="JCQ1" s="194"/>
      <c r="JCR1" s="194"/>
      <c r="JCS1" s="194"/>
      <c r="JCT1" s="194"/>
      <c r="JCU1" s="194"/>
      <c r="JCV1" s="194"/>
      <c r="JCW1" s="194"/>
      <c r="JCX1" s="194"/>
      <c r="JCY1" s="194"/>
      <c r="JCZ1" s="194"/>
      <c r="JDA1" s="194"/>
      <c r="JDB1" s="194"/>
      <c r="JDC1" s="194"/>
      <c r="JDD1" s="194"/>
      <c r="JDE1" s="194"/>
      <c r="JDF1" s="194"/>
      <c r="JDG1" s="194"/>
      <c r="JDH1" s="194"/>
      <c r="JDI1" s="194"/>
      <c r="JDJ1" s="194"/>
      <c r="JDK1" s="194"/>
      <c r="JDL1" s="194"/>
      <c r="JDM1" s="194"/>
      <c r="JDN1" s="194"/>
      <c r="JDO1" s="194"/>
      <c r="JDP1" s="194"/>
      <c r="JDQ1" s="194"/>
      <c r="JDR1" s="194"/>
      <c r="JDS1" s="194"/>
      <c r="JDT1" s="194"/>
      <c r="JDU1" s="194"/>
      <c r="JDV1" s="194"/>
      <c r="JDW1" s="194"/>
      <c r="JDX1" s="194"/>
      <c r="JDY1" s="194"/>
      <c r="JDZ1" s="194"/>
      <c r="JEA1" s="194"/>
      <c r="JEB1" s="194"/>
      <c r="JEC1" s="194"/>
      <c r="JED1" s="194"/>
      <c r="JEE1" s="194"/>
      <c r="JEF1" s="194"/>
      <c r="JEG1" s="194"/>
      <c r="JEH1" s="194"/>
      <c r="JEI1" s="194"/>
      <c r="JEJ1" s="194"/>
      <c r="JEK1" s="194"/>
      <c r="JEL1" s="194"/>
      <c r="JEM1" s="194"/>
      <c r="JEN1" s="194"/>
      <c r="JEO1" s="194"/>
      <c r="JEP1" s="194"/>
      <c r="JEQ1" s="194"/>
      <c r="JER1" s="194"/>
      <c r="JES1" s="194"/>
      <c r="JET1" s="194"/>
      <c r="JEU1" s="194"/>
      <c r="JEV1" s="194"/>
      <c r="JEW1" s="194"/>
      <c r="JEX1" s="194"/>
      <c r="JEY1" s="194"/>
      <c r="JEZ1" s="194"/>
      <c r="JFA1" s="194"/>
      <c r="JFB1" s="194"/>
      <c r="JFC1" s="194"/>
      <c r="JFD1" s="194"/>
      <c r="JFE1" s="194"/>
      <c r="JFF1" s="194"/>
      <c r="JFG1" s="194"/>
      <c r="JFH1" s="194"/>
      <c r="JFI1" s="194"/>
      <c r="JFJ1" s="194"/>
      <c r="JFK1" s="194"/>
      <c r="JFL1" s="194"/>
      <c r="JFM1" s="194"/>
      <c r="JFN1" s="194"/>
      <c r="JFO1" s="194"/>
      <c r="JFP1" s="194"/>
      <c r="JFQ1" s="194"/>
      <c r="JFR1" s="194"/>
      <c r="JFS1" s="194"/>
      <c r="JFT1" s="194"/>
      <c r="JFU1" s="194"/>
      <c r="JFV1" s="194"/>
      <c r="JFW1" s="194"/>
      <c r="JFX1" s="194"/>
      <c r="JFY1" s="194"/>
      <c r="JFZ1" s="194"/>
      <c r="JGA1" s="194"/>
      <c r="JGB1" s="194"/>
      <c r="JGC1" s="194"/>
      <c r="JGD1" s="194"/>
      <c r="JGE1" s="194"/>
      <c r="JGF1" s="194"/>
      <c r="JGG1" s="194"/>
      <c r="JGH1" s="194"/>
      <c r="JGI1" s="194"/>
      <c r="JGJ1" s="194"/>
      <c r="JGK1" s="194"/>
      <c r="JGL1" s="194"/>
      <c r="JGM1" s="194"/>
      <c r="JGN1" s="194"/>
      <c r="JGO1" s="194"/>
      <c r="JGP1" s="194"/>
      <c r="JGQ1" s="194"/>
      <c r="JGR1" s="194"/>
      <c r="JGS1" s="194"/>
      <c r="JGT1" s="194"/>
      <c r="JGU1" s="194"/>
      <c r="JGV1" s="194"/>
      <c r="JGW1" s="194"/>
      <c r="JGX1" s="194"/>
      <c r="JGY1" s="194"/>
      <c r="JGZ1" s="194"/>
      <c r="JHA1" s="194"/>
      <c r="JHB1" s="194"/>
      <c r="JHC1" s="194"/>
      <c r="JHD1" s="194"/>
      <c r="JHE1" s="194"/>
      <c r="JHF1" s="194"/>
      <c r="JHG1" s="194"/>
      <c r="JHH1" s="194"/>
      <c r="JHI1" s="194"/>
      <c r="JHJ1" s="194"/>
      <c r="JHK1" s="194"/>
      <c r="JHL1" s="194"/>
      <c r="JHM1" s="194"/>
      <c r="JHN1" s="194"/>
      <c r="JHO1" s="194"/>
      <c r="JHP1" s="194"/>
      <c r="JHQ1" s="194"/>
      <c r="JHR1" s="194"/>
      <c r="JHS1" s="194"/>
      <c r="JHT1" s="194"/>
      <c r="JHU1" s="194"/>
      <c r="JHV1" s="194"/>
      <c r="JHW1" s="194"/>
      <c r="JHX1" s="194"/>
      <c r="JHY1" s="194"/>
      <c r="JHZ1" s="194"/>
      <c r="JIA1" s="194"/>
      <c r="JIB1" s="194"/>
      <c r="JIC1" s="194"/>
      <c r="JID1" s="194"/>
      <c r="JIE1" s="194"/>
      <c r="JIF1" s="194"/>
      <c r="JIG1" s="194"/>
      <c r="JIH1" s="194"/>
      <c r="JII1" s="194"/>
      <c r="JIJ1" s="194"/>
      <c r="JIK1" s="194"/>
      <c r="JIL1" s="194"/>
      <c r="JIM1" s="194"/>
      <c r="JIN1" s="194"/>
      <c r="JIO1" s="194"/>
      <c r="JIP1" s="194"/>
      <c r="JIQ1" s="194"/>
      <c r="JIR1" s="194"/>
      <c r="JIS1" s="194"/>
      <c r="JIT1" s="194"/>
      <c r="JIU1" s="194"/>
      <c r="JIV1" s="194"/>
      <c r="JIW1" s="194"/>
      <c r="JIX1" s="194"/>
      <c r="JIY1" s="194"/>
      <c r="JIZ1" s="194"/>
      <c r="JJA1" s="194"/>
      <c r="JJB1" s="194"/>
      <c r="JJC1" s="194"/>
      <c r="JJD1" s="194"/>
      <c r="JJE1" s="194"/>
      <c r="JJF1" s="194"/>
      <c r="JJG1" s="194"/>
      <c r="JJH1" s="194"/>
      <c r="JJI1" s="194"/>
      <c r="JJJ1" s="194"/>
      <c r="JJK1" s="194"/>
      <c r="JJL1" s="194"/>
      <c r="JJM1" s="194"/>
      <c r="JJN1" s="194"/>
      <c r="JJO1" s="194"/>
      <c r="JJP1" s="194"/>
      <c r="JJQ1" s="194"/>
      <c r="JJR1" s="194"/>
      <c r="JJS1" s="194"/>
      <c r="JJT1" s="194"/>
      <c r="JJU1" s="194"/>
      <c r="JJV1" s="194"/>
      <c r="JJW1" s="194"/>
      <c r="JJX1" s="194"/>
      <c r="JJY1" s="194"/>
      <c r="JJZ1" s="194"/>
      <c r="JKA1" s="194"/>
      <c r="JKB1" s="194"/>
      <c r="JKC1" s="194"/>
      <c r="JKD1" s="194"/>
      <c r="JKE1" s="194"/>
      <c r="JKF1" s="194"/>
      <c r="JKG1" s="194"/>
      <c r="JKH1" s="194"/>
      <c r="JKI1" s="194"/>
      <c r="JKJ1" s="194"/>
      <c r="JKK1" s="194"/>
      <c r="JKL1" s="194"/>
      <c r="JKM1" s="194"/>
      <c r="JKN1" s="194"/>
      <c r="JKO1" s="194"/>
      <c r="JKP1" s="194"/>
      <c r="JKQ1" s="194"/>
      <c r="JKR1" s="194"/>
      <c r="JKS1" s="194"/>
      <c r="JKT1" s="194"/>
      <c r="JKU1" s="194"/>
      <c r="JKV1" s="194"/>
      <c r="JKW1" s="194"/>
      <c r="JKX1" s="194"/>
      <c r="JKY1" s="194"/>
      <c r="JKZ1" s="194"/>
      <c r="JLA1" s="194"/>
      <c r="JLB1" s="194"/>
      <c r="JLC1" s="194"/>
      <c r="JLD1" s="194"/>
      <c r="JLE1" s="194"/>
      <c r="JLF1" s="194"/>
      <c r="JLG1" s="194"/>
      <c r="JLH1" s="194"/>
      <c r="JLI1" s="194"/>
      <c r="JLJ1" s="194"/>
      <c r="JLK1" s="194"/>
      <c r="JLL1" s="194"/>
      <c r="JLM1" s="194"/>
      <c r="JLN1" s="194"/>
      <c r="JLO1" s="194"/>
      <c r="JLP1" s="194"/>
      <c r="JLQ1" s="194"/>
      <c r="JLR1" s="194"/>
      <c r="JLS1" s="194"/>
      <c r="JLT1" s="194"/>
      <c r="JLU1" s="194"/>
      <c r="JLV1" s="194"/>
      <c r="JLW1" s="194"/>
      <c r="JLX1" s="194"/>
      <c r="JLY1" s="194"/>
      <c r="JLZ1" s="194"/>
      <c r="JMA1" s="194"/>
      <c r="JMB1" s="194"/>
      <c r="JMC1" s="194"/>
      <c r="JMD1" s="194"/>
      <c r="JME1" s="194"/>
      <c r="JMF1" s="194"/>
      <c r="JMG1" s="194"/>
      <c r="JMH1" s="194"/>
      <c r="JMI1" s="194"/>
      <c r="JMJ1" s="194"/>
      <c r="JMK1" s="194"/>
      <c r="JML1" s="194"/>
      <c r="JMM1" s="194"/>
      <c r="JMN1" s="194"/>
      <c r="JMO1" s="194"/>
      <c r="JMP1" s="194"/>
      <c r="JMQ1" s="194"/>
      <c r="JMR1" s="194"/>
      <c r="JMS1" s="194"/>
      <c r="JMT1" s="194"/>
      <c r="JMU1" s="194"/>
      <c r="JMV1" s="194"/>
      <c r="JMW1" s="194"/>
      <c r="JMX1" s="194"/>
      <c r="JMY1" s="194"/>
      <c r="JMZ1" s="194"/>
      <c r="JNA1" s="194"/>
      <c r="JNB1" s="194"/>
      <c r="JNC1" s="194"/>
      <c r="JND1" s="194"/>
      <c r="JNE1" s="194"/>
      <c r="JNF1" s="194"/>
      <c r="JNG1" s="194"/>
      <c r="JNH1" s="194"/>
      <c r="JNI1" s="194"/>
      <c r="JNJ1" s="194"/>
      <c r="JNK1" s="194"/>
      <c r="JNL1" s="194"/>
      <c r="JNM1" s="194"/>
      <c r="JNN1" s="194"/>
      <c r="JNO1" s="194"/>
      <c r="JNP1" s="194"/>
      <c r="JNQ1" s="194"/>
      <c r="JNR1" s="194"/>
      <c r="JNS1" s="194"/>
      <c r="JNT1" s="194"/>
      <c r="JNU1" s="194"/>
      <c r="JNV1" s="194"/>
      <c r="JNW1" s="194"/>
      <c r="JNX1" s="194"/>
      <c r="JNY1" s="194"/>
      <c r="JNZ1" s="194"/>
      <c r="JOA1" s="194"/>
      <c r="JOB1" s="194"/>
      <c r="JOC1" s="194"/>
      <c r="JOD1" s="194"/>
      <c r="JOE1" s="194"/>
      <c r="JOF1" s="194"/>
      <c r="JOG1" s="194"/>
      <c r="JOH1" s="194"/>
      <c r="JOI1" s="194"/>
      <c r="JOJ1" s="194"/>
      <c r="JOK1" s="194"/>
      <c r="JOL1" s="194"/>
      <c r="JOM1" s="194"/>
      <c r="JON1" s="194"/>
      <c r="JOO1" s="194"/>
      <c r="JOP1" s="194"/>
      <c r="JOQ1" s="194"/>
      <c r="JOR1" s="194"/>
      <c r="JOS1" s="194"/>
      <c r="JOT1" s="194"/>
      <c r="JOU1" s="194"/>
      <c r="JOV1" s="194"/>
      <c r="JOW1" s="194"/>
      <c r="JOX1" s="194"/>
      <c r="JOY1" s="194"/>
      <c r="JOZ1" s="194"/>
      <c r="JPA1" s="194"/>
      <c r="JPB1" s="194"/>
      <c r="JPC1" s="194"/>
      <c r="JPD1" s="194"/>
      <c r="JPE1" s="194"/>
      <c r="JPF1" s="194"/>
      <c r="JPG1" s="194"/>
      <c r="JPH1" s="194"/>
      <c r="JPI1" s="194"/>
      <c r="JPJ1" s="194"/>
      <c r="JPK1" s="194"/>
      <c r="JPL1" s="194"/>
      <c r="JPM1" s="194"/>
      <c r="JPN1" s="194"/>
      <c r="JPO1" s="194"/>
      <c r="JPP1" s="194"/>
      <c r="JPQ1" s="194"/>
      <c r="JPR1" s="194"/>
      <c r="JPS1" s="194"/>
      <c r="JPT1" s="194"/>
      <c r="JPU1" s="194"/>
      <c r="JPV1" s="194"/>
      <c r="JPW1" s="194"/>
      <c r="JPX1" s="194"/>
      <c r="JPY1" s="194"/>
      <c r="JPZ1" s="194"/>
      <c r="JQA1" s="194"/>
      <c r="JQB1" s="194"/>
      <c r="JQC1" s="194"/>
      <c r="JQD1" s="194"/>
      <c r="JQE1" s="194"/>
      <c r="JQF1" s="194"/>
      <c r="JQG1" s="194"/>
      <c r="JQH1" s="194"/>
      <c r="JQI1" s="194"/>
      <c r="JQJ1" s="194"/>
      <c r="JQK1" s="194"/>
      <c r="JQL1" s="194"/>
      <c r="JQM1" s="194"/>
      <c r="JQN1" s="194"/>
      <c r="JQO1" s="194"/>
      <c r="JQP1" s="194"/>
      <c r="JQQ1" s="194"/>
      <c r="JQR1" s="194"/>
      <c r="JQS1" s="194"/>
      <c r="JQT1" s="194"/>
      <c r="JQU1" s="194"/>
      <c r="JQV1" s="194"/>
      <c r="JQW1" s="194"/>
      <c r="JQX1" s="194"/>
      <c r="JQY1" s="194"/>
      <c r="JQZ1" s="194"/>
      <c r="JRA1" s="194"/>
      <c r="JRB1" s="194"/>
      <c r="JRC1" s="194"/>
      <c r="JRD1" s="194"/>
      <c r="JRE1" s="194"/>
      <c r="JRF1" s="194"/>
      <c r="JRG1" s="194"/>
      <c r="JRH1" s="194"/>
      <c r="JRI1" s="194"/>
      <c r="JRJ1" s="194"/>
      <c r="JRK1" s="194"/>
      <c r="JRL1" s="194"/>
      <c r="JRM1" s="194"/>
      <c r="JRN1" s="194"/>
      <c r="JRO1" s="194"/>
      <c r="JRP1" s="194"/>
      <c r="JRQ1" s="194"/>
      <c r="JRR1" s="194"/>
      <c r="JRS1" s="194"/>
      <c r="JRT1" s="194"/>
      <c r="JRU1" s="194"/>
      <c r="JRV1" s="194"/>
      <c r="JRW1" s="194"/>
      <c r="JRX1" s="194"/>
      <c r="JRY1" s="194"/>
      <c r="JRZ1" s="194"/>
      <c r="JSA1" s="194"/>
      <c r="JSB1" s="194"/>
      <c r="JSC1" s="194"/>
      <c r="JSD1" s="194"/>
      <c r="JSE1" s="194"/>
      <c r="JSF1" s="194"/>
      <c r="JSG1" s="194"/>
      <c r="JSH1" s="194"/>
      <c r="JSI1" s="194"/>
      <c r="JSJ1" s="194"/>
      <c r="JSK1" s="194"/>
      <c r="JSL1" s="194"/>
      <c r="JSM1" s="194"/>
      <c r="JSN1" s="194"/>
      <c r="JSO1" s="194"/>
      <c r="JSP1" s="194"/>
      <c r="JSQ1" s="194"/>
      <c r="JSR1" s="194"/>
      <c r="JSS1" s="194"/>
      <c r="JST1" s="194"/>
      <c r="JSU1" s="194"/>
      <c r="JSV1" s="194"/>
      <c r="JSW1" s="194"/>
      <c r="JSX1" s="194"/>
      <c r="JSY1" s="194"/>
      <c r="JSZ1" s="194"/>
      <c r="JTA1" s="194"/>
      <c r="JTB1" s="194"/>
      <c r="JTC1" s="194"/>
      <c r="JTD1" s="194"/>
      <c r="JTE1" s="194"/>
      <c r="JTF1" s="194"/>
      <c r="JTG1" s="194"/>
      <c r="JTH1" s="194"/>
      <c r="JTI1" s="194"/>
      <c r="JTJ1" s="194"/>
      <c r="JTK1" s="194"/>
      <c r="JTL1" s="194"/>
      <c r="JTM1" s="194"/>
      <c r="JTN1" s="194"/>
      <c r="JTO1" s="194"/>
      <c r="JTP1" s="194"/>
      <c r="JTQ1" s="194"/>
      <c r="JTR1" s="194"/>
      <c r="JTS1" s="194"/>
      <c r="JTT1" s="194"/>
      <c r="JTU1" s="194"/>
      <c r="JTV1" s="194"/>
      <c r="JTW1" s="194"/>
      <c r="JTX1" s="194"/>
      <c r="JTY1" s="194"/>
      <c r="JTZ1" s="194"/>
      <c r="JUA1" s="194"/>
      <c r="JUB1" s="194"/>
      <c r="JUC1" s="194"/>
      <c r="JUD1" s="194"/>
      <c r="JUE1" s="194"/>
      <c r="JUF1" s="194"/>
      <c r="JUG1" s="194"/>
      <c r="JUH1" s="194"/>
      <c r="JUI1" s="194"/>
      <c r="JUJ1" s="194"/>
      <c r="JUK1" s="194"/>
      <c r="JUL1" s="194"/>
      <c r="JUM1" s="194"/>
      <c r="JUN1" s="194"/>
      <c r="JUO1" s="194"/>
      <c r="JUP1" s="194"/>
      <c r="JUQ1" s="194"/>
      <c r="JUR1" s="194"/>
      <c r="JUS1" s="194"/>
      <c r="JUT1" s="194"/>
      <c r="JUU1" s="194"/>
      <c r="JUV1" s="194"/>
      <c r="JUW1" s="194"/>
      <c r="JUX1" s="194"/>
      <c r="JUY1" s="194"/>
      <c r="JUZ1" s="194"/>
      <c r="JVA1" s="194"/>
      <c r="JVB1" s="194"/>
      <c r="JVC1" s="194"/>
      <c r="JVD1" s="194"/>
      <c r="JVE1" s="194"/>
      <c r="JVF1" s="194"/>
      <c r="JVG1" s="194"/>
      <c r="JVH1" s="194"/>
      <c r="JVI1" s="194"/>
      <c r="JVJ1" s="194"/>
      <c r="JVK1" s="194"/>
      <c r="JVL1" s="194"/>
      <c r="JVM1" s="194"/>
      <c r="JVN1" s="194"/>
      <c r="JVO1" s="194"/>
      <c r="JVP1" s="194"/>
      <c r="JVQ1" s="194"/>
      <c r="JVR1" s="194"/>
      <c r="JVS1" s="194"/>
      <c r="JVT1" s="194"/>
      <c r="JVU1" s="194"/>
      <c r="JVV1" s="194"/>
      <c r="JVW1" s="194"/>
      <c r="JVX1" s="194"/>
      <c r="JVY1" s="194"/>
      <c r="JVZ1" s="194"/>
      <c r="JWA1" s="194"/>
      <c r="JWB1" s="194"/>
      <c r="JWC1" s="194"/>
      <c r="JWD1" s="194"/>
      <c r="JWE1" s="194"/>
      <c r="JWF1" s="194"/>
      <c r="JWG1" s="194"/>
      <c r="JWH1" s="194"/>
      <c r="JWI1" s="194"/>
      <c r="JWJ1" s="194"/>
      <c r="JWK1" s="194"/>
      <c r="JWL1" s="194"/>
      <c r="JWM1" s="194"/>
      <c r="JWN1" s="194"/>
      <c r="JWO1" s="194"/>
      <c r="JWP1" s="194"/>
      <c r="JWQ1" s="194"/>
      <c r="JWR1" s="194"/>
      <c r="JWS1" s="194"/>
      <c r="JWT1" s="194"/>
      <c r="JWU1" s="194"/>
      <c r="JWV1" s="194"/>
      <c r="JWW1" s="194"/>
      <c r="JWX1" s="194"/>
      <c r="JWY1" s="194"/>
      <c r="JWZ1" s="194"/>
      <c r="JXA1" s="194"/>
      <c r="JXB1" s="194"/>
      <c r="JXC1" s="194"/>
      <c r="JXD1" s="194"/>
      <c r="JXE1" s="194"/>
      <c r="JXF1" s="194"/>
      <c r="JXG1" s="194"/>
      <c r="JXH1" s="194"/>
      <c r="JXI1" s="194"/>
      <c r="JXJ1" s="194"/>
      <c r="JXK1" s="194"/>
      <c r="JXL1" s="194"/>
      <c r="JXM1" s="194"/>
      <c r="JXN1" s="194"/>
      <c r="JXO1" s="194"/>
      <c r="JXP1" s="194"/>
      <c r="JXQ1" s="194"/>
      <c r="JXR1" s="194"/>
      <c r="JXS1" s="194"/>
      <c r="JXT1" s="194"/>
      <c r="JXU1" s="194"/>
      <c r="JXV1" s="194"/>
      <c r="JXW1" s="194"/>
      <c r="JXX1" s="194"/>
      <c r="JXY1" s="194"/>
      <c r="JXZ1" s="194"/>
      <c r="JYA1" s="194"/>
      <c r="JYB1" s="194"/>
      <c r="JYC1" s="194"/>
      <c r="JYD1" s="194"/>
      <c r="JYE1" s="194"/>
      <c r="JYF1" s="194"/>
      <c r="JYG1" s="194"/>
      <c r="JYH1" s="194"/>
      <c r="JYI1" s="194"/>
      <c r="JYJ1" s="194"/>
      <c r="JYK1" s="194"/>
      <c r="JYL1" s="194"/>
      <c r="JYM1" s="194"/>
      <c r="JYN1" s="194"/>
      <c r="JYO1" s="194"/>
      <c r="JYP1" s="194"/>
      <c r="JYQ1" s="194"/>
      <c r="JYR1" s="194"/>
      <c r="JYS1" s="194"/>
      <c r="JYT1" s="194"/>
      <c r="JYU1" s="194"/>
      <c r="JYV1" s="194"/>
      <c r="JYW1" s="194"/>
      <c r="JYX1" s="194"/>
      <c r="JYY1" s="194"/>
      <c r="JYZ1" s="194"/>
      <c r="JZA1" s="194"/>
      <c r="JZB1" s="194"/>
      <c r="JZC1" s="194"/>
      <c r="JZD1" s="194"/>
      <c r="JZE1" s="194"/>
      <c r="JZF1" s="194"/>
      <c r="JZG1" s="194"/>
      <c r="JZH1" s="194"/>
      <c r="JZI1" s="194"/>
      <c r="JZJ1" s="194"/>
      <c r="JZK1" s="194"/>
      <c r="JZL1" s="194"/>
      <c r="JZM1" s="194"/>
      <c r="JZN1" s="194"/>
      <c r="JZO1" s="194"/>
      <c r="JZP1" s="194"/>
      <c r="JZQ1" s="194"/>
      <c r="JZR1" s="194"/>
      <c r="JZS1" s="194"/>
      <c r="JZT1" s="194"/>
      <c r="JZU1" s="194"/>
      <c r="JZV1" s="194"/>
      <c r="JZW1" s="194"/>
      <c r="JZX1" s="194"/>
      <c r="JZY1" s="194"/>
      <c r="JZZ1" s="194"/>
      <c r="KAA1" s="194"/>
      <c r="KAB1" s="194"/>
      <c r="KAC1" s="194"/>
      <c r="KAD1" s="194"/>
      <c r="KAE1" s="194"/>
      <c r="KAF1" s="194"/>
      <c r="KAG1" s="194"/>
      <c r="KAH1" s="194"/>
      <c r="KAI1" s="194"/>
      <c r="KAJ1" s="194"/>
      <c r="KAK1" s="194"/>
      <c r="KAL1" s="194"/>
      <c r="KAM1" s="194"/>
      <c r="KAN1" s="194"/>
      <c r="KAO1" s="194"/>
      <c r="KAP1" s="194"/>
      <c r="KAQ1" s="194"/>
      <c r="KAR1" s="194"/>
      <c r="KAS1" s="194"/>
      <c r="KAT1" s="194"/>
      <c r="KAU1" s="194"/>
      <c r="KAV1" s="194"/>
      <c r="KAW1" s="194"/>
      <c r="KAX1" s="194"/>
      <c r="KAY1" s="194"/>
      <c r="KAZ1" s="194"/>
      <c r="KBA1" s="194"/>
      <c r="KBB1" s="194"/>
      <c r="KBC1" s="194"/>
      <c r="KBD1" s="194"/>
      <c r="KBE1" s="194"/>
      <c r="KBF1" s="194"/>
      <c r="KBG1" s="194"/>
      <c r="KBH1" s="194"/>
      <c r="KBI1" s="194"/>
      <c r="KBJ1" s="194"/>
      <c r="KBK1" s="194"/>
      <c r="KBL1" s="194"/>
      <c r="KBM1" s="194"/>
      <c r="KBN1" s="194"/>
      <c r="KBO1" s="194"/>
      <c r="KBP1" s="194"/>
      <c r="KBQ1" s="194"/>
      <c r="KBR1" s="194"/>
      <c r="KBS1" s="194"/>
      <c r="KBT1" s="194"/>
      <c r="KBU1" s="194"/>
      <c r="KBV1" s="194"/>
      <c r="KBW1" s="194"/>
      <c r="KBX1" s="194"/>
      <c r="KBY1" s="194"/>
      <c r="KBZ1" s="194"/>
      <c r="KCA1" s="194"/>
      <c r="KCB1" s="194"/>
      <c r="KCC1" s="194"/>
      <c r="KCD1" s="194"/>
      <c r="KCE1" s="194"/>
      <c r="KCF1" s="194"/>
      <c r="KCG1" s="194"/>
      <c r="KCH1" s="194"/>
      <c r="KCI1" s="194"/>
      <c r="KCJ1" s="194"/>
      <c r="KCK1" s="194"/>
      <c r="KCL1" s="194"/>
      <c r="KCM1" s="194"/>
      <c r="KCN1" s="194"/>
      <c r="KCO1" s="194"/>
      <c r="KCP1" s="194"/>
      <c r="KCQ1" s="194"/>
      <c r="KCR1" s="194"/>
      <c r="KCS1" s="194"/>
      <c r="KCT1" s="194"/>
      <c r="KCU1" s="194"/>
      <c r="KCV1" s="194"/>
      <c r="KCW1" s="194"/>
      <c r="KCX1" s="194"/>
      <c r="KCY1" s="194"/>
      <c r="KCZ1" s="194"/>
      <c r="KDA1" s="194"/>
      <c r="KDB1" s="194"/>
      <c r="KDC1" s="194"/>
      <c r="KDD1" s="194"/>
      <c r="KDE1" s="194"/>
      <c r="KDF1" s="194"/>
      <c r="KDG1" s="194"/>
      <c r="KDH1" s="194"/>
      <c r="KDI1" s="194"/>
      <c r="KDJ1" s="194"/>
      <c r="KDK1" s="194"/>
      <c r="KDL1" s="194"/>
      <c r="KDM1" s="194"/>
      <c r="KDN1" s="194"/>
      <c r="KDO1" s="194"/>
      <c r="KDP1" s="194"/>
      <c r="KDQ1" s="194"/>
      <c r="KDR1" s="194"/>
      <c r="KDS1" s="194"/>
      <c r="KDT1" s="194"/>
      <c r="KDU1" s="194"/>
      <c r="KDV1" s="194"/>
      <c r="KDW1" s="194"/>
      <c r="KDX1" s="194"/>
      <c r="KDY1" s="194"/>
      <c r="KDZ1" s="194"/>
      <c r="KEA1" s="194"/>
      <c r="KEB1" s="194"/>
      <c r="KEC1" s="194"/>
      <c r="KED1" s="194"/>
      <c r="KEE1" s="194"/>
      <c r="KEF1" s="194"/>
      <c r="KEG1" s="194"/>
      <c r="KEH1" s="194"/>
      <c r="KEI1" s="194"/>
      <c r="KEJ1" s="194"/>
      <c r="KEK1" s="194"/>
      <c r="KEL1" s="194"/>
      <c r="KEM1" s="194"/>
      <c r="KEN1" s="194"/>
      <c r="KEO1" s="194"/>
      <c r="KEP1" s="194"/>
      <c r="KEQ1" s="194"/>
      <c r="KER1" s="194"/>
      <c r="KES1" s="194"/>
      <c r="KET1" s="194"/>
      <c r="KEU1" s="194"/>
      <c r="KEV1" s="194"/>
      <c r="KEW1" s="194"/>
      <c r="KEX1" s="194"/>
      <c r="KEY1" s="194"/>
      <c r="KEZ1" s="194"/>
      <c r="KFA1" s="194"/>
      <c r="KFB1" s="194"/>
      <c r="KFC1" s="194"/>
      <c r="KFD1" s="194"/>
      <c r="KFE1" s="194"/>
      <c r="KFF1" s="194"/>
      <c r="KFG1" s="194"/>
      <c r="KFH1" s="194"/>
      <c r="KFI1" s="194"/>
      <c r="KFJ1" s="194"/>
      <c r="KFK1" s="194"/>
      <c r="KFL1" s="194"/>
      <c r="KFM1" s="194"/>
      <c r="KFN1" s="194"/>
      <c r="KFO1" s="194"/>
      <c r="KFP1" s="194"/>
      <c r="KFQ1" s="194"/>
      <c r="KFR1" s="194"/>
      <c r="KFS1" s="194"/>
      <c r="KFT1" s="194"/>
      <c r="KFU1" s="194"/>
      <c r="KFV1" s="194"/>
      <c r="KFW1" s="194"/>
      <c r="KFX1" s="194"/>
      <c r="KFY1" s="194"/>
      <c r="KFZ1" s="194"/>
      <c r="KGA1" s="194"/>
      <c r="KGB1" s="194"/>
      <c r="KGC1" s="194"/>
      <c r="KGD1" s="194"/>
      <c r="KGE1" s="194"/>
      <c r="KGF1" s="194"/>
      <c r="KGG1" s="194"/>
      <c r="KGH1" s="194"/>
      <c r="KGI1" s="194"/>
      <c r="KGJ1" s="194"/>
      <c r="KGK1" s="194"/>
      <c r="KGL1" s="194"/>
      <c r="KGM1" s="194"/>
      <c r="KGN1" s="194"/>
      <c r="KGO1" s="194"/>
      <c r="KGP1" s="194"/>
      <c r="KGQ1" s="194"/>
      <c r="KGR1" s="194"/>
      <c r="KGS1" s="194"/>
      <c r="KGT1" s="194"/>
      <c r="KGU1" s="194"/>
      <c r="KGV1" s="194"/>
      <c r="KGW1" s="194"/>
      <c r="KGX1" s="194"/>
      <c r="KGY1" s="194"/>
      <c r="KGZ1" s="194"/>
      <c r="KHA1" s="194"/>
      <c r="KHB1" s="194"/>
      <c r="KHC1" s="194"/>
      <c r="KHD1" s="194"/>
      <c r="KHE1" s="194"/>
      <c r="KHF1" s="194"/>
      <c r="KHG1" s="194"/>
      <c r="KHH1" s="194"/>
      <c r="KHI1" s="194"/>
      <c r="KHJ1" s="194"/>
      <c r="KHK1" s="194"/>
      <c r="KHL1" s="194"/>
      <c r="KHM1" s="194"/>
      <c r="KHN1" s="194"/>
      <c r="KHO1" s="194"/>
      <c r="KHP1" s="194"/>
      <c r="KHQ1" s="194"/>
      <c r="KHR1" s="194"/>
      <c r="KHS1" s="194"/>
      <c r="KHT1" s="194"/>
      <c r="KHU1" s="194"/>
      <c r="KHV1" s="194"/>
      <c r="KHW1" s="194"/>
      <c r="KHX1" s="194"/>
      <c r="KHY1" s="194"/>
      <c r="KHZ1" s="194"/>
      <c r="KIA1" s="194"/>
      <c r="KIB1" s="194"/>
      <c r="KIC1" s="194"/>
      <c r="KID1" s="194"/>
      <c r="KIE1" s="194"/>
      <c r="KIF1" s="194"/>
      <c r="KIG1" s="194"/>
      <c r="KIH1" s="194"/>
      <c r="KII1" s="194"/>
      <c r="KIJ1" s="194"/>
      <c r="KIK1" s="194"/>
      <c r="KIL1" s="194"/>
      <c r="KIM1" s="194"/>
      <c r="KIN1" s="194"/>
      <c r="KIO1" s="194"/>
      <c r="KIP1" s="194"/>
      <c r="KIQ1" s="194"/>
      <c r="KIR1" s="194"/>
      <c r="KIS1" s="194"/>
      <c r="KIT1" s="194"/>
      <c r="KIU1" s="194"/>
      <c r="KIV1" s="194"/>
      <c r="KIW1" s="194"/>
      <c r="KIX1" s="194"/>
      <c r="KIY1" s="194"/>
      <c r="KIZ1" s="194"/>
      <c r="KJA1" s="194"/>
      <c r="KJB1" s="194"/>
      <c r="KJC1" s="194"/>
      <c r="KJD1" s="194"/>
      <c r="KJE1" s="194"/>
      <c r="KJF1" s="194"/>
      <c r="KJG1" s="194"/>
      <c r="KJH1" s="194"/>
      <c r="KJI1" s="194"/>
      <c r="KJJ1" s="194"/>
      <c r="KJK1" s="194"/>
      <c r="KJL1" s="194"/>
      <c r="KJM1" s="194"/>
      <c r="KJN1" s="194"/>
      <c r="KJO1" s="194"/>
      <c r="KJP1" s="194"/>
      <c r="KJQ1" s="194"/>
      <c r="KJR1" s="194"/>
      <c r="KJS1" s="194"/>
      <c r="KJT1" s="194"/>
      <c r="KJU1" s="194"/>
      <c r="KJV1" s="194"/>
      <c r="KJW1" s="194"/>
      <c r="KJX1" s="194"/>
      <c r="KJY1" s="194"/>
      <c r="KJZ1" s="194"/>
      <c r="KKA1" s="194"/>
      <c r="KKB1" s="194"/>
      <c r="KKC1" s="194"/>
      <c r="KKD1" s="194"/>
      <c r="KKE1" s="194"/>
      <c r="KKF1" s="194"/>
      <c r="KKG1" s="194"/>
      <c r="KKH1" s="194"/>
      <c r="KKI1" s="194"/>
      <c r="KKJ1" s="194"/>
      <c r="KKK1" s="194"/>
      <c r="KKL1" s="194"/>
      <c r="KKM1" s="194"/>
      <c r="KKN1" s="194"/>
      <c r="KKO1" s="194"/>
      <c r="KKP1" s="194"/>
      <c r="KKQ1" s="194"/>
      <c r="KKR1" s="194"/>
      <c r="KKS1" s="194"/>
      <c r="KKT1" s="194"/>
      <c r="KKU1" s="194"/>
      <c r="KKV1" s="194"/>
      <c r="KKW1" s="194"/>
      <c r="KKX1" s="194"/>
      <c r="KKY1" s="194"/>
      <c r="KKZ1" s="194"/>
      <c r="KLA1" s="194"/>
      <c r="KLB1" s="194"/>
      <c r="KLC1" s="194"/>
      <c r="KLD1" s="194"/>
      <c r="KLE1" s="194"/>
      <c r="KLF1" s="194"/>
      <c r="KLG1" s="194"/>
      <c r="KLH1" s="194"/>
      <c r="KLI1" s="194"/>
      <c r="KLJ1" s="194"/>
      <c r="KLK1" s="194"/>
      <c r="KLL1" s="194"/>
      <c r="KLM1" s="194"/>
      <c r="KLN1" s="194"/>
      <c r="KLO1" s="194"/>
      <c r="KLP1" s="194"/>
      <c r="KLQ1" s="194"/>
      <c r="KLR1" s="194"/>
      <c r="KLS1" s="194"/>
      <c r="KLT1" s="194"/>
      <c r="KLU1" s="194"/>
      <c r="KLV1" s="194"/>
      <c r="KLW1" s="194"/>
      <c r="KLX1" s="194"/>
      <c r="KLY1" s="194"/>
      <c r="KLZ1" s="194"/>
      <c r="KMA1" s="194"/>
      <c r="KMB1" s="194"/>
      <c r="KMC1" s="194"/>
      <c r="KMD1" s="194"/>
      <c r="KME1" s="194"/>
      <c r="KMF1" s="194"/>
      <c r="KMG1" s="194"/>
      <c r="KMH1" s="194"/>
      <c r="KMI1" s="194"/>
      <c r="KMJ1" s="194"/>
      <c r="KMK1" s="194"/>
      <c r="KML1" s="194"/>
      <c r="KMM1" s="194"/>
      <c r="KMN1" s="194"/>
      <c r="KMO1" s="194"/>
      <c r="KMP1" s="194"/>
      <c r="KMQ1" s="194"/>
      <c r="KMR1" s="194"/>
      <c r="KMS1" s="194"/>
      <c r="KMT1" s="194"/>
      <c r="KMU1" s="194"/>
      <c r="KMV1" s="194"/>
      <c r="KMW1" s="194"/>
      <c r="KMX1" s="194"/>
      <c r="KMY1" s="194"/>
      <c r="KMZ1" s="194"/>
      <c r="KNA1" s="194"/>
      <c r="KNB1" s="194"/>
      <c r="KNC1" s="194"/>
      <c r="KND1" s="194"/>
      <c r="KNE1" s="194"/>
      <c r="KNF1" s="194"/>
      <c r="KNG1" s="194"/>
      <c r="KNH1" s="194"/>
      <c r="KNI1" s="194"/>
      <c r="KNJ1" s="194"/>
      <c r="KNK1" s="194"/>
      <c r="KNL1" s="194"/>
      <c r="KNM1" s="194"/>
      <c r="KNN1" s="194"/>
      <c r="KNO1" s="194"/>
      <c r="KNP1" s="194"/>
      <c r="KNQ1" s="194"/>
      <c r="KNR1" s="194"/>
      <c r="KNS1" s="194"/>
      <c r="KNT1" s="194"/>
      <c r="KNU1" s="194"/>
      <c r="KNV1" s="194"/>
      <c r="KNW1" s="194"/>
      <c r="KNX1" s="194"/>
      <c r="KNY1" s="194"/>
      <c r="KNZ1" s="194"/>
      <c r="KOA1" s="194"/>
      <c r="KOB1" s="194"/>
      <c r="KOC1" s="194"/>
      <c r="KOD1" s="194"/>
      <c r="KOE1" s="194"/>
      <c r="KOF1" s="194"/>
      <c r="KOG1" s="194"/>
      <c r="KOH1" s="194"/>
      <c r="KOI1" s="194"/>
      <c r="KOJ1" s="194"/>
      <c r="KOK1" s="194"/>
      <c r="KOL1" s="194"/>
      <c r="KOM1" s="194"/>
      <c r="KON1" s="194"/>
      <c r="KOO1" s="194"/>
      <c r="KOP1" s="194"/>
      <c r="KOQ1" s="194"/>
      <c r="KOR1" s="194"/>
      <c r="KOS1" s="194"/>
      <c r="KOT1" s="194"/>
      <c r="KOU1" s="194"/>
      <c r="KOV1" s="194"/>
      <c r="KOW1" s="194"/>
      <c r="KOX1" s="194"/>
      <c r="KOY1" s="194"/>
      <c r="KOZ1" s="194"/>
      <c r="KPA1" s="194"/>
      <c r="KPB1" s="194"/>
      <c r="KPC1" s="194"/>
      <c r="KPD1" s="194"/>
      <c r="KPE1" s="194"/>
      <c r="KPF1" s="194"/>
      <c r="KPG1" s="194"/>
      <c r="KPH1" s="194"/>
      <c r="KPI1" s="194"/>
      <c r="KPJ1" s="194"/>
      <c r="KPK1" s="194"/>
      <c r="KPL1" s="194"/>
      <c r="KPM1" s="194"/>
      <c r="KPN1" s="194"/>
      <c r="KPO1" s="194"/>
      <c r="KPP1" s="194"/>
      <c r="KPQ1" s="194"/>
      <c r="KPR1" s="194"/>
      <c r="KPS1" s="194"/>
      <c r="KPT1" s="194"/>
      <c r="KPU1" s="194"/>
      <c r="KPV1" s="194"/>
      <c r="KPW1" s="194"/>
      <c r="KPX1" s="194"/>
      <c r="KPY1" s="194"/>
      <c r="KPZ1" s="194"/>
      <c r="KQA1" s="194"/>
      <c r="KQB1" s="194"/>
      <c r="KQC1" s="194"/>
      <c r="KQD1" s="194"/>
      <c r="KQE1" s="194"/>
      <c r="KQF1" s="194"/>
      <c r="KQG1" s="194"/>
      <c r="KQH1" s="194"/>
      <c r="KQI1" s="194"/>
      <c r="KQJ1" s="194"/>
      <c r="KQK1" s="194"/>
      <c r="KQL1" s="194"/>
      <c r="KQM1" s="194"/>
      <c r="KQN1" s="194"/>
      <c r="KQO1" s="194"/>
      <c r="KQP1" s="194"/>
      <c r="KQQ1" s="194"/>
      <c r="KQR1" s="194"/>
      <c r="KQS1" s="194"/>
      <c r="KQT1" s="194"/>
      <c r="KQU1" s="194"/>
      <c r="KQV1" s="194"/>
      <c r="KQW1" s="194"/>
      <c r="KQX1" s="194"/>
      <c r="KQY1" s="194"/>
      <c r="KQZ1" s="194"/>
      <c r="KRA1" s="194"/>
      <c r="KRB1" s="194"/>
      <c r="KRC1" s="194"/>
      <c r="KRD1" s="194"/>
      <c r="KRE1" s="194"/>
      <c r="KRF1" s="194"/>
      <c r="KRG1" s="194"/>
      <c r="KRH1" s="194"/>
      <c r="KRI1" s="194"/>
      <c r="KRJ1" s="194"/>
      <c r="KRK1" s="194"/>
      <c r="KRL1" s="194"/>
      <c r="KRM1" s="194"/>
      <c r="KRN1" s="194"/>
      <c r="KRO1" s="194"/>
      <c r="KRP1" s="194"/>
      <c r="KRQ1" s="194"/>
      <c r="KRR1" s="194"/>
      <c r="KRS1" s="194"/>
      <c r="KRT1" s="194"/>
      <c r="KRU1" s="194"/>
      <c r="KRV1" s="194"/>
      <c r="KRW1" s="194"/>
      <c r="KRX1" s="194"/>
      <c r="KRY1" s="194"/>
      <c r="KRZ1" s="194"/>
      <c r="KSA1" s="194"/>
      <c r="KSB1" s="194"/>
      <c r="KSC1" s="194"/>
      <c r="KSD1" s="194"/>
      <c r="KSE1" s="194"/>
      <c r="KSF1" s="194"/>
      <c r="KSG1" s="194"/>
      <c r="KSH1" s="194"/>
      <c r="KSI1" s="194"/>
      <c r="KSJ1" s="194"/>
      <c r="KSK1" s="194"/>
      <c r="KSL1" s="194"/>
      <c r="KSM1" s="194"/>
      <c r="KSN1" s="194"/>
      <c r="KSO1" s="194"/>
      <c r="KSP1" s="194"/>
      <c r="KSQ1" s="194"/>
      <c r="KSR1" s="194"/>
      <c r="KSS1" s="194"/>
      <c r="KST1" s="194"/>
      <c r="KSU1" s="194"/>
      <c r="KSV1" s="194"/>
      <c r="KSW1" s="194"/>
      <c r="KSX1" s="194"/>
      <c r="KSY1" s="194"/>
      <c r="KSZ1" s="194"/>
      <c r="KTA1" s="194"/>
      <c r="KTB1" s="194"/>
      <c r="KTC1" s="194"/>
      <c r="KTD1" s="194"/>
      <c r="KTE1" s="194"/>
      <c r="KTF1" s="194"/>
      <c r="KTG1" s="194"/>
      <c r="KTH1" s="194"/>
      <c r="KTI1" s="194"/>
      <c r="KTJ1" s="194"/>
      <c r="KTK1" s="194"/>
      <c r="KTL1" s="194"/>
      <c r="KTM1" s="194"/>
      <c r="KTN1" s="194"/>
      <c r="KTO1" s="194"/>
      <c r="KTP1" s="194"/>
      <c r="KTQ1" s="194"/>
      <c r="KTR1" s="194"/>
      <c r="KTS1" s="194"/>
      <c r="KTT1" s="194"/>
      <c r="KTU1" s="194"/>
      <c r="KTV1" s="194"/>
      <c r="KTW1" s="194"/>
      <c r="KTX1" s="194"/>
      <c r="KTY1" s="194"/>
      <c r="KTZ1" s="194"/>
      <c r="KUA1" s="194"/>
      <c r="KUB1" s="194"/>
      <c r="KUC1" s="194"/>
      <c r="KUD1" s="194"/>
      <c r="KUE1" s="194"/>
      <c r="KUF1" s="194"/>
      <c r="KUG1" s="194"/>
      <c r="KUH1" s="194"/>
      <c r="KUI1" s="194"/>
      <c r="KUJ1" s="194"/>
      <c r="KUK1" s="194"/>
      <c r="KUL1" s="194"/>
      <c r="KUM1" s="194"/>
      <c r="KUN1" s="194"/>
      <c r="KUO1" s="194"/>
      <c r="KUP1" s="194"/>
      <c r="KUQ1" s="194"/>
      <c r="KUR1" s="194"/>
      <c r="KUS1" s="194"/>
      <c r="KUT1" s="194"/>
      <c r="KUU1" s="194"/>
      <c r="KUV1" s="194"/>
      <c r="KUW1" s="194"/>
      <c r="KUX1" s="194"/>
      <c r="KUY1" s="194"/>
      <c r="KUZ1" s="194"/>
      <c r="KVA1" s="194"/>
      <c r="KVB1" s="194"/>
      <c r="KVC1" s="194"/>
      <c r="KVD1" s="194"/>
      <c r="KVE1" s="194"/>
      <c r="KVF1" s="194"/>
      <c r="KVG1" s="194"/>
      <c r="KVH1" s="194"/>
      <c r="KVI1" s="194"/>
      <c r="KVJ1" s="194"/>
      <c r="KVK1" s="194"/>
      <c r="KVL1" s="194"/>
      <c r="KVM1" s="194"/>
      <c r="KVN1" s="194"/>
      <c r="KVO1" s="194"/>
      <c r="KVP1" s="194"/>
      <c r="KVQ1" s="194"/>
      <c r="KVR1" s="194"/>
      <c r="KVS1" s="194"/>
      <c r="KVT1" s="194"/>
      <c r="KVU1" s="194"/>
      <c r="KVV1" s="194"/>
      <c r="KVW1" s="194"/>
      <c r="KVX1" s="194"/>
      <c r="KVY1" s="194"/>
      <c r="KVZ1" s="194"/>
      <c r="KWA1" s="194"/>
      <c r="KWB1" s="194"/>
      <c r="KWC1" s="194"/>
      <c r="KWD1" s="194"/>
      <c r="KWE1" s="194"/>
      <c r="KWF1" s="194"/>
      <c r="KWG1" s="194"/>
      <c r="KWH1" s="194"/>
      <c r="KWI1" s="194"/>
      <c r="KWJ1" s="194"/>
      <c r="KWK1" s="194"/>
      <c r="KWL1" s="194"/>
      <c r="KWM1" s="194"/>
      <c r="KWN1" s="194"/>
      <c r="KWO1" s="194"/>
      <c r="KWP1" s="194"/>
      <c r="KWQ1" s="194"/>
      <c r="KWR1" s="194"/>
      <c r="KWS1" s="194"/>
      <c r="KWT1" s="194"/>
      <c r="KWU1" s="194"/>
      <c r="KWV1" s="194"/>
      <c r="KWW1" s="194"/>
      <c r="KWX1" s="194"/>
      <c r="KWY1" s="194"/>
      <c r="KWZ1" s="194"/>
      <c r="KXA1" s="194"/>
      <c r="KXB1" s="194"/>
      <c r="KXC1" s="194"/>
      <c r="KXD1" s="194"/>
      <c r="KXE1" s="194"/>
      <c r="KXF1" s="194"/>
      <c r="KXG1" s="194"/>
      <c r="KXH1" s="194"/>
      <c r="KXI1" s="194"/>
      <c r="KXJ1" s="194"/>
      <c r="KXK1" s="194"/>
      <c r="KXL1" s="194"/>
      <c r="KXM1" s="194"/>
      <c r="KXN1" s="194"/>
      <c r="KXO1" s="194"/>
      <c r="KXP1" s="194"/>
      <c r="KXQ1" s="194"/>
      <c r="KXR1" s="194"/>
      <c r="KXS1" s="194"/>
      <c r="KXT1" s="194"/>
      <c r="KXU1" s="194"/>
      <c r="KXV1" s="194"/>
      <c r="KXW1" s="194"/>
      <c r="KXX1" s="194"/>
      <c r="KXY1" s="194"/>
      <c r="KXZ1" s="194"/>
      <c r="KYA1" s="194"/>
      <c r="KYB1" s="194"/>
      <c r="KYC1" s="194"/>
      <c r="KYD1" s="194"/>
      <c r="KYE1" s="194"/>
      <c r="KYF1" s="194"/>
      <c r="KYG1" s="194"/>
      <c r="KYH1" s="194"/>
      <c r="KYI1" s="194"/>
      <c r="KYJ1" s="194"/>
      <c r="KYK1" s="194"/>
      <c r="KYL1" s="194"/>
      <c r="KYM1" s="194"/>
      <c r="KYN1" s="194"/>
      <c r="KYO1" s="194"/>
      <c r="KYP1" s="194"/>
      <c r="KYQ1" s="194"/>
      <c r="KYR1" s="194"/>
      <c r="KYS1" s="194"/>
      <c r="KYT1" s="194"/>
      <c r="KYU1" s="194"/>
      <c r="KYV1" s="194"/>
      <c r="KYW1" s="194"/>
      <c r="KYX1" s="194"/>
      <c r="KYY1" s="194"/>
      <c r="KYZ1" s="194"/>
      <c r="KZA1" s="194"/>
      <c r="KZB1" s="194"/>
      <c r="KZC1" s="194"/>
      <c r="KZD1" s="194"/>
      <c r="KZE1" s="194"/>
      <c r="KZF1" s="194"/>
      <c r="KZG1" s="194"/>
      <c r="KZH1" s="194"/>
      <c r="KZI1" s="194"/>
      <c r="KZJ1" s="194"/>
      <c r="KZK1" s="194"/>
      <c r="KZL1" s="194"/>
      <c r="KZM1" s="194"/>
      <c r="KZN1" s="194"/>
      <c r="KZO1" s="194"/>
      <c r="KZP1" s="194"/>
      <c r="KZQ1" s="194"/>
      <c r="KZR1" s="194"/>
      <c r="KZS1" s="194"/>
      <c r="KZT1" s="194"/>
      <c r="KZU1" s="194"/>
      <c r="KZV1" s="194"/>
      <c r="KZW1" s="194"/>
      <c r="KZX1" s="194"/>
      <c r="KZY1" s="194"/>
      <c r="KZZ1" s="194"/>
      <c r="LAA1" s="194"/>
      <c r="LAB1" s="194"/>
      <c r="LAC1" s="194"/>
      <c r="LAD1" s="194"/>
      <c r="LAE1" s="194"/>
      <c r="LAF1" s="194"/>
      <c r="LAG1" s="194"/>
      <c r="LAH1" s="194"/>
      <c r="LAI1" s="194"/>
      <c r="LAJ1" s="194"/>
      <c r="LAK1" s="194"/>
      <c r="LAL1" s="194"/>
      <c r="LAM1" s="194"/>
      <c r="LAN1" s="194"/>
      <c r="LAO1" s="194"/>
      <c r="LAP1" s="194"/>
      <c r="LAQ1" s="194"/>
      <c r="LAR1" s="194"/>
      <c r="LAS1" s="194"/>
      <c r="LAT1" s="194"/>
      <c r="LAU1" s="194"/>
      <c r="LAV1" s="194"/>
      <c r="LAW1" s="194"/>
      <c r="LAX1" s="194"/>
      <c r="LAY1" s="194"/>
      <c r="LAZ1" s="194"/>
      <c r="LBA1" s="194"/>
      <c r="LBB1" s="194"/>
      <c r="LBC1" s="194"/>
      <c r="LBD1" s="194"/>
      <c r="LBE1" s="194"/>
      <c r="LBF1" s="194"/>
      <c r="LBG1" s="194"/>
      <c r="LBH1" s="194"/>
      <c r="LBI1" s="194"/>
      <c r="LBJ1" s="194"/>
      <c r="LBK1" s="194"/>
      <c r="LBL1" s="194"/>
      <c r="LBM1" s="194"/>
      <c r="LBN1" s="194"/>
      <c r="LBO1" s="194"/>
      <c r="LBP1" s="194"/>
      <c r="LBQ1" s="194"/>
      <c r="LBR1" s="194"/>
      <c r="LBS1" s="194"/>
      <c r="LBT1" s="194"/>
      <c r="LBU1" s="194"/>
      <c r="LBV1" s="194"/>
      <c r="LBW1" s="194"/>
      <c r="LBX1" s="194"/>
      <c r="LBY1" s="194"/>
      <c r="LBZ1" s="194"/>
      <c r="LCA1" s="194"/>
      <c r="LCB1" s="194"/>
      <c r="LCC1" s="194"/>
      <c r="LCD1" s="194"/>
      <c r="LCE1" s="194"/>
      <c r="LCF1" s="194"/>
      <c r="LCG1" s="194"/>
      <c r="LCH1" s="194"/>
      <c r="LCI1" s="194"/>
      <c r="LCJ1" s="194"/>
      <c r="LCK1" s="194"/>
      <c r="LCL1" s="194"/>
      <c r="LCM1" s="194"/>
      <c r="LCN1" s="194"/>
      <c r="LCO1" s="194"/>
      <c r="LCP1" s="194"/>
      <c r="LCQ1" s="194"/>
      <c r="LCR1" s="194"/>
      <c r="LCS1" s="194"/>
      <c r="LCT1" s="194"/>
      <c r="LCU1" s="194"/>
      <c r="LCV1" s="194"/>
      <c r="LCW1" s="194"/>
      <c r="LCX1" s="194"/>
      <c r="LCY1" s="194"/>
      <c r="LCZ1" s="194"/>
      <c r="LDA1" s="194"/>
      <c r="LDB1" s="194"/>
      <c r="LDC1" s="194"/>
      <c r="LDD1" s="194"/>
      <c r="LDE1" s="194"/>
      <c r="LDF1" s="194"/>
      <c r="LDG1" s="194"/>
      <c r="LDH1" s="194"/>
      <c r="LDI1" s="194"/>
      <c r="LDJ1" s="194"/>
      <c r="LDK1" s="194"/>
      <c r="LDL1" s="194"/>
      <c r="LDM1" s="194"/>
      <c r="LDN1" s="194"/>
      <c r="LDO1" s="194"/>
      <c r="LDP1" s="194"/>
      <c r="LDQ1" s="194"/>
      <c r="LDR1" s="194"/>
      <c r="LDS1" s="194"/>
      <c r="LDT1" s="194"/>
      <c r="LDU1" s="194"/>
      <c r="LDV1" s="194"/>
      <c r="LDW1" s="194"/>
      <c r="LDX1" s="194"/>
      <c r="LDY1" s="194"/>
      <c r="LDZ1" s="194"/>
      <c r="LEA1" s="194"/>
      <c r="LEB1" s="194"/>
      <c r="LEC1" s="194"/>
      <c r="LED1" s="194"/>
      <c r="LEE1" s="194"/>
      <c r="LEF1" s="194"/>
      <c r="LEG1" s="194"/>
      <c r="LEH1" s="194"/>
      <c r="LEI1" s="194"/>
      <c r="LEJ1" s="194"/>
      <c r="LEK1" s="194"/>
      <c r="LEL1" s="194"/>
      <c r="LEM1" s="194"/>
      <c r="LEN1" s="194"/>
      <c r="LEO1" s="194"/>
      <c r="LEP1" s="194"/>
      <c r="LEQ1" s="194"/>
      <c r="LER1" s="194"/>
      <c r="LES1" s="194"/>
      <c r="LET1" s="194"/>
      <c r="LEU1" s="194"/>
      <c r="LEV1" s="194"/>
      <c r="LEW1" s="194"/>
      <c r="LEX1" s="194"/>
      <c r="LEY1" s="194"/>
      <c r="LEZ1" s="194"/>
      <c r="LFA1" s="194"/>
      <c r="LFB1" s="194"/>
      <c r="LFC1" s="194"/>
      <c r="LFD1" s="194"/>
      <c r="LFE1" s="194"/>
      <c r="LFF1" s="194"/>
      <c r="LFG1" s="194"/>
      <c r="LFH1" s="194"/>
      <c r="LFI1" s="194"/>
      <c r="LFJ1" s="194"/>
      <c r="LFK1" s="194"/>
      <c r="LFL1" s="194"/>
      <c r="LFM1" s="194"/>
      <c r="LFN1" s="194"/>
      <c r="LFO1" s="194"/>
      <c r="LFP1" s="194"/>
      <c r="LFQ1" s="194"/>
      <c r="LFR1" s="194"/>
      <c r="LFS1" s="194"/>
      <c r="LFT1" s="194"/>
      <c r="LFU1" s="194"/>
      <c r="LFV1" s="194"/>
      <c r="LFW1" s="194"/>
      <c r="LFX1" s="194"/>
      <c r="LFY1" s="194"/>
      <c r="LFZ1" s="194"/>
      <c r="LGA1" s="194"/>
      <c r="LGB1" s="194"/>
      <c r="LGC1" s="194"/>
      <c r="LGD1" s="194"/>
      <c r="LGE1" s="194"/>
      <c r="LGF1" s="194"/>
      <c r="LGG1" s="194"/>
      <c r="LGH1" s="194"/>
      <c r="LGI1" s="194"/>
      <c r="LGJ1" s="194"/>
      <c r="LGK1" s="194"/>
      <c r="LGL1" s="194"/>
      <c r="LGM1" s="194"/>
      <c r="LGN1" s="194"/>
      <c r="LGO1" s="194"/>
      <c r="LGP1" s="194"/>
      <c r="LGQ1" s="194"/>
      <c r="LGR1" s="194"/>
      <c r="LGS1" s="194"/>
      <c r="LGT1" s="194"/>
      <c r="LGU1" s="194"/>
      <c r="LGV1" s="194"/>
      <c r="LGW1" s="194"/>
      <c r="LGX1" s="194"/>
      <c r="LGY1" s="194"/>
      <c r="LGZ1" s="194"/>
      <c r="LHA1" s="194"/>
      <c r="LHB1" s="194"/>
      <c r="LHC1" s="194"/>
      <c r="LHD1" s="194"/>
      <c r="LHE1" s="194"/>
      <c r="LHF1" s="194"/>
      <c r="LHG1" s="194"/>
      <c r="LHH1" s="194"/>
      <c r="LHI1" s="194"/>
      <c r="LHJ1" s="194"/>
      <c r="LHK1" s="194"/>
      <c r="LHL1" s="194"/>
      <c r="LHM1" s="194"/>
      <c r="LHN1" s="194"/>
      <c r="LHO1" s="194"/>
      <c r="LHP1" s="194"/>
      <c r="LHQ1" s="194"/>
      <c r="LHR1" s="194"/>
      <c r="LHS1" s="194"/>
      <c r="LHT1" s="194"/>
      <c r="LHU1" s="194"/>
      <c r="LHV1" s="194"/>
      <c r="LHW1" s="194"/>
      <c r="LHX1" s="194"/>
      <c r="LHY1" s="194"/>
      <c r="LHZ1" s="194"/>
      <c r="LIA1" s="194"/>
      <c r="LIB1" s="194"/>
      <c r="LIC1" s="194"/>
      <c r="LID1" s="194"/>
      <c r="LIE1" s="194"/>
      <c r="LIF1" s="194"/>
      <c r="LIG1" s="194"/>
      <c r="LIH1" s="194"/>
      <c r="LII1" s="194"/>
      <c r="LIJ1" s="194"/>
      <c r="LIK1" s="194"/>
      <c r="LIL1" s="194"/>
      <c r="LIM1" s="194"/>
      <c r="LIN1" s="194"/>
      <c r="LIO1" s="194"/>
      <c r="LIP1" s="194"/>
      <c r="LIQ1" s="194"/>
      <c r="LIR1" s="194"/>
      <c r="LIS1" s="194"/>
      <c r="LIT1" s="194"/>
      <c r="LIU1" s="194"/>
      <c r="LIV1" s="194"/>
      <c r="LIW1" s="194"/>
      <c r="LIX1" s="194"/>
      <c r="LIY1" s="194"/>
      <c r="LIZ1" s="194"/>
      <c r="LJA1" s="194"/>
      <c r="LJB1" s="194"/>
      <c r="LJC1" s="194"/>
      <c r="LJD1" s="194"/>
      <c r="LJE1" s="194"/>
      <c r="LJF1" s="194"/>
      <c r="LJG1" s="194"/>
      <c r="LJH1" s="194"/>
      <c r="LJI1" s="194"/>
      <c r="LJJ1" s="194"/>
      <c r="LJK1" s="194"/>
      <c r="LJL1" s="194"/>
      <c r="LJM1" s="194"/>
      <c r="LJN1" s="194"/>
      <c r="LJO1" s="194"/>
      <c r="LJP1" s="194"/>
      <c r="LJQ1" s="194"/>
      <c r="LJR1" s="194"/>
      <c r="LJS1" s="194"/>
      <c r="LJT1" s="194"/>
      <c r="LJU1" s="194"/>
      <c r="LJV1" s="194"/>
      <c r="LJW1" s="194"/>
      <c r="LJX1" s="194"/>
      <c r="LJY1" s="194"/>
      <c r="LJZ1" s="194"/>
      <c r="LKA1" s="194"/>
      <c r="LKB1" s="194"/>
      <c r="LKC1" s="194"/>
      <c r="LKD1" s="194"/>
      <c r="LKE1" s="194"/>
      <c r="LKF1" s="194"/>
      <c r="LKG1" s="194"/>
      <c r="LKH1" s="194"/>
      <c r="LKI1" s="194"/>
      <c r="LKJ1" s="194"/>
      <c r="LKK1" s="194"/>
      <c r="LKL1" s="194"/>
      <c r="LKM1" s="194"/>
      <c r="LKN1" s="194"/>
      <c r="LKO1" s="194"/>
      <c r="LKP1" s="194"/>
      <c r="LKQ1" s="194"/>
      <c r="LKR1" s="194"/>
      <c r="LKS1" s="194"/>
      <c r="LKT1" s="194"/>
      <c r="LKU1" s="194"/>
      <c r="LKV1" s="194"/>
      <c r="LKW1" s="194"/>
      <c r="LKX1" s="194"/>
      <c r="LKY1" s="194"/>
      <c r="LKZ1" s="194"/>
      <c r="LLA1" s="194"/>
      <c r="LLB1" s="194"/>
      <c r="LLC1" s="194"/>
      <c r="LLD1" s="194"/>
      <c r="LLE1" s="194"/>
      <c r="LLF1" s="194"/>
      <c r="LLG1" s="194"/>
      <c r="LLH1" s="194"/>
      <c r="LLI1" s="194"/>
      <c r="LLJ1" s="194"/>
      <c r="LLK1" s="194"/>
      <c r="LLL1" s="194"/>
      <c r="LLM1" s="194"/>
      <c r="LLN1" s="194"/>
      <c r="LLO1" s="194"/>
      <c r="LLP1" s="194"/>
      <c r="LLQ1" s="194"/>
      <c r="LLR1" s="194"/>
      <c r="LLS1" s="194"/>
      <c r="LLT1" s="194"/>
      <c r="LLU1" s="194"/>
      <c r="LLV1" s="194"/>
      <c r="LLW1" s="194"/>
      <c r="LLX1" s="194"/>
      <c r="LLY1" s="194"/>
      <c r="LLZ1" s="194"/>
      <c r="LMA1" s="194"/>
      <c r="LMB1" s="194"/>
      <c r="LMC1" s="194"/>
      <c r="LMD1" s="194"/>
      <c r="LME1" s="194"/>
      <c r="LMF1" s="194"/>
      <c r="LMG1" s="194"/>
      <c r="LMH1" s="194"/>
      <c r="LMI1" s="194"/>
      <c r="LMJ1" s="194"/>
      <c r="LMK1" s="194"/>
      <c r="LML1" s="194"/>
      <c r="LMM1" s="194"/>
      <c r="LMN1" s="194"/>
      <c r="LMO1" s="194"/>
      <c r="LMP1" s="194"/>
      <c r="LMQ1" s="194"/>
      <c r="LMR1" s="194"/>
      <c r="LMS1" s="194"/>
      <c r="LMT1" s="194"/>
      <c r="LMU1" s="194"/>
      <c r="LMV1" s="194"/>
      <c r="LMW1" s="194"/>
      <c r="LMX1" s="194"/>
      <c r="LMY1" s="194"/>
      <c r="LMZ1" s="194"/>
      <c r="LNA1" s="194"/>
      <c r="LNB1" s="194"/>
      <c r="LNC1" s="194"/>
      <c r="LND1" s="194"/>
      <c r="LNE1" s="194"/>
      <c r="LNF1" s="194"/>
      <c r="LNG1" s="194"/>
      <c r="LNH1" s="194"/>
      <c r="LNI1" s="194"/>
      <c r="LNJ1" s="194"/>
      <c r="LNK1" s="194"/>
      <c r="LNL1" s="194"/>
      <c r="LNM1" s="194"/>
      <c r="LNN1" s="194"/>
      <c r="LNO1" s="194"/>
      <c r="LNP1" s="194"/>
      <c r="LNQ1" s="194"/>
      <c r="LNR1" s="194"/>
      <c r="LNS1" s="194"/>
      <c r="LNT1" s="194"/>
      <c r="LNU1" s="194"/>
      <c r="LNV1" s="194"/>
      <c r="LNW1" s="194"/>
      <c r="LNX1" s="194"/>
      <c r="LNY1" s="194"/>
      <c r="LNZ1" s="194"/>
      <c r="LOA1" s="194"/>
      <c r="LOB1" s="194"/>
      <c r="LOC1" s="194"/>
      <c r="LOD1" s="194"/>
      <c r="LOE1" s="194"/>
      <c r="LOF1" s="194"/>
      <c r="LOG1" s="194"/>
      <c r="LOH1" s="194"/>
      <c r="LOI1" s="194"/>
      <c r="LOJ1" s="194"/>
      <c r="LOK1" s="194"/>
      <c r="LOL1" s="194"/>
      <c r="LOM1" s="194"/>
      <c r="LON1" s="194"/>
      <c r="LOO1" s="194"/>
      <c r="LOP1" s="194"/>
      <c r="LOQ1" s="194"/>
      <c r="LOR1" s="194"/>
      <c r="LOS1" s="194"/>
      <c r="LOT1" s="194"/>
      <c r="LOU1" s="194"/>
      <c r="LOV1" s="194"/>
      <c r="LOW1" s="194"/>
      <c r="LOX1" s="194"/>
      <c r="LOY1" s="194"/>
      <c r="LOZ1" s="194"/>
      <c r="LPA1" s="194"/>
      <c r="LPB1" s="194"/>
      <c r="LPC1" s="194"/>
      <c r="LPD1" s="194"/>
      <c r="LPE1" s="194"/>
      <c r="LPF1" s="194"/>
      <c r="LPG1" s="194"/>
      <c r="LPH1" s="194"/>
      <c r="LPI1" s="194"/>
      <c r="LPJ1" s="194"/>
      <c r="LPK1" s="194"/>
      <c r="LPL1" s="194"/>
      <c r="LPM1" s="194"/>
      <c r="LPN1" s="194"/>
      <c r="LPO1" s="194"/>
      <c r="LPP1" s="194"/>
      <c r="LPQ1" s="194"/>
      <c r="LPR1" s="194"/>
      <c r="LPS1" s="194"/>
      <c r="LPT1" s="194"/>
      <c r="LPU1" s="194"/>
      <c r="LPV1" s="194"/>
      <c r="LPW1" s="194"/>
      <c r="LPX1" s="194"/>
      <c r="LPY1" s="194"/>
      <c r="LPZ1" s="194"/>
      <c r="LQA1" s="194"/>
      <c r="LQB1" s="194"/>
      <c r="LQC1" s="194"/>
      <c r="LQD1" s="194"/>
      <c r="LQE1" s="194"/>
      <c r="LQF1" s="194"/>
      <c r="LQG1" s="194"/>
      <c r="LQH1" s="194"/>
      <c r="LQI1" s="194"/>
      <c r="LQJ1" s="194"/>
      <c r="LQK1" s="194"/>
      <c r="LQL1" s="194"/>
      <c r="LQM1" s="194"/>
      <c r="LQN1" s="194"/>
      <c r="LQO1" s="194"/>
      <c r="LQP1" s="194"/>
      <c r="LQQ1" s="194"/>
      <c r="LQR1" s="194"/>
      <c r="LQS1" s="194"/>
      <c r="LQT1" s="194"/>
      <c r="LQU1" s="194"/>
      <c r="LQV1" s="194"/>
      <c r="LQW1" s="194"/>
      <c r="LQX1" s="194"/>
      <c r="LQY1" s="194"/>
      <c r="LQZ1" s="194"/>
      <c r="LRA1" s="194"/>
      <c r="LRB1" s="194"/>
      <c r="LRC1" s="194"/>
      <c r="LRD1" s="194"/>
      <c r="LRE1" s="194"/>
      <c r="LRF1" s="194"/>
      <c r="LRG1" s="194"/>
      <c r="LRH1" s="194"/>
      <c r="LRI1" s="194"/>
      <c r="LRJ1" s="194"/>
      <c r="LRK1" s="194"/>
      <c r="LRL1" s="194"/>
      <c r="LRM1" s="194"/>
      <c r="LRN1" s="194"/>
      <c r="LRO1" s="194"/>
      <c r="LRP1" s="194"/>
      <c r="LRQ1" s="194"/>
      <c r="LRR1" s="194"/>
      <c r="LRS1" s="194"/>
      <c r="LRT1" s="194"/>
      <c r="LRU1" s="194"/>
      <c r="LRV1" s="194"/>
      <c r="LRW1" s="194"/>
      <c r="LRX1" s="194"/>
      <c r="LRY1" s="194"/>
      <c r="LRZ1" s="194"/>
      <c r="LSA1" s="194"/>
      <c r="LSB1" s="194"/>
      <c r="LSC1" s="194"/>
      <c r="LSD1" s="194"/>
      <c r="LSE1" s="194"/>
      <c r="LSF1" s="194"/>
      <c r="LSG1" s="194"/>
      <c r="LSH1" s="194"/>
      <c r="LSI1" s="194"/>
      <c r="LSJ1" s="194"/>
      <c r="LSK1" s="194"/>
      <c r="LSL1" s="194"/>
      <c r="LSM1" s="194"/>
      <c r="LSN1" s="194"/>
      <c r="LSO1" s="194"/>
      <c r="LSP1" s="194"/>
      <c r="LSQ1" s="194"/>
      <c r="LSR1" s="194"/>
      <c r="LSS1" s="194"/>
      <c r="LST1" s="194"/>
      <c r="LSU1" s="194"/>
      <c r="LSV1" s="194"/>
      <c r="LSW1" s="194"/>
      <c r="LSX1" s="194"/>
      <c r="LSY1" s="194"/>
      <c r="LSZ1" s="194"/>
      <c r="LTA1" s="194"/>
      <c r="LTB1" s="194"/>
      <c r="LTC1" s="194"/>
      <c r="LTD1" s="194"/>
      <c r="LTE1" s="194"/>
      <c r="LTF1" s="194"/>
      <c r="LTG1" s="194"/>
      <c r="LTH1" s="194"/>
      <c r="LTI1" s="194"/>
      <c r="LTJ1" s="194"/>
      <c r="LTK1" s="194"/>
      <c r="LTL1" s="194"/>
      <c r="LTM1" s="194"/>
      <c r="LTN1" s="194"/>
      <c r="LTO1" s="194"/>
      <c r="LTP1" s="194"/>
      <c r="LTQ1" s="194"/>
      <c r="LTR1" s="194"/>
      <c r="LTS1" s="194"/>
      <c r="LTT1" s="194"/>
      <c r="LTU1" s="194"/>
      <c r="LTV1" s="194"/>
      <c r="LTW1" s="194"/>
      <c r="LTX1" s="194"/>
      <c r="LTY1" s="194"/>
      <c r="LTZ1" s="194"/>
      <c r="LUA1" s="194"/>
      <c r="LUB1" s="194"/>
      <c r="LUC1" s="194"/>
      <c r="LUD1" s="194"/>
      <c r="LUE1" s="194"/>
      <c r="LUF1" s="194"/>
      <c r="LUG1" s="194"/>
      <c r="LUH1" s="194"/>
      <c r="LUI1" s="194"/>
      <c r="LUJ1" s="194"/>
      <c r="LUK1" s="194"/>
      <c r="LUL1" s="194"/>
      <c r="LUM1" s="194"/>
      <c r="LUN1" s="194"/>
      <c r="LUO1" s="194"/>
      <c r="LUP1" s="194"/>
      <c r="LUQ1" s="194"/>
      <c r="LUR1" s="194"/>
      <c r="LUS1" s="194"/>
      <c r="LUT1" s="194"/>
      <c r="LUU1" s="194"/>
      <c r="LUV1" s="194"/>
      <c r="LUW1" s="194"/>
      <c r="LUX1" s="194"/>
      <c r="LUY1" s="194"/>
      <c r="LUZ1" s="194"/>
      <c r="LVA1" s="194"/>
      <c r="LVB1" s="194"/>
      <c r="LVC1" s="194"/>
      <c r="LVD1" s="194"/>
      <c r="LVE1" s="194"/>
      <c r="LVF1" s="194"/>
      <c r="LVG1" s="194"/>
      <c r="LVH1" s="194"/>
      <c r="LVI1" s="194"/>
      <c r="LVJ1" s="194"/>
      <c r="LVK1" s="194"/>
      <c r="LVL1" s="194"/>
      <c r="LVM1" s="194"/>
      <c r="LVN1" s="194"/>
      <c r="LVO1" s="194"/>
      <c r="LVP1" s="194"/>
      <c r="LVQ1" s="194"/>
      <c r="LVR1" s="194"/>
      <c r="LVS1" s="194"/>
      <c r="LVT1" s="194"/>
      <c r="LVU1" s="194"/>
      <c r="LVV1" s="194"/>
      <c r="LVW1" s="194"/>
      <c r="LVX1" s="194"/>
      <c r="LVY1" s="194"/>
      <c r="LVZ1" s="194"/>
      <c r="LWA1" s="194"/>
      <c r="LWB1" s="194"/>
      <c r="LWC1" s="194"/>
      <c r="LWD1" s="194"/>
      <c r="LWE1" s="194"/>
      <c r="LWF1" s="194"/>
      <c r="LWG1" s="194"/>
      <c r="LWH1" s="194"/>
      <c r="LWI1" s="194"/>
      <c r="LWJ1" s="194"/>
      <c r="LWK1" s="194"/>
      <c r="LWL1" s="194"/>
      <c r="LWM1" s="194"/>
      <c r="LWN1" s="194"/>
      <c r="LWO1" s="194"/>
      <c r="LWP1" s="194"/>
      <c r="LWQ1" s="194"/>
      <c r="LWR1" s="194"/>
      <c r="LWS1" s="194"/>
      <c r="LWT1" s="194"/>
      <c r="LWU1" s="194"/>
      <c r="LWV1" s="194"/>
      <c r="LWW1" s="194"/>
      <c r="LWX1" s="194"/>
      <c r="LWY1" s="194"/>
      <c r="LWZ1" s="194"/>
      <c r="LXA1" s="194"/>
      <c r="LXB1" s="194"/>
      <c r="LXC1" s="194"/>
      <c r="LXD1" s="194"/>
      <c r="LXE1" s="194"/>
      <c r="LXF1" s="194"/>
      <c r="LXG1" s="194"/>
      <c r="LXH1" s="194"/>
      <c r="LXI1" s="194"/>
      <c r="LXJ1" s="194"/>
      <c r="LXK1" s="194"/>
      <c r="LXL1" s="194"/>
      <c r="LXM1" s="194"/>
      <c r="LXN1" s="194"/>
      <c r="LXO1" s="194"/>
      <c r="LXP1" s="194"/>
      <c r="LXQ1" s="194"/>
      <c r="LXR1" s="194"/>
      <c r="LXS1" s="194"/>
      <c r="LXT1" s="194"/>
      <c r="LXU1" s="194"/>
      <c r="LXV1" s="194"/>
      <c r="LXW1" s="194"/>
      <c r="LXX1" s="194"/>
      <c r="LXY1" s="194"/>
      <c r="LXZ1" s="194"/>
      <c r="LYA1" s="194"/>
      <c r="LYB1" s="194"/>
      <c r="LYC1" s="194"/>
      <c r="LYD1" s="194"/>
      <c r="LYE1" s="194"/>
      <c r="LYF1" s="194"/>
      <c r="LYG1" s="194"/>
      <c r="LYH1" s="194"/>
      <c r="LYI1" s="194"/>
      <c r="LYJ1" s="194"/>
      <c r="LYK1" s="194"/>
      <c r="LYL1" s="194"/>
      <c r="LYM1" s="194"/>
      <c r="LYN1" s="194"/>
      <c r="LYO1" s="194"/>
      <c r="LYP1" s="194"/>
      <c r="LYQ1" s="194"/>
      <c r="LYR1" s="194"/>
      <c r="LYS1" s="194"/>
      <c r="LYT1" s="194"/>
      <c r="LYU1" s="194"/>
      <c r="LYV1" s="194"/>
      <c r="LYW1" s="194"/>
      <c r="LYX1" s="194"/>
      <c r="LYY1" s="194"/>
      <c r="LYZ1" s="194"/>
      <c r="LZA1" s="194"/>
      <c r="LZB1" s="194"/>
      <c r="LZC1" s="194"/>
      <c r="LZD1" s="194"/>
      <c r="LZE1" s="194"/>
      <c r="LZF1" s="194"/>
      <c r="LZG1" s="194"/>
      <c r="LZH1" s="194"/>
      <c r="LZI1" s="194"/>
      <c r="LZJ1" s="194"/>
      <c r="LZK1" s="194"/>
      <c r="LZL1" s="194"/>
      <c r="LZM1" s="194"/>
      <c r="LZN1" s="194"/>
      <c r="LZO1" s="194"/>
      <c r="LZP1" s="194"/>
      <c r="LZQ1" s="194"/>
      <c r="LZR1" s="194"/>
      <c r="LZS1" s="194"/>
      <c r="LZT1" s="194"/>
      <c r="LZU1" s="194"/>
      <c r="LZV1" s="194"/>
      <c r="LZW1" s="194"/>
      <c r="LZX1" s="194"/>
      <c r="LZY1" s="194"/>
      <c r="LZZ1" s="194"/>
      <c r="MAA1" s="194"/>
      <c r="MAB1" s="194"/>
      <c r="MAC1" s="194"/>
      <c r="MAD1" s="194"/>
      <c r="MAE1" s="194"/>
      <c r="MAF1" s="194"/>
      <c r="MAG1" s="194"/>
      <c r="MAH1" s="194"/>
      <c r="MAI1" s="194"/>
      <c r="MAJ1" s="194"/>
      <c r="MAK1" s="194"/>
      <c r="MAL1" s="194"/>
      <c r="MAM1" s="194"/>
      <c r="MAN1" s="194"/>
      <c r="MAO1" s="194"/>
      <c r="MAP1" s="194"/>
      <c r="MAQ1" s="194"/>
      <c r="MAR1" s="194"/>
      <c r="MAS1" s="194"/>
      <c r="MAT1" s="194"/>
      <c r="MAU1" s="194"/>
      <c r="MAV1" s="194"/>
      <c r="MAW1" s="194"/>
      <c r="MAX1" s="194"/>
      <c r="MAY1" s="194"/>
      <c r="MAZ1" s="194"/>
      <c r="MBA1" s="194"/>
      <c r="MBB1" s="194"/>
      <c r="MBC1" s="194"/>
      <c r="MBD1" s="194"/>
      <c r="MBE1" s="194"/>
      <c r="MBF1" s="194"/>
      <c r="MBG1" s="194"/>
      <c r="MBH1" s="194"/>
      <c r="MBI1" s="194"/>
      <c r="MBJ1" s="194"/>
      <c r="MBK1" s="194"/>
      <c r="MBL1" s="194"/>
      <c r="MBM1" s="194"/>
      <c r="MBN1" s="194"/>
      <c r="MBO1" s="194"/>
      <c r="MBP1" s="194"/>
      <c r="MBQ1" s="194"/>
      <c r="MBR1" s="194"/>
      <c r="MBS1" s="194"/>
      <c r="MBT1" s="194"/>
      <c r="MBU1" s="194"/>
      <c r="MBV1" s="194"/>
      <c r="MBW1" s="194"/>
      <c r="MBX1" s="194"/>
      <c r="MBY1" s="194"/>
      <c r="MBZ1" s="194"/>
      <c r="MCA1" s="194"/>
      <c r="MCB1" s="194"/>
      <c r="MCC1" s="194"/>
      <c r="MCD1" s="194"/>
      <c r="MCE1" s="194"/>
      <c r="MCF1" s="194"/>
      <c r="MCG1" s="194"/>
      <c r="MCH1" s="194"/>
      <c r="MCI1" s="194"/>
      <c r="MCJ1" s="194"/>
      <c r="MCK1" s="194"/>
      <c r="MCL1" s="194"/>
      <c r="MCM1" s="194"/>
      <c r="MCN1" s="194"/>
      <c r="MCO1" s="194"/>
      <c r="MCP1" s="194"/>
      <c r="MCQ1" s="194"/>
      <c r="MCR1" s="194"/>
      <c r="MCS1" s="194"/>
      <c r="MCT1" s="194"/>
      <c r="MCU1" s="194"/>
      <c r="MCV1" s="194"/>
      <c r="MCW1" s="194"/>
      <c r="MCX1" s="194"/>
      <c r="MCY1" s="194"/>
      <c r="MCZ1" s="194"/>
      <c r="MDA1" s="194"/>
      <c r="MDB1" s="194"/>
      <c r="MDC1" s="194"/>
      <c r="MDD1" s="194"/>
      <c r="MDE1" s="194"/>
      <c r="MDF1" s="194"/>
      <c r="MDG1" s="194"/>
      <c r="MDH1" s="194"/>
      <c r="MDI1" s="194"/>
      <c r="MDJ1" s="194"/>
      <c r="MDK1" s="194"/>
      <c r="MDL1" s="194"/>
      <c r="MDM1" s="194"/>
      <c r="MDN1" s="194"/>
      <c r="MDO1" s="194"/>
      <c r="MDP1" s="194"/>
      <c r="MDQ1" s="194"/>
      <c r="MDR1" s="194"/>
      <c r="MDS1" s="194"/>
      <c r="MDT1" s="194"/>
      <c r="MDU1" s="194"/>
      <c r="MDV1" s="194"/>
      <c r="MDW1" s="194"/>
      <c r="MDX1" s="194"/>
      <c r="MDY1" s="194"/>
      <c r="MDZ1" s="194"/>
      <c r="MEA1" s="194"/>
      <c r="MEB1" s="194"/>
      <c r="MEC1" s="194"/>
      <c r="MED1" s="194"/>
      <c r="MEE1" s="194"/>
      <c r="MEF1" s="194"/>
      <c r="MEG1" s="194"/>
      <c r="MEH1" s="194"/>
      <c r="MEI1" s="194"/>
      <c r="MEJ1" s="194"/>
      <c r="MEK1" s="194"/>
      <c r="MEL1" s="194"/>
      <c r="MEM1" s="194"/>
      <c r="MEN1" s="194"/>
      <c r="MEO1" s="194"/>
      <c r="MEP1" s="194"/>
      <c r="MEQ1" s="194"/>
      <c r="MER1" s="194"/>
      <c r="MES1" s="194"/>
      <c r="MET1" s="194"/>
      <c r="MEU1" s="194"/>
      <c r="MEV1" s="194"/>
      <c r="MEW1" s="194"/>
      <c r="MEX1" s="194"/>
      <c r="MEY1" s="194"/>
      <c r="MEZ1" s="194"/>
      <c r="MFA1" s="194"/>
      <c r="MFB1" s="194"/>
      <c r="MFC1" s="194"/>
      <c r="MFD1" s="194"/>
      <c r="MFE1" s="194"/>
      <c r="MFF1" s="194"/>
      <c r="MFG1" s="194"/>
      <c r="MFH1" s="194"/>
      <c r="MFI1" s="194"/>
      <c r="MFJ1" s="194"/>
      <c r="MFK1" s="194"/>
      <c r="MFL1" s="194"/>
      <c r="MFM1" s="194"/>
      <c r="MFN1" s="194"/>
      <c r="MFO1" s="194"/>
      <c r="MFP1" s="194"/>
      <c r="MFQ1" s="194"/>
      <c r="MFR1" s="194"/>
      <c r="MFS1" s="194"/>
      <c r="MFT1" s="194"/>
      <c r="MFU1" s="194"/>
      <c r="MFV1" s="194"/>
      <c r="MFW1" s="194"/>
      <c r="MFX1" s="194"/>
      <c r="MFY1" s="194"/>
      <c r="MFZ1" s="194"/>
      <c r="MGA1" s="194"/>
      <c r="MGB1" s="194"/>
      <c r="MGC1" s="194"/>
      <c r="MGD1" s="194"/>
      <c r="MGE1" s="194"/>
      <c r="MGF1" s="194"/>
      <c r="MGG1" s="194"/>
      <c r="MGH1" s="194"/>
      <c r="MGI1" s="194"/>
      <c r="MGJ1" s="194"/>
      <c r="MGK1" s="194"/>
      <c r="MGL1" s="194"/>
      <c r="MGM1" s="194"/>
      <c r="MGN1" s="194"/>
      <c r="MGO1" s="194"/>
      <c r="MGP1" s="194"/>
      <c r="MGQ1" s="194"/>
      <c r="MGR1" s="194"/>
      <c r="MGS1" s="194"/>
      <c r="MGT1" s="194"/>
      <c r="MGU1" s="194"/>
      <c r="MGV1" s="194"/>
      <c r="MGW1" s="194"/>
      <c r="MGX1" s="194"/>
      <c r="MGY1" s="194"/>
      <c r="MGZ1" s="194"/>
      <c r="MHA1" s="194"/>
      <c r="MHB1" s="194"/>
      <c r="MHC1" s="194"/>
      <c r="MHD1" s="194"/>
      <c r="MHE1" s="194"/>
      <c r="MHF1" s="194"/>
      <c r="MHG1" s="194"/>
      <c r="MHH1" s="194"/>
      <c r="MHI1" s="194"/>
      <c r="MHJ1" s="194"/>
      <c r="MHK1" s="194"/>
      <c r="MHL1" s="194"/>
      <c r="MHM1" s="194"/>
      <c r="MHN1" s="194"/>
      <c r="MHO1" s="194"/>
      <c r="MHP1" s="194"/>
      <c r="MHQ1" s="194"/>
      <c r="MHR1" s="194"/>
      <c r="MHS1" s="194"/>
      <c r="MHT1" s="194"/>
      <c r="MHU1" s="194"/>
      <c r="MHV1" s="194"/>
      <c r="MHW1" s="194"/>
      <c r="MHX1" s="194"/>
      <c r="MHY1" s="194"/>
      <c r="MHZ1" s="194"/>
      <c r="MIA1" s="194"/>
      <c r="MIB1" s="194"/>
      <c r="MIC1" s="194"/>
      <c r="MID1" s="194"/>
      <c r="MIE1" s="194"/>
      <c r="MIF1" s="194"/>
      <c r="MIG1" s="194"/>
      <c r="MIH1" s="194"/>
      <c r="MII1" s="194"/>
      <c r="MIJ1" s="194"/>
      <c r="MIK1" s="194"/>
      <c r="MIL1" s="194"/>
      <c r="MIM1" s="194"/>
      <c r="MIN1" s="194"/>
      <c r="MIO1" s="194"/>
      <c r="MIP1" s="194"/>
      <c r="MIQ1" s="194"/>
      <c r="MIR1" s="194"/>
      <c r="MIS1" s="194"/>
      <c r="MIT1" s="194"/>
      <c r="MIU1" s="194"/>
      <c r="MIV1" s="194"/>
      <c r="MIW1" s="194"/>
      <c r="MIX1" s="194"/>
      <c r="MIY1" s="194"/>
      <c r="MIZ1" s="194"/>
      <c r="MJA1" s="194"/>
      <c r="MJB1" s="194"/>
      <c r="MJC1" s="194"/>
      <c r="MJD1" s="194"/>
      <c r="MJE1" s="194"/>
      <c r="MJF1" s="194"/>
      <c r="MJG1" s="194"/>
      <c r="MJH1" s="194"/>
      <c r="MJI1" s="194"/>
      <c r="MJJ1" s="194"/>
      <c r="MJK1" s="194"/>
      <c r="MJL1" s="194"/>
      <c r="MJM1" s="194"/>
      <c r="MJN1" s="194"/>
      <c r="MJO1" s="194"/>
      <c r="MJP1" s="194"/>
      <c r="MJQ1" s="194"/>
      <c r="MJR1" s="194"/>
      <c r="MJS1" s="194"/>
      <c r="MJT1" s="194"/>
      <c r="MJU1" s="194"/>
      <c r="MJV1" s="194"/>
      <c r="MJW1" s="194"/>
      <c r="MJX1" s="194"/>
      <c r="MJY1" s="194"/>
      <c r="MJZ1" s="194"/>
      <c r="MKA1" s="194"/>
      <c r="MKB1" s="194"/>
      <c r="MKC1" s="194"/>
      <c r="MKD1" s="194"/>
      <c r="MKE1" s="194"/>
      <c r="MKF1" s="194"/>
      <c r="MKG1" s="194"/>
      <c r="MKH1" s="194"/>
      <c r="MKI1" s="194"/>
      <c r="MKJ1" s="194"/>
      <c r="MKK1" s="194"/>
      <c r="MKL1" s="194"/>
      <c r="MKM1" s="194"/>
      <c r="MKN1" s="194"/>
      <c r="MKO1" s="194"/>
      <c r="MKP1" s="194"/>
      <c r="MKQ1" s="194"/>
      <c r="MKR1" s="194"/>
      <c r="MKS1" s="194"/>
      <c r="MKT1" s="194"/>
      <c r="MKU1" s="194"/>
      <c r="MKV1" s="194"/>
      <c r="MKW1" s="194"/>
      <c r="MKX1" s="194"/>
      <c r="MKY1" s="194"/>
      <c r="MKZ1" s="194"/>
      <c r="MLA1" s="194"/>
      <c r="MLB1" s="194"/>
      <c r="MLC1" s="194"/>
      <c r="MLD1" s="194"/>
      <c r="MLE1" s="194"/>
      <c r="MLF1" s="194"/>
      <c r="MLG1" s="194"/>
      <c r="MLH1" s="194"/>
      <c r="MLI1" s="194"/>
      <c r="MLJ1" s="194"/>
      <c r="MLK1" s="194"/>
      <c r="MLL1" s="194"/>
      <c r="MLM1" s="194"/>
      <c r="MLN1" s="194"/>
      <c r="MLO1" s="194"/>
      <c r="MLP1" s="194"/>
      <c r="MLQ1" s="194"/>
      <c r="MLR1" s="194"/>
      <c r="MLS1" s="194"/>
      <c r="MLT1" s="194"/>
      <c r="MLU1" s="194"/>
      <c r="MLV1" s="194"/>
      <c r="MLW1" s="194"/>
      <c r="MLX1" s="194"/>
      <c r="MLY1" s="194"/>
      <c r="MLZ1" s="194"/>
      <c r="MMA1" s="194"/>
      <c r="MMB1" s="194"/>
      <c r="MMC1" s="194"/>
      <c r="MMD1" s="194"/>
      <c r="MME1" s="194"/>
      <c r="MMF1" s="194"/>
      <c r="MMG1" s="194"/>
      <c r="MMH1" s="194"/>
      <c r="MMI1" s="194"/>
      <c r="MMJ1" s="194"/>
      <c r="MMK1" s="194"/>
      <c r="MML1" s="194"/>
      <c r="MMM1" s="194"/>
      <c r="MMN1" s="194"/>
      <c r="MMO1" s="194"/>
      <c r="MMP1" s="194"/>
      <c r="MMQ1" s="194"/>
      <c r="MMR1" s="194"/>
      <c r="MMS1" s="194"/>
      <c r="MMT1" s="194"/>
      <c r="MMU1" s="194"/>
      <c r="MMV1" s="194"/>
      <c r="MMW1" s="194"/>
      <c r="MMX1" s="194"/>
      <c r="MMY1" s="194"/>
      <c r="MMZ1" s="194"/>
      <c r="MNA1" s="194"/>
      <c r="MNB1" s="194"/>
      <c r="MNC1" s="194"/>
      <c r="MND1" s="194"/>
      <c r="MNE1" s="194"/>
      <c r="MNF1" s="194"/>
      <c r="MNG1" s="194"/>
      <c r="MNH1" s="194"/>
      <c r="MNI1" s="194"/>
      <c r="MNJ1" s="194"/>
      <c r="MNK1" s="194"/>
      <c r="MNL1" s="194"/>
      <c r="MNM1" s="194"/>
      <c r="MNN1" s="194"/>
      <c r="MNO1" s="194"/>
      <c r="MNP1" s="194"/>
      <c r="MNQ1" s="194"/>
      <c r="MNR1" s="194"/>
      <c r="MNS1" s="194"/>
      <c r="MNT1" s="194"/>
      <c r="MNU1" s="194"/>
      <c r="MNV1" s="194"/>
      <c r="MNW1" s="194"/>
      <c r="MNX1" s="194"/>
      <c r="MNY1" s="194"/>
      <c r="MNZ1" s="194"/>
      <c r="MOA1" s="194"/>
      <c r="MOB1" s="194"/>
      <c r="MOC1" s="194"/>
      <c r="MOD1" s="194"/>
      <c r="MOE1" s="194"/>
      <c r="MOF1" s="194"/>
      <c r="MOG1" s="194"/>
      <c r="MOH1" s="194"/>
      <c r="MOI1" s="194"/>
      <c r="MOJ1" s="194"/>
      <c r="MOK1" s="194"/>
      <c r="MOL1" s="194"/>
      <c r="MOM1" s="194"/>
      <c r="MON1" s="194"/>
      <c r="MOO1" s="194"/>
      <c r="MOP1" s="194"/>
      <c r="MOQ1" s="194"/>
      <c r="MOR1" s="194"/>
      <c r="MOS1" s="194"/>
      <c r="MOT1" s="194"/>
      <c r="MOU1" s="194"/>
      <c r="MOV1" s="194"/>
      <c r="MOW1" s="194"/>
      <c r="MOX1" s="194"/>
      <c r="MOY1" s="194"/>
      <c r="MOZ1" s="194"/>
      <c r="MPA1" s="194"/>
      <c r="MPB1" s="194"/>
      <c r="MPC1" s="194"/>
      <c r="MPD1" s="194"/>
      <c r="MPE1" s="194"/>
      <c r="MPF1" s="194"/>
      <c r="MPG1" s="194"/>
      <c r="MPH1" s="194"/>
      <c r="MPI1" s="194"/>
      <c r="MPJ1" s="194"/>
      <c r="MPK1" s="194"/>
      <c r="MPL1" s="194"/>
      <c r="MPM1" s="194"/>
      <c r="MPN1" s="194"/>
      <c r="MPO1" s="194"/>
      <c r="MPP1" s="194"/>
      <c r="MPQ1" s="194"/>
      <c r="MPR1" s="194"/>
      <c r="MPS1" s="194"/>
      <c r="MPT1" s="194"/>
      <c r="MPU1" s="194"/>
      <c r="MPV1" s="194"/>
      <c r="MPW1" s="194"/>
      <c r="MPX1" s="194"/>
      <c r="MPY1" s="194"/>
      <c r="MPZ1" s="194"/>
      <c r="MQA1" s="194"/>
      <c r="MQB1" s="194"/>
      <c r="MQC1" s="194"/>
      <c r="MQD1" s="194"/>
      <c r="MQE1" s="194"/>
      <c r="MQF1" s="194"/>
      <c r="MQG1" s="194"/>
      <c r="MQH1" s="194"/>
      <c r="MQI1" s="194"/>
      <c r="MQJ1" s="194"/>
      <c r="MQK1" s="194"/>
      <c r="MQL1" s="194"/>
      <c r="MQM1" s="194"/>
      <c r="MQN1" s="194"/>
      <c r="MQO1" s="194"/>
      <c r="MQP1" s="194"/>
      <c r="MQQ1" s="194"/>
      <c r="MQR1" s="194"/>
      <c r="MQS1" s="194"/>
      <c r="MQT1" s="194"/>
      <c r="MQU1" s="194"/>
      <c r="MQV1" s="194"/>
      <c r="MQW1" s="194"/>
      <c r="MQX1" s="194"/>
      <c r="MQY1" s="194"/>
      <c r="MQZ1" s="194"/>
      <c r="MRA1" s="194"/>
      <c r="MRB1" s="194"/>
      <c r="MRC1" s="194"/>
      <c r="MRD1" s="194"/>
      <c r="MRE1" s="194"/>
      <c r="MRF1" s="194"/>
      <c r="MRG1" s="194"/>
      <c r="MRH1" s="194"/>
      <c r="MRI1" s="194"/>
      <c r="MRJ1" s="194"/>
      <c r="MRK1" s="194"/>
      <c r="MRL1" s="194"/>
      <c r="MRM1" s="194"/>
      <c r="MRN1" s="194"/>
      <c r="MRO1" s="194"/>
      <c r="MRP1" s="194"/>
      <c r="MRQ1" s="194"/>
      <c r="MRR1" s="194"/>
      <c r="MRS1" s="194"/>
      <c r="MRT1" s="194"/>
      <c r="MRU1" s="194"/>
      <c r="MRV1" s="194"/>
      <c r="MRW1" s="194"/>
      <c r="MRX1" s="194"/>
      <c r="MRY1" s="194"/>
      <c r="MRZ1" s="194"/>
      <c r="MSA1" s="194"/>
      <c r="MSB1" s="194"/>
      <c r="MSC1" s="194"/>
      <c r="MSD1" s="194"/>
      <c r="MSE1" s="194"/>
      <c r="MSF1" s="194"/>
      <c r="MSG1" s="194"/>
      <c r="MSH1" s="194"/>
      <c r="MSI1" s="194"/>
      <c r="MSJ1" s="194"/>
      <c r="MSK1" s="194"/>
      <c r="MSL1" s="194"/>
      <c r="MSM1" s="194"/>
      <c r="MSN1" s="194"/>
      <c r="MSO1" s="194"/>
      <c r="MSP1" s="194"/>
      <c r="MSQ1" s="194"/>
      <c r="MSR1" s="194"/>
      <c r="MSS1" s="194"/>
      <c r="MST1" s="194"/>
      <c r="MSU1" s="194"/>
      <c r="MSV1" s="194"/>
      <c r="MSW1" s="194"/>
      <c r="MSX1" s="194"/>
      <c r="MSY1" s="194"/>
      <c r="MSZ1" s="194"/>
      <c r="MTA1" s="194"/>
      <c r="MTB1" s="194"/>
      <c r="MTC1" s="194"/>
      <c r="MTD1" s="194"/>
      <c r="MTE1" s="194"/>
      <c r="MTF1" s="194"/>
      <c r="MTG1" s="194"/>
      <c r="MTH1" s="194"/>
      <c r="MTI1" s="194"/>
      <c r="MTJ1" s="194"/>
      <c r="MTK1" s="194"/>
      <c r="MTL1" s="194"/>
      <c r="MTM1" s="194"/>
      <c r="MTN1" s="194"/>
      <c r="MTO1" s="194"/>
      <c r="MTP1" s="194"/>
      <c r="MTQ1" s="194"/>
      <c r="MTR1" s="194"/>
      <c r="MTS1" s="194"/>
      <c r="MTT1" s="194"/>
      <c r="MTU1" s="194"/>
      <c r="MTV1" s="194"/>
      <c r="MTW1" s="194"/>
      <c r="MTX1" s="194"/>
      <c r="MTY1" s="194"/>
      <c r="MTZ1" s="194"/>
      <c r="MUA1" s="194"/>
      <c r="MUB1" s="194"/>
      <c r="MUC1" s="194"/>
      <c r="MUD1" s="194"/>
      <c r="MUE1" s="194"/>
      <c r="MUF1" s="194"/>
      <c r="MUG1" s="194"/>
      <c r="MUH1" s="194"/>
      <c r="MUI1" s="194"/>
      <c r="MUJ1" s="194"/>
      <c r="MUK1" s="194"/>
      <c r="MUL1" s="194"/>
      <c r="MUM1" s="194"/>
      <c r="MUN1" s="194"/>
      <c r="MUO1" s="194"/>
      <c r="MUP1" s="194"/>
      <c r="MUQ1" s="194"/>
      <c r="MUR1" s="194"/>
      <c r="MUS1" s="194"/>
      <c r="MUT1" s="194"/>
      <c r="MUU1" s="194"/>
      <c r="MUV1" s="194"/>
      <c r="MUW1" s="194"/>
      <c r="MUX1" s="194"/>
      <c r="MUY1" s="194"/>
      <c r="MUZ1" s="194"/>
      <c r="MVA1" s="194"/>
      <c r="MVB1" s="194"/>
      <c r="MVC1" s="194"/>
      <c r="MVD1" s="194"/>
      <c r="MVE1" s="194"/>
      <c r="MVF1" s="194"/>
      <c r="MVG1" s="194"/>
      <c r="MVH1" s="194"/>
      <c r="MVI1" s="194"/>
      <c r="MVJ1" s="194"/>
      <c r="MVK1" s="194"/>
      <c r="MVL1" s="194"/>
      <c r="MVM1" s="194"/>
      <c r="MVN1" s="194"/>
      <c r="MVO1" s="194"/>
      <c r="MVP1" s="194"/>
      <c r="MVQ1" s="194"/>
      <c r="MVR1" s="194"/>
      <c r="MVS1" s="194"/>
      <c r="MVT1" s="194"/>
      <c r="MVU1" s="194"/>
      <c r="MVV1" s="194"/>
      <c r="MVW1" s="194"/>
      <c r="MVX1" s="194"/>
      <c r="MVY1" s="194"/>
      <c r="MVZ1" s="194"/>
      <c r="MWA1" s="194"/>
      <c r="MWB1" s="194"/>
      <c r="MWC1" s="194"/>
      <c r="MWD1" s="194"/>
      <c r="MWE1" s="194"/>
      <c r="MWF1" s="194"/>
      <c r="MWG1" s="194"/>
      <c r="MWH1" s="194"/>
      <c r="MWI1" s="194"/>
      <c r="MWJ1" s="194"/>
      <c r="MWK1" s="194"/>
      <c r="MWL1" s="194"/>
      <c r="MWM1" s="194"/>
      <c r="MWN1" s="194"/>
      <c r="MWO1" s="194"/>
      <c r="MWP1" s="194"/>
      <c r="MWQ1" s="194"/>
      <c r="MWR1" s="194"/>
      <c r="MWS1" s="194"/>
      <c r="MWT1" s="194"/>
      <c r="MWU1" s="194"/>
      <c r="MWV1" s="194"/>
      <c r="MWW1" s="194"/>
      <c r="MWX1" s="194"/>
      <c r="MWY1" s="194"/>
      <c r="MWZ1" s="194"/>
      <c r="MXA1" s="194"/>
      <c r="MXB1" s="194"/>
      <c r="MXC1" s="194"/>
      <c r="MXD1" s="194"/>
      <c r="MXE1" s="194"/>
      <c r="MXF1" s="194"/>
      <c r="MXG1" s="194"/>
      <c r="MXH1" s="194"/>
      <c r="MXI1" s="194"/>
      <c r="MXJ1" s="194"/>
      <c r="MXK1" s="194"/>
      <c r="MXL1" s="194"/>
      <c r="MXM1" s="194"/>
      <c r="MXN1" s="194"/>
      <c r="MXO1" s="194"/>
      <c r="MXP1" s="194"/>
      <c r="MXQ1" s="194"/>
      <c r="MXR1" s="194"/>
      <c r="MXS1" s="194"/>
      <c r="MXT1" s="194"/>
      <c r="MXU1" s="194"/>
      <c r="MXV1" s="194"/>
      <c r="MXW1" s="194"/>
      <c r="MXX1" s="194"/>
      <c r="MXY1" s="194"/>
      <c r="MXZ1" s="194"/>
      <c r="MYA1" s="194"/>
      <c r="MYB1" s="194"/>
      <c r="MYC1" s="194"/>
      <c r="MYD1" s="194"/>
      <c r="MYE1" s="194"/>
      <c r="MYF1" s="194"/>
      <c r="MYG1" s="194"/>
      <c r="MYH1" s="194"/>
      <c r="MYI1" s="194"/>
      <c r="MYJ1" s="194"/>
      <c r="MYK1" s="194"/>
      <c r="MYL1" s="194"/>
      <c r="MYM1" s="194"/>
      <c r="MYN1" s="194"/>
      <c r="MYO1" s="194"/>
      <c r="MYP1" s="194"/>
      <c r="MYQ1" s="194"/>
      <c r="MYR1" s="194"/>
      <c r="MYS1" s="194"/>
      <c r="MYT1" s="194"/>
      <c r="MYU1" s="194"/>
      <c r="MYV1" s="194"/>
      <c r="MYW1" s="194"/>
      <c r="MYX1" s="194"/>
      <c r="MYY1" s="194"/>
      <c r="MYZ1" s="194"/>
      <c r="MZA1" s="194"/>
      <c r="MZB1" s="194"/>
      <c r="MZC1" s="194"/>
      <c r="MZD1" s="194"/>
      <c r="MZE1" s="194"/>
      <c r="MZF1" s="194"/>
      <c r="MZG1" s="194"/>
      <c r="MZH1" s="194"/>
      <c r="MZI1" s="194"/>
      <c r="MZJ1" s="194"/>
      <c r="MZK1" s="194"/>
      <c r="MZL1" s="194"/>
      <c r="MZM1" s="194"/>
      <c r="MZN1" s="194"/>
      <c r="MZO1" s="194"/>
      <c r="MZP1" s="194"/>
      <c r="MZQ1" s="194"/>
      <c r="MZR1" s="194"/>
      <c r="MZS1" s="194"/>
      <c r="MZT1" s="194"/>
      <c r="MZU1" s="194"/>
      <c r="MZV1" s="194"/>
      <c r="MZW1" s="194"/>
      <c r="MZX1" s="194"/>
      <c r="MZY1" s="194"/>
      <c r="MZZ1" s="194"/>
      <c r="NAA1" s="194"/>
      <c r="NAB1" s="194"/>
      <c r="NAC1" s="194"/>
      <c r="NAD1" s="194"/>
      <c r="NAE1" s="194"/>
      <c r="NAF1" s="194"/>
      <c r="NAG1" s="194"/>
      <c r="NAH1" s="194"/>
      <c r="NAI1" s="194"/>
      <c r="NAJ1" s="194"/>
      <c r="NAK1" s="194"/>
      <c r="NAL1" s="194"/>
      <c r="NAM1" s="194"/>
      <c r="NAN1" s="194"/>
      <c r="NAO1" s="194"/>
      <c r="NAP1" s="194"/>
      <c r="NAQ1" s="194"/>
      <c r="NAR1" s="194"/>
      <c r="NAS1" s="194"/>
      <c r="NAT1" s="194"/>
      <c r="NAU1" s="194"/>
      <c r="NAV1" s="194"/>
      <c r="NAW1" s="194"/>
      <c r="NAX1" s="194"/>
      <c r="NAY1" s="194"/>
      <c r="NAZ1" s="194"/>
      <c r="NBA1" s="194"/>
      <c r="NBB1" s="194"/>
      <c r="NBC1" s="194"/>
      <c r="NBD1" s="194"/>
      <c r="NBE1" s="194"/>
      <c r="NBF1" s="194"/>
      <c r="NBG1" s="194"/>
      <c r="NBH1" s="194"/>
      <c r="NBI1" s="194"/>
      <c r="NBJ1" s="194"/>
      <c r="NBK1" s="194"/>
      <c r="NBL1" s="194"/>
      <c r="NBM1" s="194"/>
      <c r="NBN1" s="194"/>
      <c r="NBO1" s="194"/>
      <c r="NBP1" s="194"/>
      <c r="NBQ1" s="194"/>
      <c r="NBR1" s="194"/>
      <c r="NBS1" s="194"/>
      <c r="NBT1" s="194"/>
      <c r="NBU1" s="194"/>
      <c r="NBV1" s="194"/>
      <c r="NBW1" s="194"/>
      <c r="NBX1" s="194"/>
      <c r="NBY1" s="194"/>
      <c r="NBZ1" s="194"/>
      <c r="NCA1" s="194"/>
      <c r="NCB1" s="194"/>
      <c r="NCC1" s="194"/>
      <c r="NCD1" s="194"/>
      <c r="NCE1" s="194"/>
      <c r="NCF1" s="194"/>
      <c r="NCG1" s="194"/>
      <c r="NCH1" s="194"/>
      <c r="NCI1" s="194"/>
      <c r="NCJ1" s="194"/>
      <c r="NCK1" s="194"/>
      <c r="NCL1" s="194"/>
      <c r="NCM1" s="194"/>
      <c r="NCN1" s="194"/>
      <c r="NCO1" s="194"/>
      <c r="NCP1" s="194"/>
      <c r="NCQ1" s="194"/>
      <c r="NCR1" s="194"/>
      <c r="NCS1" s="194"/>
      <c r="NCT1" s="194"/>
      <c r="NCU1" s="194"/>
      <c r="NCV1" s="194"/>
      <c r="NCW1" s="194"/>
      <c r="NCX1" s="194"/>
      <c r="NCY1" s="194"/>
      <c r="NCZ1" s="194"/>
      <c r="NDA1" s="194"/>
      <c r="NDB1" s="194"/>
      <c r="NDC1" s="194"/>
      <c r="NDD1" s="194"/>
      <c r="NDE1" s="194"/>
      <c r="NDF1" s="194"/>
      <c r="NDG1" s="194"/>
      <c r="NDH1" s="194"/>
      <c r="NDI1" s="194"/>
      <c r="NDJ1" s="194"/>
      <c r="NDK1" s="194"/>
      <c r="NDL1" s="194"/>
      <c r="NDM1" s="194"/>
      <c r="NDN1" s="194"/>
      <c r="NDO1" s="194"/>
      <c r="NDP1" s="194"/>
      <c r="NDQ1" s="194"/>
      <c r="NDR1" s="194"/>
      <c r="NDS1" s="194"/>
      <c r="NDT1" s="194"/>
      <c r="NDU1" s="194"/>
      <c r="NDV1" s="194"/>
      <c r="NDW1" s="194"/>
      <c r="NDX1" s="194"/>
      <c r="NDY1" s="194"/>
      <c r="NDZ1" s="194"/>
      <c r="NEA1" s="194"/>
      <c r="NEB1" s="194"/>
      <c r="NEC1" s="194"/>
      <c r="NED1" s="194"/>
      <c r="NEE1" s="194"/>
      <c r="NEF1" s="194"/>
      <c r="NEG1" s="194"/>
      <c r="NEH1" s="194"/>
      <c r="NEI1" s="194"/>
      <c r="NEJ1" s="194"/>
      <c r="NEK1" s="194"/>
      <c r="NEL1" s="194"/>
      <c r="NEM1" s="194"/>
      <c r="NEN1" s="194"/>
      <c r="NEO1" s="194"/>
      <c r="NEP1" s="194"/>
      <c r="NEQ1" s="194"/>
      <c r="NER1" s="194"/>
      <c r="NES1" s="194"/>
      <c r="NET1" s="194"/>
      <c r="NEU1" s="194"/>
      <c r="NEV1" s="194"/>
      <c r="NEW1" s="194"/>
      <c r="NEX1" s="194"/>
      <c r="NEY1" s="194"/>
      <c r="NEZ1" s="194"/>
      <c r="NFA1" s="194"/>
      <c r="NFB1" s="194"/>
      <c r="NFC1" s="194"/>
      <c r="NFD1" s="194"/>
      <c r="NFE1" s="194"/>
      <c r="NFF1" s="194"/>
      <c r="NFG1" s="194"/>
      <c r="NFH1" s="194"/>
      <c r="NFI1" s="194"/>
      <c r="NFJ1" s="194"/>
      <c r="NFK1" s="194"/>
      <c r="NFL1" s="194"/>
      <c r="NFM1" s="194"/>
      <c r="NFN1" s="194"/>
      <c r="NFO1" s="194"/>
      <c r="NFP1" s="194"/>
      <c r="NFQ1" s="194"/>
      <c r="NFR1" s="194"/>
      <c r="NFS1" s="194"/>
      <c r="NFT1" s="194"/>
      <c r="NFU1" s="194"/>
      <c r="NFV1" s="194"/>
      <c r="NFW1" s="194"/>
      <c r="NFX1" s="194"/>
      <c r="NFY1" s="194"/>
      <c r="NFZ1" s="194"/>
      <c r="NGA1" s="194"/>
      <c r="NGB1" s="194"/>
      <c r="NGC1" s="194"/>
      <c r="NGD1" s="194"/>
      <c r="NGE1" s="194"/>
      <c r="NGF1" s="194"/>
      <c r="NGG1" s="194"/>
      <c r="NGH1" s="194"/>
      <c r="NGI1" s="194"/>
      <c r="NGJ1" s="194"/>
      <c r="NGK1" s="194"/>
      <c r="NGL1" s="194"/>
      <c r="NGM1" s="194"/>
      <c r="NGN1" s="194"/>
      <c r="NGO1" s="194"/>
      <c r="NGP1" s="194"/>
      <c r="NGQ1" s="194"/>
      <c r="NGR1" s="194"/>
      <c r="NGS1" s="194"/>
      <c r="NGT1" s="194"/>
      <c r="NGU1" s="194"/>
      <c r="NGV1" s="194"/>
      <c r="NGW1" s="194"/>
      <c r="NGX1" s="194"/>
      <c r="NGY1" s="194"/>
      <c r="NGZ1" s="194"/>
      <c r="NHA1" s="194"/>
      <c r="NHB1" s="194"/>
      <c r="NHC1" s="194"/>
      <c r="NHD1" s="194"/>
      <c r="NHE1" s="194"/>
      <c r="NHF1" s="194"/>
      <c r="NHG1" s="194"/>
      <c r="NHH1" s="194"/>
      <c r="NHI1" s="194"/>
      <c r="NHJ1" s="194"/>
      <c r="NHK1" s="194"/>
      <c r="NHL1" s="194"/>
      <c r="NHM1" s="194"/>
      <c r="NHN1" s="194"/>
      <c r="NHO1" s="194"/>
      <c r="NHP1" s="194"/>
      <c r="NHQ1" s="194"/>
      <c r="NHR1" s="194"/>
      <c r="NHS1" s="194"/>
      <c r="NHT1" s="194"/>
      <c r="NHU1" s="194"/>
      <c r="NHV1" s="194"/>
      <c r="NHW1" s="194"/>
      <c r="NHX1" s="194"/>
      <c r="NHY1" s="194"/>
      <c r="NHZ1" s="194"/>
      <c r="NIA1" s="194"/>
      <c r="NIB1" s="194"/>
      <c r="NIC1" s="194"/>
      <c r="NID1" s="194"/>
      <c r="NIE1" s="194"/>
      <c r="NIF1" s="194"/>
      <c r="NIG1" s="194"/>
      <c r="NIH1" s="194"/>
      <c r="NII1" s="194"/>
      <c r="NIJ1" s="194"/>
      <c r="NIK1" s="194"/>
      <c r="NIL1" s="194"/>
      <c r="NIM1" s="194"/>
      <c r="NIN1" s="194"/>
      <c r="NIO1" s="194"/>
      <c r="NIP1" s="194"/>
      <c r="NIQ1" s="194"/>
      <c r="NIR1" s="194"/>
      <c r="NIS1" s="194"/>
      <c r="NIT1" s="194"/>
      <c r="NIU1" s="194"/>
      <c r="NIV1" s="194"/>
      <c r="NIW1" s="194"/>
      <c r="NIX1" s="194"/>
      <c r="NIY1" s="194"/>
      <c r="NIZ1" s="194"/>
      <c r="NJA1" s="194"/>
      <c r="NJB1" s="194"/>
      <c r="NJC1" s="194"/>
      <c r="NJD1" s="194"/>
      <c r="NJE1" s="194"/>
      <c r="NJF1" s="194"/>
      <c r="NJG1" s="194"/>
      <c r="NJH1" s="194"/>
      <c r="NJI1" s="194"/>
      <c r="NJJ1" s="194"/>
      <c r="NJK1" s="194"/>
      <c r="NJL1" s="194"/>
      <c r="NJM1" s="194"/>
      <c r="NJN1" s="194"/>
      <c r="NJO1" s="194"/>
      <c r="NJP1" s="194"/>
      <c r="NJQ1" s="194"/>
      <c r="NJR1" s="194"/>
      <c r="NJS1" s="194"/>
      <c r="NJT1" s="194"/>
      <c r="NJU1" s="194"/>
      <c r="NJV1" s="194"/>
      <c r="NJW1" s="194"/>
      <c r="NJX1" s="194"/>
      <c r="NJY1" s="194"/>
      <c r="NJZ1" s="194"/>
      <c r="NKA1" s="194"/>
      <c r="NKB1" s="194"/>
      <c r="NKC1" s="194"/>
      <c r="NKD1" s="194"/>
      <c r="NKE1" s="194"/>
      <c r="NKF1" s="194"/>
      <c r="NKG1" s="194"/>
      <c r="NKH1" s="194"/>
      <c r="NKI1" s="194"/>
      <c r="NKJ1" s="194"/>
      <c r="NKK1" s="194"/>
      <c r="NKL1" s="194"/>
      <c r="NKM1" s="194"/>
      <c r="NKN1" s="194"/>
      <c r="NKO1" s="194"/>
      <c r="NKP1" s="194"/>
      <c r="NKQ1" s="194"/>
      <c r="NKR1" s="194"/>
      <c r="NKS1" s="194"/>
      <c r="NKT1" s="194"/>
      <c r="NKU1" s="194"/>
      <c r="NKV1" s="194"/>
      <c r="NKW1" s="194"/>
      <c r="NKX1" s="194"/>
      <c r="NKY1" s="194"/>
      <c r="NKZ1" s="194"/>
      <c r="NLA1" s="194"/>
      <c r="NLB1" s="194"/>
      <c r="NLC1" s="194"/>
      <c r="NLD1" s="194"/>
      <c r="NLE1" s="194"/>
      <c r="NLF1" s="194"/>
      <c r="NLG1" s="194"/>
      <c r="NLH1" s="194"/>
      <c r="NLI1" s="194"/>
      <c r="NLJ1" s="194"/>
      <c r="NLK1" s="194"/>
      <c r="NLL1" s="194"/>
      <c r="NLM1" s="194"/>
      <c r="NLN1" s="194"/>
      <c r="NLO1" s="194"/>
      <c r="NLP1" s="194"/>
      <c r="NLQ1" s="194"/>
      <c r="NLR1" s="194"/>
      <c r="NLS1" s="194"/>
      <c r="NLT1" s="194"/>
      <c r="NLU1" s="194"/>
      <c r="NLV1" s="194"/>
      <c r="NLW1" s="194"/>
      <c r="NLX1" s="194"/>
      <c r="NLY1" s="194"/>
      <c r="NLZ1" s="194"/>
      <c r="NMA1" s="194"/>
      <c r="NMB1" s="194"/>
      <c r="NMC1" s="194"/>
      <c r="NMD1" s="194"/>
      <c r="NME1" s="194"/>
      <c r="NMF1" s="194"/>
      <c r="NMG1" s="194"/>
      <c r="NMH1" s="194"/>
      <c r="NMI1" s="194"/>
      <c r="NMJ1" s="194"/>
      <c r="NMK1" s="194"/>
      <c r="NML1" s="194"/>
      <c r="NMM1" s="194"/>
      <c r="NMN1" s="194"/>
      <c r="NMO1" s="194"/>
      <c r="NMP1" s="194"/>
      <c r="NMQ1" s="194"/>
      <c r="NMR1" s="194"/>
      <c r="NMS1" s="194"/>
      <c r="NMT1" s="194"/>
      <c r="NMU1" s="194"/>
      <c r="NMV1" s="194"/>
      <c r="NMW1" s="194"/>
      <c r="NMX1" s="194"/>
      <c r="NMY1" s="194"/>
      <c r="NMZ1" s="194"/>
      <c r="NNA1" s="194"/>
      <c r="NNB1" s="194"/>
      <c r="NNC1" s="194"/>
      <c r="NND1" s="194"/>
      <c r="NNE1" s="194"/>
      <c r="NNF1" s="194"/>
      <c r="NNG1" s="194"/>
      <c r="NNH1" s="194"/>
      <c r="NNI1" s="194"/>
      <c r="NNJ1" s="194"/>
      <c r="NNK1" s="194"/>
      <c r="NNL1" s="194"/>
      <c r="NNM1" s="194"/>
      <c r="NNN1" s="194"/>
      <c r="NNO1" s="194"/>
      <c r="NNP1" s="194"/>
      <c r="NNQ1" s="194"/>
      <c r="NNR1" s="194"/>
      <c r="NNS1" s="194"/>
      <c r="NNT1" s="194"/>
      <c r="NNU1" s="194"/>
      <c r="NNV1" s="194"/>
      <c r="NNW1" s="194"/>
      <c r="NNX1" s="194"/>
      <c r="NNY1" s="194"/>
      <c r="NNZ1" s="194"/>
      <c r="NOA1" s="194"/>
      <c r="NOB1" s="194"/>
      <c r="NOC1" s="194"/>
      <c r="NOD1" s="194"/>
      <c r="NOE1" s="194"/>
      <c r="NOF1" s="194"/>
      <c r="NOG1" s="194"/>
      <c r="NOH1" s="194"/>
      <c r="NOI1" s="194"/>
      <c r="NOJ1" s="194"/>
      <c r="NOK1" s="194"/>
      <c r="NOL1" s="194"/>
      <c r="NOM1" s="194"/>
      <c r="NON1" s="194"/>
      <c r="NOO1" s="194"/>
      <c r="NOP1" s="194"/>
      <c r="NOQ1" s="194"/>
      <c r="NOR1" s="194"/>
      <c r="NOS1" s="194"/>
      <c r="NOT1" s="194"/>
      <c r="NOU1" s="194"/>
      <c r="NOV1" s="194"/>
      <c r="NOW1" s="194"/>
      <c r="NOX1" s="194"/>
      <c r="NOY1" s="194"/>
      <c r="NOZ1" s="194"/>
      <c r="NPA1" s="194"/>
      <c r="NPB1" s="194"/>
      <c r="NPC1" s="194"/>
      <c r="NPD1" s="194"/>
      <c r="NPE1" s="194"/>
      <c r="NPF1" s="194"/>
      <c r="NPG1" s="194"/>
      <c r="NPH1" s="194"/>
      <c r="NPI1" s="194"/>
      <c r="NPJ1" s="194"/>
      <c r="NPK1" s="194"/>
      <c r="NPL1" s="194"/>
      <c r="NPM1" s="194"/>
      <c r="NPN1" s="194"/>
      <c r="NPO1" s="194"/>
      <c r="NPP1" s="194"/>
      <c r="NPQ1" s="194"/>
      <c r="NPR1" s="194"/>
      <c r="NPS1" s="194"/>
      <c r="NPT1" s="194"/>
      <c r="NPU1" s="194"/>
      <c r="NPV1" s="194"/>
      <c r="NPW1" s="194"/>
      <c r="NPX1" s="194"/>
      <c r="NPY1" s="194"/>
      <c r="NPZ1" s="194"/>
      <c r="NQA1" s="194"/>
      <c r="NQB1" s="194"/>
      <c r="NQC1" s="194"/>
      <c r="NQD1" s="194"/>
      <c r="NQE1" s="194"/>
      <c r="NQF1" s="194"/>
      <c r="NQG1" s="194"/>
      <c r="NQH1" s="194"/>
      <c r="NQI1" s="194"/>
      <c r="NQJ1" s="194"/>
      <c r="NQK1" s="194"/>
      <c r="NQL1" s="194"/>
      <c r="NQM1" s="194"/>
      <c r="NQN1" s="194"/>
      <c r="NQO1" s="194"/>
      <c r="NQP1" s="194"/>
      <c r="NQQ1" s="194"/>
      <c r="NQR1" s="194"/>
      <c r="NQS1" s="194"/>
      <c r="NQT1" s="194"/>
      <c r="NQU1" s="194"/>
      <c r="NQV1" s="194"/>
      <c r="NQW1" s="194"/>
      <c r="NQX1" s="194"/>
      <c r="NQY1" s="194"/>
      <c r="NQZ1" s="194"/>
      <c r="NRA1" s="194"/>
      <c r="NRB1" s="194"/>
      <c r="NRC1" s="194"/>
      <c r="NRD1" s="194"/>
      <c r="NRE1" s="194"/>
      <c r="NRF1" s="194"/>
      <c r="NRG1" s="194"/>
      <c r="NRH1" s="194"/>
      <c r="NRI1" s="194"/>
      <c r="NRJ1" s="194"/>
      <c r="NRK1" s="194"/>
      <c r="NRL1" s="194"/>
      <c r="NRM1" s="194"/>
      <c r="NRN1" s="194"/>
      <c r="NRO1" s="194"/>
      <c r="NRP1" s="194"/>
      <c r="NRQ1" s="194"/>
      <c r="NRR1" s="194"/>
      <c r="NRS1" s="194"/>
      <c r="NRT1" s="194"/>
      <c r="NRU1" s="194"/>
      <c r="NRV1" s="194"/>
      <c r="NRW1" s="194"/>
      <c r="NRX1" s="194"/>
      <c r="NRY1" s="194"/>
      <c r="NRZ1" s="194"/>
      <c r="NSA1" s="194"/>
      <c r="NSB1" s="194"/>
      <c r="NSC1" s="194"/>
      <c r="NSD1" s="194"/>
      <c r="NSE1" s="194"/>
      <c r="NSF1" s="194"/>
      <c r="NSG1" s="194"/>
      <c r="NSH1" s="194"/>
      <c r="NSI1" s="194"/>
      <c r="NSJ1" s="194"/>
      <c r="NSK1" s="194"/>
      <c r="NSL1" s="194"/>
      <c r="NSM1" s="194"/>
      <c r="NSN1" s="194"/>
      <c r="NSO1" s="194"/>
      <c r="NSP1" s="194"/>
      <c r="NSQ1" s="194"/>
      <c r="NSR1" s="194"/>
      <c r="NSS1" s="194"/>
      <c r="NST1" s="194"/>
      <c r="NSU1" s="194"/>
      <c r="NSV1" s="194"/>
      <c r="NSW1" s="194"/>
      <c r="NSX1" s="194"/>
      <c r="NSY1" s="194"/>
      <c r="NSZ1" s="194"/>
      <c r="NTA1" s="194"/>
      <c r="NTB1" s="194"/>
      <c r="NTC1" s="194"/>
      <c r="NTD1" s="194"/>
      <c r="NTE1" s="194"/>
      <c r="NTF1" s="194"/>
      <c r="NTG1" s="194"/>
      <c r="NTH1" s="194"/>
      <c r="NTI1" s="194"/>
      <c r="NTJ1" s="194"/>
      <c r="NTK1" s="194"/>
      <c r="NTL1" s="194"/>
      <c r="NTM1" s="194"/>
      <c r="NTN1" s="194"/>
      <c r="NTO1" s="194"/>
      <c r="NTP1" s="194"/>
      <c r="NTQ1" s="194"/>
      <c r="NTR1" s="194"/>
      <c r="NTS1" s="194"/>
      <c r="NTT1" s="194"/>
      <c r="NTU1" s="194"/>
      <c r="NTV1" s="194"/>
      <c r="NTW1" s="194"/>
      <c r="NTX1" s="194"/>
      <c r="NTY1" s="194"/>
      <c r="NTZ1" s="194"/>
      <c r="NUA1" s="194"/>
      <c r="NUB1" s="194"/>
      <c r="NUC1" s="194"/>
      <c r="NUD1" s="194"/>
      <c r="NUE1" s="194"/>
      <c r="NUF1" s="194"/>
      <c r="NUG1" s="194"/>
      <c r="NUH1" s="194"/>
      <c r="NUI1" s="194"/>
      <c r="NUJ1" s="194"/>
      <c r="NUK1" s="194"/>
      <c r="NUL1" s="194"/>
      <c r="NUM1" s="194"/>
      <c r="NUN1" s="194"/>
      <c r="NUO1" s="194"/>
      <c r="NUP1" s="194"/>
      <c r="NUQ1" s="194"/>
      <c r="NUR1" s="194"/>
      <c r="NUS1" s="194"/>
      <c r="NUT1" s="194"/>
      <c r="NUU1" s="194"/>
      <c r="NUV1" s="194"/>
      <c r="NUW1" s="194"/>
      <c r="NUX1" s="194"/>
      <c r="NUY1" s="194"/>
      <c r="NUZ1" s="194"/>
      <c r="NVA1" s="194"/>
      <c r="NVB1" s="194"/>
      <c r="NVC1" s="194"/>
      <c r="NVD1" s="194"/>
      <c r="NVE1" s="194"/>
      <c r="NVF1" s="194"/>
      <c r="NVG1" s="194"/>
      <c r="NVH1" s="194"/>
      <c r="NVI1" s="194"/>
      <c r="NVJ1" s="194"/>
      <c r="NVK1" s="194"/>
      <c r="NVL1" s="194"/>
      <c r="NVM1" s="194"/>
      <c r="NVN1" s="194"/>
      <c r="NVO1" s="194"/>
      <c r="NVP1" s="194"/>
      <c r="NVQ1" s="194"/>
      <c r="NVR1" s="194"/>
      <c r="NVS1" s="194"/>
      <c r="NVT1" s="194"/>
      <c r="NVU1" s="194"/>
      <c r="NVV1" s="194"/>
      <c r="NVW1" s="194"/>
      <c r="NVX1" s="194"/>
      <c r="NVY1" s="194"/>
      <c r="NVZ1" s="194"/>
      <c r="NWA1" s="194"/>
      <c r="NWB1" s="194"/>
      <c r="NWC1" s="194"/>
      <c r="NWD1" s="194"/>
      <c r="NWE1" s="194"/>
      <c r="NWF1" s="194"/>
      <c r="NWG1" s="194"/>
      <c r="NWH1" s="194"/>
      <c r="NWI1" s="194"/>
      <c r="NWJ1" s="194"/>
      <c r="NWK1" s="194"/>
      <c r="NWL1" s="194"/>
      <c r="NWM1" s="194"/>
      <c r="NWN1" s="194"/>
      <c r="NWO1" s="194"/>
      <c r="NWP1" s="194"/>
      <c r="NWQ1" s="194"/>
      <c r="NWR1" s="194"/>
      <c r="NWS1" s="194"/>
      <c r="NWT1" s="194"/>
      <c r="NWU1" s="194"/>
      <c r="NWV1" s="194"/>
      <c r="NWW1" s="194"/>
      <c r="NWX1" s="194"/>
      <c r="NWY1" s="194"/>
      <c r="NWZ1" s="194"/>
      <c r="NXA1" s="194"/>
      <c r="NXB1" s="194"/>
      <c r="NXC1" s="194"/>
      <c r="NXD1" s="194"/>
      <c r="NXE1" s="194"/>
      <c r="NXF1" s="194"/>
      <c r="NXG1" s="194"/>
      <c r="NXH1" s="194"/>
      <c r="NXI1" s="194"/>
      <c r="NXJ1" s="194"/>
      <c r="NXK1" s="194"/>
      <c r="NXL1" s="194"/>
      <c r="NXM1" s="194"/>
      <c r="NXN1" s="194"/>
      <c r="NXO1" s="194"/>
      <c r="NXP1" s="194"/>
      <c r="NXQ1" s="194"/>
      <c r="NXR1" s="194"/>
      <c r="NXS1" s="194"/>
      <c r="NXT1" s="194"/>
      <c r="NXU1" s="194"/>
      <c r="NXV1" s="194"/>
      <c r="NXW1" s="194"/>
      <c r="NXX1" s="194"/>
      <c r="NXY1" s="194"/>
      <c r="NXZ1" s="194"/>
      <c r="NYA1" s="194"/>
      <c r="NYB1" s="194"/>
      <c r="NYC1" s="194"/>
      <c r="NYD1" s="194"/>
      <c r="NYE1" s="194"/>
      <c r="NYF1" s="194"/>
      <c r="NYG1" s="194"/>
      <c r="NYH1" s="194"/>
      <c r="NYI1" s="194"/>
      <c r="NYJ1" s="194"/>
      <c r="NYK1" s="194"/>
      <c r="NYL1" s="194"/>
      <c r="NYM1" s="194"/>
      <c r="NYN1" s="194"/>
      <c r="NYO1" s="194"/>
      <c r="NYP1" s="194"/>
      <c r="NYQ1" s="194"/>
      <c r="NYR1" s="194"/>
      <c r="NYS1" s="194"/>
      <c r="NYT1" s="194"/>
      <c r="NYU1" s="194"/>
      <c r="NYV1" s="194"/>
      <c r="NYW1" s="194"/>
      <c r="NYX1" s="194"/>
      <c r="NYY1" s="194"/>
      <c r="NYZ1" s="194"/>
      <c r="NZA1" s="194"/>
      <c r="NZB1" s="194"/>
      <c r="NZC1" s="194"/>
      <c r="NZD1" s="194"/>
      <c r="NZE1" s="194"/>
      <c r="NZF1" s="194"/>
      <c r="NZG1" s="194"/>
      <c r="NZH1" s="194"/>
      <c r="NZI1" s="194"/>
      <c r="NZJ1" s="194"/>
      <c r="NZK1" s="194"/>
      <c r="NZL1" s="194"/>
      <c r="NZM1" s="194"/>
      <c r="NZN1" s="194"/>
      <c r="NZO1" s="194"/>
      <c r="NZP1" s="194"/>
      <c r="NZQ1" s="194"/>
      <c r="NZR1" s="194"/>
      <c r="NZS1" s="194"/>
      <c r="NZT1" s="194"/>
      <c r="NZU1" s="194"/>
      <c r="NZV1" s="194"/>
      <c r="NZW1" s="194"/>
      <c r="NZX1" s="194"/>
      <c r="NZY1" s="194"/>
      <c r="NZZ1" s="194"/>
      <c r="OAA1" s="194"/>
      <c r="OAB1" s="194"/>
      <c r="OAC1" s="194"/>
      <c r="OAD1" s="194"/>
      <c r="OAE1" s="194"/>
      <c r="OAF1" s="194"/>
      <c r="OAG1" s="194"/>
      <c r="OAH1" s="194"/>
      <c r="OAI1" s="194"/>
      <c r="OAJ1" s="194"/>
      <c r="OAK1" s="194"/>
      <c r="OAL1" s="194"/>
      <c r="OAM1" s="194"/>
      <c r="OAN1" s="194"/>
      <c r="OAO1" s="194"/>
      <c r="OAP1" s="194"/>
      <c r="OAQ1" s="194"/>
      <c r="OAR1" s="194"/>
      <c r="OAS1" s="194"/>
      <c r="OAT1" s="194"/>
      <c r="OAU1" s="194"/>
      <c r="OAV1" s="194"/>
      <c r="OAW1" s="194"/>
      <c r="OAX1" s="194"/>
      <c r="OAY1" s="194"/>
      <c r="OAZ1" s="194"/>
      <c r="OBA1" s="194"/>
      <c r="OBB1" s="194"/>
      <c r="OBC1" s="194"/>
      <c r="OBD1" s="194"/>
      <c r="OBE1" s="194"/>
      <c r="OBF1" s="194"/>
      <c r="OBG1" s="194"/>
      <c r="OBH1" s="194"/>
      <c r="OBI1" s="194"/>
      <c r="OBJ1" s="194"/>
      <c r="OBK1" s="194"/>
      <c r="OBL1" s="194"/>
      <c r="OBM1" s="194"/>
      <c r="OBN1" s="194"/>
      <c r="OBO1" s="194"/>
      <c r="OBP1" s="194"/>
      <c r="OBQ1" s="194"/>
      <c r="OBR1" s="194"/>
      <c r="OBS1" s="194"/>
      <c r="OBT1" s="194"/>
      <c r="OBU1" s="194"/>
      <c r="OBV1" s="194"/>
      <c r="OBW1" s="194"/>
      <c r="OBX1" s="194"/>
      <c r="OBY1" s="194"/>
      <c r="OBZ1" s="194"/>
      <c r="OCA1" s="194"/>
      <c r="OCB1" s="194"/>
      <c r="OCC1" s="194"/>
      <c r="OCD1" s="194"/>
      <c r="OCE1" s="194"/>
      <c r="OCF1" s="194"/>
      <c r="OCG1" s="194"/>
      <c r="OCH1" s="194"/>
      <c r="OCI1" s="194"/>
      <c r="OCJ1" s="194"/>
      <c r="OCK1" s="194"/>
      <c r="OCL1" s="194"/>
      <c r="OCM1" s="194"/>
      <c r="OCN1" s="194"/>
      <c r="OCO1" s="194"/>
      <c r="OCP1" s="194"/>
      <c r="OCQ1" s="194"/>
      <c r="OCR1" s="194"/>
      <c r="OCS1" s="194"/>
      <c r="OCT1" s="194"/>
      <c r="OCU1" s="194"/>
      <c r="OCV1" s="194"/>
      <c r="OCW1" s="194"/>
      <c r="OCX1" s="194"/>
      <c r="OCY1" s="194"/>
      <c r="OCZ1" s="194"/>
      <c r="ODA1" s="194"/>
      <c r="ODB1" s="194"/>
      <c r="ODC1" s="194"/>
      <c r="ODD1" s="194"/>
      <c r="ODE1" s="194"/>
      <c r="ODF1" s="194"/>
      <c r="ODG1" s="194"/>
      <c r="ODH1" s="194"/>
      <c r="ODI1" s="194"/>
      <c r="ODJ1" s="194"/>
      <c r="ODK1" s="194"/>
      <c r="ODL1" s="194"/>
      <c r="ODM1" s="194"/>
      <c r="ODN1" s="194"/>
      <c r="ODO1" s="194"/>
      <c r="ODP1" s="194"/>
      <c r="ODQ1" s="194"/>
      <c r="ODR1" s="194"/>
      <c r="ODS1" s="194"/>
      <c r="ODT1" s="194"/>
      <c r="ODU1" s="194"/>
      <c r="ODV1" s="194"/>
      <c r="ODW1" s="194"/>
      <c r="ODX1" s="194"/>
      <c r="ODY1" s="194"/>
      <c r="ODZ1" s="194"/>
      <c r="OEA1" s="194"/>
      <c r="OEB1" s="194"/>
      <c r="OEC1" s="194"/>
      <c r="OED1" s="194"/>
      <c r="OEE1" s="194"/>
      <c r="OEF1" s="194"/>
      <c r="OEG1" s="194"/>
      <c r="OEH1" s="194"/>
      <c r="OEI1" s="194"/>
      <c r="OEJ1" s="194"/>
      <c r="OEK1" s="194"/>
      <c r="OEL1" s="194"/>
      <c r="OEM1" s="194"/>
      <c r="OEN1" s="194"/>
      <c r="OEO1" s="194"/>
      <c r="OEP1" s="194"/>
      <c r="OEQ1" s="194"/>
      <c r="OER1" s="194"/>
      <c r="OES1" s="194"/>
      <c r="OET1" s="194"/>
      <c r="OEU1" s="194"/>
      <c r="OEV1" s="194"/>
      <c r="OEW1" s="194"/>
      <c r="OEX1" s="194"/>
      <c r="OEY1" s="194"/>
      <c r="OEZ1" s="194"/>
      <c r="OFA1" s="194"/>
      <c r="OFB1" s="194"/>
      <c r="OFC1" s="194"/>
      <c r="OFD1" s="194"/>
      <c r="OFE1" s="194"/>
      <c r="OFF1" s="194"/>
      <c r="OFG1" s="194"/>
      <c r="OFH1" s="194"/>
      <c r="OFI1" s="194"/>
      <c r="OFJ1" s="194"/>
      <c r="OFK1" s="194"/>
      <c r="OFL1" s="194"/>
      <c r="OFM1" s="194"/>
      <c r="OFN1" s="194"/>
      <c r="OFO1" s="194"/>
      <c r="OFP1" s="194"/>
      <c r="OFQ1" s="194"/>
      <c r="OFR1" s="194"/>
      <c r="OFS1" s="194"/>
      <c r="OFT1" s="194"/>
      <c r="OFU1" s="194"/>
      <c r="OFV1" s="194"/>
      <c r="OFW1" s="194"/>
      <c r="OFX1" s="194"/>
      <c r="OFY1" s="194"/>
      <c r="OFZ1" s="194"/>
      <c r="OGA1" s="194"/>
      <c r="OGB1" s="194"/>
      <c r="OGC1" s="194"/>
      <c r="OGD1" s="194"/>
      <c r="OGE1" s="194"/>
      <c r="OGF1" s="194"/>
      <c r="OGG1" s="194"/>
      <c r="OGH1" s="194"/>
      <c r="OGI1" s="194"/>
      <c r="OGJ1" s="194"/>
      <c r="OGK1" s="194"/>
      <c r="OGL1" s="194"/>
      <c r="OGM1" s="194"/>
      <c r="OGN1" s="194"/>
      <c r="OGO1" s="194"/>
      <c r="OGP1" s="194"/>
      <c r="OGQ1" s="194"/>
      <c r="OGR1" s="194"/>
      <c r="OGS1" s="194"/>
      <c r="OGT1" s="194"/>
      <c r="OGU1" s="194"/>
      <c r="OGV1" s="194"/>
      <c r="OGW1" s="194"/>
      <c r="OGX1" s="194"/>
      <c r="OGY1" s="194"/>
      <c r="OGZ1" s="194"/>
      <c r="OHA1" s="194"/>
      <c r="OHB1" s="194"/>
      <c r="OHC1" s="194"/>
      <c r="OHD1" s="194"/>
      <c r="OHE1" s="194"/>
      <c r="OHF1" s="194"/>
      <c r="OHG1" s="194"/>
      <c r="OHH1" s="194"/>
      <c r="OHI1" s="194"/>
      <c r="OHJ1" s="194"/>
      <c r="OHK1" s="194"/>
      <c r="OHL1" s="194"/>
      <c r="OHM1" s="194"/>
      <c r="OHN1" s="194"/>
      <c r="OHO1" s="194"/>
      <c r="OHP1" s="194"/>
      <c r="OHQ1" s="194"/>
      <c r="OHR1" s="194"/>
      <c r="OHS1" s="194"/>
      <c r="OHT1" s="194"/>
      <c r="OHU1" s="194"/>
      <c r="OHV1" s="194"/>
      <c r="OHW1" s="194"/>
      <c r="OHX1" s="194"/>
      <c r="OHY1" s="194"/>
      <c r="OHZ1" s="194"/>
      <c r="OIA1" s="194"/>
      <c r="OIB1" s="194"/>
      <c r="OIC1" s="194"/>
      <c r="OID1" s="194"/>
      <c r="OIE1" s="194"/>
      <c r="OIF1" s="194"/>
      <c r="OIG1" s="194"/>
      <c r="OIH1" s="194"/>
      <c r="OII1" s="194"/>
      <c r="OIJ1" s="194"/>
      <c r="OIK1" s="194"/>
      <c r="OIL1" s="194"/>
      <c r="OIM1" s="194"/>
      <c r="OIN1" s="194"/>
      <c r="OIO1" s="194"/>
      <c r="OIP1" s="194"/>
      <c r="OIQ1" s="194"/>
      <c r="OIR1" s="194"/>
      <c r="OIS1" s="194"/>
      <c r="OIT1" s="194"/>
      <c r="OIU1" s="194"/>
      <c r="OIV1" s="194"/>
      <c r="OIW1" s="194"/>
      <c r="OIX1" s="194"/>
      <c r="OIY1" s="194"/>
      <c r="OIZ1" s="194"/>
      <c r="OJA1" s="194"/>
      <c r="OJB1" s="194"/>
      <c r="OJC1" s="194"/>
      <c r="OJD1" s="194"/>
      <c r="OJE1" s="194"/>
      <c r="OJF1" s="194"/>
      <c r="OJG1" s="194"/>
      <c r="OJH1" s="194"/>
      <c r="OJI1" s="194"/>
      <c r="OJJ1" s="194"/>
      <c r="OJK1" s="194"/>
      <c r="OJL1" s="194"/>
      <c r="OJM1" s="194"/>
      <c r="OJN1" s="194"/>
      <c r="OJO1" s="194"/>
      <c r="OJP1" s="194"/>
      <c r="OJQ1" s="194"/>
      <c r="OJR1" s="194"/>
      <c r="OJS1" s="194"/>
      <c r="OJT1" s="194"/>
      <c r="OJU1" s="194"/>
      <c r="OJV1" s="194"/>
      <c r="OJW1" s="194"/>
      <c r="OJX1" s="194"/>
      <c r="OJY1" s="194"/>
      <c r="OJZ1" s="194"/>
      <c r="OKA1" s="194"/>
      <c r="OKB1" s="194"/>
      <c r="OKC1" s="194"/>
      <c r="OKD1" s="194"/>
      <c r="OKE1" s="194"/>
      <c r="OKF1" s="194"/>
      <c r="OKG1" s="194"/>
      <c r="OKH1" s="194"/>
      <c r="OKI1" s="194"/>
      <c r="OKJ1" s="194"/>
      <c r="OKK1" s="194"/>
      <c r="OKL1" s="194"/>
      <c r="OKM1" s="194"/>
      <c r="OKN1" s="194"/>
      <c r="OKO1" s="194"/>
      <c r="OKP1" s="194"/>
      <c r="OKQ1" s="194"/>
      <c r="OKR1" s="194"/>
      <c r="OKS1" s="194"/>
      <c r="OKT1" s="194"/>
      <c r="OKU1" s="194"/>
      <c r="OKV1" s="194"/>
      <c r="OKW1" s="194"/>
      <c r="OKX1" s="194"/>
      <c r="OKY1" s="194"/>
      <c r="OKZ1" s="194"/>
      <c r="OLA1" s="194"/>
      <c r="OLB1" s="194"/>
      <c r="OLC1" s="194"/>
      <c r="OLD1" s="194"/>
      <c r="OLE1" s="194"/>
      <c r="OLF1" s="194"/>
      <c r="OLG1" s="194"/>
      <c r="OLH1" s="194"/>
      <c r="OLI1" s="194"/>
      <c r="OLJ1" s="194"/>
      <c r="OLK1" s="194"/>
      <c r="OLL1" s="194"/>
      <c r="OLM1" s="194"/>
      <c r="OLN1" s="194"/>
      <c r="OLO1" s="194"/>
      <c r="OLP1" s="194"/>
      <c r="OLQ1" s="194"/>
      <c r="OLR1" s="194"/>
      <c r="OLS1" s="194"/>
      <c r="OLT1" s="194"/>
      <c r="OLU1" s="194"/>
      <c r="OLV1" s="194"/>
      <c r="OLW1" s="194"/>
      <c r="OLX1" s="194"/>
      <c r="OLY1" s="194"/>
      <c r="OLZ1" s="194"/>
      <c r="OMA1" s="194"/>
      <c r="OMB1" s="194"/>
      <c r="OMC1" s="194"/>
      <c r="OMD1" s="194"/>
      <c r="OME1" s="194"/>
      <c r="OMF1" s="194"/>
      <c r="OMG1" s="194"/>
      <c r="OMH1" s="194"/>
      <c r="OMI1" s="194"/>
      <c r="OMJ1" s="194"/>
      <c r="OMK1" s="194"/>
      <c r="OML1" s="194"/>
      <c r="OMM1" s="194"/>
      <c r="OMN1" s="194"/>
      <c r="OMO1" s="194"/>
      <c r="OMP1" s="194"/>
      <c r="OMQ1" s="194"/>
      <c r="OMR1" s="194"/>
      <c r="OMS1" s="194"/>
      <c r="OMT1" s="194"/>
      <c r="OMU1" s="194"/>
      <c r="OMV1" s="194"/>
      <c r="OMW1" s="194"/>
      <c r="OMX1" s="194"/>
      <c r="OMY1" s="194"/>
      <c r="OMZ1" s="194"/>
      <c r="ONA1" s="194"/>
      <c r="ONB1" s="194"/>
      <c r="ONC1" s="194"/>
      <c r="OND1" s="194"/>
      <c r="ONE1" s="194"/>
      <c r="ONF1" s="194"/>
      <c r="ONG1" s="194"/>
      <c r="ONH1" s="194"/>
      <c r="ONI1" s="194"/>
      <c r="ONJ1" s="194"/>
      <c r="ONK1" s="194"/>
      <c r="ONL1" s="194"/>
      <c r="ONM1" s="194"/>
      <c r="ONN1" s="194"/>
      <c r="ONO1" s="194"/>
      <c r="ONP1" s="194"/>
      <c r="ONQ1" s="194"/>
      <c r="ONR1" s="194"/>
      <c r="ONS1" s="194"/>
      <c r="ONT1" s="194"/>
      <c r="ONU1" s="194"/>
      <c r="ONV1" s="194"/>
      <c r="ONW1" s="194"/>
      <c r="ONX1" s="194"/>
      <c r="ONY1" s="194"/>
      <c r="ONZ1" s="194"/>
      <c r="OOA1" s="194"/>
      <c r="OOB1" s="194"/>
      <c r="OOC1" s="194"/>
      <c r="OOD1" s="194"/>
      <c r="OOE1" s="194"/>
      <c r="OOF1" s="194"/>
      <c r="OOG1" s="194"/>
      <c r="OOH1" s="194"/>
      <c r="OOI1" s="194"/>
      <c r="OOJ1" s="194"/>
      <c r="OOK1" s="194"/>
      <c r="OOL1" s="194"/>
      <c r="OOM1" s="194"/>
      <c r="OON1" s="194"/>
      <c r="OOO1" s="194"/>
      <c r="OOP1" s="194"/>
      <c r="OOQ1" s="194"/>
      <c r="OOR1" s="194"/>
      <c r="OOS1" s="194"/>
      <c r="OOT1" s="194"/>
      <c r="OOU1" s="194"/>
      <c r="OOV1" s="194"/>
      <c r="OOW1" s="194"/>
      <c r="OOX1" s="194"/>
      <c r="OOY1" s="194"/>
      <c r="OOZ1" s="194"/>
      <c r="OPA1" s="194"/>
      <c r="OPB1" s="194"/>
      <c r="OPC1" s="194"/>
      <c r="OPD1" s="194"/>
      <c r="OPE1" s="194"/>
      <c r="OPF1" s="194"/>
      <c r="OPG1" s="194"/>
      <c r="OPH1" s="194"/>
      <c r="OPI1" s="194"/>
      <c r="OPJ1" s="194"/>
      <c r="OPK1" s="194"/>
      <c r="OPL1" s="194"/>
      <c r="OPM1" s="194"/>
      <c r="OPN1" s="194"/>
      <c r="OPO1" s="194"/>
      <c r="OPP1" s="194"/>
      <c r="OPQ1" s="194"/>
      <c r="OPR1" s="194"/>
      <c r="OPS1" s="194"/>
      <c r="OPT1" s="194"/>
      <c r="OPU1" s="194"/>
      <c r="OPV1" s="194"/>
      <c r="OPW1" s="194"/>
      <c r="OPX1" s="194"/>
      <c r="OPY1" s="194"/>
      <c r="OPZ1" s="194"/>
      <c r="OQA1" s="194"/>
      <c r="OQB1" s="194"/>
      <c r="OQC1" s="194"/>
      <c r="OQD1" s="194"/>
      <c r="OQE1" s="194"/>
      <c r="OQF1" s="194"/>
      <c r="OQG1" s="194"/>
      <c r="OQH1" s="194"/>
      <c r="OQI1" s="194"/>
      <c r="OQJ1" s="194"/>
      <c r="OQK1" s="194"/>
      <c r="OQL1" s="194"/>
      <c r="OQM1" s="194"/>
      <c r="OQN1" s="194"/>
      <c r="OQO1" s="194"/>
      <c r="OQP1" s="194"/>
      <c r="OQQ1" s="194"/>
      <c r="OQR1" s="194"/>
      <c r="OQS1" s="194"/>
      <c r="OQT1" s="194"/>
      <c r="OQU1" s="194"/>
      <c r="OQV1" s="194"/>
      <c r="OQW1" s="194"/>
      <c r="OQX1" s="194"/>
      <c r="OQY1" s="194"/>
      <c r="OQZ1" s="194"/>
      <c r="ORA1" s="194"/>
      <c r="ORB1" s="194"/>
      <c r="ORC1" s="194"/>
      <c r="ORD1" s="194"/>
      <c r="ORE1" s="194"/>
      <c r="ORF1" s="194"/>
      <c r="ORG1" s="194"/>
      <c r="ORH1" s="194"/>
      <c r="ORI1" s="194"/>
      <c r="ORJ1" s="194"/>
      <c r="ORK1" s="194"/>
      <c r="ORL1" s="194"/>
      <c r="ORM1" s="194"/>
      <c r="ORN1" s="194"/>
      <c r="ORO1" s="194"/>
      <c r="ORP1" s="194"/>
      <c r="ORQ1" s="194"/>
      <c r="ORR1" s="194"/>
      <c r="ORS1" s="194"/>
      <c r="ORT1" s="194"/>
      <c r="ORU1" s="194"/>
      <c r="ORV1" s="194"/>
      <c r="ORW1" s="194"/>
      <c r="ORX1" s="194"/>
      <c r="ORY1" s="194"/>
      <c r="ORZ1" s="194"/>
      <c r="OSA1" s="194"/>
      <c r="OSB1" s="194"/>
      <c r="OSC1" s="194"/>
      <c r="OSD1" s="194"/>
      <c r="OSE1" s="194"/>
      <c r="OSF1" s="194"/>
      <c r="OSG1" s="194"/>
      <c r="OSH1" s="194"/>
      <c r="OSI1" s="194"/>
      <c r="OSJ1" s="194"/>
      <c r="OSK1" s="194"/>
      <c r="OSL1" s="194"/>
      <c r="OSM1" s="194"/>
      <c r="OSN1" s="194"/>
      <c r="OSO1" s="194"/>
      <c r="OSP1" s="194"/>
      <c r="OSQ1" s="194"/>
      <c r="OSR1" s="194"/>
      <c r="OSS1" s="194"/>
      <c r="OST1" s="194"/>
      <c r="OSU1" s="194"/>
      <c r="OSV1" s="194"/>
      <c r="OSW1" s="194"/>
      <c r="OSX1" s="194"/>
      <c r="OSY1" s="194"/>
      <c r="OSZ1" s="194"/>
      <c r="OTA1" s="194"/>
      <c r="OTB1" s="194"/>
      <c r="OTC1" s="194"/>
      <c r="OTD1" s="194"/>
      <c r="OTE1" s="194"/>
      <c r="OTF1" s="194"/>
      <c r="OTG1" s="194"/>
      <c r="OTH1" s="194"/>
      <c r="OTI1" s="194"/>
      <c r="OTJ1" s="194"/>
      <c r="OTK1" s="194"/>
      <c r="OTL1" s="194"/>
      <c r="OTM1" s="194"/>
      <c r="OTN1" s="194"/>
      <c r="OTO1" s="194"/>
      <c r="OTP1" s="194"/>
      <c r="OTQ1" s="194"/>
      <c r="OTR1" s="194"/>
      <c r="OTS1" s="194"/>
      <c r="OTT1" s="194"/>
      <c r="OTU1" s="194"/>
      <c r="OTV1" s="194"/>
      <c r="OTW1" s="194"/>
      <c r="OTX1" s="194"/>
      <c r="OTY1" s="194"/>
      <c r="OTZ1" s="194"/>
      <c r="OUA1" s="194"/>
      <c r="OUB1" s="194"/>
      <c r="OUC1" s="194"/>
      <c r="OUD1" s="194"/>
      <c r="OUE1" s="194"/>
      <c r="OUF1" s="194"/>
      <c r="OUG1" s="194"/>
      <c r="OUH1" s="194"/>
      <c r="OUI1" s="194"/>
      <c r="OUJ1" s="194"/>
      <c r="OUK1" s="194"/>
      <c r="OUL1" s="194"/>
      <c r="OUM1" s="194"/>
      <c r="OUN1" s="194"/>
      <c r="OUO1" s="194"/>
      <c r="OUP1" s="194"/>
      <c r="OUQ1" s="194"/>
      <c r="OUR1" s="194"/>
      <c r="OUS1" s="194"/>
      <c r="OUT1" s="194"/>
      <c r="OUU1" s="194"/>
      <c r="OUV1" s="194"/>
      <c r="OUW1" s="194"/>
      <c r="OUX1" s="194"/>
      <c r="OUY1" s="194"/>
      <c r="OUZ1" s="194"/>
      <c r="OVA1" s="194"/>
      <c r="OVB1" s="194"/>
      <c r="OVC1" s="194"/>
      <c r="OVD1" s="194"/>
      <c r="OVE1" s="194"/>
      <c r="OVF1" s="194"/>
      <c r="OVG1" s="194"/>
      <c r="OVH1" s="194"/>
      <c r="OVI1" s="194"/>
      <c r="OVJ1" s="194"/>
      <c r="OVK1" s="194"/>
      <c r="OVL1" s="194"/>
      <c r="OVM1" s="194"/>
      <c r="OVN1" s="194"/>
      <c r="OVO1" s="194"/>
      <c r="OVP1" s="194"/>
      <c r="OVQ1" s="194"/>
      <c r="OVR1" s="194"/>
      <c r="OVS1" s="194"/>
      <c r="OVT1" s="194"/>
      <c r="OVU1" s="194"/>
      <c r="OVV1" s="194"/>
      <c r="OVW1" s="194"/>
      <c r="OVX1" s="194"/>
      <c r="OVY1" s="194"/>
      <c r="OVZ1" s="194"/>
      <c r="OWA1" s="194"/>
      <c r="OWB1" s="194"/>
      <c r="OWC1" s="194"/>
      <c r="OWD1" s="194"/>
      <c r="OWE1" s="194"/>
      <c r="OWF1" s="194"/>
      <c r="OWG1" s="194"/>
      <c r="OWH1" s="194"/>
      <c r="OWI1" s="194"/>
      <c r="OWJ1" s="194"/>
      <c r="OWK1" s="194"/>
      <c r="OWL1" s="194"/>
      <c r="OWM1" s="194"/>
      <c r="OWN1" s="194"/>
      <c r="OWO1" s="194"/>
      <c r="OWP1" s="194"/>
      <c r="OWQ1" s="194"/>
      <c r="OWR1" s="194"/>
      <c r="OWS1" s="194"/>
      <c r="OWT1" s="194"/>
      <c r="OWU1" s="194"/>
      <c r="OWV1" s="194"/>
      <c r="OWW1" s="194"/>
      <c r="OWX1" s="194"/>
      <c r="OWY1" s="194"/>
      <c r="OWZ1" s="194"/>
      <c r="OXA1" s="194"/>
      <c r="OXB1" s="194"/>
      <c r="OXC1" s="194"/>
      <c r="OXD1" s="194"/>
      <c r="OXE1" s="194"/>
      <c r="OXF1" s="194"/>
      <c r="OXG1" s="194"/>
      <c r="OXH1" s="194"/>
      <c r="OXI1" s="194"/>
      <c r="OXJ1" s="194"/>
      <c r="OXK1" s="194"/>
      <c r="OXL1" s="194"/>
      <c r="OXM1" s="194"/>
      <c r="OXN1" s="194"/>
      <c r="OXO1" s="194"/>
      <c r="OXP1" s="194"/>
      <c r="OXQ1" s="194"/>
      <c r="OXR1" s="194"/>
      <c r="OXS1" s="194"/>
      <c r="OXT1" s="194"/>
      <c r="OXU1" s="194"/>
      <c r="OXV1" s="194"/>
      <c r="OXW1" s="194"/>
      <c r="OXX1" s="194"/>
      <c r="OXY1" s="194"/>
      <c r="OXZ1" s="194"/>
      <c r="OYA1" s="194"/>
      <c r="OYB1" s="194"/>
      <c r="OYC1" s="194"/>
      <c r="OYD1" s="194"/>
      <c r="OYE1" s="194"/>
      <c r="OYF1" s="194"/>
      <c r="OYG1" s="194"/>
      <c r="OYH1" s="194"/>
      <c r="OYI1" s="194"/>
      <c r="OYJ1" s="194"/>
      <c r="OYK1" s="194"/>
      <c r="OYL1" s="194"/>
      <c r="OYM1" s="194"/>
      <c r="OYN1" s="194"/>
      <c r="OYO1" s="194"/>
      <c r="OYP1" s="194"/>
      <c r="OYQ1" s="194"/>
      <c r="OYR1" s="194"/>
      <c r="OYS1" s="194"/>
      <c r="OYT1" s="194"/>
      <c r="OYU1" s="194"/>
      <c r="OYV1" s="194"/>
      <c r="OYW1" s="194"/>
      <c r="OYX1" s="194"/>
      <c r="OYY1" s="194"/>
      <c r="OYZ1" s="194"/>
      <c r="OZA1" s="194"/>
      <c r="OZB1" s="194"/>
      <c r="OZC1" s="194"/>
      <c r="OZD1" s="194"/>
      <c r="OZE1" s="194"/>
      <c r="OZF1" s="194"/>
      <c r="OZG1" s="194"/>
      <c r="OZH1" s="194"/>
      <c r="OZI1" s="194"/>
      <c r="OZJ1" s="194"/>
      <c r="OZK1" s="194"/>
      <c r="OZL1" s="194"/>
      <c r="OZM1" s="194"/>
      <c r="OZN1" s="194"/>
      <c r="OZO1" s="194"/>
      <c r="OZP1" s="194"/>
      <c r="OZQ1" s="194"/>
      <c r="OZR1" s="194"/>
      <c r="OZS1" s="194"/>
      <c r="OZT1" s="194"/>
      <c r="OZU1" s="194"/>
      <c r="OZV1" s="194"/>
      <c r="OZW1" s="194"/>
      <c r="OZX1" s="194"/>
      <c r="OZY1" s="194"/>
      <c r="OZZ1" s="194"/>
      <c r="PAA1" s="194"/>
      <c r="PAB1" s="194"/>
      <c r="PAC1" s="194"/>
      <c r="PAD1" s="194"/>
      <c r="PAE1" s="194"/>
      <c r="PAF1" s="194"/>
      <c r="PAG1" s="194"/>
      <c r="PAH1" s="194"/>
      <c r="PAI1" s="194"/>
      <c r="PAJ1" s="194"/>
      <c r="PAK1" s="194"/>
      <c r="PAL1" s="194"/>
      <c r="PAM1" s="194"/>
      <c r="PAN1" s="194"/>
      <c r="PAO1" s="194"/>
      <c r="PAP1" s="194"/>
      <c r="PAQ1" s="194"/>
      <c r="PAR1" s="194"/>
      <c r="PAS1" s="194"/>
      <c r="PAT1" s="194"/>
      <c r="PAU1" s="194"/>
      <c r="PAV1" s="194"/>
      <c r="PAW1" s="194"/>
      <c r="PAX1" s="194"/>
      <c r="PAY1" s="194"/>
      <c r="PAZ1" s="194"/>
      <c r="PBA1" s="194"/>
      <c r="PBB1" s="194"/>
      <c r="PBC1" s="194"/>
      <c r="PBD1" s="194"/>
      <c r="PBE1" s="194"/>
      <c r="PBF1" s="194"/>
      <c r="PBG1" s="194"/>
      <c r="PBH1" s="194"/>
      <c r="PBI1" s="194"/>
      <c r="PBJ1" s="194"/>
      <c r="PBK1" s="194"/>
      <c r="PBL1" s="194"/>
      <c r="PBM1" s="194"/>
      <c r="PBN1" s="194"/>
      <c r="PBO1" s="194"/>
      <c r="PBP1" s="194"/>
      <c r="PBQ1" s="194"/>
      <c r="PBR1" s="194"/>
      <c r="PBS1" s="194"/>
      <c r="PBT1" s="194"/>
      <c r="PBU1" s="194"/>
      <c r="PBV1" s="194"/>
      <c r="PBW1" s="194"/>
      <c r="PBX1" s="194"/>
      <c r="PBY1" s="194"/>
      <c r="PBZ1" s="194"/>
      <c r="PCA1" s="194"/>
      <c r="PCB1" s="194"/>
      <c r="PCC1" s="194"/>
      <c r="PCD1" s="194"/>
      <c r="PCE1" s="194"/>
      <c r="PCF1" s="194"/>
      <c r="PCG1" s="194"/>
      <c r="PCH1" s="194"/>
      <c r="PCI1" s="194"/>
      <c r="PCJ1" s="194"/>
      <c r="PCK1" s="194"/>
      <c r="PCL1" s="194"/>
      <c r="PCM1" s="194"/>
      <c r="PCN1" s="194"/>
      <c r="PCO1" s="194"/>
      <c r="PCP1" s="194"/>
      <c r="PCQ1" s="194"/>
      <c r="PCR1" s="194"/>
      <c r="PCS1" s="194"/>
      <c r="PCT1" s="194"/>
      <c r="PCU1" s="194"/>
      <c r="PCV1" s="194"/>
      <c r="PCW1" s="194"/>
      <c r="PCX1" s="194"/>
      <c r="PCY1" s="194"/>
      <c r="PCZ1" s="194"/>
      <c r="PDA1" s="194"/>
      <c r="PDB1" s="194"/>
      <c r="PDC1" s="194"/>
      <c r="PDD1" s="194"/>
      <c r="PDE1" s="194"/>
      <c r="PDF1" s="194"/>
      <c r="PDG1" s="194"/>
      <c r="PDH1" s="194"/>
      <c r="PDI1" s="194"/>
      <c r="PDJ1" s="194"/>
      <c r="PDK1" s="194"/>
      <c r="PDL1" s="194"/>
      <c r="PDM1" s="194"/>
      <c r="PDN1" s="194"/>
      <c r="PDO1" s="194"/>
      <c r="PDP1" s="194"/>
      <c r="PDQ1" s="194"/>
      <c r="PDR1" s="194"/>
      <c r="PDS1" s="194"/>
      <c r="PDT1" s="194"/>
      <c r="PDU1" s="194"/>
      <c r="PDV1" s="194"/>
      <c r="PDW1" s="194"/>
      <c r="PDX1" s="194"/>
      <c r="PDY1" s="194"/>
      <c r="PDZ1" s="194"/>
      <c r="PEA1" s="194"/>
      <c r="PEB1" s="194"/>
      <c r="PEC1" s="194"/>
      <c r="PED1" s="194"/>
      <c r="PEE1" s="194"/>
      <c r="PEF1" s="194"/>
      <c r="PEG1" s="194"/>
      <c r="PEH1" s="194"/>
      <c r="PEI1" s="194"/>
      <c r="PEJ1" s="194"/>
      <c r="PEK1" s="194"/>
      <c r="PEL1" s="194"/>
      <c r="PEM1" s="194"/>
      <c r="PEN1" s="194"/>
      <c r="PEO1" s="194"/>
      <c r="PEP1" s="194"/>
      <c r="PEQ1" s="194"/>
      <c r="PER1" s="194"/>
      <c r="PES1" s="194"/>
      <c r="PET1" s="194"/>
      <c r="PEU1" s="194"/>
      <c r="PEV1" s="194"/>
      <c r="PEW1" s="194"/>
      <c r="PEX1" s="194"/>
      <c r="PEY1" s="194"/>
      <c r="PEZ1" s="194"/>
      <c r="PFA1" s="194"/>
      <c r="PFB1" s="194"/>
      <c r="PFC1" s="194"/>
      <c r="PFD1" s="194"/>
      <c r="PFE1" s="194"/>
      <c r="PFF1" s="194"/>
      <c r="PFG1" s="194"/>
      <c r="PFH1" s="194"/>
      <c r="PFI1" s="194"/>
      <c r="PFJ1" s="194"/>
      <c r="PFK1" s="194"/>
      <c r="PFL1" s="194"/>
      <c r="PFM1" s="194"/>
      <c r="PFN1" s="194"/>
      <c r="PFO1" s="194"/>
      <c r="PFP1" s="194"/>
      <c r="PFQ1" s="194"/>
      <c r="PFR1" s="194"/>
      <c r="PFS1" s="194"/>
      <c r="PFT1" s="194"/>
      <c r="PFU1" s="194"/>
      <c r="PFV1" s="194"/>
      <c r="PFW1" s="194"/>
      <c r="PFX1" s="194"/>
      <c r="PFY1" s="194"/>
      <c r="PFZ1" s="194"/>
      <c r="PGA1" s="194"/>
      <c r="PGB1" s="194"/>
      <c r="PGC1" s="194"/>
      <c r="PGD1" s="194"/>
      <c r="PGE1" s="194"/>
      <c r="PGF1" s="194"/>
      <c r="PGG1" s="194"/>
      <c r="PGH1" s="194"/>
      <c r="PGI1" s="194"/>
      <c r="PGJ1" s="194"/>
      <c r="PGK1" s="194"/>
      <c r="PGL1" s="194"/>
      <c r="PGM1" s="194"/>
      <c r="PGN1" s="194"/>
      <c r="PGO1" s="194"/>
      <c r="PGP1" s="194"/>
      <c r="PGQ1" s="194"/>
      <c r="PGR1" s="194"/>
      <c r="PGS1" s="194"/>
      <c r="PGT1" s="194"/>
      <c r="PGU1" s="194"/>
      <c r="PGV1" s="194"/>
      <c r="PGW1" s="194"/>
      <c r="PGX1" s="194"/>
      <c r="PGY1" s="194"/>
      <c r="PGZ1" s="194"/>
      <c r="PHA1" s="194"/>
      <c r="PHB1" s="194"/>
      <c r="PHC1" s="194"/>
      <c r="PHD1" s="194"/>
      <c r="PHE1" s="194"/>
      <c r="PHF1" s="194"/>
      <c r="PHG1" s="194"/>
      <c r="PHH1" s="194"/>
      <c r="PHI1" s="194"/>
      <c r="PHJ1" s="194"/>
      <c r="PHK1" s="194"/>
      <c r="PHL1" s="194"/>
      <c r="PHM1" s="194"/>
      <c r="PHN1" s="194"/>
      <c r="PHO1" s="194"/>
      <c r="PHP1" s="194"/>
      <c r="PHQ1" s="194"/>
      <c r="PHR1" s="194"/>
      <c r="PHS1" s="194"/>
      <c r="PHT1" s="194"/>
      <c r="PHU1" s="194"/>
      <c r="PHV1" s="194"/>
      <c r="PHW1" s="194"/>
      <c r="PHX1" s="194"/>
      <c r="PHY1" s="194"/>
      <c r="PHZ1" s="194"/>
      <c r="PIA1" s="194"/>
      <c r="PIB1" s="194"/>
      <c r="PIC1" s="194"/>
      <c r="PID1" s="194"/>
      <c r="PIE1" s="194"/>
      <c r="PIF1" s="194"/>
      <c r="PIG1" s="194"/>
      <c r="PIH1" s="194"/>
      <c r="PII1" s="194"/>
      <c r="PIJ1" s="194"/>
      <c r="PIK1" s="194"/>
      <c r="PIL1" s="194"/>
      <c r="PIM1" s="194"/>
      <c r="PIN1" s="194"/>
      <c r="PIO1" s="194"/>
      <c r="PIP1" s="194"/>
      <c r="PIQ1" s="194"/>
      <c r="PIR1" s="194"/>
      <c r="PIS1" s="194"/>
      <c r="PIT1" s="194"/>
      <c r="PIU1" s="194"/>
      <c r="PIV1" s="194"/>
      <c r="PIW1" s="194"/>
      <c r="PIX1" s="194"/>
      <c r="PIY1" s="194"/>
      <c r="PIZ1" s="194"/>
      <c r="PJA1" s="194"/>
      <c r="PJB1" s="194"/>
      <c r="PJC1" s="194"/>
      <c r="PJD1" s="194"/>
      <c r="PJE1" s="194"/>
      <c r="PJF1" s="194"/>
      <c r="PJG1" s="194"/>
      <c r="PJH1" s="194"/>
      <c r="PJI1" s="194"/>
      <c r="PJJ1" s="194"/>
      <c r="PJK1" s="194"/>
      <c r="PJL1" s="194"/>
      <c r="PJM1" s="194"/>
      <c r="PJN1" s="194"/>
      <c r="PJO1" s="194"/>
      <c r="PJP1" s="194"/>
      <c r="PJQ1" s="194"/>
      <c r="PJR1" s="194"/>
      <c r="PJS1" s="194"/>
      <c r="PJT1" s="194"/>
      <c r="PJU1" s="194"/>
      <c r="PJV1" s="194"/>
      <c r="PJW1" s="194"/>
      <c r="PJX1" s="194"/>
      <c r="PJY1" s="194"/>
      <c r="PJZ1" s="194"/>
      <c r="PKA1" s="194"/>
      <c r="PKB1" s="194"/>
      <c r="PKC1" s="194"/>
      <c r="PKD1" s="194"/>
      <c r="PKE1" s="194"/>
      <c r="PKF1" s="194"/>
      <c r="PKG1" s="194"/>
      <c r="PKH1" s="194"/>
      <c r="PKI1" s="194"/>
      <c r="PKJ1" s="194"/>
      <c r="PKK1" s="194"/>
      <c r="PKL1" s="194"/>
      <c r="PKM1" s="194"/>
      <c r="PKN1" s="194"/>
      <c r="PKO1" s="194"/>
      <c r="PKP1" s="194"/>
      <c r="PKQ1" s="194"/>
      <c r="PKR1" s="194"/>
      <c r="PKS1" s="194"/>
      <c r="PKT1" s="194"/>
      <c r="PKU1" s="194"/>
      <c r="PKV1" s="194"/>
      <c r="PKW1" s="194"/>
      <c r="PKX1" s="194"/>
      <c r="PKY1" s="194"/>
      <c r="PKZ1" s="194"/>
      <c r="PLA1" s="194"/>
      <c r="PLB1" s="194"/>
      <c r="PLC1" s="194"/>
      <c r="PLD1" s="194"/>
      <c r="PLE1" s="194"/>
      <c r="PLF1" s="194"/>
      <c r="PLG1" s="194"/>
      <c r="PLH1" s="194"/>
      <c r="PLI1" s="194"/>
      <c r="PLJ1" s="194"/>
      <c r="PLK1" s="194"/>
      <c r="PLL1" s="194"/>
      <c r="PLM1" s="194"/>
      <c r="PLN1" s="194"/>
      <c r="PLO1" s="194"/>
      <c r="PLP1" s="194"/>
      <c r="PLQ1" s="194"/>
      <c r="PLR1" s="194"/>
      <c r="PLS1" s="194"/>
      <c r="PLT1" s="194"/>
      <c r="PLU1" s="194"/>
      <c r="PLV1" s="194"/>
      <c r="PLW1" s="194"/>
      <c r="PLX1" s="194"/>
      <c r="PLY1" s="194"/>
      <c r="PLZ1" s="194"/>
      <c r="PMA1" s="194"/>
      <c r="PMB1" s="194"/>
      <c r="PMC1" s="194"/>
      <c r="PMD1" s="194"/>
      <c r="PME1" s="194"/>
      <c r="PMF1" s="194"/>
      <c r="PMG1" s="194"/>
      <c r="PMH1" s="194"/>
      <c r="PMI1" s="194"/>
      <c r="PMJ1" s="194"/>
      <c r="PMK1" s="194"/>
      <c r="PML1" s="194"/>
      <c r="PMM1" s="194"/>
      <c r="PMN1" s="194"/>
      <c r="PMO1" s="194"/>
      <c r="PMP1" s="194"/>
      <c r="PMQ1" s="194"/>
      <c r="PMR1" s="194"/>
      <c r="PMS1" s="194"/>
      <c r="PMT1" s="194"/>
      <c r="PMU1" s="194"/>
      <c r="PMV1" s="194"/>
      <c r="PMW1" s="194"/>
      <c r="PMX1" s="194"/>
      <c r="PMY1" s="194"/>
      <c r="PMZ1" s="194"/>
      <c r="PNA1" s="194"/>
      <c r="PNB1" s="194"/>
      <c r="PNC1" s="194"/>
      <c r="PND1" s="194"/>
      <c r="PNE1" s="194"/>
      <c r="PNF1" s="194"/>
      <c r="PNG1" s="194"/>
      <c r="PNH1" s="194"/>
      <c r="PNI1" s="194"/>
      <c r="PNJ1" s="194"/>
      <c r="PNK1" s="194"/>
      <c r="PNL1" s="194"/>
      <c r="PNM1" s="194"/>
      <c r="PNN1" s="194"/>
      <c r="PNO1" s="194"/>
      <c r="PNP1" s="194"/>
      <c r="PNQ1" s="194"/>
      <c r="PNR1" s="194"/>
      <c r="PNS1" s="194"/>
      <c r="PNT1" s="194"/>
      <c r="PNU1" s="194"/>
      <c r="PNV1" s="194"/>
      <c r="PNW1" s="194"/>
      <c r="PNX1" s="194"/>
      <c r="PNY1" s="194"/>
      <c r="PNZ1" s="194"/>
      <c r="POA1" s="194"/>
      <c r="POB1" s="194"/>
      <c r="POC1" s="194"/>
      <c r="POD1" s="194"/>
      <c r="POE1" s="194"/>
      <c r="POF1" s="194"/>
      <c r="POG1" s="194"/>
      <c r="POH1" s="194"/>
      <c r="POI1" s="194"/>
      <c r="POJ1" s="194"/>
      <c r="POK1" s="194"/>
      <c r="POL1" s="194"/>
      <c r="POM1" s="194"/>
      <c r="PON1" s="194"/>
      <c r="POO1" s="194"/>
      <c r="POP1" s="194"/>
      <c r="POQ1" s="194"/>
      <c r="POR1" s="194"/>
      <c r="POS1" s="194"/>
      <c r="POT1" s="194"/>
      <c r="POU1" s="194"/>
      <c r="POV1" s="194"/>
      <c r="POW1" s="194"/>
      <c r="POX1" s="194"/>
      <c r="POY1" s="194"/>
      <c r="POZ1" s="194"/>
      <c r="PPA1" s="194"/>
      <c r="PPB1" s="194"/>
      <c r="PPC1" s="194"/>
      <c r="PPD1" s="194"/>
      <c r="PPE1" s="194"/>
      <c r="PPF1" s="194"/>
      <c r="PPG1" s="194"/>
      <c r="PPH1" s="194"/>
      <c r="PPI1" s="194"/>
      <c r="PPJ1" s="194"/>
      <c r="PPK1" s="194"/>
      <c r="PPL1" s="194"/>
      <c r="PPM1" s="194"/>
      <c r="PPN1" s="194"/>
      <c r="PPO1" s="194"/>
      <c r="PPP1" s="194"/>
      <c r="PPQ1" s="194"/>
      <c r="PPR1" s="194"/>
      <c r="PPS1" s="194"/>
      <c r="PPT1" s="194"/>
      <c r="PPU1" s="194"/>
      <c r="PPV1" s="194"/>
      <c r="PPW1" s="194"/>
      <c r="PPX1" s="194"/>
      <c r="PPY1" s="194"/>
      <c r="PPZ1" s="194"/>
      <c r="PQA1" s="194"/>
      <c r="PQB1" s="194"/>
      <c r="PQC1" s="194"/>
      <c r="PQD1" s="194"/>
      <c r="PQE1" s="194"/>
      <c r="PQF1" s="194"/>
      <c r="PQG1" s="194"/>
      <c r="PQH1" s="194"/>
      <c r="PQI1" s="194"/>
      <c r="PQJ1" s="194"/>
      <c r="PQK1" s="194"/>
      <c r="PQL1" s="194"/>
      <c r="PQM1" s="194"/>
      <c r="PQN1" s="194"/>
      <c r="PQO1" s="194"/>
      <c r="PQP1" s="194"/>
      <c r="PQQ1" s="194"/>
      <c r="PQR1" s="194"/>
      <c r="PQS1" s="194"/>
      <c r="PQT1" s="194"/>
      <c r="PQU1" s="194"/>
      <c r="PQV1" s="194"/>
      <c r="PQW1" s="194"/>
      <c r="PQX1" s="194"/>
      <c r="PQY1" s="194"/>
      <c r="PQZ1" s="194"/>
      <c r="PRA1" s="194"/>
      <c r="PRB1" s="194"/>
      <c r="PRC1" s="194"/>
      <c r="PRD1" s="194"/>
      <c r="PRE1" s="194"/>
      <c r="PRF1" s="194"/>
      <c r="PRG1" s="194"/>
      <c r="PRH1" s="194"/>
      <c r="PRI1" s="194"/>
      <c r="PRJ1" s="194"/>
      <c r="PRK1" s="194"/>
      <c r="PRL1" s="194"/>
      <c r="PRM1" s="194"/>
      <c r="PRN1" s="194"/>
      <c r="PRO1" s="194"/>
      <c r="PRP1" s="194"/>
      <c r="PRQ1" s="194"/>
      <c r="PRR1" s="194"/>
      <c r="PRS1" s="194"/>
      <c r="PRT1" s="194"/>
      <c r="PRU1" s="194"/>
      <c r="PRV1" s="194"/>
      <c r="PRW1" s="194"/>
      <c r="PRX1" s="194"/>
      <c r="PRY1" s="194"/>
      <c r="PRZ1" s="194"/>
      <c r="PSA1" s="194"/>
      <c r="PSB1" s="194"/>
      <c r="PSC1" s="194"/>
      <c r="PSD1" s="194"/>
      <c r="PSE1" s="194"/>
      <c r="PSF1" s="194"/>
      <c r="PSG1" s="194"/>
      <c r="PSH1" s="194"/>
      <c r="PSI1" s="194"/>
      <c r="PSJ1" s="194"/>
      <c r="PSK1" s="194"/>
      <c r="PSL1" s="194"/>
      <c r="PSM1" s="194"/>
      <c r="PSN1" s="194"/>
      <c r="PSO1" s="194"/>
      <c r="PSP1" s="194"/>
      <c r="PSQ1" s="194"/>
      <c r="PSR1" s="194"/>
      <c r="PSS1" s="194"/>
      <c r="PST1" s="194"/>
      <c r="PSU1" s="194"/>
      <c r="PSV1" s="194"/>
      <c r="PSW1" s="194"/>
      <c r="PSX1" s="194"/>
      <c r="PSY1" s="194"/>
      <c r="PSZ1" s="194"/>
      <c r="PTA1" s="194"/>
      <c r="PTB1" s="194"/>
      <c r="PTC1" s="194"/>
      <c r="PTD1" s="194"/>
      <c r="PTE1" s="194"/>
      <c r="PTF1" s="194"/>
      <c r="PTG1" s="194"/>
      <c r="PTH1" s="194"/>
      <c r="PTI1" s="194"/>
      <c r="PTJ1" s="194"/>
      <c r="PTK1" s="194"/>
      <c r="PTL1" s="194"/>
      <c r="PTM1" s="194"/>
      <c r="PTN1" s="194"/>
      <c r="PTO1" s="194"/>
      <c r="PTP1" s="194"/>
      <c r="PTQ1" s="194"/>
      <c r="PTR1" s="194"/>
      <c r="PTS1" s="194"/>
      <c r="PTT1" s="194"/>
      <c r="PTU1" s="194"/>
      <c r="PTV1" s="194"/>
      <c r="PTW1" s="194"/>
      <c r="PTX1" s="194"/>
      <c r="PTY1" s="194"/>
      <c r="PTZ1" s="194"/>
      <c r="PUA1" s="194"/>
      <c r="PUB1" s="194"/>
      <c r="PUC1" s="194"/>
      <c r="PUD1" s="194"/>
      <c r="PUE1" s="194"/>
      <c r="PUF1" s="194"/>
      <c r="PUG1" s="194"/>
      <c r="PUH1" s="194"/>
      <c r="PUI1" s="194"/>
      <c r="PUJ1" s="194"/>
      <c r="PUK1" s="194"/>
      <c r="PUL1" s="194"/>
      <c r="PUM1" s="194"/>
      <c r="PUN1" s="194"/>
      <c r="PUO1" s="194"/>
      <c r="PUP1" s="194"/>
      <c r="PUQ1" s="194"/>
      <c r="PUR1" s="194"/>
      <c r="PUS1" s="194"/>
      <c r="PUT1" s="194"/>
      <c r="PUU1" s="194"/>
      <c r="PUV1" s="194"/>
      <c r="PUW1" s="194"/>
      <c r="PUX1" s="194"/>
      <c r="PUY1" s="194"/>
      <c r="PUZ1" s="194"/>
      <c r="PVA1" s="194"/>
      <c r="PVB1" s="194"/>
      <c r="PVC1" s="194"/>
      <c r="PVD1" s="194"/>
      <c r="PVE1" s="194"/>
      <c r="PVF1" s="194"/>
      <c r="PVG1" s="194"/>
      <c r="PVH1" s="194"/>
      <c r="PVI1" s="194"/>
      <c r="PVJ1" s="194"/>
      <c r="PVK1" s="194"/>
      <c r="PVL1" s="194"/>
      <c r="PVM1" s="194"/>
      <c r="PVN1" s="194"/>
      <c r="PVO1" s="194"/>
      <c r="PVP1" s="194"/>
      <c r="PVQ1" s="194"/>
      <c r="PVR1" s="194"/>
      <c r="PVS1" s="194"/>
      <c r="PVT1" s="194"/>
      <c r="PVU1" s="194"/>
      <c r="PVV1" s="194"/>
      <c r="PVW1" s="194"/>
      <c r="PVX1" s="194"/>
      <c r="PVY1" s="194"/>
      <c r="PVZ1" s="194"/>
      <c r="PWA1" s="194"/>
      <c r="PWB1" s="194"/>
      <c r="PWC1" s="194"/>
      <c r="PWD1" s="194"/>
      <c r="PWE1" s="194"/>
      <c r="PWF1" s="194"/>
      <c r="PWG1" s="194"/>
      <c r="PWH1" s="194"/>
      <c r="PWI1" s="194"/>
      <c r="PWJ1" s="194"/>
      <c r="PWK1" s="194"/>
      <c r="PWL1" s="194"/>
      <c r="PWM1" s="194"/>
      <c r="PWN1" s="194"/>
      <c r="PWO1" s="194"/>
      <c r="PWP1" s="194"/>
      <c r="PWQ1" s="194"/>
      <c r="PWR1" s="194"/>
      <c r="PWS1" s="194"/>
      <c r="PWT1" s="194"/>
      <c r="PWU1" s="194"/>
      <c r="PWV1" s="194"/>
      <c r="PWW1" s="194"/>
      <c r="PWX1" s="194"/>
      <c r="PWY1" s="194"/>
      <c r="PWZ1" s="194"/>
      <c r="PXA1" s="194"/>
      <c r="PXB1" s="194"/>
      <c r="PXC1" s="194"/>
      <c r="PXD1" s="194"/>
      <c r="PXE1" s="194"/>
      <c r="PXF1" s="194"/>
      <c r="PXG1" s="194"/>
      <c r="PXH1" s="194"/>
      <c r="PXI1" s="194"/>
      <c r="PXJ1" s="194"/>
      <c r="PXK1" s="194"/>
      <c r="PXL1" s="194"/>
      <c r="PXM1" s="194"/>
      <c r="PXN1" s="194"/>
      <c r="PXO1" s="194"/>
      <c r="PXP1" s="194"/>
      <c r="PXQ1" s="194"/>
      <c r="PXR1" s="194"/>
      <c r="PXS1" s="194"/>
      <c r="PXT1" s="194"/>
      <c r="PXU1" s="194"/>
      <c r="PXV1" s="194"/>
      <c r="PXW1" s="194"/>
      <c r="PXX1" s="194"/>
      <c r="PXY1" s="194"/>
      <c r="PXZ1" s="194"/>
      <c r="PYA1" s="194"/>
      <c r="PYB1" s="194"/>
      <c r="PYC1" s="194"/>
      <c r="PYD1" s="194"/>
      <c r="PYE1" s="194"/>
      <c r="PYF1" s="194"/>
      <c r="PYG1" s="194"/>
      <c r="PYH1" s="194"/>
      <c r="PYI1" s="194"/>
      <c r="PYJ1" s="194"/>
      <c r="PYK1" s="194"/>
      <c r="PYL1" s="194"/>
      <c r="PYM1" s="194"/>
      <c r="PYN1" s="194"/>
      <c r="PYO1" s="194"/>
      <c r="PYP1" s="194"/>
      <c r="PYQ1" s="194"/>
      <c r="PYR1" s="194"/>
      <c r="PYS1" s="194"/>
      <c r="PYT1" s="194"/>
      <c r="PYU1" s="194"/>
      <c r="PYV1" s="194"/>
      <c r="PYW1" s="194"/>
      <c r="PYX1" s="194"/>
      <c r="PYY1" s="194"/>
      <c r="PYZ1" s="194"/>
      <c r="PZA1" s="194"/>
      <c r="PZB1" s="194"/>
      <c r="PZC1" s="194"/>
      <c r="PZD1" s="194"/>
      <c r="PZE1" s="194"/>
      <c r="PZF1" s="194"/>
      <c r="PZG1" s="194"/>
      <c r="PZH1" s="194"/>
      <c r="PZI1" s="194"/>
      <c r="PZJ1" s="194"/>
      <c r="PZK1" s="194"/>
      <c r="PZL1" s="194"/>
      <c r="PZM1" s="194"/>
      <c r="PZN1" s="194"/>
      <c r="PZO1" s="194"/>
      <c r="PZP1" s="194"/>
      <c r="PZQ1" s="194"/>
      <c r="PZR1" s="194"/>
      <c r="PZS1" s="194"/>
      <c r="PZT1" s="194"/>
      <c r="PZU1" s="194"/>
      <c r="PZV1" s="194"/>
      <c r="PZW1" s="194"/>
      <c r="PZX1" s="194"/>
      <c r="PZY1" s="194"/>
      <c r="PZZ1" s="194"/>
      <c r="QAA1" s="194"/>
      <c r="QAB1" s="194"/>
      <c r="QAC1" s="194"/>
      <c r="QAD1" s="194"/>
      <c r="QAE1" s="194"/>
      <c r="QAF1" s="194"/>
      <c r="QAG1" s="194"/>
      <c r="QAH1" s="194"/>
      <c r="QAI1" s="194"/>
      <c r="QAJ1" s="194"/>
      <c r="QAK1" s="194"/>
      <c r="QAL1" s="194"/>
      <c r="QAM1" s="194"/>
      <c r="QAN1" s="194"/>
      <c r="QAO1" s="194"/>
      <c r="QAP1" s="194"/>
      <c r="QAQ1" s="194"/>
      <c r="QAR1" s="194"/>
      <c r="QAS1" s="194"/>
      <c r="QAT1" s="194"/>
      <c r="QAU1" s="194"/>
      <c r="QAV1" s="194"/>
      <c r="QAW1" s="194"/>
      <c r="QAX1" s="194"/>
      <c r="QAY1" s="194"/>
      <c r="QAZ1" s="194"/>
      <c r="QBA1" s="194"/>
      <c r="QBB1" s="194"/>
      <c r="QBC1" s="194"/>
      <c r="QBD1" s="194"/>
      <c r="QBE1" s="194"/>
      <c r="QBF1" s="194"/>
      <c r="QBG1" s="194"/>
      <c r="QBH1" s="194"/>
      <c r="QBI1" s="194"/>
      <c r="QBJ1" s="194"/>
      <c r="QBK1" s="194"/>
      <c r="QBL1" s="194"/>
      <c r="QBM1" s="194"/>
      <c r="QBN1" s="194"/>
      <c r="QBO1" s="194"/>
      <c r="QBP1" s="194"/>
      <c r="QBQ1" s="194"/>
      <c r="QBR1" s="194"/>
      <c r="QBS1" s="194"/>
      <c r="QBT1" s="194"/>
      <c r="QBU1" s="194"/>
      <c r="QBV1" s="194"/>
      <c r="QBW1" s="194"/>
      <c r="QBX1" s="194"/>
      <c r="QBY1" s="194"/>
      <c r="QBZ1" s="194"/>
      <c r="QCA1" s="194"/>
      <c r="QCB1" s="194"/>
      <c r="QCC1" s="194"/>
      <c r="QCD1" s="194"/>
      <c r="QCE1" s="194"/>
      <c r="QCF1" s="194"/>
      <c r="QCG1" s="194"/>
      <c r="QCH1" s="194"/>
      <c r="QCI1" s="194"/>
      <c r="QCJ1" s="194"/>
      <c r="QCK1" s="194"/>
      <c r="QCL1" s="194"/>
      <c r="QCM1" s="194"/>
      <c r="QCN1" s="194"/>
      <c r="QCO1" s="194"/>
      <c r="QCP1" s="194"/>
      <c r="QCQ1" s="194"/>
      <c r="QCR1" s="194"/>
      <c r="QCS1" s="194"/>
      <c r="QCT1" s="194"/>
      <c r="QCU1" s="194"/>
      <c r="QCV1" s="194"/>
      <c r="QCW1" s="194"/>
      <c r="QCX1" s="194"/>
      <c r="QCY1" s="194"/>
      <c r="QCZ1" s="194"/>
      <c r="QDA1" s="194"/>
      <c r="QDB1" s="194"/>
      <c r="QDC1" s="194"/>
      <c r="QDD1" s="194"/>
      <c r="QDE1" s="194"/>
      <c r="QDF1" s="194"/>
      <c r="QDG1" s="194"/>
      <c r="QDH1" s="194"/>
      <c r="QDI1" s="194"/>
      <c r="QDJ1" s="194"/>
      <c r="QDK1" s="194"/>
      <c r="QDL1" s="194"/>
      <c r="QDM1" s="194"/>
      <c r="QDN1" s="194"/>
      <c r="QDO1" s="194"/>
      <c r="QDP1" s="194"/>
      <c r="QDQ1" s="194"/>
      <c r="QDR1" s="194"/>
      <c r="QDS1" s="194"/>
      <c r="QDT1" s="194"/>
      <c r="QDU1" s="194"/>
      <c r="QDV1" s="194"/>
      <c r="QDW1" s="194"/>
      <c r="QDX1" s="194"/>
      <c r="QDY1" s="194"/>
      <c r="QDZ1" s="194"/>
      <c r="QEA1" s="194"/>
      <c r="QEB1" s="194"/>
      <c r="QEC1" s="194"/>
      <c r="QED1" s="194"/>
      <c r="QEE1" s="194"/>
      <c r="QEF1" s="194"/>
      <c r="QEG1" s="194"/>
      <c r="QEH1" s="194"/>
      <c r="QEI1" s="194"/>
      <c r="QEJ1" s="194"/>
      <c r="QEK1" s="194"/>
      <c r="QEL1" s="194"/>
      <c r="QEM1" s="194"/>
      <c r="QEN1" s="194"/>
      <c r="QEO1" s="194"/>
      <c r="QEP1" s="194"/>
      <c r="QEQ1" s="194"/>
      <c r="QER1" s="194"/>
      <c r="QES1" s="194"/>
      <c r="QET1" s="194"/>
      <c r="QEU1" s="194"/>
      <c r="QEV1" s="194"/>
      <c r="QEW1" s="194"/>
      <c r="QEX1" s="194"/>
      <c r="QEY1" s="194"/>
      <c r="QEZ1" s="194"/>
      <c r="QFA1" s="194"/>
      <c r="QFB1" s="194"/>
      <c r="QFC1" s="194"/>
      <c r="QFD1" s="194"/>
      <c r="QFE1" s="194"/>
      <c r="QFF1" s="194"/>
      <c r="QFG1" s="194"/>
      <c r="QFH1" s="194"/>
      <c r="QFI1" s="194"/>
      <c r="QFJ1" s="194"/>
      <c r="QFK1" s="194"/>
      <c r="QFL1" s="194"/>
      <c r="QFM1" s="194"/>
      <c r="QFN1" s="194"/>
      <c r="QFO1" s="194"/>
      <c r="QFP1" s="194"/>
      <c r="QFQ1" s="194"/>
      <c r="QFR1" s="194"/>
      <c r="QFS1" s="194"/>
      <c r="QFT1" s="194"/>
      <c r="QFU1" s="194"/>
      <c r="QFV1" s="194"/>
      <c r="QFW1" s="194"/>
      <c r="QFX1" s="194"/>
      <c r="QFY1" s="194"/>
      <c r="QFZ1" s="194"/>
      <c r="QGA1" s="194"/>
      <c r="QGB1" s="194"/>
      <c r="QGC1" s="194"/>
      <c r="QGD1" s="194"/>
      <c r="QGE1" s="194"/>
      <c r="QGF1" s="194"/>
      <c r="QGG1" s="194"/>
      <c r="QGH1" s="194"/>
      <c r="QGI1" s="194"/>
      <c r="QGJ1" s="194"/>
      <c r="QGK1" s="194"/>
      <c r="QGL1" s="194"/>
      <c r="QGM1" s="194"/>
      <c r="QGN1" s="194"/>
      <c r="QGO1" s="194"/>
      <c r="QGP1" s="194"/>
      <c r="QGQ1" s="194"/>
      <c r="QGR1" s="194"/>
      <c r="QGS1" s="194"/>
      <c r="QGT1" s="194"/>
      <c r="QGU1" s="194"/>
      <c r="QGV1" s="194"/>
      <c r="QGW1" s="194"/>
      <c r="QGX1" s="194"/>
      <c r="QGY1" s="194"/>
      <c r="QGZ1" s="194"/>
      <c r="QHA1" s="194"/>
      <c r="QHB1" s="194"/>
      <c r="QHC1" s="194"/>
      <c r="QHD1" s="194"/>
      <c r="QHE1" s="194"/>
      <c r="QHF1" s="194"/>
      <c r="QHG1" s="194"/>
      <c r="QHH1" s="194"/>
      <c r="QHI1" s="194"/>
      <c r="QHJ1" s="194"/>
      <c r="QHK1" s="194"/>
      <c r="QHL1" s="194"/>
      <c r="QHM1" s="194"/>
      <c r="QHN1" s="194"/>
      <c r="QHO1" s="194"/>
      <c r="QHP1" s="194"/>
      <c r="QHQ1" s="194"/>
      <c r="QHR1" s="194"/>
      <c r="QHS1" s="194"/>
      <c r="QHT1" s="194"/>
      <c r="QHU1" s="194"/>
      <c r="QHV1" s="194"/>
      <c r="QHW1" s="194"/>
      <c r="QHX1" s="194"/>
      <c r="QHY1" s="194"/>
      <c r="QHZ1" s="194"/>
      <c r="QIA1" s="194"/>
      <c r="QIB1" s="194"/>
      <c r="QIC1" s="194"/>
      <c r="QID1" s="194"/>
      <c r="QIE1" s="194"/>
      <c r="QIF1" s="194"/>
      <c r="QIG1" s="194"/>
      <c r="QIH1" s="194"/>
      <c r="QII1" s="194"/>
      <c r="QIJ1" s="194"/>
      <c r="QIK1" s="194"/>
      <c r="QIL1" s="194"/>
      <c r="QIM1" s="194"/>
      <c r="QIN1" s="194"/>
      <c r="QIO1" s="194"/>
      <c r="QIP1" s="194"/>
      <c r="QIQ1" s="194"/>
      <c r="QIR1" s="194"/>
      <c r="QIS1" s="194"/>
      <c r="QIT1" s="194"/>
      <c r="QIU1" s="194"/>
      <c r="QIV1" s="194"/>
      <c r="QIW1" s="194"/>
      <c r="QIX1" s="194"/>
      <c r="QIY1" s="194"/>
      <c r="QIZ1" s="194"/>
      <c r="QJA1" s="194"/>
      <c r="QJB1" s="194"/>
      <c r="QJC1" s="194"/>
      <c r="QJD1" s="194"/>
      <c r="QJE1" s="194"/>
      <c r="QJF1" s="194"/>
      <c r="QJG1" s="194"/>
      <c r="QJH1" s="194"/>
      <c r="QJI1" s="194"/>
      <c r="QJJ1" s="194"/>
      <c r="QJK1" s="194"/>
      <c r="QJL1" s="194"/>
      <c r="QJM1" s="194"/>
      <c r="QJN1" s="194"/>
      <c r="QJO1" s="194"/>
      <c r="QJP1" s="194"/>
      <c r="QJQ1" s="194"/>
      <c r="QJR1" s="194"/>
      <c r="QJS1" s="194"/>
      <c r="QJT1" s="194"/>
      <c r="QJU1" s="194"/>
      <c r="QJV1" s="194"/>
      <c r="QJW1" s="194"/>
      <c r="QJX1" s="194"/>
      <c r="QJY1" s="194"/>
      <c r="QJZ1" s="194"/>
      <c r="QKA1" s="194"/>
      <c r="QKB1" s="194"/>
      <c r="QKC1" s="194"/>
      <c r="QKD1" s="194"/>
      <c r="QKE1" s="194"/>
      <c r="QKF1" s="194"/>
      <c r="QKG1" s="194"/>
      <c r="QKH1" s="194"/>
      <c r="QKI1" s="194"/>
      <c r="QKJ1" s="194"/>
      <c r="QKK1" s="194"/>
      <c r="QKL1" s="194"/>
      <c r="QKM1" s="194"/>
      <c r="QKN1" s="194"/>
      <c r="QKO1" s="194"/>
      <c r="QKP1" s="194"/>
      <c r="QKQ1" s="194"/>
      <c r="QKR1" s="194"/>
      <c r="QKS1" s="194"/>
      <c r="QKT1" s="194"/>
      <c r="QKU1" s="194"/>
      <c r="QKV1" s="194"/>
      <c r="QKW1" s="194"/>
      <c r="QKX1" s="194"/>
      <c r="QKY1" s="194"/>
      <c r="QKZ1" s="194"/>
      <c r="QLA1" s="194"/>
      <c r="QLB1" s="194"/>
      <c r="QLC1" s="194"/>
      <c r="QLD1" s="194"/>
      <c r="QLE1" s="194"/>
      <c r="QLF1" s="194"/>
      <c r="QLG1" s="194"/>
      <c r="QLH1" s="194"/>
      <c r="QLI1" s="194"/>
      <c r="QLJ1" s="194"/>
      <c r="QLK1" s="194"/>
      <c r="QLL1" s="194"/>
      <c r="QLM1" s="194"/>
      <c r="QLN1" s="194"/>
      <c r="QLO1" s="194"/>
      <c r="QLP1" s="194"/>
      <c r="QLQ1" s="194"/>
      <c r="QLR1" s="194"/>
      <c r="QLS1" s="194"/>
      <c r="QLT1" s="194"/>
      <c r="QLU1" s="194"/>
      <c r="QLV1" s="194"/>
      <c r="QLW1" s="194"/>
      <c r="QLX1" s="194"/>
      <c r="QLY1" s="194"/>
      <c r="QLZ1" s="194"/>
      <c r="QMA1" s="194"/>
      <c r="QMB1" s="194"/>
      <c r="QMC1" s="194"/>
      <c r="QMD1" s="194"/>
      <c r="QME1" s="194"/>
      <c r="QMF1" s="194"/>
      <c r="QMG1" s="194"/>
      <c r="QMH1" s="194"/>
      <c r="QMI1" s="194"/>
      <c r="QMJ1" s="194"/>
      <c r="QMK1" s="194"/>
      <c r="QML1" s="194"/>
      <c r="QMM1" s="194"/>
      <c r="QMN1" s="194"/>
      <c r="QMO1" s="194"/>
      <c r="QMP1" s="194"/>
      <c r="QMQ1" s="194"/>
      <c r="QMR1" s="194"/>
      <c r="QMS1" s="194"/>
      <c r="QMT1" s="194"/>
      <c r="QMU1" s="194"/>
      <c r="QMV1" s="194"/>
      <c r="QMW1" s="194"/>
      <c r="QMX1" s="194"/>
      <c r="QMY1" s="194"/>
      <c r="QMZ1" s="194"/>
      <c r="QNA1" s="194"/>
      <c r="QNB1" s="194"/>
      <c r="QNC1" s="194"/>
      <c r="QND1" s="194"/>
      <c r="QNE1" s="194"/>
      <c r="QNF1" s="194"/>
      <c r="QNG1" s="194"/>
      <c r="QNH1" s="194"/>
      <c r="QNI1" s="194"/>
      <c r="QNJ1" s="194"/>
      <c r="QNK1" s="194"/>
      <c r="QNL1" s="194"/>
      <c r="QNM1" s="194"/>
      <c r="QNN1" s="194"/>
      <c r="QNO1" s="194"/>
      <c r="QNP1" s="194"/>
      <c r="QNQ1" s="194"/>
      <c r="QNR1" s="194"/>
      <c r="QNS1" s="194"/>
      <c r="QNT1" s="194"/>
      <c r="QNU1" s="194"/>
      <c r="QNV1" s="194"/>
      <c r="QNW1" s="194"/>
      <c r="QNX1" s="194"/>
      <c r="QNY1" s="194"/>
      <c r="QNZ1" s="194"/>
      <c r="QOA1" s="194"/>
      <c r="QOB1" s="194"/>
      <c r="QOC1" s="194"/>
      <c r="QOD1" s="194"/>
      <c r="QOE1" s="194"/>
      <c r="QOF1" s="194"/>
      <c r="QOG1" s="194"/>
      <c r="QOH1" s="194"/>
      <c r="QOI1" s="194"/>
      <c r="QOJ1" s="194"/>
      <c r="QOK1" s="194"/>
      <c r="QOL1" s="194"/>
      <c r="QOM1" s="194"/>
      <c r="QON1" s="194"/>
      <c r="QOO1" s="194"/>
      <c r="QOP1" s="194"/>
      <c r="QOQ1" s="194"/>
      <c r="QOR1" s="194"/>
      <c r="QOS1" s="194"/>
      <c r="QOT1" s="194"/>
      <c r="QOU1" s="194"/>
      <c r="QOV1" s="194"/>
      <c r="QOW1" s="194"/>
      <c r="QOX1" s="194"/>
      <c r="QOY1" s="194"/>
      <c r="QOZ1" s="194"/>
      <c r="QPA1" s="194"/>
      <c r="QPB1" s="194"/>
      <c r="QPC1" s="194"/>
      <c r="QPD1" s="194"/>
      <c r="QPE1" s="194"/>
      <c r="QPF1" s="194"/>
      <c r="QPG1" s="194"/>
      <c r="QPH1" s="194"/>
      <c r="QPI1" s="194"/>
      <c r="QPJ1" s="194"/>
      <c r="QPK1" s="194"/>
      <c r="QPL1" s="194"/>
      <c r="QPM1" s="194"/>
      <c r="QPN1" s="194"/>
      <c r="QPO1" s="194"/>
      <c r="QPP1" s="194"/>
      <c r="QPQ1" s="194"/>
      <c r="QPR1" s="194"/>
      <c r="QPS1" s="194"/>
      <c r="QPT1" s="194"/>
      <c r="QPU1" s="194"/>
      <c r="QPV1" s="194"/>
      <c r="QPW1" s="194"/>
      <c r="QPX1" s="194"/>
      <c r="QPY1" s="194"/>
      <c r="QPZ1" s="194"/>
      <c r="QQA1" s="194"/>
      <c r="QQB1" s="194"/>
      <c r="QQC1" s="194"/>
      <c r="QQD1" s="194"/>
      <c r="QQE1" s="194"/>
      <c r="QQF1" s="194"/>
      <c r="QQG1" s="194"/>
      <c r="QQH1" s="194"/>
      <c r="QQI1" s="194"/>
      <c r="QQJ1" s="194"/>
      <c r="QQK1" s="194"/>
      <c r="QQL1" s="194"/>
      <c r="QQM1" s="194"/>
      <c r="QQN1" s="194"/>
      <c r="QQO1" s="194"/>
      <c r="QQP1" s="194"/>
      <c r="QQQ1" s="194"/>
      <c r="QQR1" s="194"/>
      <c r="QQS1" s="194"/>
      <c r="QQT1" s="194"/>
      <c r="QQU1" s="194"/>
      <c r="QQV1" s="194"/>
      <c r="QQW1" s="194"/>
      <c r="QQX1" s="194"/>
      <c r="QQY1" s="194"/>
      <c r="QQZ1" s="194"/>
      <c r="QRA1" s="194"/>
      <c r="QRB1" s="194"/>
      <c r="QRC1" s="194"/>
      <c r="QRD1" s="194"/>
      <c r="QRE1" s="194"/>
      <c r="QRF1" s="194"/>
      <c r="QRG1" s="194"/>
      <c r="QRH1" s="194"/>
      <c r="QRI1" s="194"/>
      <c r="QRJ1" s="194"/>
      <c r="QRK1" s="194"/>
      <c r="QRL1" s="194"/>
      <c r="QRM1" s="194"/>
      <c r="QRN1" s="194"/>
      <c r="QRO1" s="194"/>
      <c r="QRP1" s="194"/>
      <c r="QRQ1" s="194"/>
      <c r="QRR1" s="194"/>
      <c r="QRS1" s="194"/>
      <c r="QRT1" s="194"/>
      <c r="QRU1" s="194"/>
      <c r="QRV1" s="194"/>
      <c r="QRW1" s="194"/>
      <c r="QRX1" s="194"/>
      <c r="QRY1" s="194"/>
      <c r="QRZ1" s="194"/>
      <c r="QSA1" s="194"/>
      <c r="QSB1" s="194"/>
      <c r="QSC1" s="194"/>
      <c r="QSD1" s="194"/>
      <c r="QSE1" s="194"/>
      <c r="QSF1" s="194"/>
      <c r="QSG1" s="194"/>
      <c r="QSH1" s="194"/>
      <c r="QSI1" s="194"/>
      <c r="QSJ1" s="194"/>
      <c r="QSK1" s="194"/>
      <c r="QSL1" s="194"/>
      <c r="QSM1" s="194"/>
      <c r="QSN1" s="194"/>
      <c r="QSO1" s="194"/>
      <c r="QSP1" s="194"/>
      <c r="QSQ1" s="194"/>
      <c r="QSR1" s="194"/>
      <c r="QSS1" s="194"/>
      <c r="QST1" s="194"/>
      <c r="QSU1" s="194"/>
      <c r="QSV1" s="194"/>
      <c r="QSW1" s="194"/>
      <c r="QSX1" s="194"/>
      <c r="QSY1" s="194"/>
      <c r="QSZ1" s="194"/>
      <c r="QTA1" s="194"/>
      <c r="QTB1" s="194"/>
      <c r="QTC1" s="194"/>
      <c r="QTD1" s="194"/>
      <c r="QTE1" s="194"/>
      <c r="QTF1" s="194"/>
      <c r="QTG1" s="194"/>
      <c r="QTH1" s="194"/>
      <c r="QTI1" s="194"/>
      <c r="QTJ1" s="194"/>
      <c r="QTK1" s="194"/>
      <c r="QTL1" s="194"/>
      <c r="QTM1" s="194"/>
      <c r="QTN1" s="194"/>
      <c r="QTO1" s="194"/>
      <c r="QTP1" s="194"/>
      <c r="QTQ1" s="194"/>
      <c r="QTR1" s="194"/>
      <c r="QTS1" s="194"/>
      <c r="QTT1" s="194"/>
      <c r="QTU1" s="194"/>
      <c r="QTV1" s="194"/>
      <c r="QTW1" s="194"/>
      <c r="QTX1" s="194"/>
      <c r="QTY1" s="194"/>
      <c r="QTZ1" s="194"/>
      <c r="QUA1" s="194"/>
      <c r="QUB1" s="194"/>
      <c r="QUC1" s="194"/>
      <c r="QUD1" s="194"/>
      <c r="QUE1" s="194"/>
      <c r="QUF1" s="194"/>
      <c r="QUG1" s="194"/>
      <c r="QUH1" s="194"/>
      <c r="QUI1" s="194"/>
      <c r="QUJ1" s="194"/>
      <c r="QUK1" s="194"/>
      <c r="QUL1" s="194"/>
      <c r="QUM1" s="194"/>
      <c r="QUN1" s="194"/>
      <c r="QUO1" s="194"/>
      <c r="QUP1" s="194"/>
      <c r="QUQ1" s="194"/>
      <c r="QUR1" s="194"/>
      <c r="QUS1" s="194"/>
      <c r="QUT1" s="194"/>
      <c r="QUU1" s="194"/>
      <c r="QUV1" s="194"/>
      <c r="QUW1" s="194"/>
      <c r="QUX1" s="194"/>
      <c r="QUY1" s="194"/>
      <c r="QUZ1" s="194"/>
      <c r="QVA1" s="194"/>
      <c r="QVB1" s="194"/>
      <c r="QVC1" s="194"/>
      <c r="QVD1" s="194"/>
      <c r="QVE1" s="194"/>
      <c r="QVF1" s="194"/>
      <c r="QVG1" s="194"/>
      <c r="QVH1" s="194"/>
      <c r="QVI1" s="194"/>
      <c r="QVJ1" s="194"/>
      <c r="QVK1" s="194"/>
      <c r="QVL1" s="194"/>
      <c r="QVM1" s="194"/>
      <c r="QVN1" s="194"/>
      <c r="QVO1" s="194"/>
      <c r="QVP1" s="194"/>
      <c r="QVQ1" s="194"/>
      <c r="QVR1" s="194"/>
      <c r="QVS1" s="194"/>
      <c r="QVT1" s="194"/>
      <c r="QVU1" s="194"/>
      <c r="QVV1" s="194"/>
      <c r="QVW1" s="194"/>
      <c r="QVX1" s="194"/>
      <c r="QVY1" s="194"/>
      <c r="QVZ1" s="194"/>
      <c r="QWA1" s="194"/>
      <c r="QWB1" s="194"/>
      <c r="QWC1" s="194"/>
      <c r="QWD1" s="194"/>
      <c r="QWE1" s="194"/>
      <c r="QWF1" s="194"/>
      <c r="QWG1" s="194"/>
      <c r="QWH1" s="194"/>
      <c r="QWI1" s="194"/>
      <c r="QWJ1" s="194"/>
      <c r="QWK1" s="194"/>
      <c r="QWL1" s="194"/>
      <c r="QWM1" s="194"/>
      <c r="QWN1" s="194"/>
      <c r="QWO1" s="194"/>
      <c r="QWP1" s="194"/>
      <c r="QWQ1" s="194"/>
      <c r="QWR1" s="194"/>
      <c r="QWS1" s="194"/>
      <c r="QWT1" s="194"/>
      <c r="QWU1" s="194"/>
      <c r="QWV1" s="194"/>
      <c r="QWW1" s="194"/>
      <c r="QWX1" s="194"/>
      <c r="QWY1" s="194"/>
      <c r="QWZ1" s="194"/>
      <c r="QXA1" s="194"/>
      <c r="QXB1" s="194"/>
      <c r="QXC1" s="194"/>
      <c r="QXD1" s="194"/>
      <c r="QXE1" s="194"/>
      <c r="QXF1" s="194"/>
      <c r="QXG1" s="194"/>
      <c r="QXH1" s="194"/>
      <c r="QXI1" s="194"/>
      <c r="QXJ1" s="194"/>
      <c r="QXK1" s="194"/>
      <c r="QXL1" s="194"/>
      <c r="QXM1" s="194"/>
      <c r="QXN1" s="194"/>
      <c r="QXO1" s="194"/>
      <c r="QXP1" s="194"/>
      <c r="QXQ1" s="194"/>
      <c r="QXR1" s="194"/>
      <c r="QXS1" s="194"/>
      <c r="QXT1" s="194"/>
      <c r="QXU1" s="194"/>
      <c r="QXV1" s="194"/>
      <c r="QXW1" s="194"/>
      <c r="QXX1" s="194"/>
      <c r="QXY1" s="194"/>
      <c r="QXZ1" s="194"/>
      <c r="QYA1" s="194"/>
      <c r="QYB1" s="194"/>
      <c r="QYC1" s="194"/>
      <c r="QYD1" s="194"/>
      <c r="QYE1" s="194"/>
      <c r="QYF1" s="194"/>
      <c r="QYG1" s="194"/>
      <c r="QYH1" s="194"/>
      <c r="QYI1" s="194"/>
      <c r="QYJ1" s="194"/>
      <c r="QYK1" s="194"/>
      <c r="QYL1" s="194"/>
      <c r="QYM1" s="194"/>
      <c r="QYN1" s="194"/>
      <c r="QYO1" s="194"/>
      <c r="QYP1" s="194"/>
      <c r="QYQ1" s="194"/>
      <c r="QYR1" s="194"/>
      <c r="QYS1" s="194"/>
      <c r="QYT1" s="194"/>
      <c r="QYU1" s="194"/>
      <c r="QYV1" s="194"/>
      <c r="QYW1" s="194"/>
      <c r="QYX1" s="194"/>
      <c r="QYY1" s="194"/>
      <c r="QYZ1" s="194"/>
      <c r="QZA1" s="194"/>
      <c r="QZB1" s="194"/>
      <c r="QZC1" s="194"/>
      <c r="QZD1" s="194"/>
      <c r="QZE1" s="194"/>
      <c r="QZF1" s="194"/>
      <c r="QZG1" s="194"/>
      <c r="QZH1" s="194"/>
      <c r="QZI1" s="194"/>
      <c r="QZJ1" s="194"/>
      <c r="QZK1" s="194"/>
      <c r="QZL1" s="194"/>
      <c r="QZM1" s="194"/>
      <c r="QZN1" s="194"/>
      <c r="QZO1" s="194"/>
      <c r="QZP1" s="194"/>
      <c r="QZQ1" s="194"/>
      <c r="QZR1" s="194"/>
      <c r="QZS1" s="194"/>
      <c r="QZT1" s="194"/>
      <c r="QZU1" s="194"/>
      <c r="QZV1" s="194"/>
      <c r="QZW1" s="194"/>
      <c r="QZX1" s="194"/>
      <c r="QZY1" s="194"/>
      <c r="QZZ1" s="194"/>
      <c r="RAA1" s="194"/>
      <c r="RAB1" s="194"/>
      <c r="RAC1" s="194"/>
      <c r="RAD1" s="194"/>
      <c r="RAE1" s="194"/>
      <c r="RAF1" s="194"/>
      <c r="RAG1" s="194"/>
      <c r="RAH1" s="194"/>
      <c r="RAI1" s="194"/>
      <c r="RAJ1" s="194"/>
      <c r="RAK1" s="194"/>
      <c r="RAL1" s="194"/>
      <c r="RAM1" s="194"/>
      <c r="RAN1" s="194"/>
      <c r="RAO1" s="194"/>
      <c r="RAP1" s="194"/>
      <c r="RAQ1" s="194"/>
      <c r="RAR1" s="194"/>
      <c r="RAS1" s="194"/>
      <c r="RAT1" s="194"/>
      <c r="RAU1" s="194"/>
      <c r="RAV1" s="194"/>
      <c r="RAW1" s="194"/>
      <c r="RAX1" s="194"/>
      <c r="RAY1" s="194"/>
      <c r="RAZ1" s="194"/>
      <c r="RBA1" s="194"/>
      <c r="RBB1" s="194"/>
      <c r="RBC1" s="194"/>
      <c r="RBD1" s="194"/>
      <c r="RBE1" s="194"/>
      <c r="RBF1" s="194"/>
      <c r="RBG1" s="194"/>
      <c r="RBH1" s="194"/>
      <c r="RBI1" s="194"/>
      <c r="RBJ1" s="194"/>
      <c r="RBK1" s="194"/>
      <c r="RBL1" s="194"/>
      <c r="RBM1" s="194"/>
      <c r="RBN1" s="194"/>
      <c r="RBO1" s="194"/>
      <c r="RBP1" s="194"/>
      <c r="RBQ1" s="194"/>
      <c r="RBR1" s="194"/>
      <c r="RBS1" s="194"/>
      <c r="RBT1" s="194"/>
      <c r="RBU1" s="194"/>
      <c r="RBV1" s="194"/>
      <c r="RBW1" s="194"/>
      <c r="RBX1" s="194"/>
      <c r="RBY1" s="194"/>
      <c r="RBZ1" s="194"/>
      <c r="RCA1" s="194"/>
      <c r="RCB1" s="194"/>
      <c r="RCC1" s="194"/>
      <c r="RCD1" s="194"/>
      <c r="RCE1" s="194"/>
      <c r="RCF1" s="194"/>
      <c r="RCG1" s="194"/>
      <c r="RCH1" s="194"/>
      <c r="RCI1" s="194"/>
      <c r="RCJ1" s="194"/>
      <c r="RCK1" s="194"/>
      <c r="RCL1" s="194"/>
      <c r="RCM1" s="194"/>
      <c r="RCN1" s="194"/>
      <c r="RCO1" s="194"/>
      <c r="RCP1" s="194"/>
      <c r="RCQ1" s="194"/>
      <c r="RCR1" s="194"/>
      <c r="RCS1" s="194"/>
      <c r="RCT1" s="194"/>
      <c r="RCU1" s="194"/>
      <c r="RCV1" s="194"/>
      <c r="RCW1" s="194"/>
      <c r="RCX1" s="194"/>
      <c r="RCY1" s="194"/>
      <c r="RCZ1" s="194"/>
      <c r="RDA1" s="194"/>
      <c r="RDB1" s="194"/>
      <c r="RDC1" s="194"/>
      <c r="RDD1" s="194"/>
      <c r="RDE1" s="194"/>
      <c r="RDF1" s="194"/>
      <c r="RDG1" s="194"/>
      <c r="RDH1" s="194"/>
      <c r="RDI1" s="194"/>
      <c r="RDJ1" s="194"/>
      <c r="RDK1" s="194"/>
      <c r="RDL1" s="194"/>
      <c r="RDM1" s="194"/>
      <c r="RDN1" s="194"/>
      <c r="RDO1" s="194"/>
      <c r="RDP1" s="194"/>
      <c r="RDQ1" s="194"/>
      <c r="RDR1" s="194"/>
      <c r="RDS1" s="194"/>
      <c r="RDT1" s="194"/>
      <c r="RDU1" s="194"/>
      <c r="RDV1" s="194"/>
      <c r="RDW1" s="194"/>
      <c r="RDX1" s="194"/>
      <c r="RDY1" s="194"/>
      <c r="RDZ1" s="194"/>
      <c r="REA1" s="194"/>
      <c r="REB1" s="194"/>
      <c r="REC1" s="194"/>
      <c r="RED1" s="194"/>
      <c r="REE1" s="194"/>
      <c r="REF1" s="194"/>
      <c r="REG1" s="194"/>
      <c r="REH1" s="194"/>
      <c r="REI1" s="194"/>
      <c r="REJ1" s="194"/>
      <c r="REK1" s="194"/>
      <c r="REL1" s="194"/>
      <c r="REM1" s="194"/>
      <c r="REN1" s="194"/>
      <c r="REO1" s="194"/>
      <c r="REP1" s="194"/>
      <c r="REQ1" s="194"/>
      <c r="RER1" s="194"/>
      <c r="RES1" s="194"/>
      <c r="RET1" s="194"/>
      <c r="REU1" s="194"/>
      <c r="REV1" s="194"/>
      <c r="REW1" s="194"/>
      <c r="REX1" s="194"/>
      <c r="REY1" s="194"/>
      <c r="REZ1" s="194"/>
      <c r="RFA1" s="194"/>
      <c r="RFB1" s="194"/>
      <c r="RFC1" s="194"/>
      <c r="RFD1" s="194"/>
      <c r="RFE1" s="194"/>
      <c r="RFF1" s="194"/>
      <c r="RFG1" s="194"/>
      <c r="RFH1" s="194"/>
      <c r="RFI1" s="194"/>
      <c r="RFJ1" s="194"/>
      <c r="RFK1" s="194"/>
      <c r="RFL1" s="194"/>
      <c r="RFM1" s="194"/>
      <c r="RFN1" s="194"/>
      <c r="RFO1" s="194"/>
      <c r="RFP1" s="194"/>
      <c r="RFQ1" s="194"/>
      <c r="RFR1" s="194"/>
      <c r="RFS1" s="194"/>
      <c r="RFT1" s="194"/>
      <c r="RFU1" s="194"/>
      <c r="RFV1" s="194"/>
      <c r="RFW1" s="194"/>
      <c r="RFX1" s="194"/>
      <c r="RFY1" s="194"/>
      <c r="RFZ1" s="194"/>
      <c r="RGA1" s="194"/>
      <c r="RGB1" s="194"/>
      <c r="RGC1" s="194"/>
      <c r="RGD1" s="194"/>
      <c r="RGE1" s="194"/>
      <c r="RGF1" s="194"/>
      <c r="RGG1" s="194"/>
      <c r="RGH1" s="194"/>
      <c r="RGI1" s="194"/>
      <c r="RGJ1" s="194"/>
      <c r="RGK1" s="194"/>
      <c r="RGL1" s="194"/>
      <c r="RGM1" s="194"/>
      <c r="RGN1" s="194"/>
      <c r="RGO1" s="194"/>
      <c r="RGP1" s="194"/>
      <c r="RGQ1" s="194"/>
      <c r="RGR1" s="194"/>
      <c r="RGS1" s="194"/>
      <c r="RGT1" s="194"/>
      <c r="RGU1" s="194"/>
      <c r="RGV1" s="194"/>
      <c r="RGW1" s="194"/>
      <c r="RGX1" s="194"/>
      <c r="RGY1" s="194"/>
      <c r="RGZ1" s="194"/>
      <c r="RHA1" s="194"/>
      <c r="RHB1" s="194"/>
      <c r="RHC1" s="194"/>
      <c r="RHD1" s="194"/>
      <c r="RHE1" s="194"/>
      <c r="RHF1" s="194"/>
      <c r="RHG1" s="194"/>
      <c r="RHH1" s="194"/>
      <c r="RHI1" s="194"/>
      <c r="RHJ1" s="194"/>
      <c r="RHK1" s="194"/>
      <c r="RHL1" s="194"/>
      <c r="RHM1" s="194"/>
      <c r="RHN1" s="194"/>
      <c r="RHO1" s="194"/>
      <c r="RHP1" s="194"/>
      <c r="RHQ1" s="194"/>
      <c r="RHR1" s="194"/>
      <c r="RHS1" s="194"/>
      <c r="RHT1" s="194"/>
      <c r="RHU1" s="194"/>
      <c r="RHV1" s="194"/>
      <c r="RHW1" s="194"/>
      <c r="RHX1" s="194"/>
      <c r="RHY1" s="194"/>
      <c r="RHZ1" s="194"/>
      <c r="RIA1" s="194"/>
      <c r="RIB1" s="194"/>
      <c r="RIC1" s="194"/>
      <c r="RID1" s="194"/>
      <c r="RIE1" s="194"/>
      <c r="RIF1" s="194"/>
      <c r="RIG1" s="194"/>
      <c r="RIH1" s="194"/>
      <c r="RII1" s="194"/>
      <c r="RIJ1" s="194"/>
      <c r="RIK1" s="194"/>
      <c r="RIL1" s="194"/>
      <c r="RIM1" s="194"/>
      <c r="RIN1" s="194"/>
      <c r="RIO1" s="194"/>
      <c r="RIP1" s="194"/>
      <c r="RIQ1" s="194"/>
      <c r="RIR1" s="194"/>
      <c r="RIS1" s="194"/>
      <c r="RIT1" s="194"/>
      <c r="RIU1" s="194"/>
      <c r="RIV1" s="194"/>
      <c r="RIW1" s="194"/>
      <c r="RIX1" s="194"/>
      <c r="RIY1" s="194"/>
      <c r="RIZ1" s="194"/>
      <c r="RJA1" s="194"/>
      <c r="RJB1" s="194"/>
      <c r="RJC1" s="194"/>
      <c r="RJD1" s="194"/>
      <c r="RJE1" s="194"/>
      <c r="RJF1" s="194"/>
      <c r="RJG1" s="194"/>
      <c r="RJH1" s="194"/>
      <c r="RJI1" s="194"/>
      <c r="RJJ1" s="194"/>
      <c r="RJK1" s="194"/>
      <c r="RJL1" s="194"/>
      <c r="RJM1" s="194"/>
      <c r="RJN1" s="194"/>
      <c r="RJO1" s="194"/>
      <c r="RJP1" s="194"/>
      <c r="RJQ1" s="194"/>
      <c r="RJR1" s="194"/>
      <c r="RJS1" s="194"/>
      <c r="RJT1" s="194"/>
      <c r="RJU1" s="194"/>
      <c r="RJV1" s="194"/>
      <c r="RJW1" s="194"/>
      <c r="RJX1" s="194"/>
      <c r="RJY1" s="194"/>
      <c r="RJZ1" s="194"/>
      <c r="RKA1" s="194"/>
      <c r="RKB1" s="194"/>
      <c r="RKC1" s="194"/>
      <c r="RKD1" s="194"/>
      <c r="RKE1" s="194"/>
      <c r="RKF1" s="194"/>
      <c r="RKG1" s="194"/>
      <c r="RKH1" s="194"/>
      <c r="RKI1" s="194"/>
      <c r="RKJ1" s="194"/>
      <c r="RKK1" s="194"/>
      <c r="RKL1" s="194"/>
      <c r="RKM1" s="194"/>
      <c r="RKN1" s="194"/>
      <c r="RKO1" s="194"/>
      <c r="RKP1" s="194"/>
      <c r="RKQ1" s="194"/>
      <c r="RKR1" s="194"/>
      <c r="RKS1" s="194"/>
      <c r="RKT1" s="194"/>
      <c r="RKU1" s="194"/>
      <c r="RKV1" s="194"/>
      <c r="RKW1" s="194"/>
      <c r="RKX1" s="194"/>
      <c r="RKY1" s="194"/>
      <c r="RKZ1" s="194"/>
      <c r="RLA1" s="194"/>
      <c r="RLB1" s="194"/>
      <c r="RLC1" s="194"/>
      <c r="RLD1" s="194"/>
      <c r="RLE1" s="194"/>
      <c r="RLF1" s="194"/>
      <c r="RLG1" s="194"/>
      <c r="RLH1" s="194"/>
      <c r="RLI1" s="194"/>
      <c r="RLJ1" s="194"/>
      <c r="RLK1" s="194"/>
      <c r="RLL1" s="194"/>
      <c r="RLM1" s="194"/>
      <c r="RLN1" s="194"/>
      <c r="RLO1" s="194"/>
      <c r="RLP1" s="194"/>
      <c r="RLQ1" s="194"/>
      <c r="RLR1" s="194"/>
      <c r="RLS1" s="194"/>
      <c r="RLT1" s="194"/>
      <c r="RLU1" s="194"/>
      <c r="RLV1" s="194"/>
      <c r="RLW1" s="194"/>
      <c r="RLX1" s="194"/>
      <c r="RLY1" s="194"/>
      <c r="RLZ1" s="194"/>
      <c r="RMA1" s="194"/>
      <c r="RMB1" s="194"/>
      <c r="RMC1" s="194"/>
      <c r="RMD1" s="194"/>
      <c r="RME1" s="194"/>
      <c r="RMF1" s="194"/>
      <c r="RMG1" s="194"/>
      <c r="RMH1" s="194"/>
      <c r="RMI1" s="194"/>
      <c r="RMJ1" s="194"/>
      <c r="RMK1" s="194"/>
      <c r="RML1" s="194"/>
      <c r="RMM1" s="194"/>
      <c r="RMN1" s="194"/>
      <c r="RMO1" s="194"/>
      <c r="RMP1" s="194"/>
      <c r="RMQ1" s="194"/>
      <c r="RMR1" s="194"/>
      <c r="RMS1" s="194"/>
      <c r="RMT1" s="194"/>
      <c r="RMU1" s="194"/>
      <c r="RMV1" s="194"/>
      <c r="RMW1" s="194"/>
      <c r="RMX1" s="194"/>
      <c r="RMY1" s="194"/>
      <c r="RMZ1" s="194"/>
      <c r="RNA1" s="194"/>
      <c r="RNB1" s="194"/>
      <c r="RNC1" s="194"/>
      <c r="RND1" s="194"/>
      <c r="RNE1" s="194"/>
      <c r="RNF1" s="194"/>
      <c r="RNG1" s="194"/>
      <c r="RNH1" s="194"/>
      <c r="RNI1" s="194"/>
      <c r="RNJ1" s="194"/>
      <c r="RNK1" s="194"/>
      <c r="RNL1" s="194"/>
      <c r="RNM1" s="194"/>
      <c r="RNN1" s="194"/>
      <c r="RNO1" s="194"/>
      <c r="RNP1" s="194"/>
      <c r="RNQ1" s="194"/>
      <c r="RNR1" s="194"/>
      <c r="RNS1" s="194"/>
      <c r="RNT1" s="194"/>
      <c r="RNU1" s="194"/>
      <c r="RNV1" s="194"/>
      <c r="RNW1" s="194"/>
      <c r="RNX1" s="194"/>
      <c r="RNY1" s="194"/>
      <c r="RNZ1" s="194"/>
      <c r="ROA1" s="194"/>
      <c r="ROB1" s="194"/>
      <c r="ROC1" s="194"/>
      <c r="ROD1" s="194"/>
      <c r="ROE1" s="194"/>
      <c r="ROF1" s="194"/>
      <c r="ROG1" s="194"/>
      <c r="ROH1" s="194"/>
      <c r="ROI1" s="194"/>
      <c r="ROJ1" s="194"/>
      <c r="ROK1" s="194"/>
      <c r="ROL1" s="194"/>
      <c r="ROM1" s="194"/>
      <c r="RON1" s="194"/>
      <c r="ROO1" s="194"/>
      <c r="ROP1" s="194"/>
      <c r="ROQ1" s="194"/>
      <c r="ROR1" s="194"/>
      <c r="ROS1" s="194"/>
      <c r="ROT1" s="194"/>
      <c r="ROU1" s="194"/>
      <c r="ROV1" s="194"/>
      <c r="ROW1" s="194"/>
      <c r="ROX1" s="194"/>
      <c r="ROY1" s="194"/>
      <c r="ROZ1" s="194"/>
      <c r="RPA1" s="194"/>
      <c r="RPB1" s="194"/>
      <c r="RPC1" s="194"/>
      <c r="RPD1" s="194"/>
      <c r="RPE1" s="194"/>
      <c r="RPF1" s="194"/>
      <c r="RPG1" s="194"/>
      <c r="RPH1" s="194"/>
      <c r="RPI1" s="194"/>
      <c r="RPJ1" s="194"/>
      <c r="RPK1" s="194"/>
      <c r="RPL1" s="194"/>
      <c r="RPM1" s="194"/>
      <c r="RPN1" s="194"/>
      <c r="RPO1" s="194"/>
      <c r="RPP1" s="194"/>
      <c r="RPQ1" s="194"/>
      <c r="RPR1" s="194"/>
      <c r="RPS1" s="194"/>
      <c r="RPT1" s="194"/>
      <c r="RPU1" s="194"/>
      <c r="RPV1" s="194"/>
      <c r="RPW1" s="194"/>
      <c r="RPX1" s="194"/>
      <c r="RPY1" s="194"/>
      <c r="RPZ1" s="194"/>
      <c r="RQA1" s="194"/>
      <c r="RQB1" s="194"/>
      <c r="RQC1" s="194"/>
      <c r="RQD1" s="194"/>
      <c r="RQE1" s="194"/>
      <c r="RQF1" s="194"/>
      <c r="RQG1" s="194"/>
      <c r="RQH1" s="194"/>
      <c r="RQI1" s="194"/>
      <c r="RQJ1" s="194"/>
      <c r="RQK1" s="194"/>
      <c r="RQL1" s="194"/>
      <c r="RQM1" s="194"/>
      <c r="RQN1" s="194"/>
      <c r="RQO1" s="194"/>
      <c r="RQP1" s="194"/>
      <c r="RQQ1" s="194"/>
      <c r="RQR1" s="194"/>
      <c r="RQS1" s="194"/>
      <c r="RQT1" s="194"/>
      <c r="RQU1" s="194"/>
      <c r="RQV1" s="194"/>
      <c r="RQW1" s="194"/>
      <c r="RQX1" s="194"/>
      <c r="RQY1" s="194"/>
      <c r="RQZ1" s="194"/>
      <c r="RRA1" s="194"/>
      <c r="RRB1" s="194"/>
      <c r="RRC1" s="194"/>
      <c r="RRD1" s="194"/>
      <c r="RRE1" s="194"/>
      <c r="RRF1" s="194"/>
      <c r="RRG1" s="194"/>
      <c r="RRH1" s="194"/>
      <c r="RRI1" s="194"/>
      <c r="RRJ1" s="194"/>
      <c r="RRK1" s="194"/>
      <c r="RRL1" s="194"/>
      <c r="RRM1" s="194"/>
      <c r="RRN1" s="194"/>
      <c r="RRO1" s="194"/>
      <c r="RRP1" s="194"/>
      <c r="RRQ1" s="194"/>
      <c r="RRR1" s="194"/>
      <c r="RRS1" s="194"/>
      <c r="RRT1" s="194"/>
      <c r="RRU1" s="194"/>
      <c r="RRV1" s="194"/>
      <c r="RRW1" s="194"/>
      <c r="RRX1" s="194"/>
      <c r="RRY1" s="194"/>
      <c r="RRZ1" s="194"/>
      <c r="RSA1" s="194"/>
      <c r="RSB1" s="194"/>
      <c r="RSC1" s="194"/>
      <c r="RSD1" s="194"/>
      <c r="RSE1" s="194"/>
      <c r="RSF1" s="194"/>
      <c r="RSG1" s="194"/>
      <c r="RSH1" s="194"/>
      <c r="RSI1" s="194"/>
      <c r="RSJ1" s="194"/>
      <c r="RSK1" s="194"/>
      <c r="RSL1" s="194"/>
      <c r="RSM1" s="194"/>
      <c r="RSN1" s="194"/>
      <c r="RSO1" s="194"/>
      <c r="RSP1" s="194"/>
      <c r="RSQ1" s="194"/>
      <c r="RSR1" s="194"/>
      <c r="RSS1" s="194"/>
      <c r="RST1" s="194"/>
      <c r="RSU1" s="194"/>
      <c r="RSV1" s="194"/>
      <c r="RSW1" s="194"/>
      <c r="RSX1" s="194"/>
      <c r="RSY1" s="194"/>
      <c r="RSZ1" s="194"/>
      <c r="RTA1" s="194"/>
      <c r="RTB1" s="194"/>
      <c r="RTC1" s="194"/>
      <c r="RTD1" s="194"/>
      <c r="RTE1" s="194"/>
      <c r="RTF1" s="194"/>
      <c r="RTG1" s="194"/>
      <c r="RTH1" s="194"/>
      <c r="RTI1" s="194"/>
      <c r="RTJ1" s="194"/>
      <c r="RTK1" s="194"/>
      <c r="RTL1" s="194"/>
      <c r="RTM1" s="194"/>
      <c r="RTN1" s="194"/>
      <c r="RTO1" s="194"/>
      <c r="RTP1" s="194"/>
      <c r="RTQ1" s="194"/>
      <c r="RTR1" s="194"/>
      <c r="RTS1" s="194"/>
      <c r="RTT1" s="194"/>
      <c r="RTU1" s="194"/>
      <c r="RTV1" s="194"/>
      <c r="RTW1" s="194"/>
      <c r="RTX1" s="194"/>
      <c r="RTY1" s="194"/>
      <c r="RTZ1" s="194"/>
      <c r="RUA1" s="194"/>
      <c r="RUB1" s="194"/>
      <c r="RUC1" s="194"/>
      <c r="RUD1" s="194"/>
      <c r="RUE1" s="194"/>
      <c r="RUF1" s="194"/>
      <c r="RUG1" s="194"/>
      <c r="RUH1" s="194"/>
      <c r="RUI1" s="194"/>
      <c r="RUJ1" s="194"/>
      <c r="RUK1" s="194"/>
      <c r="RUL1" s="194"/>
      <c r="RUM1" s="194"/>
      <c r="RUN1" s="194"/>
      <c r="RUO1" s="194"/>
      <c r="RUP1" s="194"/>
      <c r="RUQ1" s="194"/>
      <c r="RUR1" s="194"/>
      <c r="RUS1" s="194"/>
      <c r="RUT1" s="194"/>
      <c r="RUU1" s="194"/>
      <c r="RUV1" s="194"/>
      <c r="RUW1" s="194"/>
      <c r="RUX1" s="194"/>
      <c r="RUY1" s="194"/>
      <c r="RUZ1" s="194"/>
      <c r="RVA1" s="194"/>
      <c r="RVB1" s="194"/>
      <c r="RVC1" s="194"/>
      <c r="RVD1" s="194"/>
      <c r="RVE1" s="194"/>
      <c r="RVF1" s="194"/>
      <c r="RVG1" s="194"/>
      <c r="RVH1" s="194"/>
      <c r="RVI1" s="194"/>
      <c r="RVJ1" s="194"/>
      <c r="RVK1" s="194"/>
      <c r="RVL1" s="194"/>
      <c r="RVM1" s="194"/>
      <c r="RVN1" s="194"/>
      <c r="RVO1" s="194"/>
      <c r="RVP1" s="194"/>
      <c r="RVQ1" s="194"/>
      <c r="RVR1" s="194"/>
      <c r="RVS1" s="194"/>
      <c r="RVT1" s="194"/>
      <c r="RVU1" s="194"/>
      <c r="RVV1" s="194"/>
      <c r="RVW1" s="194"/>
      <c r="RVX1" s="194"/>
      <c r="RVY1" s="194"/>
      <c r="RVZ1" s="194"/>
      <c r="RWA1" s="194"/>
      <c r="RWB1" s="194"/>
      <c r="RWC1" s="194"/>
      <c r="RWD1" s="194"/>
      <c r="RWE1" s="194"/>
      <c r="RWF1" s="194"/>
      <c r="RWG1" s="194"/>
      <c r="RWH1" s="194"/>
      <c r="RWI1" s="194"/>
      <c r="RWJ1" s="194"/>
      <c r="RWK1" s="194"/>
      <c r="RWL1" s="194"/>
      <c r="RWM1" s="194"/>
      <c r="RWN1" s="194"/>
      <c r="RWO1" s="194"/>
      <c r="RWP1" s="194"/>
      <c r="RWQ1" s="194"/>
      <c r="RWR1" s="194"/>
      <c r="RWS1" s="194"/>
      <c r="RWT1" s="194"/>
      <c r="RWU1" s="194"/>
      <c r="RWV1" s="194"/>
      <c r="RWW1" s="194"/>
      <c r="RWX1" s="194"/>
      <c r="RWY1" s="194"/>
      <c r="RWZ1" s="194"/>
      <c r="RXA1" s="194"/>
      <c r="RXB1" s="194"/>
      <c r="RXC1" s="194"/>
      <c r="RXD1" s="194"/>
      <c r="RXE1" s="194"/>
      <c r="RXF1" s="194"/>
      <c r="RXG1" s="194"/>
      <c r="RXH1" s="194"/>
      <c r="RXI1" s="194"/>
      <c r="RXJ1" s="194"/>
      <c r="RXK1" s="194"/>
      <c r="RXL1" s="194"/>
      <c r="RXM1" s="194"/>
      <c r="RXN1" s="194"/>
      <c r="RXO1" s="194"/>
      <c r="RXP1" s="194"/>
      <c r="RXQ1" s="194"/>
      <c r="RXR1" s="194"/>
      <c r="RXS1" s="194"/>
      <c r="RXT1" s="194"/>
      <c r="RXU1" s="194"/>
      <c r="RXV1" s="194"/>
      <c r="RXW1" s="194"/>
      <c r="RXX1" s="194"/>
      <c r="RXY1" s="194"/>
      <c r="RXZ1" s="194"/>
      <c r="RYA1" s="194"/>
      <c r="RYB1" s="194"/>
      <c r="RYC1" s="194"/>
      <c r="RYD1" s="194"/>
      <c r="RYE1" s="194"/>
      <c r="RYF1" s="194"/>
      <c r="RYG1" s="194"/>
      <c r="RYH1" s="194"/>
      <c r="RYI1" s="194"/>
      <c r="RYJ1" s="194"/>
      <c r="RYK1" s="194"/>
      <c r="RYL1" s="194"/>
      <c r="RYM1" s="194"/>
      <c r="RYN1" s="194"/>
      <c r="RYO1" s="194"/>
      <c r="RYP1" s="194"/>
      <c r="RYQ1" s="194"/>
      <c r="RYR1" s="194"/>
      <c r="RYS1" s="194"/>
      <c r="RYT1" s="194"/>
      <c r="RYU1" s="194"/>
      <c r="RYV1" s="194"/>
      <c r="RYW1" s="194"/>
      <c r="RYX1" s="194"/>
      <c r="RYY1" s="194"/>
      <c r="RYZ1" s="194"/>
      <c r="RZA1" s="194"/>
      <c r="RZB1" s="194"/>
      <c r="RZC1" s="194"/>
      <c r="RZD1" s="194"/>
      <c r="RZE1" s="194"/>
      <c r="RZF1" s="194"/>
      <c r="RZG1" s="194"/>
      <c r="RZH1" s="194"/>
      <c r="RZI1" s="194"/>
      <c r="RZJ1" s="194"/>
      <c r="RZK1" s="194"/>
      <c r="RZL1" s="194"/>
      <c r="RZM1" s="194"/>
      <c r="RZN1" s="194"/>
      <c r="RZO1" s="194"/>
      <c r="RZP1" s="194"/>
      <c r="RZQ1" s="194"/>
      <c r="RZR1" s="194"/>
      <c r="RZS1" s="194"/>
      <c r="RZT1" s="194"/>
      <c r="RZU1" s="194"/>
      <c r="RZV1" s="194"/>
      <c r="RZW1" s="194"/>
      <c r="RZX1" s="194"/>
      <c r="RZY1" s="194"/>
      <c r="RZZ1" s="194"/>
      <c r="SAA1" s="194"/>
      <c r="SAB1" s="194"/>
      <c r="SAC1" s="194"/>
      <c r="SAD1" s="194"/>
      <c r="SAE1" s="194"/>
      <c r="SAF1" s="194"/>
      <c r="SAG1" s="194"/>
      <c r="SAH1" s="194"/>
      <c r="SAI1" s="194"/>
      <c r="SAJ1" s="194"/>
      <c r="SAK1" s="194"/>
      <c r="SAL1" s="194"/>
      <c r="SAM1" s="194"/>
      <c r="SAN1" s="194"/>
      <c r="SAO1" s="194"/>
      <c r="SAP1" s="194"/>
      <c r="SAQ1" s="194"/>
      <c r="SAR1" s="194"/>
      <c r="SAS1" s="194"/>
      <c r="SAT1" s="194"/>
      <c r="SAU1" s="194"/>
      <c r="SAV1" s="194"/>
      <c r="SAW1" s="194"/>
      <c r="SAX1" s="194"/>
      <c r="SAY1" s="194"/>
      <c r="SAZ1" s="194"/>
      <c r="SBA1" s="194"/>
      <c r="SBB1" s="194"/>
      <c r="SBC1" s="194"/>
      <c r="SBD1" s="194"/>
      <c r="SBE1" s="194"/>
      <c r="SBF1" s="194"/>
      <c r="SBG1" s="194"/>
      <c r="SBH1" s="194"/>
      <c r="SBI1" s="194"/>
      <c r="SBJ1" s="194"/>
      <c r="SBK1" s="194"/>
      <c r="SBL1" s="194"/>
      <c r="SBM1" s="194"/>
      <c r="SBN1" s="194"/>
      <c r="SBO1" s="194"/>
      <c r="SBP1" s="194"/>
      <c r="SBQ1" s="194"/>
      <c r="SBR1" s="194"/>
      <c r="SBS1" s="194"/>
      <c r="SBT1" s="194"/>
      <c r="SBU1" s="194"/>
      <c r="SBV1" s="194"/>
      <c r="SBW1" s="194"/>
      <c r="SBX1" s="194"/>
      <c r="SBY1" s="194"/>
      <c r="SBZ1" s="194"/>
      <c r="SCA1" s="194"/>
      <c r="SCB1" s="194"/>
      <c r="SCC1" s="194"/>
      <c r="SCD1" s="194"/>
      <c r="SCE1" s="194"/>
      <c r="SCF1" s="194"/>
      <c r="SCG1" s="194"/>
      <c r="SCH1" s="194"/>
      <c r="SCI1" s="194"/>
      <c r="SCJ1" s="194"/>
      <c r="SCK1" s="194"/>
      <c r="SCL1" s="194"/>
      <c r="SCM1" s="194"/>
      <c r="SCN1" s="194"/>
      <c r="SCO1" s="194"/>
      <c r="SCP1" s="194"/>
      <c r="SCQ1" s="194"/>
      <c r="SCR1" s="194"/>
      <c r="SCS1" s="194"/>
      <c r="SCT1" s="194"/>
      <c r="SCU1" s="194"/>
      <c r="SCV1" s="194"/>
      <c r="SCW1" s="194"/>
      <c r="SCX1" s="194"/>
      <c r="SCY1" s="194"/>
      <c r="SCZ1" s="194"/>
      <c r="SDA1" s="194"/>
      <c r="SDB1" s="194"/>
      <c r="SDC1" s="194"/>
      <c r="SDD1" s="194"/>
      <c r="SDE1" s="194"/>
      <c r="SDF1" s="194"/>
      <c r="SDG1" s="194"/>
      <c r="SDH1" s="194"/>
      <c r="SDI1" s="194"/>
      <c r="SDJ1" s="194"/>
      <c r="SDK1" s="194"/>
      <c r="SDL1" s="194"/>
      <c r="SDM1" s="194"/>
      <c r="SDN1" s="194"/>
      <c r="SDO1" s="194"/>
      <c r="SDP1" s="194"/>
      <c r="SDQ1" s="194"/>
      <c r="SDR1" s="194"/>
      <c r="SDS1" s="194"/>
      <c r="SDT1" s="194"/>
      <c r="SDU1" s="194"/>
      <c r="SDV1" s="194"/>
      <c r="SDW1" s="194"/>
      <c r="SDX1" s="194"/>
      <c r="SDY1" s="194"/>
      <c r="SDZ1" s="194"/>
      <c r="SEA1" s="194"/>
      <c r="SEB1" s="194"/>
      <c r="SEC1" s="194"/>
      <c r="SED1" s="194"/>
      <c r="SEE1" s="194"/>
      <c r="SEF1" s="194"/>
      <c r="SEG1" s="194"/>
      <c r="SEH1" s="194"/>
      <c r="SEI1" s="194"/>
      <c r="SEJ1" s="194"/>
      <c r="SEK1" s="194"/>
      <c r="SEL1" s="194"/>
      <c r="SEM1" s="194"/>
      <c r="SEN1" s="194"/>
      <c r="SEO1" s="194"/>
      <c r="SEP1" s="194"/>
      <c r="SEQ1" s="194"/>
      <c r="SER1" s="194"/>
      <c r="SES1" s="194"/>
      <c r="SET1" s="194"/>
      <c r="SEU1" s="194"/>
      <c r="SEV1" s="194"/>
      <c r="SEW1" s="194"/>
      <c r="SEX1" s="194"/>
      <c r="SEY1" s="194"/>
      <c r="SEZ1" s="194"/>
      <c r="SFA1" s="194"/>
      <c r="SFB1" s="194"/>
      <c r="SFC1" s="194"/>
      <c r="SFD1" s="194"/>
      <c r="SFE1" s="194"/>
      <c r="SFF1" s="194"/>
      <c r="SFG1" s="194"/>
      <c r="SFH1" s="194"/>
      <c r="SFI1" s="194"/>
      <c r="SFJ1" s="194"/>
      <c r="SFK1" s="194"/>
      <c r="SFL1" s="194"/>
      <c r="SFM1" s="194"/>
      <c r="SFN1" s="194"/>
      <c r="SFO1" s="194"/>
      <c r="SFP1" s="194"/>
      <c r="SFQ1" s="194"/>
      <c r="SFR1" s="194"/>
      <c r="SFS1" s="194"/>
      <c r="SFT1" s="194"/>
      <c r="SFU1" s="194"/>
      <c r="SFV1" s="194"/>
      <c r="SFW1" s="194"/>
      <c r="SFX1" s="194"/>
      <c r="SFY1" s="194"/>
      <c r="SFZ1" s="194"/>
      <c r="SGA1" s="194"/>
      <c r="SGB1" s="194"/>
      <c r="SGC1" s="194"/>
      <c r="SGD1" s="194"/>
      <c r="SGE1" s="194"/>
      <c r="SGF1" s="194"/>
      <c r="SGG1" s="194"/>
      <c r="SGH1" s="194"/>
      <c r="SGI1" s="194"/>
      <c r="SGJ1" s="194"/>
      <c r="SGK1" s="194"/>
      <c r="SGL1" s="194"/>
      <c r="SGM1" s="194"/>
      <c r="SGN1" s="194"/>
      <c r="SGO1" s="194"/>
      <c r="SGP1" s="194"/>
      <c r="SGQ1" s="194"/>
      <c r="SGR1" s="194"/>
      <c r="SGS1" s="194"/>
      <c r="SGT1" s="194"/>
      <c r="SGU1" s="194"/>
      <c r="SGV1" s="194"/>
      <c r="SGW1" s="194"/>
      <c r="SGX1" s="194"/>
      <c r="SGY1" s="194"/>
      <c r="SGZ1" s="194"/>
      <c r="SHA1" s="194"/>
      <c r="SHB1" s="194"/>
      <c r="SHC1" s="194"/>
      <c r="SHD1" s="194"/>
      <c r="SHE1" s="194"/>
      <c r="SHF1" s="194"/>
      <c r="SHG1" s="194"/>
      <c r="SHH1" s="194"/>
      <c r="SHI1" s="194"/>
      <c r="SHJ1" s="194"/>
      <c r="SHK1" s="194"/>
      <c r="SHL1" s="194"/>
      <c r="SHM1" s="194"/>
      <c r="SHN1" s="194"/>
      <c r="SHO1" s="194"/>
      <c r="SHP1" s="194"/>
      <c r="SHQ1" s="194"/>
      <c r="SHR1" s="194"/>
      <c r="SHS1" s="194"/>
      <c r="SHT1" s="194"/>
      <c r="SHU1" s="194"/>
      <c r="SHV1" s="194"/>
      <c r="SHW1" s="194"/>
      <c r="SHX1" s="194"/>
      <c r="SHY1" s="194"/>
      <c r="SHZ1" s="194"/>
      <c r="SIA1" s="194"/>
      <c r="SIB1" s="194"/>
      <c r="SIC1" s="194"/>
      <c r="SID1" s="194"/>
      <c r="SIE1" s="194"/>
      <c r="SIF1" s="194"/>
      <c r="SIG1" s="194"/>
      <c r="SIH1" s="194"/>
      <c r="SII1" s="194"/>
      <c r="SIJ1" s="194"/>
      <c r="SIK1" s="194"/>
      <c r="SIL1" s="194"/>
      <c r="SIM1" s="194"/>
      <c r="SIN1" s="194"/>
      <c r="SIO1" s="194"/>
      <c r="SIP1" s="194"/>
      <c r="SIQ1" s="194"/>
      <c r="SIR1" s="194"/>
      <c r="SIS1" s="194"/>
      <c r="SIT1" s="194"/>
      <c r="SIU1" s="194"/>
      <c r="SIV1" s="194"/>
      <c r="SIW1" s="194"/>
      <c r="SIX1" s="194"/>
      <c r="SIY1" s="194"/>
      <c r="SIZ1" s="194"/>
      <c r="SJA1" s="194"/>
      <c r="SJB1" s="194"/>
      <c r="SJC1" s="194"/>
      <c r="SJD1" s="194"/>
      <c r="SJE1" s="194"/>
      <c r="SJF1" s="194"/>
      <c r="SJG1" s="194"/>
      <c r="SJH1" s="194"/>
      <c r="SJI1" s="194"/>
      <c r="SJJ1" s="194"/>
      <c r="SJK1" s="194"/>
      <c r="SJL1" s="194"/>
      <c r="SJM1" s="194"/>
      <c r="SJN1" s="194"/>
      <c r="SJO1" s="194"/>
      <c r="SJP1" s="194"/>
      <c r="SJQ1" s="194"/>
      <c r="SJR1" s="194"/>
      <c r="SJS1" s="194"/>
      <c r="SJT1" s="194"/>
      <c r="SJU1" s="194"/>
      <c r="SJV1" s="194"/>
      <c r="SJW1" s="194"/>
      <c r="SJX1" s="194"/>
      <c r="SJY1" s="194"/>
      <c r="SJZ1" s="194"/>
      <c r="SKA1" s="194"/>
      <c r="SKB1" s="194"/>
      <c r="SKC1" s="194"/>
      <c r="SKD1" s="194"/>
      <c r="SKE1" s="194"/>
      <c r="SKF1" s="194"/>
      <c r="SKG1" s="194"/>
      <c r="SKH1" s="194"/>
      <c r="SKI1" s="194"/>
      <c r="SKJ1" s="194"/>
      <c r="SKK1" s="194"/>
      <c r="SKL1" s="194"/>
      <c r="SKM1" s="194"/>
      <c r="SKN1" s="194"/>
      <c r="SKO1" s="194"/>
      <c r="SKP1" s="194"/>
      <c r="SKQ1" s="194"/>
      <c r="SKR1" s="194"/>
      <c r="SKS1" s="194"/>
      <c r="SKT1" s="194"/>
      <c r="SKU1" s="194"/>
      <c r="SKV1" s="194"/>
      <c r="SKW1" s="194"/>
      <c r="SKX1" s="194"/>
      <c r="SKY1" s="194"/>
      <c r="SKZ1" s="194"/>
      <c r="SLA1" s="194"/>
      <c r="SLB1" s="194"/>
      <c r="SLC1" s="194"/>
      <c r="SLD1" s="194"/>
      <c r="SLE1" s="194"/>
      <c r="SLF1" s="194"/>
      <c r="SLG1" s="194"/>
      <c r="SLH1" s="194"/>
      <c r="SLI1" s="194"/>
      <c r="SLJ1" s="194"/>
      <c r="SLK1" s="194"/>
      <c r="SLL1" s="194"/>
      <c r="SLM1" s="194"/>
      <c r="SLN1" s="194"/>
      <c r="SLO1" s="194"/>
      <c r="SLP1" s="194"/>
      <c r="SLQ1" s="194"/>
      <c r="SLR1" s="194"/>
      <c r="SLS1" s="194"/>
      <c r="SLT1" s="194"/>
      <c r="SLU1" s="194"/>
      <c r="SLV1" s="194"/>
      <c r="SLW1" s="194"/>
      <c r="SLX1" s="194"/>
      <c r="SLY1" s="194"/>
      <c r="SLZ1" s="194"/>
      <c r="SMA1" s="194"/>
      <c r="SMB1" s="194"/>
      <c r="SMC1" s="194"/>
      <c r="SMD1" s="194"/>
      <c r="SME1" s="194"/>
      <c r="SMF1" s="194"/>
      <c r="SMG1" s="194"/>
      <c r="SMH1" s="194"/>
      <c r="SMI1" s="194"/>
      <c r="SMJ1" s="194"/>
      <c r="SMK1" s="194"/>
      <c r="SML1" s="194"/>
      <c r="SMM1" s="194"/>
      <c r="SMN1" s="194"/>
      <c r="SMO1" s="194"/>
      <c r="SMP1" s="194"/>
      <c r="SMQ1" s="194"/>
      <c r="SMR1" s="194"/>
      <c r="SMS1" s="194"/>
      <c r="SMT1" s="194"/>
      <c r="SMU1" s="194"/>
      <c r="SMV1" s="194"/>
      <c r="SMW1" s="194"/>
      <c r="SMX1" s="194"/>
      <c r="SMY1" s="194"/>
      <c r="SMZ1" s="194"/>
      <c r="SNA1" s="194"/>
      <c r="SNB1" s="194"/>
      <c r="SNC1" s="194"/>
      <c r="SND1" s="194"/>
      <c r="SNE1" s="194"/>
      <c r="SNF1" s="194"/>
      <c r="SNG1" s="194"/>
      <c r="SNH1" s="194"/>
      <c r="SNI1" s="194"/>
      <c r="SNJ1" s="194"/>
      <c r="SNK1" s="194"/>
      <c r="SNL1" s="194"/>
      <c r="SNM1" s="194"/>
      <c r="SNN1" s="194"/>
      <c r="SNO1" s="194"/>
      <c r="SNP1" s="194"/>
      <c r="SNQ1" s="194"/>
      <c r="SNR1" s="194"/>
      <c r="SNS1" s="194"/>
      <c r="SNT1" s="194"/>
      <c r="SNU1" s="194"/>
      <c r="SNV1" s="194"/>
      <c r="SNW1" s="194"/>
      <c r="SNX1" s="194"/>
      <c r="SNY1" s="194"/>
      <c r="SNZ1" s="194"/>
      <c r="SOA1" s="194"/>
      <c r="SOB1" s="194"/>
      <c r="SOC1" s="194"/>
      <c r="SOD1" s="194"/>
      <c r="SOE1" s="194"/>
      <c r="SOF1" s="194"/>
      <c r="SOG1" s="194"/>
      <c r="SOH1" s="194"/>
      <c r="SOI1" s="194"/>
      <c r="SOJ1" s="194"/>
      <c r="SOK1" s="194"/>
      <c r="SOL1" s="194"/>
      <c r="SOM1" s="194"/>
      <c r="SON1" s="194"/>
      <c r="SOO1" s="194"/>
      <c r="SOP1" s="194"/>
      <c r="SOQ1" s="194"/>
      <c r="SOR1" s="194"/>
      <c r="SOS1" s="194"/>
      <c r="SOT1" s="194"/>
      <c r="SOU1" s="194"/>
      <c r="SOV1" s="194"/>
      <c r="SOW1" s="194"/>
      <c r="SOX1" s="194"/>
      <c r="SOY1" s="194"/>
      <c r="SOZ1" s="194"/>
      <c r="SPA1" s="194"/>
      <c r="SPB1" s="194"/>
      <c r="SPC1" s="194"/>
      <c r="SPD1" s="194"/>
      <c r="SPE1" s="194"/>
      <c r="SPF1" s="194"/>
      <c r="SPG1" s="194"/>
      <c r="SPH1" s="194"/>
      <c r="SPI1" s="194"/>
      <c r="SPJ1" s="194"/>
      <c r="SPK1" s="194"/>
      <c r="SPL1" s="194"/>
      <c r="SPM1" s="194"/>
      <c r="SPN1" s="194"/>
      <c r="SPO1" s="194"/>
      <c r="SPP1" s="194"/>
      <c r="SPQ1" s="194"/>
      <c r="SPR1" s="194"/>
      <c r="SPS1" s="194"/>
      <c r="SPT1" s="194"/>
      <c r="SPU1" s="194"/>
      <c r="SPV1" s="194"/>
      <c r="SPW1" s="194"/>
      <c r="SPX1" s="194"/>
      <c r="SPY1" s="194"/>
      <c r="SPZ1" s="194"/>
      <c r="SQA1" s="194"/>
      <c r="SQB1" s="194"/>
      <c r="SQC1" s="194"/>
      <c r="SQD1" s="194"/>
      <c r="SQE1" s="194"/>
      <c r="SQF1" s="194"/>
      <c r="SQG1" s="194"/>
      <c r="SQH1" s="194"/>
      <c r="SQI1" s="194"/>
      <c r="SQJ1" s="194"/>
      <c r="SQK1" s="194"/>
      <c r="SQL1" s="194"/>
      <c r="SQM1" s="194"/>
      <c r="SQN1" s="194"/>
      <c r="SQO1" s="194"/>
      <c r="SQP1" s="194"/>
      <c r="SQQ1" s="194"/>
      <c r="SQR1" s="194"/>
      <c r="SQS1" s="194"/>
      <c r="SQT1" s="194"/>
      <c r="SQU1" s="194"/>
      <c r="SQV1" s="194"/>
      <c r="SQW1" s="194"/>
      <c r="SQX1" s="194"/>
      <c r="SQY1" s="194"/>
      <c r="SQZ1" s="194"/>
      <c r="SRA1" s="194"/>
      <c r="SRB1" s="194"/>
      <c r="SRC1" s="194"/>
      <c r="SRD1" s="194"/>
      <c r="SRE1" s="194"/>
      <c r="SRF1" s="194"/>
      <c r="SRG1" s="194"/>
      <c r="SRH1" s="194"/>
      <c r="SRI1" s="194"/>
      <c r="SRJ1" s="194"/>
      <c r="SRK1" s="194"/>
      <c r="SRL1" s="194"/>
      <c r="SRM1" s="194"/>
      <c r="SRN1" s="194"/>
      <c r="SRO1" s="194"/>
      <c r="SRP1" s="194"/>
      <c r="SRQ1" s="194"/>
      <c r="SRR1" s="194"/>
      <c r="SRS1" s="194"/>
      <c r="SRT1" s="194"/>
      <c r="SRU1" s="194"/>
      <c r="SRV1" s="194"/>
      <c r="SRW1" s="194"/>
      <c r="SRX1" s="194"/>
      <c r="SRY1" s="194"/>
      <c r="SRZ1" s="194"/>
      <c r="SSA1" s="194"/>
      <c r="SSB1" s="194"/>
      <c r="SSC1" s="194"/>
      <c r="SSD1" s="194"/>
      <c r="SSE1" s="194"/>
      <c r="SSF1" s="194"/>
      <c r="SSG1" s="194"/>
      <c r="SSH1" s="194"/>
      <c r="SSI1" s="194"/>
      <c r="SSJ1" s="194"/>
      <c r="SSK1" s="194"/>
      <c r="SSL1" s="194"/>
      <c r="SSM1" s="194"/>
      <c r="SSN1" s="194"/>
      <c r="SSO1" s="194"/>
      <c r="SSP1" s="194"/>
      <c r="SSQ1" s="194"/>
      <c r="SSR1" s="194"/>
      <c r="SSS1" s="194"/>
      <c r="SST1" s="194"/>
      <c r="SSU1" s="194"/>
      <c r="SSV1" s="194"/>
      <c r="SSW1" s="194"/>
      <c r="SSX1" s="194"/>
      <c r="SSY1" s="194"/>
      <c r="SSZ1" s="194"/>
      <c r="STA1" s="194"/>
      <c r="STB1" s="194"/>
      <c r="STC1" s="194"/>
      <c r="STD1" s="194"/>
      <c r="STE1" s="194"/>
      <c r="STF1" s="194"/>
      <c r="STG1" s="194"/>
      <c r="STH1" s="194"/>
      <c r="STI1" s="194"/>
      <c r="STJ1" s="194"/>
      <c r="STK1" s="194"/>
      <c r="STL1" s="194"/>
      <c r="STM1" s="194"/>
      <c r="STN1" s="194"/>
      <c r="STO1" s="194"/>
      <c r="STP1" s="194"/>
      <c r="STQ1" s="194"/>
      <c r="STR1" s="194"/>
      <c r="STS1" s="194"/>
      <c r="STT1" s="194"/>
      <c r="STU1" s="194"/>
      <c r="STV1" s="194"/>
      <c r="STW1" s="194"/>
      <c r="STX1" s="194"/>
      <c r="STY1" s="194"/>
      <c r="STZ1" s="194"/>
      <c r="SUA1" s="194"/>
      <c r="SUB1" s="194"/>
      <c r="SUC1" s="194"/>
      <c r="SUD1" s="194"/>
      <c r="SUE1" s="194"/>
      <c r="SUF1" s="194"/>
      <c r="SUG1" s="194"/>
      <c r="SUH1" s="194"/>
      <c r="SUI1" s="194"/>
      <c r="SUJ1" s="194"/>
      <c r="SUK1" s="194"/>
      <c r="SUL1" s="194"/>
      <c r="SUM1" s="194"/>
      <c r="SUN1" s="194"/>
      <c r="SUO1" s="194"/>
      <c r="SUP1" s="194"/>
      <c r="SUQ1" s="194"/>
      <c r="SUR1" s="194"/>
      <c r="SUS1" s="194"/>
      <c r="SUT1" s="194"/>
      <c r="SUU1" s="194"/>
      <c r="SUV1" s="194"/>
      <c r="SUW1" s="194"/>
      <c r="SUX1" s="194"/>
      <c r="SUY1" s="194"/>
      <c r="SUZ1" s="194"/>
      <c r="SVA1" s="194"/>
      <c r="SVB1" s="194"/>
      <c r="SVC1" s="194"/>
      <c r="SVD1" s="194"/>
      <c r="SVE1" s="194"/>
      <c r="SVF1" s="194"/>
      <c r="SVG1" s="194"/>
      <c r="SVH1" s="194"/>
      <c r="SVI1" s="194"/>
      <c r="SVJ1" s="194"/>
      <c r="SVK1" s="194"/>
      <c r="SVL1" s="194"/>
      <c r="SVM1" s="194"/>
      <c r="SVN1" s="194"/>
      <c r="SVO1" s="194"/>
      <c r="SVP1" s="194"/>
      <c r="SVQ1" s="194"/>
      <c r="SVR1" s="194"/>
      <c r="SVS1" s="194"/>
      <c r="SVT1" s="194"/>
      <c r="SVU1" s="194"/>
      <c r="SVV1" s="194"/>
      <c r="SVW1" s="194"/>
      <c r="SVX1" s="194"/>
      <c r="SVY1" s="194"/>
      <c r="SVZ1" s="194"/>
      <c r="SWA1" s="194"/>
      <c r="SWB1" s="194"/>
      <c r="SWC1" s="194"/>
      <c r="SWD1" s="194"/>
      <c r="SWE1" s="194"/>
      <c r="SWF1" s="194"/>
      <c r="SWG1" s="194"/>
      <c r="SWH1" s="194"/>
      <c r="SWI1" s="194"/>
      <c r="SWJ1" s="194"/>
      <c r="SWK1" s="194"/>
      <c r="SWL1" s="194"/>
      <c r="SWM1" s="194"/>
      <c r="SWN1" s="194"/>
      <c r="SWO1" s="194"/>
      <c r="SWP1" s="194"/>
      <c r="SWQ1" s="194"/>
      <c r="SWR1" s="194"/>
      <c r="SWS1" s="194"/>
      <c r="SWT1" s="194"/>
      <c r="SWU1" s="194"/>
      <c r="SWV1" s="194"/>
      <c r="SWW1" s="194"/>
      <c r="SWX1" s="194"/>
      <c r="SWY1" s="194"/>
      <c r="SWZ1" s="194"/>
      <c r="SXA1" s="194"/>
      <c r="SXB1" s="194"/>
      <c r="SXC1" s="194"/>
      <c r="SXD1" s="194"/>
      <c r="SXE1" s="194"/>
      <c r="SXF1" s="194"/>
      <c r="SXG1" s="194"/>
      <c r="SXH1" s="194"/>
      <c r="SXI1" s="194"/>
      <c r="SXJ1" s="194"/>
      <c r="SXK1" s="194"/>
      <c r="SXL1" s="194"/>
      <c r="SXM1" s="194"/>
      <c r="SXN1" s="194"/>
      <c r="SXO1" s="194"/>
      <c r="SXP1" s="194"/>
      <c r="SXQ1" s="194"/>
      <c r="SXR1" s="194"/>
      <c r="SXS1" s="194"/>
      <c r="SXT1" s="194"/>
      <c r="SXU1" s="194"/>
      <c r="SXV1" s="194"/>
      <c r="SXW1" s="194"/>
      <c r="SXX1" s="194"/>
      <c r="SXY1" s="194"/>
      <c r="SXZ1" s="194"/>
      <c r="SYA1" s="194"/>
      <c r="SYB1" s="194"/>
      <c r="SYC1" s="194"/>
      <c r="SYD1" s="194"/>
      <c r="SYE1" s="194"/>
      <c r="SYF1" s="194"/>
      <c r="SYG1" s="194"/>
      <c r="SYH1" s="194"/>
      <c r="SYI1" s="194"/>
      <c r="SYJ1" s="194"/>
      <c r="SYK1" s="194"/>
      <c r="SYL1" s="194"/>
      <c r="SYM1" s="194"/>
      <c r="SYN1" s="194"/>
      <c r="SYO1" s="194"/>
      <c r="SYP1" s="194"/>
      <c r="SYQ1" s="194"/>
      <c r="SYR1" s="194"/>
      <c r="SYS1" s="194"/>
      <c r="SYT1" s="194"/>
      <c r="SYU1" s="194"/>
      <c r="SYV1" s="194"/>
      <c r="SYW1" s="194"/>
      <c r="SYX1" s="194"/>
      <c r="SYY1" s="194"/>
      <c r="SYZ1" s="194"/>
      <c r="SZA1" s="194"/>
      <c r="SZB1" s="194"/>
      <c r="SZC1" s="194"/>
      <c r="SZD1" s="194"/>
      <c r="SZE1" s="194"/>
      <c r="SZF1" s="194"/>
      <c r="SZG1" s="194"/>
      <c r="SZH1" s="194"/>
      <c r="SZI1" s="194"/>
      <c r="SZJ1" s="194"/>
      <c r="SZK1" s="194"/>
      <c r="SZL1" s="194"/>
      <c r="SZM1" s="194"/>
      <c r="SZN1" s="194"/>
      <c r="SZO1" s="194"/>
      <c r="SZP1" s="194"/>
      <c r="SZQ1" s="194"/>
      <c r="SZR1" s="194"/>
      <c r="SZS1" s="194"/>
      <c r="SZT1" s="194"/>
      <c r="SZU1" s="194"/>
      <c r="SZV1" s="194"/>
      <c r="SZW1" s="194"/>
      <c r="SZX1" s="194"/>
      <c r="SZY1" s="194"/>
      <c r="SZZ1" s="194"/>
      <c r="TAA1" s="194"/>
      <c r="TAB1" s="194"/>
      <c r="TAC1" s="194"/>
      <c r="TAD1" s="194"/>
      <c r="TAE1" s="194"/>
      <c r="TAF1" s="194"/>
      <c r="TAG1" s="194"/>
      <c r="TAH1" s="194"/>
      <c r="TAI1" s="194"/>
      <c r="TAJ1" s="194"/>
      <c r="TAK1" s="194"/>
      <c r="TAL1" s="194"/>
      <c r="TAM1" s="194"/>
      <c r="TAN1" s="194"/>
      <c r="TAO1" s="194"/>
      <c r="TAP1" s="194"/>
      <c r="TAQ1" s="194"/>
      <c r="TAR1" s="194"/>
      <c r="TAS1" s="194"/>
      <c r="TAT1" s="194"/>
      <c r="TAU1" s="194"/>
      <c r="TAV1" s="194"/>
      <c r="TAW1" s="194"/>
      <c r="TAX1" s="194"/>
      <c r="TAY1" s="194"/>
      <c r="TAZ1" s="194"/>
      <c r="TBA1" s="194"/>
      <c r="TBB1" s="194"/>
      <c r="TBC1" s="194"/>
      <c r="TBD1" s="194"/>
      <c r="TBE1" s="194"/>
      <c r="TBF1" s="194"/>
      <c r="TBG1" s="194"/>
      <c r="TBH1" s="194"/>
      <c r="TBI1" s="194"/>
      <c r="TBJ1" s="194"/>
      <c r="TBK1" s="194"/>
      <c r="TBL1" s="194"/>
      <c r="TBM1" s="194"/>
      <c r="TBN1" s="194"/>
      <c r="TBO1" s="194"/>
      <c r="TBP1" s="194"/>
      <c r="TBQ1" s="194"/>
      <c r="TBR1" s="194"/>
      <c r="TBS1" s="194"/>
      <c r="TBT1" s="194"/>
      <c r="TBU1" s="194"/>
      <c r="TBV1" s="194"/>
      <c r="TBW1" s="194"/>
      <c r="TBX1" s="194"/>
      <c r="TBY1" s="194"/>
      <c r="TBZ1" s="194"/>
      <c r="TCA1" s="194"/>
      <c r="TCB1" s="194"/>
      <c r="TCC1" s="194"/>
      <c r="TCD1" s="194"/>
      <c r="TCE1" s="194"/>
      <c r="TCF1" s="194"/>
      <c r="TCG1" s="194"/>
      <c r="TCH1" s="194"/>
      <c r="TCI1" s="194"/>
      <c r="TCJ1" s="194"/>
      <c r="TCK1" s="194"/>
      <c r="TCL1" s="194"/>
      <c r="TCM1" s="194"/>
      <c r="TCN1" s="194"/>
      <c r="TCO1" s="194"/>
      <c r="TCP1" s="194"/>
      <c r="TCQ1" s="194"/>
      <c r="TCR1" s="194"/>
      <c r="TCS1" s="194"/>
      <c r="TCT1" s="194"/>
      <c r="TCU1" s="194"/>
      <c r="TCV1" s="194"/>
      <c r="TCW1" s="194"/>
      <c r="TCX1" s="194"/>
      <c r="TCY1" s="194"/>
      <c r="TCZ1" s="194"/>
      <c r="TDA1" s="194"/>
      <c r="TDB1" s="194"/>
      <c r="TDC1" s="194"/>
      <c r="TDD1" s="194"/>
      <c r="TDE1" s="194"/>
      <c r="TDF1" s="194"/>
      <c r="TDG1" s="194"/>
      <c r="TDH1" s="194"/>
      <c r="TDI1" s="194"/>
      <c r="TDJ1" s="194"/>
      <c r="TDK1" s="194"/>
      <c r="TDL1" s="194"/>
      <c r="TDM1" s="194"/>
      <c r="TDN1" s="194"/>
      <c r="TDO1" s="194"/>
      <c r="TDP1" s="194"/>
      <c r="TDQ1" s="194"/>
      <c r="TDR1" s="194"/>
      <c r="TDS1" s="194"/>
      <c r="TDT1" s="194"/>
      <c r="TDU1" s="194"/>
      <c r="TDV1" s="194"/>
      <c r="TDW1" s="194"/>
      <c r="TDX1" s="194"/>
      <c r="TDY1" s="194"/>
      <c r="TDZ1" s="194"/>
      <c r="TEA1" s="194"/>
      <c r="TEB1" s="194"/>
      <c r="TEC1" s="194"/>
      <c r="TED1" s="194"/>
      <c r="TEE1" s="194"/>
      <c r="TEF1" s="194"/>
      <c r="TEG1" s="194"/>
      <c r="TEH1" s="194"/>
      <c r="TEI1" s="194"/>
      <c r="TEJ1" s="194"/>
      <c r="TEK1" s="194"/>
      <c r="TEL1" s="194"/>
      <c r="TEM1" s="194"/>
      <c r="TEN1" s="194"/>
      <c r="TEO1" s="194"/>
      <c r="TEP1" s="194"/>
      <c r="TEQ1" s="194"/>
      <c r="TER1" s="194"/>
      <c r="TES1" s="194"/>
      <c r="TET1" s="194"/>
      <c r="TEU1" s="194"/>
      <c r="TEV1" s="194"/>
      <c r="TEW1" s="194"/>
      <c r="TEX1" s="194"/>
      <c r="TEY1" s="194"/>
      <c r="TEZ1" s="194"/>
      <c r="TFA1" s="194"/>
      <c r="TFB1" s="194"/>
      <c r="TFC1" s="194"/>
      <c r="TFD1" s="194"/>
      <c r="TFE1" s="194"/>
      <c r="TFF1" s="194"/>
      <c r="TFG1" s="194"/>
      <c r="TFH1" s="194"/>
      <c r="TFI1" s="194"/>
      <c r="TFJ1" s="194"/>
      <c r="TFK1" s="194"/>
      <c r="TFL1" s="194"/>
      <c r="TFM1" s="194"/>
      <c r="TFN1" s="194"/>
      <c r="TFO1" s="194"/>
      <c r="TFP1" s="194"/>
      <c r="TFQ1" s="194"/>
      <c r="TFR1" s="194"/>
      <c r="TFS1" s="194"/>
      <c r="TFT1" s="194"/>
      <c r="TFU1" s="194"/>
      <c r="TFV1" s="194"/>
      <c r="TFW1" s="194"/>
      <c r="TFX1" s="194"/>
      <c r="TFY1" s="194"/>
      <c r="TFZ1" s="194"/>
      <c r="TGA1" s="194"/>
      <c r="TGB1" s="194"/>
      <c r="TGC1" s="194"/>
      <c r="TGD1" s="194"/>
      <c r="TGE1" s="194"/>
      <c r="TGF1" s="194"/>
      <c r="TGG1" s="194"/>
      <c r="TGH1" s="194"/>
      <c r="TGI1" s="194"/>
      <c r="TGJ1" s="194"/>
      <c r="TGK1" s="194"/>
      <c r="TGL1" s="194"/>
      <c r="TGM1" s="194"/>
      <c r="TGN1" s="194"/>
      <c r="TGO1" s="194"/>
      <c r="TGP1" s="194"/>
      <c r="TGQ1" s="194"/>
      <c r="TGR1" s="194"/>
      <c r="TGS1" s="194"/>
      <c r="TGT1" s="194"/>
      <c r="TGU1" s="194"/>
      <c r="TGV1" s="194"/>
      <c r="TGW1" s="194"/>
      <c r="TGX1" s="194"/>
      <c r="TGY1" s="194"/>
      <c r="TGZ1" s="194"/>
      <c r="THA1" s="194"/>
      <c r="THB1" s="194"/>
      <c r="THC1" s="194"/>
      <c r="THD1" s="194"/>
      <c r="THE1" s="194"/>
      <c r="THF1" s="194"/>
      <c r="THG1" s="194"/>
      <c r="THH1" s="194"/>
      <c r="THI1" s="194"/>
      <c r="THJ1" s="194"/>
      <c r="THK1" s="194"/>
      <c r="THL1" s="194"/>
      <c r="THM1" s="194"/>
      <c r="THN1" s="194"/>
      <c r="THO1" s="194"/>
      <c r="THP1" s="194"/>
      <c r="THQ1" s="194"/>
      <c r="THR1" s="194"/>
      <c r="THS1" s="194"/>
      <c r="THT1" s="194"/>
      <c r="THU1" s="194"/>
      <c r="THV1" s="194"/>
      <c r="THW1" s="194"/>
      <c r="THX1" s="194"/>
      <c r="THY1" s="194"/>
      <c r="THZ1" s="194"/>
      <c r="TIA1" s="194"/>
      <c r="TIB1" s="194"/>
      <c r="TIC1" s="194"/>
      <c r="TID1" s="194"/>
      <c r="TIE1" s="194"/>
      <c r="TIF1" s="194"/>
      <c r="TIG1" s="194"/>
      <c r="TIH1" s="194"/>
      <c r="TII1" s="194"/>
      <c r="TIJ1" s="194"/>
      <c r="TIK1" s="194"/>
      <c r="TIL1" s="194"/>
      <c r="TIM1" s="194"/>
      <c r="TIN1" s="194"/>
      <c r="TIO1" s="194"/>
      <c r="TIP1" s="194"/>
      <c r="TIQ1" s="194"/>
      <c r="TIR1" s="194"/>
      <c r="TIS1" s="194"/>
      <c r="TIT1" s="194"/>
      <c r="TIU1" s="194"/>
      <c r="TIV1" s="194"/>
      <c r="TIW1" s="194"/>
      <c r="TIX1" s="194"/>
      <c r="TIY1" s="194"/>
      <c r="TIZ1" s="194"/>
      <c r="TJA1" s="194"/>
      <c r="TJB1" s="194"/>
      <c r="TJC1" s="194"/>
      <c r="TJD1" s="194"/>
      <c r="TJE1" s="194"/>
      <c r="TJF1" s="194"/>
      <c r="TJG1" s="194"/>
      <c r="TJH1" s="194"/>
      <c r="TJI1" s="194"/>
      <c r="TJJ1" s="194"/>
      <c r="TJK1" s="194"/>
      <c r="TJL1" s="194"/>
      <c r="TJM1" s="194"/>
      <c r="TJN1" s="194"/>
      <c r="TJO1" s="194"/>
      <c r="TJP1" s="194"/>
      <c r="TJQ1" s="194"/>
      <c r="TJR1" s="194"/>
      <c r="TJS1" s="194"/>
      <c r="TJT1" s="194"/>
      <c r="TJU1" s="194"/>
      <c r="TJV1" s="194"/>
      <c r="TJW1" s="194"/>
      <c r="TJX1" s="194"/>
      <c r="TJY1" s="194"/>
      <c r="TJZ1" s="194"/>
      <c r="TKA1" s="194"/>
      <c r="TKB1" s="194"/>
      <c r="TKC1" s="194"/>
      <c r="TKD1" s="194"/>
      <c r="TKE1" s="194"/>
      <c r="TKF1" s="194"/>
      <c r="TKG1" s="194"/>
      <c r="TKH1" s="194"/>
      <c r="TKI1" s="194"/>
      <c r="TKJ1" s="194"/>
      <c r="TKK1" s="194"/>
      <c r="TKL1" s="194"/>
      <c r="TKM1" s="194"/>
      <c r="TKN1" s="194"/>
      <c r="TKO1" s="194"/>
      <c r="TKP1" s="194"/>
      <c r="TKQ1" s="194"/>
      <c r="TKR1" s="194"/>
      <c r="TKS1" s="194"/>
      <c r="TKT1" s="194"/>
      <c r="TKU1" s="194"/>
      <c r="TKV1" s="194"/>
      <c r="TKW1" s="194"/>
      <c r="TKX1" s="194"/>
      <c r="TKY1" s="194"/>
      <c r="TKZ1" s="194"/>
      <c r="TLA1" s="194"/>
      <c r="TLB1" s="194"/>
      <c r="TLC1" s="194"/>
      <c r="TLD1" s="194"/>
      <c r="TLE1" s="194"/>
      <c r="TLF1" s="194"/>
      <c r="TLG1" s="194"/>
      <c r="TLH1" s="194"/>
      <c r="TLI1" s="194"/>
      <c r="TLJ1" s="194"/>
      <c r="TLK1" s="194"/>
      <c r="TLL1" s="194"/>
      <c r="TLM1" s="194"/>
      <c r="TLN1" s="194"/>
      <c r="TLO1" s="194"/>
      <c r="TLP1" s="194"/>
      <c r="TLQ1" s="194"/>
      <c r="TLR1" s="194"/>
      <c r="TLS1" s="194"/>
      <c r="TLT1" s="194"/>
      <c r="TLU1" s="194"/>
      <c r="TLV1" s="194"/>
      <c r="TLW1" s="194"/>
      <c r="TLX1" s="194"/>
      <c r="TLY1" s="194"/>
      <c r="TLZ1" s="194"/>
      <c r="TMA1" s="194"/>
      <c r="TMB1" s="194"/>
      <c r="TMC1" s="194"/>
      <c r="TMD1" s="194"/>
      <c r="TME1" s="194"/>
      <c r="TMF1" s="194"/>
      <c r="TMG1" s="194"/>
      <c r="TMH1" s="194"/>
      <c r="TMI1" s="194"/>
      <c r="TMJ1" s="194"/>
      <c r="TMK1" s="194"/>
      <c r="TML1" s="194"/>
      <c r="TMM1" s="194"/>
      <c r="TMN1" s="194"/>
      <c r="TMO1" s="194"/>
      <c r="TMP1" s="194"/>
      <c r="TMQ1" s="194"/>
      <c r="TMR1" s="194"/>
      <c r="TMS1" s="194"/>
      <c r="TMT1" s="194"/>
      <c r="TMU1" s="194"/>
      <c r="TMV1" s="194"/>
      <c r="TMW1" s="194"/>
      <c r="TMX1" s="194"/>
      <c r="TMY1" s="194"/>
      <c r="TMZ1" s="194"/>
      <c r="TNA1" s="194"/>
      <c r="TNB1" s="194"/>
      <c r="TNC1" s="194"/>
      <c r="TND1" s="194"/>
      <c r="TNE1" s="194"/>
      <c r="TNF1" s="194"/>
      <c r="TNG1" s="194"/>
      <c r="TNH1" s="194"/>
      <c r="TNI1" s="194"/>
      <c r="TNJ1" s="194"/>
      <c r="TNK1" s="194"/>
      <c r="TNL1" s="194"/>
      <c r="TNM1" s="194"/>
      <c r="TNN1" s="194"/>
      <c r="TNO1" s="194"/>
      <c r="TNP1" s="194"/>
      <c r="TNQ1" s="194"/>
      <c r="TNR1" s="194"/>
      <c r="TNS1" s="194"/>
      <c r="TNT1" s="194"/>
      <c r="TNU1" s="194"/>
      <c r="TNV1" s="194"/>
      <c r="TNW1" s="194"/>
      <c r="TNX1" s="194"/>
      <c r="TNY1" s="194"/>
      <c r="TNZ1" s="194"/>
      <c r="TOA1" s="194"/>
      <c r="TOB1" s="194"/>
      <c r="TOC1" s="194"/>
      <c r="TOD1" s="194"/>
      <c r="TOE1" s="194"/>
      <c r="TOF1" s="194"/>
      <c r="TOG1" s="194"/>
      <c r="TOH1" s="194"/>
      <c r="TOI1" s="194"/>
      <c r="TOJ1" s="194"/>
      <c r="TOK1" s="194"/>
      <c r="TOL1" s="194"/>
      <c r="TOM1" s="194"/>
      <c r="TON1" s="194"/>
      <c r="TOO1" s="194"/>
      <c r="TOP1" s="194"/>
      <c r="TOQ1" s="194"/>
      <c r="TOR1" s="194"/>
      <c r="TOS1" s="194"/>
      <c r="TOT1" s="194"/>
      <c r="TOU1" s="194"/>
      <c r="TOV1" s="194"/>
      <c r="TOW1" s="194"/>
      <c r="TOX1" s="194"/>
      <c r="TOY1" s="194"/>
      <c r="TOZ1" s="194"/>
      <c r="TPA1" s="194"/>
      <c r="TPB1" s="194"/>
      <c r="TPC1" s="194"/>
      <c r="TPD1" s="194"/>
      <c r="TPE1" s="194"/>
      <c r="TPF1" s="194"/>
      <c r="TPG1" s="194"/>
      <c r="TPH1" s="194"/>
      <c r="TPI1" s="194"/>
      <c r="TPJ1" s="194"/>
      <c r="TPK1" s="194"/>
      <c r="TPL1" s="194"/>
      <c r="TPM1" s="194"/>
      <c r="TPN1" s="194"/>
      <c r="TPO1" s="194"/>
      <c r="TPP1" s="194"/>
      <c r="TPQ1" s="194"/>
      <c r="TPR1" s="194"/>
      <c r="TPS1" s="194"/>
      <c r="TPT1" s="194"/>
      <c r="TPU1" s="194"/>
      <c r="TPV1" s="194"/>
      <c r="TPW1" s="194"/>
      <c r="TPX1" s="194"/>
      <c r="TPY1" s="194"/>
      <c r="TPZ1" s="194"/>
      <c r="TQA1" s="194"/>
      <c r="TQB1" s="194"/>
      <c r="TQC1" s="194"/>
      <c r="TQD1" s="194"/>
      <c r="TQE1" s="194"/>
      <c r="TQF1" s="194"/>
      <c r="TQG1" s="194"/>
      <c r="TQH1" s="194"/>
      <c r="TQI1" s="194"/>
      <c r="TQJ1" s="194"/>
      <c r="TQK1" s="194"/>
      <c r="TQL1" s="194"/>
      <c r="TQM1" s="194"/>
      <c r="TQN1" s="194"/>
      <c r="TQO1" s="194"/>
      <c r="TQP1" s="194"/>
      <c r="TQQ1" s="194"/>
      <c r="TQR1" s="194"/>
      <c r="TQS1" s="194"/>
      <c r="TQT1" s="194"/>
      <c r="TQU1" s="194"/>
      <c r="TQV1" s="194"/>
      <c r="TQW1" s="194"/>
      <c r="TQX1" s="194"/>
      <c r="TQY1" s="194"/>
      <c r="TQZ1" s="194"/>
      <c r="TRA1" s="194"/>
      <c r="TRB1" s="194"/>
      <c r="TRC1" s="194"/>
      <c r="TRD1" s="194"/>
      <c r="TRE1" s="194"/>
      <c r="TRF1" s="194"/>
      <c r="TRG1" s="194"/>
      <c r="TRH1" s="194"/>
      <c r="TRI1" s="194"/>
      <c r="TRJ1" s="194"/>
      <c r="TRK1" s="194"/>
      <c r="TRL1" s="194"/>
      <c r="TRM1" s="194"/>
      <c r="TRN1" s="194"/>
      <c r="TRO1" s="194"/>
      <c r="TRP1" s="194"/>
      <c r="TRQ1" s="194"/>
      <c r="TRR1" s="194"/>
      <c r="TRS1" s="194"/>
      <c r="TRT1" s="194"/>
      <c r="TRU1" s="194"/>
      <c r="TRV1" s="194"/>
      <c r="TRW1" s="194"/>
      <c r="TRX1" s="194"/>
      <c r="TRY1" s="194"/>
      <c r="TRZ1" s="194"/>
      <c r="TSA1" s="194"/>
      <c r="TSB1" s="194"/>
      <c r="TSC1" s="194"/>
      <c r="TSD1" s="194"/>
      <c r="TSE1" s="194"/>
      <c r="TSF1" s="194"/>
      <c r="TSG1" s="194"/>
      <c r="TSH1" s="194"/>
      <c r="TSI1" s="194"/>
      <c r="TSJ1" s="194"/>
      <c r="TSK1" s="194"/>
      <c r="TSL1" s="194"/>
      <c r="TSM1" s="194"/>
      <c r="TSN1" s="194"/>
      <c r="TSO1" s="194"/>
      <c r="TSP1" s="194"/>
      <c r="TSQ1" s="194"/>
      <c r="TSR1" s="194"/>
      <c r="TSS1" s="194"/>
      <c r="TST1" s="194"/>
      <c r="TSU1" s="194"/>
      <c r="TSV1" s="194"/>
      <c r="TSW1" s="194"/>
      <c r="TSX1" s="194"/>
      <c r="TSY1" s="194"/>
      <c r="TSZ1" s="194"/>
      <c r="TTA1" s="194"/>
      <c r="TTB1" s="194"/>
      <c r="TTC1" s="194"/>
      <c r="TTD1" s="194"/>
      <c r="TTE1" s="194"/>
      <c r="TTF1" s="194"/>
      <c r="TTG1" s="194"/>
      <c r="TTH1" s="194"/>
      <c r="TTI1" s="194"/>
      <c r="TTJ1" s="194"/>
      <c r="TTK1" s="194"/>
      <c r="TTL1" s="194"/>
      <c r="TTM1" s="194"/>
      <c r="TTN1" s="194"/>
      <c r="TTO1" s="194"/>
      <c r="TTP1" s="194"/>
      <c r="TTQ1" s="194"/>
      <c r="TTR1" s="194"/>
      <c r="TTS1" s="194"/>
      <c r="TTT1" s="194"/>
      <c r="TTU1" s="194"/>
      <c r="TTV1" s="194"/>
      <c r="TTW1" s="194"/>
      <c r="TTX1" s="194"/>
      <c r="TTY1" s="194"/>
      <c r="TTZ1" s="194"/>
      <c r="TUA1" s="194"/>
      <c r="TUB1" s="194"/>
      <c r="TUC1" s="194"/>
      <c r="TUD1" s="194"/>
      <c r="TUE1" s="194"/>
      <c r="TUF1" s="194"/>
      <c r="TUG1" s="194"/>
      <c r="TUH1" s="194"/>
      <c r="TUI1" s="194"/>
      <c r="TUJ1" s="194"/>
      <c r="TUK1" s="194"/>
      <c r="TUL1" s="194"/>
      <c r="TUM1" s="194"/>
      <c r="TUN1" s="194"/>
      <c r="TUO1" s="194"/>
      <c r="TUP1" s="194"/>
      <c r="TUQ1" s="194"/>
      <c r="TUR1" s="194"/>
      <c r="TUS1" s="194"/>
      <c r="TUT1" s="194"/>
      <c r="TUU1" s="194"/>
      <c r="TUV1" s="194"/>
      <c r="TUW1" s="194"/>
      <c r="TUX1" s="194"/>
      <c r="TUY1" s="194"/>
      <c r="TUZ1" s="194"/>
      <c r="TVA1" s="194"/>
      <c r="TVB1" s="194"/>
      <c r="TVC1" s="194"/>
      <c r="TVD1" s="194"/>
      <c r="TVE1" s="194"/>
      <c r="TVF1" s="194"/>
      <c r="TVG1" s="194"/>
      <c r="TVH1" s="194"/>
      <c r="TVI1" s="194"/>
      <c r="TVJ1" s="194"/>
      <c r="TVK1" s="194"/>
      <c r="TVL1" s="194"/>
      <c r="TVM1" s="194"/>
      <c r="TVN1" s="194"/>
      <c r="TVO1" s="194"/>
      <c r="TVP1" s="194"/>
      <c r="TVQ1" s="194"/>
      <c r="TVR1" s="194"/>
      <c r="TVS1" s="194"/>
      <c r="TVT1" s="194"/>
      <c r="TVU1" s="194"/>
      <c r="TVV1" s="194"/>
      <c r="TVW1" s="194"/>
      <c r="TVX1" s="194"/>
      <c r="TVY1" s="194"/>
      <c r="TVZ1" s="194"/>
      <c r="TWA1" s="194"/>
      <c r="TWB1" s="194"/>
      <c r="TWC1" s="194"/>
      <c r="TWD1" s="194"/>
      <c r="TWE1" s="194"/>
      <c r="TWF1" s="194"/>
      <c r="TWG1" s="194"/>
      <c r="TWH1" s="194"/>
      <c r="TWI1" s="194"/>
      <c r="TWJ1" s="194"/>
      <c r="TWK1" s="194"/>
      <c r="TWL1" s="194"/>
      <c r="TWM1" s="194"/>
      <c r="TWN1" s="194"/>
      <c r="TWO1" s="194"/>
      <c r="TWP1" s="194"/>
      <c r="TWQ1" s="194"/>
      <c r="TWR1" s="194"/>
      <c r="TWS1" s="194"/>
      <c r="TWT1" s="194"/>
      <c r="TWU1" s="194"/>
      <c r="TWV1" s="194"/>
      <c r="TWW1" s="194"/>
      <c r="TWX1" s="194"/>
      <c r="TWY1" s="194"/>
      <c r="TWZ1" s="194"/>
      <c r="TXA1" s="194"/>
      <c r="TXB1" s="194"/>
      <c r="TXC1" s="194"/>
      <c r="TXD1" s="194"/>
      <c r="TXE1" s="194"/>
      <c r="TXF1" s="194"/>
      <c r="TXG1" s="194"/>
      <c r="TXH1" s="194"/>
      <c r="TXI1" s="194"/>
      <c r="TXJ1" s="194"/>
      <c r="TXK1" s="194"/>
      <c r="TXL1" s="194"/>
      <c r="TXM1" s="194"/>
      <c r="TXN1" s="194"/>
      <c r="TXO1" s="194"/>
      <c r="TXP1" s="194"/>
      <c r="TXQ1" s="194"/>
      <c r="TXR1" s="194"/>
      <c r="TXS1" s="194"/>
      <c r="TXT1" s="194"/>
      <c r="TXU1" s="194"/>
      <c r="TXV1" s="194"/>
      <c r="TXW1" s="194"/>
      <c r="TXX1" s="194"/>
      <c r="TXY1" s="194"/>
      <c r="TXZ1" s="194"/>
      <c r="TYA1" s="194"/>
      <c r="TYB1" s="194"/>
      <c r="TYC1" s="194"/>
      <c r="TYD1" s="194"/>
      <c r="TYE1" s="194"/>
      <c r="TYF1" s="194"/>
      <c r="TYG1" s="194"/>
      <c r="TYH1" s="194"/>
      <c r="TYI1" s="194"/>
      <c r="TYJ1" s="194"/>
      <c r="TYK1" s="194"/>
      <c r="TYL1" s="194"/>
      <c r="TYM1" s="194"/>
      <c r="TYN1" s="194"/>
      <c r="TYO1" s="194"/>
      <c r="TYP1" s="194"/>
      <c r="TYQ1" s="194"/>
      <c r="TYR1" s="194"/>
      <c r="TYS1" s="194"/>
      <c r="TYT1" s="194"/>
      <c r="TYU1" s="194"/>
      <c r="TYV1" s="194"/>
      <c r="TYW1" s="194"/>
      <c r="TYX1" s="194"/>
      <c r="TYY1" s="194"/>
      <c r="TYZ1" s="194"/>
      <c r="TZA1" s="194"/>
      <c r="TZB1" s="194"/>
      <c r="TZC1" s="194"/>
      <c r="TZD1" s="194"/>
      <c r="TZE1" s="194"/>
      <c r="TZF1" s="194"/>
      <c r="TZG1" s="194"/>
      <c r="TZH1" s="194"/>
      <c r="TZI1" s="194"/>
      <c r="TZJ1" s="194"/>
      <c r="TZK1" s="194"/>
      <c r="TZL1" s="194"/>
      <c r="TZM1" s="194"/>
      <c r="TZN1" s="194"/>
      <c r="TZO1" s="194"/>
      <c r="TZP1" s="194"/>
      <c r="TZQ1" s="194"/>
      <c r="TZR1" s="194"/>
      <c r="TZS1" s="194"/>
      <c r="TZT1" s="194"/>
      <c r="TZU1" s="194"/>
      <c r="TZV1" s="194"/>
      <c r="TZW1" s="194"/>
      <c r="TZX1" s="194"/>
      <c r="TZY1" s="194"/>
      <c r="TZZ1" s="194"/>
      <c r="UAA1" s="194"/>
      <c r="UAB1" s="194"/>
      <c r="UAC1" s="194"/>
      <c r="UAD1" s="194"/>
      <c r="UAE1" s="194"/>
      <c r="UAF1" s="194"/>
      <c r="UAG1" s="194"/>
      <c r="UAH1" s="194"/>
      <c r="UAI1" s="194"/>
      <c r="UAJ1" s="194"/>
      <c r="UAK1" s="194"/>
      <c r="UAL1" s="194"/>
      <c r="UAM1" s="194"/>
      <c r="UAN1" s="194"/>
      <c r="UAO1" s="194"/>
      <c r="UAP1" s="194"/>
      <c r="UAQ1" s="194"/>
      <c r="UAR1" s="194"/>
      <c r="UAS1" s="194"/>
      <c r="UAT1" s="194"/>
      <c r="UAU1" s="194"/>
      <c r="UAV1" s="194"/>
      <c r="UAW1" s="194"/>
      <c r="UAX1" s="194"/>
      <c r="UAY1" s="194"/>
      <c r="UAZ1" s="194"/>
      <c r="UBA1" s="194"/>
      <c r="UBB1" s="194"/>
      <c r="UBC1" s="194"/>
      <c r="UBD1" s="194"/>
      <c r="UBE1" s="194"/>
      <c r="UBF1" s="194"/>
      <c r="UBG1" s="194"/>
      <c r="UBH1" s="194"/>
      <c r="UBI1" s="194"/>
      <c r="UBJ1" s="194"/>
      <c r="UBK1" s="194"/>
      <c r="UBL1" s="194"/>
      <c r="UBM1" s="194"/>
      <c r="UBN1" s="194"/>
      <c r="UBO1" s="194"/>
      <c r="UBP1" s="194"/>
      <c r="UBQ1" s="194"/>
      <c r="UBR1" s="194"/>
      <c r="UBS1" s="194"/>
      <c r="UBT1" s="194"/>
      <c r="UBU1" s="194"/>
      <c r="UBV1" s="194"/>
      <c r="UBW1" s="194"/>
      <c r="UBX1" s="194"/>
      <c r="UBY1" s="194"/>
      <c r="UBZ1" s="194"/>
      <c r="UCA1" s="194"/>
      <c r="UCB1" s="194"/>
      <c r="UCC1" s="194"/>
      <c r="UCD1" s="194"/>
      <c r="UCE1" s="194"/>
      <c r="UCF1" s="194"/>
      <c r="UCG1" s="194"/>
      <c r="UCH1" s="194"/>
      <c r="UCI1" s="194"/>
      <c r="UCJ1" s="194"/>
      <c r="UCK1" s="194"/>
      <c r="UCL1" s="194"/>
      <c r="UCM1" s="194"/>
      <c r="UCN1" s="194"/>
      <c r="UCO1" s="194"/>
      <c r="UCP1" s="194"/>
      <c r="UCQ1" s="194"/>
      <c r="UCR1" s="194"/>
      <c r="UCS1" s="194"/>
      <c r="UCT1" s="194"/>
      <c r="UCU1" s="194"/>
      <c r="UCV1" s="194"/>
      <c r="UCW1" s="194"/>
      <c r="UCX1" s="194"/>
      <c r="UCY1" s="194"/>
      <c r="UCZ1" s="194"/>
      <c r="UDA1" s="194"/>
      <c r="UDB1" s="194"/>
      <c r="UDC1" s="194"/>
      <c r="UDD1" s="194"/>
      <c r="UDE1" s="194"/>
      <c r="UDF1" s="194"/>
      <c r="UDG1" s="194"/>
      <c r="UDH1" s="194"/>
      <c r="UDI1" s="194"/>
      <c r="UDJ1" s="194"/>
      <c r="UDK1" s="194"/>
      <c r="UDL1" s="194"/>
      <c r="UDM1" s="194"/>
      <c r="UDN1" s="194"/>
      <c r="UDO1" s="194"/>
      <c r="UDP1" s="194"/>
      <c r="UDQ1" s="194"/>
      <c r="UDR1" s="194"/>
      <c r="UDS1" s="194"/>
      <c r="UDT1" s="194"/>
      <c r="UDU1" s="194"/>
      <c r="UDV1" s="194"/>
      <c r="UDW1" s="194"/>
      <c r="UDX1" s="194"/>
      <c r="UDY1" s="194"/>
      <c r="UDZ1" s="194"/>
      <c r="UEA1" s="194"/>
      <c r="UEB1" s="194"/>
      <c r="UEC1" s="194"/>
      <c r="UED1" s="194"/>
      <c r="UEE1" s="194"/>
      <c r="UEF1" s="194"/>
      <c r="UEG1" s="194"/>
      <c r="UEH1" s="194"/>
      <c r="UEI1" s="194"/>
      <c r="UEJ1" s="194"/>
      <c r="UEK1" s="194"/>
      <c r="UEL1" s="194"/>
      <c r="UEM1" s="194"/>
      <c r="UEN1" s="194"/>
      <c r="UEO1" s="194"/>
      <c r="UEP1" s="194"/>
      <c r="UEQ1" s="194"/>
      <c r="UER1" s="194"/>
      <c r="UES1" s="194"/>
      <c r="UET1" s="194"/>
      <c r="UEU1" s="194"/>
      <c r="UEV1" s="194"/>
      <c r="UEW1" s="194"/>
      <c r="UEX1" s="194"/>
      <c r="UEY1" s="194"/>
      <c r="UEZ1" s="194"/>
      <c r="UFA1" s="194"/>
      <c r="UFB1" s="194"/>
      <c r="UFC1" s="194"/>
      <c r="UFD1" s="194"/>
      <c r="UFE1" s="194"/>
      <c r="UFF1" s="194"/>
      <c r="UFG1" s="194"/>
      <c r="UFH1" s="194"/>
      <c r="UFI1" s="194"/>
      <c r="UFJ1" s="194"/>
      <c r="UFK1" s="194"/>
      <c r="UFL1" s="194"/>
      <c r="UFM1" s="194"/>
      <c r="UFN1" s="194"/>
      <c r="UFO1" s="194"/>
      <c r="UFP1" s="194"/>
      <c r="UFQ1" s="194"/>
      <c r="UFR1" s="194"/>
      <c r="UFS1" s="194"/>
      <c r="UFT1" s="194"/>
      <c r="UFU1" s="194"/>
      <c r="UFV1" s="194"/>
      <c r="UFW1" s="194"/>
      <c r="UFX1" s="194"/>
      <c r="UFY1" s="194"/>
      <c r="UFZ1" s="194"/>
      <c r="UGA1" s="194"/>
      <c r="UGB1" s="194"/>
      <c r="UGC1" s="194"/>
      <c r="UGD1" s="194"/>
      <c r="UGE1" s="194"/>
      <c r="UGF1" s="194"/>
      <c r="UGG1" s="194"/>
      <c r="UGH1" s="194"/>
      <c r="UGI1" s="194"/>
      <c r="UGJ1" s="194"/>
      <c r="UGK1" s="194"/>
      <c r="UGL1" s="194"/>
      <c r="UGM1" s="194"/>
      <c r="UGN1" s="194"/>
      <c r="UGO1" s="194"/>
      <c r="UGP1" s="194"/>
      <c r="UGQ1" s="194"/>
      <c r="UGR1" s="194"/>
      <c r="UGS1" s="194"/>
      <c r="UGT1" s="194"/>
      <c r="UGU1" s="194"/>
      <c r="UGV1" s="194"/>
      <c r="UGW1" s="194"/>
      <c r="UGX1" s="194"/>
      <c r="UGY1" s="194"/>
      <c r="UGZ1" s="194"/>
      <c r="UHA1" s="194"/>
      <c r="UHB1" s="194"/>
      <c r="UHC1" s="194"/>
      <c r="UHD1" s="194"/>
      <c r="UHE1" s="194"/>
      <c r="UHF1" s="194"/>
      <c r="UHG1" s="194"/>
      <c r="UHH1" s="194"/>
      <c r="UHI1" s="194"/>
      <c r="UHJ1" s="194"/>
      <c r="UHK1" s="194"/>
      <c r="UHL1" s="194"/>
      <c r="UHM1" s="194"/>
      <c r="UHN1" s="194"/>
      <c r="UHO1" s="194"/>
      <c r="UHP1" s="194"/>
      <c r="UHQ1" s="194"/>
      <c r="UHR1" s="194"/>
      <c r="UHS1" s="194"/>
      <c r="UHT1" s="194"/>
      <c r="UHU1" s="194"/>
      <c r="UHV1" s="194"/>
      <c r="UHW1" s="194"/>
      <c r="UHX1" s="194"/>
      <c r="UHY1" s="194"/>
      <c r="UHZ1" s="194"/>
      <c r="UIA1" s="194"/>
      <c r="UIB1" s="194"/>
      <c r="UIC1" s="194"/>
      <c r="UID1" s="194"/>
      <c r="UIE1" s="194"/>
      <c r="UIF1" s="194"/>
      <c r="UIG1" s="194"/>
      <c r="UIH1" s="194"/>
      <c r="UII1" s="194"/>
      <c r="UIJ1" s="194"/>
      <c r="UIK1" s="194"/>
      <c r="UIL1" s="194"/>
      <c r="UIM1" s="194"/>
      <c r="UIN1" s="194"/>
      <c r="UIO1" s="194"/>
      <c r="UIP1" s="194"/>
      <c r="UIQ1" s="194"/>
      <c r="UIR1" s="194"/>
      <c r="UIS1" s="194"/>
      <c r="UIT1" s="194"/>
      <c r="UIU1" s="194"/>
      <c r="UIV1" s="194"/>
      <c r="UIW1" s="194"/>
      <c r="UIX1" s="194"/>
      <c r="UIY1" s="194"/>
      <c r="UIZ1" s="194"/>
      <c r="UJA1" s="194"/>
      <c r="UJB1" s="194"/>
      <c r="UJC1" s="194"/>
      <c r="UJD1" s="194"/>
      <c r="UJE1" s="194"/>
      <c r="UJF1" s="194"/>
      <c r="UJG1" s="194"/>
      <c r="UJH1" s="194"/>
      <c r="UJI1" s="194"/>
      <c r="UJJ1" s="194"/>
      <c r="UJK1" s="194"/>
      <c r="UJL1" s="194"/>
      <c r="UJM1" s="194"/>
      <c r="UJN1" s="194"/>
      <c r="UJO1" s="194"/>
      <c r="UJP1" s="194"/>
      <c r="UJQ1" s="194"/>
      <c r="UJR1" s="194"/>
      <c r="UJS1" s="194"/>
      <c r="UJT1" s="194"/>
      <c r="UJU1" s="194"/>
      <c r="UJV1" s="194"/>
      <c r="UJW1" s="194"/>
      <c r="UJX1" s="194"/>
      <c r="UJY1" s="194"/>
      <c r="UJZ1" s="194"/>
      <c r="UKA1" s="194"/>
      <c r="UKB1" s="194"/>
      <c r="UKC1" s="194"/>
      <c r="UKD1" s="194"/>
      <c r="UKE1" s="194"/>
      <c r="UKF1" s="194"/>
      <c r="UKG1" s="194"/>
      <c r="UKH1" s="194"/>
      <c r="UKI1" s="194"/>
      <c r="UKJ1" s="194"/>
      <c r="UKK1" s="194"/>
      <c r="UKL1" s="194"/>
      <c r="UKM1" s="194"/>
      <c r="UKN1" s="194"/>
      <c r="UKO1" s="194"/>
      <c r="UKP1" s="194"/>
      <c r="UKQ1" s="194"/>
      <c r="UKR1" s="194"/>
      <c r="UKS1" s="194"/>
      <c r="UKT1" s="194"/>
      <c r="UKU1" s="194"/>
      <c r="UKV1" s="194"/>
      <c r="UKW1" s="194"/>
      <c r="UKX1" s="194"/>
      <c r="UKY1" s="194"/>
      <c r="UKZ1" s="194"/>
      <c r="ULA1" s="194"/>
      <c r="ULB1" s="194"/>
      <c r="ULC1" s="194"/>
      <c r="ULD1" s="194"/>
      <c r="ULE1" s="194"/>
      <c r="ULF1" s="194"/>
      <c r="ULG1" s="194"/>
      <c r="ULH1" s="194"/>
      <c r="ULI1" s="194"/>
      <c r="ULJ1" s="194"/>
      <c r="ULK1" s="194"/>
      <c r="ULL1" s="194"/>
      <c r="ULM1" s="194"/>
      <c r="ULN1" s="194"/>
      <c r="ULO1" s="194"/>
      <c r="ULP1" s="194"/>
      <c r="ULQ1" s="194"/>
      <c r="ULR1" s="194"/>
      <c r="ULS1" s="194"/>
      <c r="ULT1" s="194"/>
      <c r="ULU1" s="194"/>
      <c r="ULV1" s="194"/>
      <c r="ULW1" s="194"/>
      <c r="ULX1" s="194"/>
      <c r="ULY1" s="194"/>
      <c r="ULZ1" s="194"/>
      <c r="UMA1" s="194"/>
      <c r="UMB1" s="194"/>
      <c r="UMC1" s="194"/>
      <c r="UMD1" s="194"/>
      <c r="UME1" s="194"/>
      <c r="UMF1" s="194"/>
      <c r="UMG1" s="194"/>
      <c r="UMH1" s="194"/>
      <c r="UMI1" s="194"/>
      <c r="UMJ1" s="194"/>
      <c r="UMK1" s="194"/>
      <c r="UML1" s="194"/>
      <c r="UMM1" s="194"/>
      <c r="UMN1" s="194"/>
      <c r="UMO1" s="194"/>
      <c r="UMP1" s="194"/>
      <c r="UMQ1" s="194"/>
      <c r="UMR1" s="194"/>
      <c r="UMS1" s="194"/>
      <c r="UMT1" s="194"/>
      <c r="UMU1" s="194"/>
      <c r="UMV1" s="194"/>
      <c r="UMW1" s="194"/>
      <c r="UMX1" s="194"/>
      <c r="UMY1" s="194"/>
      <c r="UMZ1" s="194"/>
      <c r="UNA1" s="194"/>
      <c r="UNB1" s="194"/>
      <c r="UNC1" s="194"/>
      <c r="UND1" s="194"/>
      <c r="UNE1" s="194"/>
      <c r="UNF1" s="194"/>
      <c r="UNG1" s="194"/>
      <c r="UNH1" s="194"/>
      <c r="UNI1" s="194"/>
      <c r="UNJ1" s="194"/>
      <c r="UNK1" s="194"/>
      <c r="UNL1" s="194"/>
      <c r="UNM1" s="194"/>
      <c r="UNN1" s="194"/>
      <c r="UNO1" s="194"/>
      <c r="UNP1" s="194"/>
      <c r="UNQ1" s="194"/>
      <c r="UNR1" s="194"/>
      <c r="UNS1" s="194"/>
      <c r="UNT1" s="194"/>
      <c r="UNU1" s="194"/>
      <c r="UNV1" s="194"/>
      <c r="UNW1" s="194"/>
      <c r="UNX1" s="194"/>
      <c r="UNY1" s="194"/>
      <c r="UNZ1" s="194"/>
      <c r="UOA1" s="194"/>
      <c r="UOB1" s="194"/>
      <c r="UOC1" s="194"/>
      <c r="UOD1" s="194"/>
      <c r="UOE1" s="194"/>
      <c r="UOF1" s="194"/>
      <c r="UOG1" s="194"/>
      <c r="UOH1" s="194"/>
      <c r="UOI1" s="194"/>
      <c r="UOJ1" s="194"/>
      <c r="UOK1" s="194"/>
      <c r="UOL1" s="194"/>
      <c r="UOM1" s="194"/>
      <c r="UON1" s="194"/>
      <c r="UOO1" s="194"/>
      <c r="UOP1" s="194"/>
      <c r="UOQ1" s="194"/>
      <c r="UOR1" s="194"/>
      <c r="UOS1" s="194"/>
      <c r="UOT1" s="194"/>
      <c r="UOU1" s="194"/>
      <c r="UOV1" s="194"/>
      <c r="UOW1" s="194"/>
      <c r="UOX1" s="194"/>
      <c r="UOY1" s="194"/>
      <c r="UOZ1" s="194"/>
      <c r="UPA1" s="194"/>
      <c r="UPB1" s="194"/>
      <c r="UPC1" s="194"/>
      <c r="UPD1" s="194"/>
      <c r="UPE1" s="194"/>
      <c r="UPF1" s="194"/>
      <c r="UPG1" s="194"/>
      <c r="UPH1" s="194"/>
      <c r="UPI1" s="194"/>
      <c r="UPJ1" s="194"/>
      <c r="UPK1" s="194"/>
      <c r="UPL1" s="194"/>
      <c r="UPM1" s="194"/>
      <c r="UPN1" s="194"/>
      <c r="UPO1" s="194"/>
      <c r="UPP1" s="194"/>
      <c r="UPQ1" s="194"/>
      <c r="UPR1" s="194"/>
      <c r="UPS1" s="194"/>
      <c r="UPT1" s="194"/>
      <c r="UPU1" s="194"/>
      <c r="UPV1" s="194"/>
      <c r="UPW1" s="194"/>
      <c r="UPX1" s="194"/>
      <c r="UPY1" s="194"/>
      <c r="UPZ1" s="194"/>
      <c r="UQA1" s="194"/>
      <c r="UQB1" s="194"/>
      <c r="UQC1" s="194"/>
      <c r="UQD1" s="194"/>
      <c r="UQE1" s="194"/>
      <c r="UQF1" s="194"/>
      <c r="UQG1" s="194"/>
      <c r="UQH1" s="194"/>
      <c r="UQI1" s="194"/>
      <c r="UQJ1" s="194"/>
      <c r="UQK1" s="194"/>
      <c r="UQL1" s="194"/>
      <c r="UQM1" s="194"/>
      <c r="UQN1" s="194"/>
      <c r="UQO1" s="194"/>
      <c r="UQP1" s="194"/>
      <c r="UQQ1" s="194"/>
      <c r="UQR1" s="194"/>
      <c r="UQS1" s="194"/>
      <c r="UQT1" s="194"/>
      <c r="UQU1" s="194"/>
      <c r="UQV1" s="194"/>
      <c r="UQW1" s="194"/>
      <c r="UQX1" s="194"/>
      <c r="UQY1" s="194"/>
      <c r="UQZ1" s="194"/>
      <c r="URA1" s="194"/>
      <c r="URB1" s="194"/>
      <c r="URC1" s="194"/>
      <c r="URD1" s="194"/>
      <c r="URE1" s="194"/>
      <c r="URF1" s="194"/>
      <c r="URG1" s="194"/>
      <c r="URH1" s="194"/>
      <c r="URI1" s="194"/>
      <c r="URJ1" s="194"/>
      <c r="URK1" s="194"/>
      <c r="URL1" s="194"/>
      <c r="URM1" s="194"/>
      <c r="URN1" s="194"/>
      <c r="URO1" s="194"/>
      <c r="URP1" s="194"/>
      <c r="URQ1" s="194"/>
      <c r="URR1" s="194"/>
      <c r="URS1" s="194"/>
      <c r="URT1" s="194"/>
      <c r="URU1" s="194"/>
      <c r="URV1" s="194"/>
      <c r="URW1" s="194"/>
      <c r="URX1" s="194"/>
      <c r="URY1" s="194"/>
      <c r="URZ1" s="194"/>
      <c r="USA1" s="194"/>
      <c r="USB1" s="194"/>
      <c r="USC1" s="194"/>
      <c r="USD1" s="194"/>
      <c r="USE1" s="194"/>
      <c r="USF1" s="194"/>
      <c r="USG1" s="194"/>
      <c r="USH1" s="194"/>
      <c r="USI1" s="194"/>
      <c r="USJ1" s="194"/>
      <c r="USK1" s="194"/>
      <c r="USL1" s="194"/>
      <c r="USM1" s="194"/>
      <c r="USN1" s="194"/>
      <c r="USO1" s="194"/>
      <c r="USP1" s="194"/>
      <c r="USQ1" s="194"/>
      <c r="USR1" s="194"/>
      <c r="USS1" s="194"/>
      <c r="UST1" s="194"/>
      <c r="USU1" s="194"/>
      <c r="USV1" s="194"/>
      <c r="USW1" s="194"/>
      <c r="USX1" s="194"/>
      <c r="USY1" s="194"/>
      <c r="USZ1" s="194"/>
      <c r="UTA1" s="194"/>
      <c r="UTB1" s="194"/>
      <c r="UTC1" s="194"/>
      <c r="UTD1" s="194"/>
      <c r="UTE1" s="194"/>
      <c r="UTF1" s="194"/>
      <c r="UTG1" s="194"/>
      <c r="UTH1" s="194"/>
      <c r="UTI1" s="194"/>
      <c r="UTJ1" s="194"/>
      <c r="UTK1" s="194"/>
      <c r="UTL1" s="194"/>
      <c r="UTM1" s="194"/>
      <c r="UTN1" s="194"/>
      <c r="UTO1" s="194"/>
      <c r="UTP1" s="194"/>
      <c r="UTQ1" s="194"/>
      <c r="UTR1" s="194"/>
      <c r="UTS1" s="194"/>
      <c r="UTT1" s="194"/>
      <c r="UTU1" s="194"/>
      <c r="UTV1" s="194"/>
      <c r="UTW1" s="194"/>
      <c r="UTX1" s="194"/>
      <c r="UTY1" s="194"/>
      <c r="UTZ1" s="194"/>
      <c r="UUA1" s="194"/>
      <c r="UUB1" s="194"/>
      <c r="UUC1" s="194"/>
      <c r="UUD1" s="194"/>
      <c r="UUE1" s="194"/>
      <c r="UUF1" s="194"/>
      <c r="UUG1" s="194"/>
      <c r="UUH1" s="194"/>
      <c r="UUI1" s="194"/>
      <c r="UUJ1" s="194"/>
      <c r="UUK1" s="194"/>
      <c r="UUL1" s="194"/>
      <c r="UUM1" s="194"/>
      <c r="UUN1" s="194"/>
      <c r="UUO1" s="194"/>
      <c r="UUP1" s="194"/>
      <c r="UUQ1" s="194"/>
      <c r="UUR1" s="194"/>
      <c r="UUS1" s="194"/>
      <c r="UUT1" s="194"/>
      <c r="UUU1" s="194"/>
      <c r="UUV1" s="194"/>
      <c r="UUW1" s="194"/>
      <c r="UUX1" s="194"/>
      <c r="UUY1" s="194"/>
      <c r="UUZ1" s="194"/>
      <c r="UVA1" s="194"/>
      <c r="UVB1" s="194"/>
      <c r="UVC1" s="194"/>
      <c r="UVD1" s="194"/>
      <c r="UVE1" s="194"/>
      <c r="UVF1" s="194"/>
      <c r="UVG1" s="194"/>
      <c r="UVH1" s="194"/>
      <c r="UVI1" s="194"/>
      <c r="UVJ1" s="194"/>
      <c r="UVK1" s="194"/>
      <c r="UVL1" s="194"/>
      <c r="UVM1" s="194"/>
      <c r="UVN1" s="194"/>
      <c r="UVO1" s="194"/>
      <c r="UVP1" s="194"/>
      <c r="UVQ1" s="194"/>
      <c r="UVR1" s="194"/>
      <c r="UVS1" s="194"/>
      <c r="UVT1" s="194"/>
      <c r="UVU1" s="194"/>
      <c r="UVV1" s="194"/>
      <c r="UVW1" s="194"/>
      <c r="UVX1" s="194"/>
      <c r="UVY1" s="194"/>
      <c r="UVZ1" s="194"/>
      <c r="UWA1" s="194"/>
      <c r="UWB1" s="194"/>
      <c r="UWC1" s="194"/>
      <c r="UWD1" s="194"/>
      <c r="UWE1" s="194"/>
      <c r="UWF1" s="194"/>
      <c r="UWG1" s="194"/>
      <c r="UWH1" s="194"/>
      <c r="UWI1" s="194"/>
      <c r="UWJ1" s="194"/>
      <c r="UWK1" s="194"/>
      <c r="UWL1" s="194"/>
      <c r="UWM1" s="194"/>
      <c r="UWN1" s="194"/>
      <c r="UWO1" s="194"/>
      <c r="UWP1" s="194"/>
      <c r="UWQ1" s="194"/>
      <c r="UWR1" s="194"/>
      <c r="UWS1" s="194"/>
      <c r="UWT1" s="194"/>
      <c r="UWU1" s="194"/>
      <c r="UWV1" s="194"/>
      <c r="UWW1" s="194"/>
      <c r="UWX1" s="194"/>
      <c r="UWY1" s="194"/>
      <c r="UWZ1" s="194"/>
      <c r="UXA1" s="194"/>
      <c r="UXB1" s="194"/>
      <c r="UXC1" s="194"/>
      <c r="UXD1" s="194"/>
      <c r="UXE1" s="194"/>
      <c r="UXF1" s="194"/>
      <c r="UXG1" s="194"/>
      <c r="UXH1" s="194"/>
      <c r="UXI1" s="194"/>
      <c r="UXJ1" s="194"/>
      <c r="UXK1" s="194"/>
      <c r="UXL1" s="194"/>
      <c r="UXM1" s="194"/>
      <c r="UXN1" s="194"/>
      <c r="UXO1" s="194"/>
      <c r="UXP1" s="194"/>
      <c r="UXQ1" s="194"/>
      <c r="UXR1" s="194"/>
      <c r="UXS1" s="194"/>
      <c r="UXT1" s="194"/>
      <c r="UXU1" s="194"/>
      <c r="UXV1" s="194"/>
      <c r="UXW1" s="194"/>
      <c r="UXX1" s="194"/>
      <c r="UXY1" s="194"/>
      <c r="UXZ1" s="194"/>
      <c r="UYA1" s="194"/>
      <c r="UYB1" s="194"/>
      <c r="UYC1" s="194"/>
      <c r="UYD1" s="194"/>
      <c r="UYE1" s="194"/>
      <c r="UYF1" s="194"/>
      <c r="UYG1" s="194"/>
      <c r="UYH1" s="194"/>
      <c r="UYI1" s="194"/>
      <c r="UYJ1" s="194"/>
      <c r="UYK1" s="194"/>
      <c r="UYL1" s="194"/>
      <c r="UYM1" s="194"/>
      <c r="UYN1" s="194"/>
      <c r="UYO1" s="194"/>
      <c r="UYP1" s="194"/>
      <c r="UYQ1" s="194"/>
      <c r="UYR1" s="194"/>
      <c r="UYS1" s="194"/>
      <c r="UYT1" s="194"/>
      <c r="UYU1" s="194"/>
      <c r="UYV1" s="194"/>
      <c r="UYW1" s="194"/>
      <c r="UYX1" s="194"/>
      <c r="UYY1" s="194"/>
      <c r="UYZ1" s="194"/>
      <c r="UZA1" s="194"/>
      <c r="UZB1" s="194"/>
      <c r="UZC1" s="194"/>
      <c r="UZD1" s="194"/>
      <c r="UZE1" s="194"/>
      <c r="UZF1" s="194"/>
      <c r="UZG1" s="194"/>
      <c r="UZH1" s="194"/>
      <c r="UZI1" s="194"/>
      <c r="UZJ1" s="194"/>
      <c r="UZK1" s="194"/>
      <c r="UZL1" s="194"/>
      <c r="UZM1" s="194"/>
      <c r="UZN1" s="194"/>
      <c r="UZO1" s="194"/>
      <c r="UZP1" s="194"/>
      <c r="UZQ1" s="194"/>
      <c r="UZR1" s="194"/>
      <c r="UZS1" s="194"/>
      <c r="UZT1" s="194"/>
      <c r="UZU1" s="194"/>
      <c r="UZV1" s="194"/>
      <c r="UZW1" s="194"/>
      <c r="UZX1" s="194"/>
      <c r="UZY1" s="194"/>
      <c r="UZZ1" s="194"/>
      <c r="VAA1" s="194"/>
      <c r="VAB1" s="194"/>
      <c r="VAC1" s="194"/>
      <c r="VAD1" s="194"/>
      <c r="VAE1" s="194"/>
      <c r="VAF1" s="194"/>
      <c r="VAG1" s="194"/>
      <c r="VAH1" s="194"/>
      <c r="VAI1" s="194"/>
      <c r="VAJ1" s="194"/>
      <c r="VAK1" s="194"/>
      <c r="VAL1" s="194"/>
      <c r="VAM1" s="194"/>
      <c r="VAN1" s="194"/>
      <c r="VAO1" s="194"/>
      <c r="VAP1" s="194"/>
      <c r="VAQ1" s="194"/>
      <c r="VAR1" s="194"/>
      <c r="VAS1" s="194"/>
      <c r="VAT1" s="194"/>
      <c r="VAU1" s="194"/>
      <c r="VAV1" s="194"/>
      <c r="VAW1" s="194"/>
      <c r="VAX1" s="194"/>
      <c r="VAY1" s="194"/>
      <c r="VAZ1" s="194"/>
      <c r="VBA1" s="194"/>
      <c r="VBB1" s="194"/>
      <c r="VBC1" s="194"/>
      <c r="VBD1" s="194"/>
      <c r="VBE1" s="194"/>
      <c r="VBF1" s="194"/>
      <c r="VBG1" s="194"/>
      <c r="VBH1" s="194"/>
      <c r="VBI1" s="194"/>
      <c r="VBJ1" s="194"/>
      <c r="VBK1" s="194"/>
      <c r="VBL1" s="194"/>
      <c r="VBM1" s="194"/>
      <c r="VBN1" s="194"/>
      <c r="VBO1" s="194"/>
      <c r="VBP1" s="194"/>
      <c r="VBQ1" s="194"/>
      <c r="VBR1" s="194"/>
      <c r="VBS1" s="194"/>
      <c r="VBT1" s="194"/>
      <c r="VBU1" s="194"/>
      <c r="VBV1" s="194"/>
      <c r="VBW1" s="194"/>
      <c r="VBX1" s="194"/>
      <c r="VBY1" s="194"/>
      <c r="VBZ1" s="194"/>
      <c r="VCA1" s="194"/>
      <c r="VCB1" s="194"/>
      <c r="VCC1" s="194"/>
      <c r="VCD1" s="194"/>
      <c r="VCE1" s="194"/>
      <c r="VCF1" s="194"/>
      <c r="VCG1" s="194"/>
      <c r="VCH1" s="194"/>
      <c r="VCI1" s="194"/>
      <c r="VCJ1" s="194"/>
      <c r="VCK1" s="194"/>
      <c r="VCL1" s="194"/>
      <c r="VCM1" s="194"/>
      <c r="VCN1" s="194"/>
      <c r="VCO1" s="194"/>
      <c r="VCP1" s="194"/>
      <c r="VCQ1" s="194"/>
      <c r="VCR1" s="194"/>
      <c r="VCS1" s="194"/>
      <c r="VCT1" s="194"/>
      <c r="VCU1" s="194"/>
      <c r="VCV1" s="194"/>
      <c r="VCW1" s="194"/>
      <c r="VCX1" s="194"/>
      <c r="VCY1" s="194"/>
      <c r="VCZ1" s="194"/>
      <c r="VDA1" s="194"/>
      <c r="VDB1" s="194"/>
      <c r="VDC1" s="194"/>
      <c r="VDD1" s="194"/>
      <c r="VDE1" s="194"/>
      <c r="VDF1" s="194"/>
      <c r="VDG1" s="194"/>
      <c r="VDH1" s="194"/>
      <c r="VDI1" s="194"/>
      <c r="VDJ1" s="194"/>
      <c r="VDK1" s="194"/>
      <c r="VDL1" s="194"/>
      <c r="VDM1" s="194"/>
      <c r="VDN1" s="194"/>
      <c r="VDO1" s="194"/>
      <c r="VDP1" s="194"/>
      <c r="VDQ1" s="194"/>
      <c r="VDR1" s="194"/>
      <c r="VDS1" s="194"/>
      <c r="VDT1" s="194"/>
      <c r="VDU1" s="194"/>
      <c r="VDV1" s="194"/>
      <c r="VDW1" s="194"/>
      <c r="VDX1" s="194"/>
      <c r="VDY1" s="194"/>
      <c r="VDZ1" s="194"/>
      <c r="VEA1" s="194"/>
      <c r="VEB1" s="194"/>
      <c r="VEC1" s="194"/>
      <c r="VED1" s="194"/>
      <c r="VEE1" s="194"/>
      <c r="VEF1" s="194"/>
      <c r="VEG1" s="194"/>
      <c r="VEH1" s="194"/>
      <c r="VEI1" s="194"/>
      <c r="VEJ1" s="194"/>
      <c r="VEK1" s="194"/>
      <c r="VEL1" s="194"/>
      <c r="VEM1" s="194"/>
      <c r="VEN1" s="194"/>
      <c r="VEO1" s="194"/>
      <c r="VEP1" s="194"/>
      <c r="VEQ1" s="194"/>
      <c r="VER1" s="194"/>
      <c r="VES1" s="194"/>
      <c r="VET1" s="194"/>
      <c r="VEU1" s="194"/>
      <c r="VEV1" s="194"/>
      <c r="VEW1" s="194"/>
      <c r="VEX1" s="194"/>
      <c r="VEY1" s="194"/>
      <c r="VEZ1" s="194"/>
      <c r="VFA1" s="194"/>
      <c r="VFB1" s="194"/>
      <c r="VFC1" s="194"/>
      <c r="VFD1" s="194"/>
      <c r="VFE1" s="194"/>
      <c r="VFF1" s="194"/>
      <c r="VFG1" s="194"/>
      <c r="VFH1" s="194"/>
      <c r="VFI1" s="194"/>
      <c r="VFJ1" s="194"/>
      <c r="VFK1" s="194"/>
      <c r="VFL1" s="194"/>
      <c r="VFM1" s="194"/>
      <c r="VFN1" s="194"/>
      <c r="VFO1" s="194"/>
      <c r="VFP1" s="194"/>
      <c r="VFQ1" s="194"/>
      <c r="VFR1" s="194"/>
      <c r="VFS1" s="194"/>
      <c r="VFT1" s="194"/>
      <c r="VFU1" s="194"/>
      <c r="VFV1" s="194"/>
      <c r="VFW1" s="194"/>
      <c r="VFX1" s="194"/>
      <c r="VFY1" s="194"/>
      <c r="VFZ1" s="194"/>
      <c r="VGA1" s="194"/>
      <c r="VGB1" s="194"/>
      <c r="VGC1" s="194"/>
      <c r="VGD1" s="194"/>
      <c r="VGE1" s="194"/>
      <c r="VGF1" s="194"/>
      <c r="VGG1" s="194"/>
      <c r="VGH1" s="194"/>
      <c r="VGI1" s="194"/>
      <c r="VGJ1" s="194"/>
      <c r="VGK1" s="194"/>
      <c r="VGL1" s="194"/>
      <c r="VGM1" s="194"/>
      <c r="VGN1" s="194"/>
      <c r="VGO1" s="194"/>
      <c r="VGP1" s="194"/>
      <c r="VGQ1" s="194"/>
      <c r="VGR1" s="194"/>
      <c r="VGS1" s="194"/>
      <c r="VGT1" s="194"/>
      <c r="VGU1" s="194"/>
      <c r="VGV1" s="194"/>
      <c r="VGW1" s="194"/>
      <c r="VGX1" s="194"/>
      <c r="VGY1" s="194"/>
      <c r="VGZ1" s="194"/>
      <c r="VHA1" s="194"/>
      <c r="VHB1" s="194"/>
      <c r="VHC1" s="194"/>
      <c r="VHD1" s="194"/>
      <c r="VHE1" s="194"/>
      <c r="VHF1" s="194"/>
      <c r="VHG1" s="194"/>
      <c r="VHH1" s="194"/>
      <c r="VHI1" s="194"/>
      <c r="VHJ1" s="194"/>
      <c r="VHK1" s="194"/>
      <c r="VHL1" s="194"/>
      <c r="VHM1" s="194"/>
      <c r="VHN1" s="194"/>
      <c r="VHO1" s="194"/>
      <c r="VHP1" s="194"/>
      <c r="VHQ1" s="194"/>
      <c r="VHR1" s="194"/>
      <c r="VHS1" s="194"/>
      <c r="VHT1" s="194"/>
      <c r="VHU1" s="194"/>
      <c r="VHV1" s="194"/>
      <c r="VHW1" s="194"/>
      <c r="VHX1" s="194"/>
      <c r="VHY1" s="194"/>
      <c r="VHZ1" s="194"/>
      <c r="VIA1" s="194"/>
      <c r="VIB1" s="194"/>
      <c r="VIC1" s="194"/>
      <c r="VID1" s="194"/>
      <c r="VIE1" s="194"/>
      <c r="VIF1" s="194"/>
      <c r="VIG1" s="194"/>
      <c r="VIH1" s="194"/>
      <c r="VII1" s="194"/>
      <c r="VIJ1" s="194"/>
      <c r="VIK1" s="194"/>
      <c r="VIL1" s="194"/>
      <c r="VIM1" s="194"/>
      <c r="VIN1" s="194"/>
      <c r="VIO1" s="194"/>
      <c r="VIP1" s="194"/>
      <c r="VIQ1" s="194"/>
      <c r="VIR1" s="194"/>
      <c r="VIS1" s="194"/>
      <c r="VIT1" s="194"/>
      <c r="VIU1" s="194"/>
      <c r="VIV1" s="194"/>
      <c r="VIW1" s="194"/>
      <c r="VIX1" s="194"/>
      <c r="VIY1" s="194"/>
      <c r="VIZ1" s="194"/>
      <c r="VJA1" s="194"/>
      <c r="VJB1" s="194"/>
      <c r="VJC1" s="194"/>
      <c r="VJD1" s="194"/>
      <c r="VJE1" s="194"/>
      <c r="VJF1" s="194"/>
      <c r="VJG1" s="194"/>
      <c r="VJH1" s="194"/>
      <c r="VJI1" s="194"/>
      <c r="VJJ1" s="194"/>
      <c r="VJK1" s="194"/>
      <c r="VJL1" s="194"/>
      <c r="VJM1" s="194"/>
      <c r="VJN1" s="194"/>
      <c r="VJO1" s="194"/>
      <c r="VJP1" s="194"/>
      <c r="VJQ1" s="194"/>
      <c r="VJR1" s="194"/>
      <c r="VJS1" s="194"/>
      <c r="VJT1" s="194"/>
      <c r="VJU1" s="194"/>
      <c r="VJV1" s="194"/>
      <c r="VJW1" s="194"/>
      <c r="VJX1" s="194"/>
      <c r="VJY1" s="194"/>
      <c r="VJZ1" s="194"/>
      <c r="VKA1" s="194"/>
      <c r="VKB1" s="194"/>
      <c r="VKC1" s="194"/>
      <c r="VKD1" s="194"/>
      <c r="VKE1" s="194"/>
      <c r="VKF1" s="194"/>
      <c r="VKG1" s="194"/>
      <c r="VKH1" s="194"/>
      <c r="VKI1" s="194"/>
      <c r="VKJ1" s="194"/>
      <c r="VKK1" s="194"/>
      <c r="VKL1" s="194"/>
      <c r="VKM1" s="194"/>
      <c r="VKN1" s="194"/>
      <c r="VKO1" s="194"/>
      <c r="VKP1" s="194"/>
      <c r="VKQ1" s="194"/>
      <c r="VKR1" s="194"/>
      <c r="VKS1" s="194"/>
      <c r="VKT1" s="194"/>
      <c r="VKU1" s="194"/>
      <c r="VKV1" s="194"/>
      <c r="VKW1" s="194"/>
      <c r="VKX1" s="194"/>
      <c r="VKY1" s="194"/>
      <c r="VKZ1" s="194"/>
      <c r="VLA1" s="194"/>
      <c r="VLB1" s="194"/>
      <c r="VLC1" s="194"/>
      <c r="VLD1" s="194"/>
      <c r="VLE1" s="194"/>
      <c r="VLF1" s="194"/>
      <c r="VLG1" s="194"/>
      <c r="VLH1" s="194"/>
      <c r="VLI1" s="194"/>
      <c r="VLJ1" s="194"/>
      <c r="VLK1" s="194"/>
      <c r="VLL1" s="194"/>
      <c r="VLM1" s="194"/>
      <c r="VLN1" s="194"/>
      <c r="VLO1" s="194"/>
      <c r="VLP1" s="194"/>
      <c r="VLQ1" s="194"/>
      <c r="VLR1" s="194"/>
      <c r="VLS1" s="194"/>
      <c r="VLT1" s="194"/>
      <c r="VLU1" s="194"/>
      <c r="VLV1" s="194"/>
      <c r="VLW1" s="194"/>
      <c r="VLX1" s="194"/>
      <c r="VLY1" s="194"/>
      <c r="VLZ1" s="194"/>
      <c r="VMA1" s="194"/>
      <c r="VMB1" s="194"/>
      <c r="VMC1" s="194"/>
      <c r="VMD1" s="194"/>
      <c r="VME1" s="194"/>
      <c r="VMF1" s="194"/>
      <c r="VMG1" s="194"/>
      <c r="VMH1" s="194"/>
      <c r="VMI1" s="194"/>
      <c r="VMJ1" s="194"/>
      <c r="VMK1" s="194"/>
      <c r="VML1" s="194"/>
      <c r="VMM1" s="194"/>
      <c r="VMN1" s="194"/>
      <c r="VMO1" s="194"/>
      <c r="VMP1" s="194"/>
      <c r="VMQ1" s="194"/>
      <c r="VMR1" s="194"/>
      <c r="VMS1" s="194"/>
      <c r="VMT1" s="194"/>
      <c r="VMU1" s="194"/>
      <c r="VMV1" s="194"/>
      <c r="VMW1" s="194"/>
      <c r="VMX1" s="194"/>
      <c r="VMY1" s="194"/>
      <c r="VMZ1" s="194"/>
      <c r="VNA1" s="194"/>
      <c r="VNB1" s="194"/>
      <c r="VNC1" s="194"/>
      <c r="VND1" s="194"/>
      <c r="VNE1" s="194"/>
      <c r="VNF1" s="194"/>
      <c r="VNG1" s="194"/>
      <c r="VNH1" s="194"/>
      <c r="VNI1" s="194"/>
      <c r="VNJ1" s="194"/>
      <c r="VNK1" s="194"/>
      <c r="VNL1" s="194"/>
      <c r="VNM1" s="194"/>
      <c r="VNN1" s="194"/>
      <c r="VNO1" s="194"/>
      <c r="VNP1" s="194"/>
      <c r="VNQ1" s="194"/>
      <c r="VNR1" s="194"/>
      <c r="VNS1" s="194"/>
      <c r="VNT1" s="194"/>
      <c r="VNU1" s="194"/>
      <c r="VNV1" s="194"/>
      <c r="VNW1" s="194"/>
      <c r="VNX1" s="194"/>
      <c r="VNY1" s="194"/>
      <c r="VNZ1" s="194"/>
      <c r="VOA1" s="194"/>
      <c r="VOB1" s="194"/>
      <c r="VOC1" s="194"/>
      <c r="VOD1" s="194"/>
      <c r="VOE1" s="194"/>
      <c r="VOF1" s="194"/>
      <c r="VOG1" s="194"/>
      <c r="VOH1" s="194"/>
      <c r="VOI1" s="194"/>
      <c r="VOJ1" s="194"/>
      <c r="VOK1" s="194"/>
      <c r="VOL1" s="194"/>
      <c r="VOM1" s="194"/>
      <c r="VON1" s="194"/>
      <c r="VOO1" s="194"/>
      <c r="VOP1" s="194"/>
      <c r="VOQ1" s="194"/>
      <c r="VOR1" s="194"/>
      <c r="VOS1" s="194"/>
      <c r="VOT1" s="194"/>
      <c r="VOU1" s="194"/>
      <c r="VOV1" s="194"/>
      <c r="VOW1" s="194"/>
      <c r="VOX1" s="194"/>
      <c r="VOY1" s="194"/>
      <c r="VOZ1" s="194"/>
      <c r="VPA1" s="194"/>
      <c r="VPB1" s="194"/>
      <c r="VPC1" s="194"/>
      <c r="VPD1" s="194"/>
      <c r="VPE1" s="194"/>
      <c r="VPF1" s="194"/>
      <c r="VPG1" s="194"/>
      <c r="VPH1" s="194"/>
      <c r="VPI1" s="194"/>
      <c r="VPJ1" s="194"/>
      <c r="VPK1" s="194"/>
      <c r="VPL1" s="194"/>
      <c r="VPM1" s="194"/>
      <c r="VPN1" s="194"/>
      <c r="VPO1" s="194"/>
      <c r="VPP1" s="194"/>
      <c r="VPQ1" s="194"/>
      <c r="VPR1" s="194"/>
      <c r="VPS1" s="194"/>
      <c r="VPT1" s="194"/>
      <c r="VPU1" s="194"/>
      <c r="VPV1" s="194"/>
      <c r="VPW1" s="194"/>
      <c r="VPX1" s="194"/>
      <c r="VPY1" s="194"/>
      <c r="VPZ1" s="194"/>
      <c r="VQA1" s="194"/>
      <c r="VQB1" s="194"/>
      <c r="VQC1" s="194"/>
      <c r="VQD1" s="194"/>
      <c r="VQE1" s="194"/>
      <c r="VQF1" s="194"/>
      <c r="VQG1" s="194"/>
      <c r="VQH1" s="194"/>
      <c r="VQI1" s="194"/>
      <c r="VQJ1" s="194"/>
      <c r="VQK1" s="194"/>
      <c r="VQL1" s="194"/>
      <c r="VQM1" s="194"/>
      <c r="VQN1" s="194"/>
      <c r="VQO1" s="194"/>
      <c r="VQP1" s="194"/>
      <c r="VQQ1" s="194"/>
      <c r="VQR1" s="194"/>
      <c r="VQS1" s="194"/>
      <c r="VQT1" s="194"/>
      <c r="VQU1" s="194"/>
      <c r="VQV1" s="194"/>
      <c r="VQW1" s="194"/>
      <c r="VQX1" s="194"/>
      <c r="VQY1" s="194"/>
      <c r="VQZ1" s="194"/>
      <c r="VRA1" s="194"/>
      <c r="VRB1" s="194"/>
      <c r="VRC1" s="194"/>
      <c r="VRD1" s="194"/>
      <c r="VRE1" s="194"/>
      <c r="VRF1" s="194"/>
      <c r="VRG1" s="194"/>
      <c r="VRH1" s="194"/>
      <c r="VRI1" s="194"/>
      <c r="VRJ1" s="194"/>
      <c r="VRK1" s="194"/>
      <c r="VRL1" s="194"/>
      <c r="VRM1" s="194"/>
      <c r="VRN1" s="194"/>
      <c r="VRO1" s="194"/>
      <c r="VRP1" s="194"/>
      <c r="VRQ1" s="194"/>
      <c r="VRR1" s="194"/>
      <c r="VRS1" s="194"/>
      <c r="VRT1" s="194"/>
      <c r="VRU1" s="194"/>
      <c r="VRV1" s="194"/>
      <c r="VRW1" s="194"/>
      <c r="VRX1" s="194"/>
      <c r="VRY1" s="194"/>
      <c r="VRZ1" s="194"/>
      <c r="VSA1" s="194"/>
      <c r="VSB1" s="194"/>
      <c r="VSC1" s="194"/>
      <c r="VSD1" s="194"/>
      <c r="VSE1" s="194"/>
      <c r="VSF1" s="194"/>
      <c r="VSG1" s="194"/>
      <c r="VSH1" s="194"/>
      <c r="VSI1" s="194"/>
      <c r="VSJ1" s="194"/>
      <c r="VSK1" s="194"/>
      <c r="VSL1" s="194"/>
      <c r="VSM1" s="194"/>
      <c r="VSN1" s="194"/>
      <c r="VSO1" s="194"/>
      <c r="VSP1" s="194"/>
      <c r="VSQ1" s="194"/>
      <c r="VSR1" s="194"/>
      <c r="VSS1" s="194"/>
      <c r="VST1" s="194"/>
      <c r="VSU1" s="194"/>
      <c r="VSV1" s="194"/>
      <c r="VSW1" s="194"/>
      <c r="VSX1" s="194"/>
      <c r="VSY1" s="194"/>
      <c r="VSZ1" s="194"/>
      <c r="VTA1" s="194"/>
      <c r="VTB1" s="194"/>
      <c r="VTC1" s="194"/>
      <c r="VTD1" s="194"/>
      <c r="VTE1" s="194"/>
      <c r="VTF1" s="194"/>
      <c r="VTG1" s="194"/>
      <c r="VTH1" s="194"/>
      <c r="VTI1" s="194"/>
      <c r="VTJ1" s="194"/>
      <c r="VTK1" s="194"/>
      <c r="VTL1" s="194"/>
      <c r="VTM1" s="194"/>
      <c r="VTN1" s="194"/>
      <c r="VTO1" s="194"/>
      <c r="VTP1" s="194"/>
      <c r="VTQ1" s="194"/>
      <c r="VTR1" s="194"/>
      <c r="VTS1" s="194"/>
      <c r="VTT1" s="194"/>
      <c r="VTU1" s="194"/>
      <c r="VTV1" s="194"/>
      <c r="VTW1" s="194"/>
      <c r="VTX1" s="194"/>
      <c r="VTY1" s="194"/>
      <c r="VTZ1" s="194"/>
      <c r="VUA1" s="194"/>
      <c r="VUB1" s="194"/>
      <c r="VUC1" s="194"/>
      <c r="VUD1" s="194"/>
      <c r="VUE1" s="194"/>
      <c r="VUF1" s="194"/>
      <c r="VUG1" s="194"/>
      <c r="VUH1" s="194"/>
      <c r="VUI1" s="194"/>
      <c r="VUJ1" s="194"/>
      <c r="VUK1" s="194"/>
      <c r="VUL1" s="194"/>
      <c r="VUM1" s="194"/>
      <c r="VUN1" s="194"/>
      <c r="VUO1" s="194"/>
      <c r="VUP1" s="194"/>
      <c r="VUQ1" s="194"/>
      <c r="VUR1" s="194"/>
      <c r="VUS1" s="194"/>
      <c r="VUT1" s="194"/>
      <c r="VUU1" s="194"/>
      <c r="VUV1" s="194"/>
      <c r="VUW1" s="194"/>
      <c r="VUX1" s="194"/>
      <c r="VUY1" s="194"/>
      <c r="VUZ1" s="194"/>
      <c r="VVA1" s="194"/>
      <c r="VVB1" s="194"/>
      <c r="VVC1" s="194"/>
      <c r="VVD1" s="194"/>
      <c r="VVE1" s="194"/>
      <c r="VVF1" s="194"/>
      <c r="VVG1" s="194"/>
      <c r="VVH1" s="194"/>
      <c r="VVI1" s="194"/>
      <c r="VVJ1" s="194"/>
      <c r="VVK1" s="194"/>
      <c r="VVL1" s="194"/>
      <c r="VVM1" s="194"/>
      <c r="VVN1" s="194"/>
      <c r="VVO1" s="194"/>
      <c r="VVP1" s="194"/>
      <c r="VVQ1" s="194"/>
      <c r="VVR1" s="194"/>
      <c r="VVS1" s="194"/>
      <c r="VVT1" s="194"/>
      <c r="VVU1" s="194"/>
      <c r="VVV1" s="194"/>
      <c r="VVW1" s="194"/>
      <c r="VVX1" s="194"/>
      <c r="VVY1" s="194"/>
      <c r="VVZ1" s="194"/>
      <c r="VWA1" s="194"/>
      <c r="VWB1" s="194"/>
      <c r="VWC1" s="194"/>
      <c r="VWD1" s="194"/>
      <c r="VWE1" s="194"/>
      <c r="VWF1" s="194"/>
      <c r="VWG1" s="194"/>
      <c r="VWH1" s="194"/>
      <c r="VWI1" s="194"/>
      <c r="VWJ1" s="194"/>
      <c r="VWK1" s="194"/>
      <c r="VWL1" s="194"/>
      <c r="VWM1" s="194"/>
      <c r="VWN1" s="194"/>
      <c r="VWO1" s="194"/>
      <c r="VWP1" s="194"/>
      <c r="VWQ1" s="194"/>
      <c r="VWR1" s="194"/>
      <c r="VWS1" s="194"/>
      <c r="VWT1" s="194"/>
      <c r="VWU1" s="194"/>
      <c r="VWV1" s="194"/>
      <c r="VWW1" s="194"/>
      <c r="VWX1" s="194"/>
      <c r="VWY1" s="194"/>
      <c r="VWZ1" s="194"/>
      <c r="VXA1" s="194"/>
      <c r="VXB1" s="194"/>
      <c r="VXC1" s="194"/>
      <c r="VXD1" s="194"/>
      <c r="VXE1" s="194"/>
      <c r="VXF1" s="194"/>
      <c r="VXG1" s="194"/>
      <c r="VXH1" s="194"/>
      <c r="VXI1" s="194"/>
      <c r="VXJ1" s="194"/>
      <c r="VXK1" s="194"/>
      <c r="VXL1" s="194"/>
      <c r="VXM1" s="194"/>
      <c r="VXN1" s="194"/>
      <c r="VXO1" s="194"/>
      <c r="VXP1" s="194"/>
      <c r="VXQ1" s="194"/>
      <c r="VXR1" s="194"/>
      <c r="VXS1" s="194"/>
      <c r="VXT1" s="194"/>
      <c r="VXU1" s="194"/>
      <c r="VXV1" s="194"/>
      <c r="VXW1" s="194"/>
      <c r="VXX1" s="194"/>
      <c r="VXY1" s="194"/>
      <c r="VXZ1" s="194"/>
      <c r="VYA1" s="194"/>
      <c r="VYB1" s="194"/>
      <c r="VYC1" s="194"/>
      <c r="VYD1" s="194"/>
      <c r="VYE1" s="194"/>
      <c r="VYF1" s="194"/>
      <c r="VYG1" s="194"/>
      <c r="VYH1" s="194"/>
      <c r="VYI1" s="194"/>
      <c r="VYJ1" s="194"/>
      <c r="VYK1" s="194"/>
      <c r="VYL1" s="194"/>
      <c r="VYM1" s="194"/>
      <c r="VYN1" s="194"/>
      <c r="VYO1" s="194"/>
      <c r="VYP1" s="194"/>
      <c r="VYQ1" s="194"/>
      <c r="VYR1" s="194"/>
      <c r="VYS1" s="194"/>
      <c r="VYT1" s="194"/>
      <c r="VYU1" s="194"/>
      <c r="VYV1" s="194"/>
      <c r="VYW1" s="194"/>
      <c r="VYX1" s="194"/>
      <c r="VYY1" s="194"/>
      <c r="VYZ1" s="194"/>
      <c r="VZA1" s="194"/>
      <c r="VZB1" s="194"/>
      <c r="VZC1" s="194"/>
      <c r="VZD1" s="194"/>
      <c r="VZE1" s="194"/>
      <c r="VZF1" s="194"/>
      <c r="VZG1" s="194"/>
      <c r="VZH1" s="194"/>
      <c r="VZI1" s="194"/>
      <c r="VZJ1" s="194"/>
      <c r="VZK1" s="194"/>
      <c r="VZL1" s="194"/>
      <c r="VZM1" s="194"/>
      <c r="VZN1" s="194"/>
      <c r="VZO1" s="194"/>
      <c r="VZP1" s="194"/>
      <c r="VZQ1" s="194"/>
      <c r="VZR1" s="194"/>
      <c r="VZS1" s="194"/>
      <c r="VZT1" s="194"/>
      <c r="VZU1" s="194"/>
      <c r="VZV1" s="194"/>
      <c r="VZW1" s="194"/>
      <c r="VZX1" s="194"/>
      <c r="VZY1" s="194"/>
      <c r="VZZ1" s="194"/>
      <c r="WAA1" s="194"/>
      <c r="WAB1" s="194"/>
      <c r="WAC1" s="194"/>
      <c r="WAD1" s="194"/>
      <c r="WAE1" s="194"/>
      <c r="WAF1" s="194"/>
      <c r="WAG1" s="194"/>
      <c r="WAH1" s="194"/>
      <c r="WAI1" s="194"/>
      <c r="WAJ1" s="194"/>
      <c r="WAK1" s="194"/>
      <c r="WAL1" s="194"/>
      <c r="WAM1" s="194"/>
      <c r="WAN1" s="194"/>
      <c r="WAO1" s="194"/>
      <c r="WAP1" s="194"/>
      <c r="WAQ1" s="194"/>
      <c r="WAR1" s="194"/>
      <c r="WAS1" s="194"/>
      <c r="WAT1" s="194"/>
      <c r="WAU1" s="194"/>
      <c r="WAV1" s="194"/>
      <c r="WAW1" s="194"/>
      <c r="WAX1" s="194"/>
      <c r="WAY1" s="194"/>
      <c r="WAZ1" s="194"/>
      <c r="WBA1" s="194"/>
      <c r="WBB1" s="194"/>
      <c r="WBC1" s="194"/>
      <c r="WBD1" s="194"/>
      <c r="WBE1" s="194"/>
      <c r="WBF1" s="194"/>
      <c r="WBG1" s="194"/>
      <c r="WBH1" s="194"/>
      <c r="WBI1" s="194"/>
      <c r="WBJ1" s="194"/>
      <c r="WBK1" s="194"/>
      <c r="WBL1" s="194"/>
      <c r="WBM1" s="194"/>
      <c r="WBN1" s="194"/>
      <c r="WBO1" s="194"/>
      <c r="WBP1" s="194"/>
      <c r="WBQ1" s="194"/>
      <c r="WBR1" s="194"/>
      <c r="WBS1" s="194"/>
      <c r="WBT1" s="194"/>
      <c r="WBU1" s="194"/>
      <c r="WBV1" s="194"/>
      <c r="WBW1" s="194"/>
      <c r="WBX1" s="194"/>
      <c r="WBY1" s="194"/>
      <c r="WBZ1" s="194"/>
      <c r="WCA1" s="194"/>
      <c r="WCB1" s="194"/>
      <c r="WCC1" s="194"/>
      <c r="WCD1" s="194"/>
      <c r="WCE1" s="194"/>
      <c r="WCF1" s="194"/>
      <c r="WCG1" s="194"/>
      <c r="WCH1" s="194"/>
      <c r="WCI1" s="194"/>
      <c r="WCJ1" s="194"/>
      <c r="WCK1" s="194"/>
      <c r="WCL1" s="194"/>
      <c r="WCM1" s="194"/>
      <c r="WCN1" s="194"/>
      <c r="WCO1" s="194"/>
      <c r="WCP1" s="194"/>
      <c r="WCQ1" s="194"/>
      <c r="WCR1" s="194"/>
      <c r="WCS1" s="194"/>
      <c r="WCT1" s="194"/>
      <c r="WCU1" s="194"/>
      <c r="WCV1" s="194"/>
      <c r="WCW1" s="194"/>
      <c r="WCX1" s="194"/>
      <c r="WCY1" s="194"/>
      <c r="WCZ1" s="194"/>
      <c r="WDA1" s="194"/>
      <c r="WDB1" s="194"/>
      <c r="WDC1" s="194"/>
      <c r="WDD1" s="194"/>
      <c r="WDE1" s="194"/>
      <c r="WDF1" s="194"/>
      <c r="WDG1" s="194"/>
      <c r="WDH1" s="194"/>
      <c r="WDI1" s="194"/>
      <c r="WDJ1" s="194"/>
      <c r="WDK1" s="194"/>
      <c r="WDL1" s="194"/>
      <c r="WDM1" s="194"/>
      <c r="WDN1" s="194"/>
      <c r="WDO1" s="194"/>
      <c r="WDP1" s="194"/>
      <c r="WDQ1" s="194"/>
      <c r="WDR1" s="194"/>
      <c r="WDS1" s="194"/>
      <c r="WDT1" s="194"/>
      <c r="WDU1" s="194"/>
      <c r="WDV1" s="194"/>
      <c r="WDW1" s="194"/>
      <c r="WDX1" s="194"/>
      <c r="WDY1" s="194"/>
      <c r="WDZ1" s="194"/>
      <c r="WEA1" s="194"/>
      <c r="WEB1" s="194"/>
      <c r="WEC1" s="194"/>
      <c r="WED1" s="194"/>
      <c r="WEE1" s="194"/>
      <c r="WEF1" s="194"/>
      <c r="WEG1" s="194"/>
      <c r="WEH1" s="194"/>
      <c r="WEI1" s="194"/>
      <c r="WEJ1" s="194"/>
      <c r="WEK1" s="194"/>
      <c r="WEL1" s="194"/>
      <c r="WEM1" s="194"/>
      <c r="WEN1" s="194"/>
      <c r="WEO1" s="194"/>
      <c r="WEP1" s="194"/>
      <c r="WEQ1" s="194"/>
      <c r="WER1" s="194"/>
      <c r="WES1" s="194"/>
      <c r="WET1" s="194"/>
      <c r="WEU1" s="194"/>
      <c r="WEV1" s="194"/>
      <c r="WEW1" s="194"/>
      <c r="WEX1" s="194"/>
      <c r="WEY1" s="194"/>
      <c r="WEZ1" s="194"/>
      <c r="WFA1" s="194"/>
      <c r="WFB1" s="194"/>
      <c r="WFC1" s="194"/>
      <c r="WFD1" s="194"/>
      <c r="WFE1" s="194"/>
      <c r="WFF1" s="194"/>
      <c r="WFG1" s="194"/>
      <c r="WFH1" s="194"/>
      <c r="WFI1" s="194"/>
      <c r="WFJ1" s="194"/>
      <c r="WFK1" s="194"/>
      <c r="WFL1" s="194"/>
      <c r="WFM1" s="194"/>
      <c r="WFN1" s="194"/>
      <c r="WFO1" s="194"/>
      <c r="WFP1" s="194"/>
      <c r="WFQ1" s="194"/>
      <c r="WFR1" s="194"/>
      <c r="WFS1" s="194"/>
      <c r="WFT1" s="194"/>
      <c r="WFU1" s="194"/>
      <c r="WFV1" s="194"/>
      <c r="WFW1" s="194"/>
      <c r="WFX1" s="194"/>
      <c r="WFY1" s="194"/>
      <c r="WFZ1" s="194"/>
      <c r="WGA1" s="194"/>
      <c r="WGB1" s="194"/>
      <c r="WGC1" s="194"/>
      <c r="WGD1" s="194"/>
      <c r="WGE1" s="194"/>
      <c r="WGF1" s="194"/>
      <c r="WGG1" s="194"/>
      <c r="WGH1" s="194"/>
      <c r="WGI1" s="194"/>
      <c r="WGJ1" s="194"/>
      <c r="WGK1" s="194"/>
      <c r="WGL1" s="194"/>
      <c r="WGM1" s="194"/>
      <c r="WGN1" s="194"/>
      <c r="WGO1" s="194"/>
      <c r="WGP1" s="194"/>
      <c r="WGQ1" s="194"/>
      <c r="WGR1" s="194"/>
      <c r="WGS1" s="194"/>
      <c r="WGT1" s="194"/>
      <c r="WGU1" s="194"/>
      <c r="WGV1" s="194"/>
      <c r="WGW1" s="194"/>
      <c r="WGX1" s="194"/>
      <c r="WGY1" s="194"/>
      <c r="WGZ1" s="194"/>
      <c r="WHA1" s="194"/>
      <c r="WHB1" s="194"/>
      <c r="WHC1" s="194"/>
      <c r="WHD1" s="194"/>
      <c r="WHE1" s="194"/>
      <c r="WHF1" s="194"/>
      <c r="WHG1" s="194"/>
      <c r="WHH1" s="194"/>
      <c r="WHI1" s="194"/>
      <c r="WHJ1" s="194"/>
      <c r="WHK1" s="194"/>
      <c r="WHL1" s="194"/>
      <c r="WHM1" s="194"/>
      <c r="WHN1" s="194"/>
      <c r="WHO1" s="194"/>
      <c r="WHP1" s="194"/>
      <c r="WHQ1" s="194"/>
      <c r="WHR1" s="194"/>
      <c r="WHS1" s="194"/>
      <c r="WHT1" s="194"/>
      <c r="WHU1" s="194"/>
      <c r="WHV1" s="194"/>
      <c r="WHW1" s="194"/>
      <c r="WHX1" s="194"/>
      <c r="WHY1" s="194"/>
      <c r="WHZ1" s="194"/>
      <c r="WIA1" s="194"/>
      <c r="WIB1" s="194"/>
      <c r="WIC1" s="194"/>
      <c r="WID1" s="194"/>
      <c r="WIE1" s="194"/>
      <c r="WIF1" s="194"/>
      <c r="WIG1" s="194"/>
      <c r="WIH1" s="194"/>
      <c r="WII1" s="194"/>
      <c r="WIJ1" s="194"/>
      <c r="WIK1" s="194"/>
      <c r="WIL1" s="194"/>
      <c r="WIM1" s="194"/>
      <c r="WIN1" s="194"/>
      <c r="WIO1" s="194"/>
      <c r="WIP1" s="194"/>
      <c r="WIQ1" s="194"/>
      <c r="WIR1" s="194"/>
      <c r="WIS1" s="194"/>
      <c r="WIT1" s="194"/>
      <c r="WIU1" s="194"/>
      <c r="WIV1" s="194"/>
      <c r="WIW1" s="194"/>
      <c r="WIX1" s="194"/>
      <c r="WIY1" s="194"/>
      <c r="WIZ1" s="194"/>
      <c r="WJA1" s="194"/>
      <c r="WJB1" s="194"/>
      <c r="WJC1" s="194"/>
      <c r="WJD1" s="194"/>
      <c r="WJE1" s="194"/>
      <c r="WJF1" s="194"/>
      <c r="WJG1" s="194"/>
      <c r="WJH1" s="194"/>
      <c r="WJI1" s="194"/>
      <c r="WJJ1" s="194"/>
      <c r="WJK1" s="194"/>
      <c r="WJL1" s="194"/>
      <c r="WJM1" s="194"/>
      <c r="WJN1" s="194"/>
      <c r="WJO1" s="194"/>
      <c r="WJP1" s="194"/>
      <c r="WJQ1" s="194"/>
      <c r="WJR1" s="194"/>
      <c r="WJS1" s="194"/>
      <c r="WJT1" s="194"/>
      <c r="WJU1" s="194"/>
      <c r="WJV1" s="194"/>
      <c r="WJW1" s="194"/>
      <c r="WJX1" s="194"/>
      <c r="WJY1" s="194"/>
      <c r="WJZ1" s="194"/>
      <c r="WKA1" s="194"/>
      <c r="WKB1" s="194"/>
      <c r="WKC1" s="194"/>
      <c r="WKD1" s="194"/>
      <c r="WKE1" s="194"/>
      <c r="WKF1" s="194"/>
      <c r="WKG1" s="194"/>
      <c r="WKH1" s="194"/>
      <c r="WKI1" s="194"/>
      <c r="WKJ1" s="194"/>
      <c r="WKK1" s="194"/>
      <c r="WKL1" s="194"/>
      <c r="WKM1" s="194"/>
      <c r="WKN1" s="194"/>
      <c r="WKO1" s="194"/>
      <c r="WKP1" s="194"/>
      <c r="WKQ1" s="194"/>
      <c r="WKR1" s="194"/>
      <c r="WKS1" s="194"/>
      <c r="WKT1" s="194"/>
      <c r="WKU1" s="194"/>
      <c r="WKV1" s="194"/>
      <c r="WKW1" s="194"/>
      <c r="WKX1" s="194"/>
      <c r="WKY1" s="194"/>
      <c r="WKZ1" s="194"/>
      <c r="WLA1" s="194"/>
      <c r="WLB1" s="194"/>
      <c r="WLC1" s="194"/>
      <c r="WLD1" s="194"/>
      <c r="WLE1" s="194"/>
      <c r="WLF1" s="194"/>
      <c r="WLG1" s="194"/>
      <c r="WLH1" s="194"/>
      <c r="WLI1" s="194"/>
      <c r="WLJ1" s="194"/>
      <c r="WLK1" s="194"/>
      <c r="WLL1" s="194"/>
      <c r="WLM1" s="194"/>
      <c r="WLN1" s="194"/>
      <c r="WLO1" s="194"/>
      <c r="WLP1" s="194"/>
      <c r="WLQ1" s="194"/>
      <c r="WLR1" s="194"/>
      <c r="WLS1" s="194"/>
      <c r="WLT1" s="194"/>
      <c r="WLU1" s="194"/>
      <c r="WLV1" s="194"/>
      <c r="WLW1" s="194"/>
      <c r="WLX1" s="194"/>
      <c r="WLY1" s="194"/>
      <c r="WLZ1" s="194"/>
      <c r="WMA1" s="194"/>
      <c r="WMB1" s="194"/>
      <c r="WMC1" s="194"/>
      <c r="WMD1" s="194"/>
      <c r="WME1" s="194"/>
      <c r="WMF1" s="194"/>
      <c r="WMG1" s="194"/>
      <c r="WMH1" s="194"/>
      <c r="WMI1" s="194"/>
      <c r="WMJ1" s="194"/>
      <c r="WMK1" s="194"/>
      <c r="WML1" s="194"/>
      <c r="WMM1" s="194"/>
      <c r="WMN1" s="194"/>
      <c r="WMO1" s="194"/>
      <c r="WMP1" s="194"/>
      <c r="WMQ1" s="194"/>
      <c r="WMR1" s="194"/>
      <c r="WMS1" s="194"/>
      <c r="WMT1" s="194"/>
      <c r="WMU1" s="194"/>
      <c r="WMV1" s="194"/>
      <c r="WMW1" s="194"/>
      <c r="WMX1" s="194"/>
      <c r="WMY1" s="194"/>
      <c r="WMZ1" s="194"/>
      <c r="WNA1" s="194"/>
      <c r="WNB1" s="194"/>
      <c r="WNC1" s="194"/>
      <c r="WND1" s="194"/>
      <c r="WNE1" s="194"/>
      <c r="WNF1" s="194"/>
      <c r="WNG1" s="194"/>
      <c r="WNH1" s="194"/>
      <c r="WNI1" s="194"/>
      <c r="WNJ1" s="194"/>
      <c r="WNK1" s="194"/>
      <c r="WNL1" s="194"/>
      <c r="WNM1" s="194"/>
      <c r="WNN1" s="194"/>
      <c r="WNO1" s="194"/>
      <c r="WNP1" s="194"/>
      <c r="WNQ1" s="194"/>
      <c r="WNR1" s="194"/>
      <c r="WNS1" s="194"/>
      <c r="WNT1" s="194"/>
      <c r="WNU1" s="194"/>
      <c r="WNV1" s="194"/>
      <c r="WNW1" s="194"/>
      <c r="WNX1" s="194"/>
      <c r="WNY1" s="194"/>
      <c r="WNZ1" s="194"/>
      <c r="WOA1" s="194"/>
      <c r="WOB1" s="194"/>
      <c r="WOC1" s="194"/>
      <c r="WOD1" s="194"/>
      <c r="WOE1" s="194"/>
      <c r="WOF1" s="194"/>
      <c r="WOG1" s="194"/>
      <c r="WOH1" s="194"/>
      <c r="WOI1" s="194"/>
      <c r="WOJ1" s="194"/>
      <c r="WOK1" s="194"/>
      <c r="WOL1" s="194"/>
      <c r="WOM1" s="194"/>
      <c r="WON1" s="194"/>
      <c r="WOO1" s="194"/>
      <c r="WOP1" s="194"/>
      <c r="WOQ1" s="194"/>
      <c r="WOR1" s="194"/>
      <c r="WOS1" s="194"/>
      <c r="WOT1" s="194"/>
      <c r="WOU1" s="194"/>
      <c r="WOV1" s="194"/>
      <c r="WOW1" s="194"/>
      <c r="WOX1" s="194"/>
      <c r="WOY1" s="194"/>
      <c r="WOZ1" s="194"/>
      <c r="WPA1" s="194"/>
      <c r="WPB1" s="194"/>
      <c r="WPC1" s="194"/>
      <c r="WPD1" s="194"/>
      <c r="WPE1" s="194"/>
      <c r="WPF1" s="194"/>
      <c r="WPG1" s="194"/>
      <c r="WPH1" s="194"/>
      <c r="WPI1" s="194"/>
      <c r="WPJ1" s="194"/>
      <c r="WPK1" s="194"/>
      <c r="WPL1" s="194"/>
      <c r="WPM1" s="194"/>
      <c r="WPN1" s="194"/>
      <c r="WPO1" s="194"/>
      <c r="WPP1" s="194"/>
      <c r="WPQ1" s="194"/>
      <c r="WPR1" s="194"/>
      <c r="WPS1" s="194"/>
      <c r="WPT1" s="194"/>
      <c r="WPU1" s="194"/>
      <c r="WPV1" s="194"/>
      <c r="WPW1" s="194"/>
      <c r="WPX1" s="194"/>
      <c r="WPY1" s="194"/>
      <c r="WPZ1" s="194"/>
      <c r="WQA1" s="194"/>
      <c r="WQB1" s="194"/>
      <c r="WQC1" s="194"/>
      <c r="WQD1" s="194"/>
      <c r="WQE1" s="194"/>
      <c r="WQF1" s="194"/>
      <c r="WQG1" s="194"/>
      <c r="WQH1" s="194"/>
      <c r="WQI1" s="194"/>
      <c r="WQJ1" s="194"/>
      <c r="WQK1" s="194"/>
      <c r="WQL1" s="194"/>
      <c r="WQM1" s="194"/>
      <c r="WQN1" s="194"/>
      <c r="WQO1" s="194"/>
      <c r="WQP1" s="194"/>
      <c r="WQQ1" s="194"/>
      <c r="WQR1" s="194"/>
      <c r="WQS1" s="194"/>
      <c r="WQT1" s="194"/>
      <c r="WQU1" s="194"/>
      <c r="WQV1" s="194"/>
      <c r="WQW1" s="194"/>
      <c r="WQX1" s="194"/>
      <c r="WQY1" s="194"/>
      <c r="WQZ1" s="194"/>
      <c r="WRA1" s="194"/>
      <c r="WRB1" s="194"/>
      <c r="WRC1" s="194"/>
      <c r="WRD1" s="194"/>
      <c r="WRE1" s="194"/>
      <c r="WRF1" s="194"/>
      <c r="WRG1" s="194"/>
      <c r="WRH1" s="194"/>
      <c r="WRI1" s="194"/>
      <c r="WRJ1" s="194"/>
      <c r="WRK1" s="194"/>
      <c r="WRL1" s="194"/>
      <c r="WRM1" s="194"/>
      <c r="WRN1" s="194"/>
      <c r="WRO1" s="194"/>
      <c r="WRP1" s="194"/>
      <c r="WRQ1" s="194"/>
      <c r="WRR1" s="194"/>
      <c r="WRS1" s="194"/>
      <c r="WRT1" s="194"/>
      <c r="WRU1" s="194"/>
      <c r="WRV1" s="194"/>
      <c r="WRW1" s="194"/>
      <c r="WRX1" s="194"/>
      <c r="WRY1" s="194"/>
      <c r="WRZ1" s="194"/>
      <c r="WSA1" s="194"/>
      <c r="WSB1" s="194"/>
      <c r="WSC1" s="194"/>
      <c r="WSD1" s="194"/>
      <c r="WSE1" s="194"/>
      <c r="WSF1" s="194"/>
      <c r="WSG1" s="194"/>
      <c r="WSH1" s="194"/>
      <c r="WSI1" s="194"/>
      <c r="WSJ1" s="194"/>
      <c r="WSK1" s="194"/>
      <c r="WSL1" s="194"/>
      <c r="WSM1" s="194"/>
      <c r="WSN1" s="194"/>
      <c r="WSO1" s="194"/>
      <c r="WSP1" s="194"/>
      <c r="WSQ1" s="194"/>
      <c r="WSR1" s="194"/>
      <c r="WSS1" s="194"/>
      <c r="WST1" s="194"/>
      <c r="WSU1" s="194"/>
      <c r="WSV1" s="194"/>
      <c r="WSW1" s="194"/>
      <c r="WSX1" s="194"/>
      <c r="WSY1" s="194"/>
      <c r="WSZ1" s="194"/>
      <c r="WTA1" s="194"/>
      <c r="WTB1" s="194"/>
      <c r="WTC1" s="194"/>
      <c r="WTD1" s="194"/>
      <c r="WTE1" s="194"/>
      <c r="WTF1" s="194"/>
      <c r="WTG1" s="194"/>
      <c r="WTH1" s="194"/>
      <c r="WTI1" s="194"/>
      <c r="WTJ1" s="194"/>
      <c r="WTK1" s="194"/>
      <c r="WTL1" s="194"/>
      <c r="WTM1" s="194"/>
      <c r="WTN1" s="194"/>
      <c r="WTO1" s="194"/>
      <c r="WTP1" s="194"/>
      <c r="WTQ1" s="194"/>
      <c r="WTR1" s="194"/>
      <c r="WTS1" s="194"/>
      <c r="WTT1" s="194"/>
      <c r="WTU1" s="194"/>
      <c r="WTV1" s="194"/>
      <c r="WTW1" s="194"/>
      <c r="WTX1" s="194"/>
      <c r="WTY1" s="194"/>
      <c r="WTZ1" s="194"/>
      <c r="WUA1" s="194"/>
      <c r="WUB1" s="194"/>
      <c r="WUC1" s="194"/>
      <c r="WUD1" s="194"/>
      <c r="WUE1" s="194"/>
      <c r="WUF1" s="194"/>
      <c r="WUG1" s="194"/>
      <c r="WUH1" s="194"/>
      <c r="WUI1" s="194"/>
      <c r="WUJ1" s="194"/>
      <c r="WUK1" s="194"/>
      <c r="WUL1" s="194"/>
      <c r="WUM1" s="194"/>
      <c r="WUN1" s="194"/>
      <c r="WUO1" s="194"/>
      <c r="WUP1" s="194"/>
      <c r="WUQ1" s="194"/>
      <c r="WUR1" s="194"/>
      <c r="WUS1" s="194"/>
      <c r="WUT1" s="194"/>
      <c r="WUU1" s="194"/>
      <c r="WUV1" s="194"/>
      <c r="WUW1" s="194"/>
      <c r="WUX1" s="194"/>
      <c r="WUY1" s="194"/>
      <c r="WUZ1" s="194"/>
      <c r="WVA1" s="194"/>
      <c r="WVB1" s="194"/>
      <c r="WVC1" s="194"/>
      <c r="WVD1" s="194"/>
      <c r="WVE1" s="194"/>
      <c r="WVF1" s="194"/>
      <c r="WVG1" s="194"/>
      <c r="WVH1" s="194"/>
      <c r="WVI1" s="194"/>
      <c r="WVJ1" s="194"/>
      <c r="WVK1" s="194"/>
      <c r="WVL1" s="194"/>
      <c r="WVM1" s="194"/>
      <c r="WVN1" s="194"/>
      <c r="WVO1" s="194"/>
      <c r="WVP1" s="194"/>
      <c r="WVQ1" s="194"/>
      <c r="WVR1" s="194"/>
      <c r="WVS1" s="194"/>
      <c r="WVT1" s="194"/>
      <c r="WVU1" s="194"/>
      <c r="WVV1" s="194"/>
      <c r="WVW1" s="194"/>
      <c r="WVX1" s="194"/>
      <c r="WVY1" s="194"/>
      <c r="WVZ1" s="194"/>
      <c r="WWA1" s="194"/>
      <c r="WWB1" s="194"/>
      <c r="WWC1" s="194"/>
      <c r="WWD1" s="194"/>
      <c r="WWE1" s="194"/>
      <c r="WWF1" s="194"/>
      <c r="WWG1" s="194"/>
      <c r="WWH1" s="194"/>
      <c r="WWI1" s="194"/>
      <c r="WWJ1" s="194"/>
      <c r="WWK1" s="194"/>
      <c r="WWL1" s="194"/>
      <c r="WWM1" s="194"/>
      <c r="WWN1" s="194"/>
      <c r="WWO1" s="194"/>
      <c r="WWP1" s="194"/>
      <c r="WWQ1" s="194"/>
      <c r="WWR1" s="194"/>
      <c r="WWS1" s="194"/>
      <c r="WWT1" s="194"/>
      <c r="WWU1" s="194"/>
      <c r="WWV1" s="194"/>
      <c r="WWW1" s="194"/>
      <c r="WWX1" s="194"/>
      <c r="WWY1" s="194"/>
      <c r="WWZ1" s="194"/>
      <c r="WXA1" s="194"/>
      <c r="WXB1" s="194"/>
      <c r="WXC1" s="194"/>
      <c r="WXD1" s="194"/>
      <c r="WXE1" s="194"/>
      <c r="WXF1" s="194"/>
      <c r="WXG1" s="194"/>
      <c r="WXH1" s="194"/>
      <c r="WXI1" s="194"/>
      <c r="WXJ1" s="194"/>
      <c r="WXK1" s="194"/>
      <c r="WXL1" s="194"/>
      <c r="WXM1" s="194"/>
      <c r="WXN1" s="194"/>
      <c r="WXO1" s="194"/>
      <c r="WXP1" s="194"/>
      <c r="WXQ1" s="194"/>
      <c r="WXR1" s="194"/>
      <c r="WXS1" s="194"/>
      <c r="WXT1" s="194"/>
      <c r="WXU1" s="194"/>
      <c r="WXV1" s="194"/>
      <c r="WXW1" s="194"/>
      <c r="WXX1" s="194"/>
      <c r="WXY1" s="194"/>
      <c r="WXZ1" s="194"/>
      <c r="WYA1" s="194"/>
      <c r="WYB1" s="194"/>
      <c r="WYC1" s="194"/>
      <c r="WYD1" s="194"/>
      <c r="WYE1" s="194"/>
      <c r="WYF1" s="194"/>
      <c r="WYG1" s="194"/>
      <c r="WYH1" s="194"/>
      <c r="WYI1" s="194"/>
      <c r="WYJ1" s="194"/>
      <c r="WYK1" s="194"/>
      <c r="WYL1" s="194"/>
      <c r="WYM1" s="194"/>
      <c r="WYN1" s="194"/>
      <c r="WYO1" s="194"/>
      <c r="WYP1" s="194"/>
      <c r="WYQ1" s="194"/>
      <c r="WYR1" s="194"/>
      <c r="WYS1" s="194"/>
      <c r="WYT1" s="194"/>
      <c r="WYU1" s="194"/>
      <c r="WYV1" s="194"/>
      <c r="WYW1" s="194"/>
      <c r="WYX1" s="194"/>
      <c r="WYY1" s="194"/>
      <c r="WYZ1" s="194"/>
      <c r="WZA1" s="194"/>
      <c r="WZB1" s="194"/>
      <c r="WZC1" s="194"/>
      <c r="WZD1" s="194"/>
      <c r="WZE1" s="194"/>
      <c r="WZF1" s="194"/>
      <c r="WZG1" s="194"/>
      <c r="WZH1" s="194"/>
      <c r="WZI1" s="194"/>
      <c r="WZJ1" s="194"/>
      <c r="WZK1" s="194"/>
      <c r="WZL1" s="194"/>
      <c r="WZM1" s="194"/>
      <c r="WZN1" s="194"/>
      <c r="WZO1" s="194"/>
      <c r="WZP1" s="194"/>
      <c r="WZQ1" s="194"/>
      <c r="WZR1" s="194"/>
      <c r="WZS1" s="194"/>
      <c r="WZT1" s="194"/>
      <c r="WZU1" s="194"/>
      <c r="WZV1" s="194"/>
      <c r="WZW1" s="194"/>
      <c r="WZX1" s="194"/>
      <c r="WZY1" s="194"/>
      <c r="WZZ1" s="194"/>
      <c r="XAA1" s="194"/>
      <c r="XAB1" s="194"/>
      <c r="XAC1" s="194"/>
      <c r="XAD1" s="194"/>
      <c r="XAE1" s="194"/>
      <c r="XAF1" s="194"/>
      <c r="XAG1" s="194"/>
      <c r="XAH1" s="194"/>
      <c r="XAI1" s="194"/>
      <c r="XAJ1" s="194"/>
      <c r="XAK1" s="194"/>
      <c r="XAL1" s="194"/>
      <c r="XAM1" s="194"/>
      <c r="XAN1" s="194"/>
      <c r="XAO1" s="194"/>
      <c r="XAP1" s="194"/>
      <c r="XAQ1" s="194"/>
      <c r="XAR1" s="194"/>
      <c r="XAS1" s="194"/>
      <c r="XAT1" s="194"/>
      <c r="XAU1" s="194"/>
      <c r="XAV1" s="194"/>
      <c r="XAW1" s="194"/>
      <c r="XAX1" s="194"/>
      <c r="XAY1" s="194"/>
      <c r="XAZ1" s="194"/>
      <c r="XBA1" s="194"/>
      <c r="XBB1" s="194"/>
      <c r="XBC1" s="194"/>
      <c r="XBD1" s="194"/>
      <c r="XBE1" s="194"/>
      <c r="XBF1" s="194"/>
      <c r="XBG1" s="194"/>
      <c r="XBH1" s="194"/>
      <c r="XBI1" s="194"/>
      <c r="XBJ1" s="194"/>
      <c r="XBK1" s="194"/>
      <c r="XBL1" s="194"/>
      <c r="XBM1" s="194"/>
      <c r="XBN1" s="194"/>
      <c r="XBO1" s="194"/>
      <c r="XBP1" s="194"/>
      <c r="XBQ1" s="194"/>
      <c r="XBR1" s="194"/>
      <c r="XBS1" s="194"/>
      <c r="XBT1" s="194"/>
      <c r="XBU1" s="194"/>
      <c r="XBV1" s="194"/>
      <c r="XBW1" s="194"/>
      <c r="XBX1" s="194"/>
      <c r="XBY1" s="194"/>
      <c r="XBZ1" s="194"/>
      <c r="XCA1" s="194"/>
      <c r="XCB1" s="194"/>
      <c r="XCC1" s="194"/>
      <c r="XCD1" s="194"/>
      <c r="XCE1" s="194"/>
      <c r="XCF1" s="194"/>
      <c r="XCG1" s="194"/>
      <c r="XCH1" s="194"/>
      <c r="XCI1" s="194"/>
      <c r="XCJ1" s="194"/>
      <c r="XCK1" s="194"/>
      <c r="XCL1" s="194"/>
      <c r="XCM1" s="194"/>
      <c r="XCN1" s="194"/>
      <c r="XCO1" s="194"/>
      <c r="XCP1" s="194"/>
      <c r="XCQ1" s="194"/>
      <c r="XCR1" s="194"/>
      <c r="XCS1" s="194"/>
      <c r="XCT1" s="194"/>
      <c r="XCU1" s="194"/>
      <c r="XCV1" s="194"/>
      <c r="XCW1" s="194"/>
      <c r="XCX1" s="194"/>
      <c r="XCY1" s="194"/>
      <c r="XCZ1" s="194"/>
      <c r="XDA1" s="194"/>
      <c r="XDB1" s="194"/>
      <c r="XDC1" s="194"/>
      <c r="XDD1" s="194"/>
      <c r="XDE1" s="194"/>
      <c r="XDF1" s="194"/>
      <c r="XDG1" s="194"/>
      <c r="XDH1" s="194"/>
      <c r="XDI1" s="194"/>
      <c r="XDJ1" s="194"/>
      <c r="XDK1" s="194"/>
      <c r="XDL1" s="194"/>
      <c r="XDM1" s="194"/>
      <c r="XDN1" s="194"/>
      <c r="XDO1" s="194"/>
      <c r="XDP1" s="194"/>
      <c r="XDQ1" s="194"/>
      <c r="XDR1" s="194"/>
      <c r="XDS1" s="194"/>
      <c r="XDT1" s="194"/>
      <c r="XDU1" s="194"/>
      <c r="XDV1" s="194"/>
      <c r="XDW1" s="194"/>
      <c r="XDX1" s="194"/>
      <c r="XDY1" s="194"/>
      <c r="XDZ1" s="194"/>
      <c r="XEA1" s="194"/>
      <c r="XEB1" s="194"/>
      <c r="XEC1" s="194"/>
      <c r="XED1" s="194"/>
      <c r="XEE1" s="194"/>
      <c r="XEF1" s="194"/>
      <c r="XEG1" s="194"/>
      <c r="XEH1" s="194"/>
      <c r="XEI1" s="194"/>
      <c r="XEJ1" s="194"/>
      <c r="XEK1" s="194"/>
      <c r="XEL1" s="194"/>
      <c r="XEM1" s="194"/>
      <c r="XEN1" s="194"/>
      <c r="XEO1" s="194"/>
      <c r="XEP1" s="194"/>
      <c r="XEQ1" s="194"/>
      <c r="XER1" s="194"/>
      <c r="XES1" s="194"/>
      <c r="XET1" s="194"/>
      <c r="XEU1" s="194"/>
      <c r="XEV1" s="194"/>
      <c r="XEW1" s="194"/>
      <c r="XEX1" s="194"/>
      <c r="XEY1" s="194"/>
      <c r="XEZ1" s="194"/>
      <c r="XFA1" s="194"/>
      <c r="XFB1" s="194"/>
      <c r="XFC1" s="194"/>
      <c r="XFD1" s="194"/>
    </row>
    <row r="2" spans="1:16384" x14ac:dyDescent="0.25">
      <c r="A2" s="194"/>
      <c r="B2" s="122"/>
      <c r="C2" s="122"/>
      <c r="D2" s="122"/>
      <c r="E2" s="122"/>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4"/>
      <c r="JR2" s="194"/>
      <c r="JS2" s="194"/>
      <c r="JT2" s="194"/>
      <c r="JU2" s="194"/>
      <c r="JV2" s="194"/>
      <c r="JW2" s="194"/>
      <c r="JX2" s="194"/>
      <c r="JY2" s="194"/>
      <c r="JZ2" s="194"/>
      <c r="KA2" s="194"/>
      <c r="KB2" s="194"/>
      <c r="KC2" s="194"/>
      <c r="KD2" s="194"/>
      <c r="KE2" s="194"/>
      <c r="KF2" s="194"/>
      <c r="KG2" s="194"/>
      <c r="KH2" s="194"/>
      <c r="KI2" s="194"/>
      <c r="KJ2" s="194"/>
      <c r="KK2" s="194"/>
      <c r="KL2" s="194"/>
      <c r="KM2" s="194"/>
      <c r="KN2" s="194"/>
      <c r="KO2" s="194"/>
      <c r="KP2" s="194"/>
      <c r="KQ2" s="194"/>
      <c r="KR2" s="194"/>
      <c r="KS2" s="194"/>
      <c r="KT2" s="194"/>
      <c r="KU2" s="194"/>
      <c r="KV2" s="194"/>
      <c r="KW2" s="194"/>
      <c r="KX2" s="194"/>
      <c r="KY2" s="194"/>
      <c r="KZ2" s="194"/>
      <c r="LA2" s="194"/>
      <c r="LB2" s="194"/>
      <c r="LC2" s="194"/>
      <c r="LD2" s="194"/>
      <c r="LE2" s="194"/>
      <c r="LF2" s="194"/>
      <c r="LG2" s="194"/>
      <c r="LH2" s="194"/>
      <c r="LI2" s="194"/>
      <c r="LJ2" s="194"/>
      <c r="LK2" s="194"/>
      <c r="LL2" s="194"/>
      <c r="LM2" s="194"/>
      <c r="LN2" s="194"/>
      <c r="LO2" s="194"/>
      <c r="LP2" s="194"/>
      <c r="LQ2" s="194"/>
      <c r="LR2" s="194"/>
      <c r="LS2" s="194"/>
      <c r="LT2" s="194"/>
      <c r="LU2" s="194"/>
      <c r="LV2" s="194"/>
      <c r="LW2" s="194"/>
      <c r="LX2" s="194"/>
      <c r="LY2" s="194"/>
      <c r="LZ2" s="194"/>
      <c r="MA2" s="194"/>
      <c r="MB2" s="194"/>
      <c r="MC2" s="194"/>
      <c r="MD2" s="194"/>
      <c r="ME2" s="194"/>
      <c r="MF2" s="194"/>
      <c r="MG2" s="194"/>
      <c r="MH2" s="194"/>
      <c r="MI2" s="194"/>
      <c r="MJ2" s="194"/>
      <c r="MK2" s="194"/>
      <c r="ML2" s="194"/>
      <c r="MM2" s="194"/>
      <c r="MN2" s="194"/>
      <c r="MO2" s="194"/>
      <c r="MP2" s="194"/>
      <c r="MQ2" s="194"/>
      <c r="MR2" s="194"/>
      <c r="MS2" s="194"/>
      <c r="MT2" s="194"/>
      <c r="MU2" s="194"/>
      <c r="MV2" s="194"/>
      <c r="MW2" s="194"/>
      <c r="MX2" s="194"/>
      <c r="MY2" s="194"/>
      <c r="MZ2" s="194"/>
      <c r="NA2" s="194"/>
      <c r="NB2" s="194"/>
      <c r="NC2" s="194"/>
      <c r="ND2" s="194"/>
      <c r="NE2" s="194"/>
      <c r="NF2" s="194"/>
      <c r="NG2" s="194"/>
      <c r="NH2" s="194"/>
      <c r="NI2" s="194"/>
      <c r="NJ2" s="194"/>
      <c r="NK2" s="194"/>
      <c r="NL2" s="194"/>
      <c r="NM2" s="194"/>
      <c r="NN2" s="194"/>
      <c r="NO2" s="194"/>
      <c r="NP2" s="194"/>
      <c r="NQ2" s="194"/>
      <c r="NR2" s="194"/>
      <c r="NS2" s="194"/>
      <c r="NT2" s="194"/>
      <c r="NU2" s="194"/>
      <c r="NV2" s="194"/>
      <c r="NW2" s="194"/>
      <c r="NX2" s="194"/>
      <c r="NY2" s="194"/>
      <c r="NZ2" s="194"/>
      <c r="OA2" s="194"/>
      <c r="OB2" s="194"/>
      <c r="OC2" s="194"/>
      <c r="OD2" s="194"/>
      <c r="OE2" s="194"/>
      <c r="OF2" s="194"/>
      <c r="OG2" s="194"/>
      <c r="OH2" s="194"/>
      <c r="OI2" s="194"/>
      <c r="OJ2" s="194"/>
      <c r="OK2" s="194"/>
      <c r="OL2" s="194"/>
      <c r="OM2" s="194"/>
      <c r="ON2" s="194"/>
      <c r="OO2" s="194"/>
      <c r="OP2" s="194"/>
      <c r="OQ2" s="194"/>
      <c r="OR2" s="194"/>
      <c r="OS2" s="194"/>
      <c r="OT2" s="194"/>
      <c r="OU2" s="194"/>
      <c r="OV2" s="194"/>
      <c r="OW2" s="194"/>
      <c r="OX2" s="194"/>
      <c r="OY2" s="194"/>
      <c r="OZ2" s="194"/>
      <c r="PA2" s="194"/>
      <c r="PB2" s="194"/>
      <c r="PC2" s="194"/>
      <c r="PD2" s="194"/>
      <c r="PE2" s="194"/>
      <c r="PF2" s="194"/>
      <c r="PG2" s="194"/>
      <c r="PH2" s="194"/>
      <c r="PI2" s="194"/>
      <c r="PJ2" s="194"/>
      <c r="PK2" s="194"/>
      <c r="PL2" s="194"/>
      <c r="PM2" s="194"/>
      <c r="PN2" s="194"/>
      <c r="PO2" s="194"/>
      <c r="PP2" s="194"/>
      <c r="PQ2" s="194"/>
      <c r="PR2" s="194"/>
      <c r="PS2" s="194"/>
      <c r="PT2" s="194"/>
      <c r="PU2" s="194"/>
      <c r="PV2" s="194"/>
      <c r="PW2" s="194"/>
      <c r="PX2" s="194"/>
      <c r="PY2" s="194"/>
      <c r="PZ2" s="194"/>
      <c r="QA2" s="194"/>
      <c r="QB2" s="194"/>
      <c r="QC2" s="194"/>
      <c r="QD2" s="194"/>
      <c r="QE2" s="194"/>
      <c r="QF2" s="194"/>
      <c r="QG2" s="194"/>
      <c r="QH2" s="194"/>
      <c r="QI2" s="194"/>
      <c r="QJ2" s="194"/>
      <c r="QK2" s="194"/>
      <c r="QL2" s="194"/>
      <c r="QM2" s="194"/>
      <c r="QN2" s="194"/>
      <c r="QO2" s="194"/>
      <c r="QP2" s="194"/>
      <c r="QQ2" s="194"/>
      <c r="QR2" s="194"/>
      <c r="QS2" s="194"/>
      <c r="QT2" s="194"/>
      <c r="QU2" s="194"/>
      <c r="QV2" s="194"/>
      <c r="QW2" s="194"/>
      <c r="QX2" s="194"/>
      <c r="QY2" s="194"/>
      <c r="QZ2" s="194"/>
      <c r="RA2" s="194"/>
      <c r="RB2" s="194"/>
      <c r="RC2" s="194"/>
      <c r="RD2" s="194"/>
      <c r="RE2" s="194"/>
      <c r="RF2" s="194"/>
      <c r="RG2" s="194"/>
      <c r="RH2" s="194"/>
      <c r="RI2" s="194"/>
      <c r="RJ2" s="194"/>
      <c r="RK2" s="194"/>
      <c r="RL2" s="194"/>
      <c r="RM2" s="194"/>
      <c r="RN2" s="194"/>
      <c r="RO2" s="194"/>
      <c r="RP2" s="194"/>
      <c r="RQ2" s="194"/>
      <c r="RR2" s="194"/>
      <c r="RS2" s="194"/>
      <c r="RT2" s="194"/>
      <c r="RU2" s="194"/>
      <c r="RV2" s="194"/>
      <c r="RW2" s="194"/>
      <c r="RX2" s="194"/>
      <c r="RY2" s="194"/>
      <c r="RZ2" s="194"/>
      <c r="SA2" s="194"/>
      <c r="SB2" s="194"/>
      <c r="SC2" s="194"/>
      <c r="SD2" s="194"/>
      <c r="SE2" s="194"/>
      <c r="SF2" s="194"/>
      <c r="SG2" s="194"/>
      <c r="SH2" s="194"/>
      <c r="SI2" s="194"/>
      <c r="SJ2" s="194"/>
      <c r="SK2" s="194"/>
      <c r="SL2" s="194"/>
      <c r="SM2" s="194"/>
      <c r="SN2" s="194"/>
      <c r="SO2" s="194"/>
      <c r="SP2" s="194"/>
      <c r="SQ2" s="194"/>
      <c r="SR2" s="194"/>
      <c r="SS2" s="194"/>
      <c r="ST2" s="194"/>
      <c r="SU2" s="194"/>
      <c r="SV2" s="194"/>
      <c r="SW2" s="194"/>
      <c r="SX2" s="194"/>
      <c r="SY2" s="194"/>
      <c r="SZ2" s="194"/>
      <c r="TA2" s="194"/>
      <c r="TB2" s="194"/>
      <c r="TC2" s="194"/>
      <c r="TD2" s="194"/>
      <c r="TE2" s="194"/>
      <c r="TF2" s="194"/>
      <c r="TG2" s="194"/>
      <c r="TH2" s="194"/>
      <c r="TI2" s="194"/>
      <c r="TJ2" s="194"/>
      <c r="TK2" s="194"/>
      <c r="TL2" s="194"/>
      <c r="TM2" s="194"/>
      <c r="TN2" s="194"/>
      <c r="TO2" s="194"/>
      <c r="TP2" s="194"/>
      <c r="TQ2" s="194"/>
      <c r="TR2" s="194"/>
      <c r="TS2" s="194"/>
      <c r="TT2" s="194"/>
      <c r="TU2" s="194"/>
      <c r="TV2" s="194"/>
      <c r="TW2" s="194"/>
      <c r="TX2" s="194"/>
      <c r="TY2" s="194"/>
      <c r="TZ2" s="194"/>
      <c r="UA2" s="194"/>
      <c r="UB2" s="194"/>
      <c r="UC2" s="194"/>
      <c r="UD2" s="194"/>
      <c r="UE2" s="194"/>
      <c r="UF2" s="194"/>
      <c r="UG2" s="194"/>
      <c r="UH2" s="194"/>
      <c r="UI2" s="194"/>
      <c r="UJ2" s="194"/>
      <c r="UK2" s="194"/>
      <c r="UL2" s="194"/>
      <c r="UM2" s="194"/>
      <c r="UN2" s="194"/>
      <c r="UO2" s="194"/>
      <c r="UP2" s="194"/>
      <c r="UQ2" s="194"/>
      <c r="UR2" s="194"/>
      <c r="US2" s="194"/>
      <c r="UT2" s="194"/>
      <c r="UU2" s="194"/>
      <c r="UV2" s="194"/>
      <c r="UW2" s="194"/>
      <c r="UX2" s="194"/>
      <c r="UY2" s="194"/>
      <c r="UZ2" s="194"/>
      <c r="VA2" s="194"/>
      <c r="VB2" s="194"/>
      <c r="VC2" s="194"/>
      <c r="VD2" s="194"/>
      <c r="VE2" s="194"/>
      <c r="VF2" s="194"/>
      <c r="VG2" s="194"/>
      <c r="VH2" s="194"/>
      <c r="VI2" s="194"/>
      <c r="VJ2" s="194"/>
      <c r="VK2" s="194"/>
      <c r="VL2" s="194"/>
      <c r="VM2" s="194"/>
      <c r="VN2" s="194"/>
      <c r="VO2" s="194"/>
      <c r="VP2" s="194"/>
      <c r="VQ2" s="194"/>
      <c r="VR2" s="194"/>
      <c r="VS2" s="194"/>
      <c r="VT2" s="194"/>
      <c r="VU2" s="194"/>
      <c r="VV2" s="194"/>
      <c r="VW2" s="194"/>
      <c r="VX2" s="194"/>
      <c r="VY2" s="194"/>
      <c r="VZ2" s="194"/>
      <c r="WA2" s="194"/>
      <c r="WB2" s="194"/>
      <c r="WC2" s="194"/>
      <c r="WD2" s="194"/>
      <c r="WE2" s="194"/>
      <c r="WF2" s="194"/>
      <c r="WG2" s="194"/>
      <c r="WH2" s="194"/>
      <c r="WI2" s="194"/>
      <c r="WJ2" s="194"/>
      <c r="WK2" s="194"/>
      <c r="WL2" s="194"/>
      <c r="WM2" s="194"/>
      <c r="WN2" s="194"/>
      <c r="WO2" s="194"/>
      <c r="WP2" s="194"/>
      <c r="WQ2" s="194"/>
      <c r="WR2" s="194"/>
      <c r="WS2" s="194"/>
      <c r="WT2" s="194"/>
      <c r="WU2" s="194"/>
      <c r="WV2" s="194"/>
      <c r="WW2" s="194"/>
      <c r="WX2" s="194"/>
      <c r="WY2" s="194"/>
      <c r="WZ2" s="194"/>
      <c r="XA2" s="194"/>
      <c r="XB2" s="194"/>
      <c r="XC2" s="194"/>
      <c r="XD2" s="194"/>
      <c r="XE2" s="194"/>
      <c r="XF2" s="194"/>
      <c r="XG2" s="194"/>
      <c r="XH2" s="194"/>
      <c r="XI2" s="194"/>
      <c r="XJ2" s="194"/>
      <c r="XK2" s="194"/>
      <c r="XL2" s="194"/>
      <c r="XM2" s="194"/>
      <c r="XN2" s="194"/>
      <c r="XO2" s="194"/>
      <c r="XP2" s="194"/>
      <c r="XQ2" s="194"/>
      <c r="XR2" s="194"/>
      <c r="XS2" s="194"/>
      <c r="XT2" s="194"/>
      <c r="XU2" s="194"/>
      <c r="XV2" s="194"/>
      <c r="XW2" s="194"/>
      <c r="XX2" s="194"/>
      <c r="XY2" s="194"/>
      <c r="XZ2" s="194"/>
      <c r="YA2" s="194"/>
      <c r="YB2" s="194"/>
      <c r="YC2" s="194"/>
      <c r="YD2" s="194"/>
      <c r="YE2" s="194"/>
      <c r="YF2" s="194"/>
      <c r="YG2" s="194"/>
      <c r="YH2" s="194"/>
      <c r="YI2" s="194"/>
      <c r="YJ2" s="194"/>
      <c r="YK2" s="194"/>
      <c r="YL2" s="194"/>
      <c r="YM2" s="194"/>
      <c r="YN2" s="194"/>
      <c r="YO2" s="194"/>
      <c r="YP2" s="194"/>
      <c r="YQ2" s="194"/>
      <c r="YR2" s="194"/>
      <c r="YS2" s="194"/>
      <c r="YT2" s="194"/>
      <c r="YU2" s="194"/>
      <c r="YV2" s="194"/>
      <c r="YW2" s="194"/>
      <c r="YX2" s="194"/>
      <c r="YY2" s="194"/>
      <c r="YZ2" s="194"/>
      <c r="ZA2" s="194"/>
      <c r="ZB2" s="194"/>
      <c r="ZC2" s="194"/>
      <c r="ZD2" s="194"/>
      <c r="ZE2" s="194"/>
      <c r="ZF2" s="194"/>
      <c r="ZG2" s="194"/>
      <c r="ZH2" s="194"/>
      <c r="ZI2" s="194"/>
      <c r="ZJ2" s="194"/>
      <c r="ZK2" s="194"/>
      <c r="ZL2" s="194"/>
      <c r="ZM2" s="194"/>
      <c r="ZN2" s="194"/>
      <c r="ZO2" s="194"/>
      <c r="ZP2" s="194"/>
      <c r="ZQ2" s="194"/>
      <c r="ZR2" s="194"/>
      <c r="ZS2" s="194"/>
      <c r="ZT2" s="194"/>
      <c r="ZU2" s="194"/>
      <c r="ZV2" s="194"/>
      <c r="ZW2" s="194"/>
      <c r="ZX2" s="194"/>
      <c r="ZY2" s="194"/>
      <c r="ZZ2" s="194"/>
      <c r="AAA2" s="194"/>
      <c r="AAB2" s="194"/>
      <c r="AAC2" s="194"/>
      <c r="AAD2" s="194"/>
      <c r="AAE2" s="194"/>
      <c r="AAF2" s="194"/>
      <c r="AAG2" s="194"/>
      <c r="AAH2" s="194"/>
      <c r="AAI2" s="194"/>
      <c r="AAJ2" s="194"/>
      <c r="AAK2" s="194"/>
      <c r="AAL2" s="194"/>
      <c r="AAM2" s="194"/>
      <c r="AAN2" s="194"/>
      <c r="AAO2" s="194"/>
      <c r="AAP2" s="194"/>
      <c r="AAQ2" s="194"/>
      <c r="AAR2" s="194"/>
      <c r="AAS2" s="194"/>
      <c r="AAT2" s="194"/>
      <c r="AAU2" s="194"/>
      <c r="AAV2" s="194"/>
      <c r="AAW2" s="194"/>
      <c r="AAX2" s="194"/>
      <c r="AAY2" s="194"/>
      <c r="AAZ2" s="194"/>
      <c r="ABA2" s="194"/>
      <c r="ABB2" s="194"/>
      <c r="ABC2" s="194"/>
      <c r="ABD2" s="194"/>
      <c r="ABE2" s="194"/>
      <c r="ABF2" s="194"/>
      <c r="ABG2" s="194"/>
      <c r="ABH2" s="194"/>
      <c r="ABI2" s="194"/>
      <c r="ABJ2" s="194"/>
      <c r="ABK2" s="194"/>
      <c r="ABL2" s="194"/>
      <c r="ABM2" s="194"/>
      <c r="ABN2" s="194"/>
      <c r="ABO2" s="194"/>
      <c r="ABP2" s="194"/>
      <c r="ABQ2" s="194"/>
      <c r="ABR2" s="194"/>
      <c r="ABS2" s="194"/>
      <c r="ABT2" s="194"/>
      <c r="ABU2" s="194"/>
      <c r="ABV2" s="194"/>
      <c r="ABW2" s="194"/>
      <c r="ABX2" s="194"/>
      <c r="ABY2" s="194"/>
      <c r="ABZ2" s="194"/>
      <c r="ACA2" s="194"/>
      <c r="ACB2" s="194"/>
      <c r="ACC2" s="194"/>
      <c r="ACD2" s="194"/>
      <c r="ACE2" s="194"/>
      <c r="ACF2" s="194"/>
      <c r="ACG2" s="194"/>
      <c r="ACH2" s="194"/>
      <c r="ACI2" s="194"/>
      <c r="ACJ2" s="194"/>
      <c r="ACK2" s="194"/>
      <c r="ACL2" s="194"/>
      <c r="ACM2" s="194"/>
      <c r="ACN2" s="194"/>
      <c r="ACO2" s="194"/>
      <c r="ACP2" s="194"/>
      <c r="ACQ2" s="194"/>
      <c r="ACR2" s="194"/>
      <c r="ACS2" s="194"/>
      <c r="ACT2" s="194"/>
      <c r="ACU2" s="194"/>
      <c r="ACV2" s="194"/>
      <c r="ACW2" s="194"/>
      <c r="ACX2" s="194"/>
      <c r="ACY2" s="194"/>
      <c r="ACZ2" s="194"/>
      <c r="ADA2" s="194"/>
      <c r="ADB2" s="194"/>
      <c r="ADC2" s="194"/>
      <c r="ADD2" s="194"/>
      <c r="ADE2" s="194"/>
      <c r="ADF2" s="194"/>
      <c r="ADG2" s="194"/>
      <c r="ADH2" s="194"/>
      <c r="ADI2" s="194"/>
      <c r="ADJ2" s="194"/>
      <c r="ADK2" s="194"/>
      <c r="ADL2" s="194"/>
      <c r="ADM2" s="194"/>
      <c r="ADN2" s="194"/>
      <c r="ADO2" s="194"/>
      <c r="ADP2" s="194"/>
      <c r="ADQ2" s="194"/>
      <c r="ADR2" s="194"/>
      <c r="ADS2" s="194"/>
      <c r="ADT2" s="194"/>
      <c r="ADU2" s="194"/>
      <c r="ADV2" s="194"/>
      <c r="ADW2" s="194"/>
      <c r="ADX2" s="194"/>
      <c r="ADY2" s="194"/>
      <c r="ADZ2" s="194"/>
      <c r="AEA2" s="194"/>
      <c r="AEB2" s="194"/>
      <c r="AEC2" s="194"/>
      <c r="AED2" s="194"/>
      <c r="AEE2" s="194"/>
      <c r="AEF2" s="194"/>
      <c r="AEG2" s="194"/>
      <c r="AEH2" s="194"/>
      <c r="AEI2" s="194"/>
      <c r="AEJ2" s="194"/>
      <c r="AEK2" s="194"/>
      <c r="AEL2" s="194"/>
      <c r="AEM2" s="194"/>
      <c r="AEN2" s="194"/>
      <c r="AEO2" s="194"/>
      <c r="AEP2" s="194"/>
      <c r="AEQ2" s="194"/>
      <c r="AER2" s="194"/>
      <c r="AES2" s="194"/>
      <c r="AET2" s="194"/>
      <c r="AEU2" s="194"/>
      <c r="AEV2" s="194"/>
      <c r="AEW2" s="194"/>
      <c r="AEX2" s="194"/>
      <c r="AEY2" s="194"/>
      <c r="AEZ2" s="194"/>
      <c r="AFA2" s="194"/>
      <c r="AFB2" s="194"/>
      <c r="AFC2" s="194"/>
      <c r="AFD2" s="194"/>
      <c r="AFE2" s="194"/>
      <c r="AFF2" s="194"/>
      <c r="AFG2" s="194"/>
      <c r="AFH2" s="194"/>
      <c r="AFI2" s="194"/>
      <c r="AFJ2" s="194"/>
      <c r="AFK2" s="194"/>
      <c r="AFL2" s="194"/>
      <c r="AFM2" s="194"/>
      <c r="AFN2" s="194"/>
      <c r="AFO2" s="194"/>
      <c r="AFP2" s="194"/>
      <c r="AFQ2" s="194"/>
      <c r="AFR2" s="194"/>
      <c r="AFS2" s="194"/>
      <c r="AFT2" s="194"/>
      <c r="AFU2" s="194"/>
      <c r="AFV2" s="194"/>
      <c r="AFW2" s="194"/>
      <c r="AFX2" s="194"/>
      <c r="AFY2" s="194"/>
      <c r="AFZ2" s="194"/>
      <c r="AGA2" s="194"/>
      <c r="AGB2" s="194"/>
      <c r="AGC2" s="194"/>
      <c r="AGD2" s="194"/>
      <c r="AGE2" s="194"/>
      <c r="AGF2" s="194"/>
      <c r="AGG2" s="194"/>
      <c r="AGH2" s="194"/>
      <c r="AGI2" s="194"/>
      <c r="AGJ2" s="194"/>
      <c r="AGK2" s="194"/>
      <c r="AGL2" s="194"/>
      <c r="AGM2" s="194"/>
      <c r="AGN2" s="194"/>
      <c r="AGO2" s="194"/>
      <c r="AGP2" s="194"/>
      <c r="AGQ2" s="194"/>
      <c r="AGR2" s="194"/>
      <c r="AGS2" s="194"/>
      <c r="AGT2" s="194"/>
      <c r="AGU2" s="194"/>
      <c r="AGV2" s="194"/>
      <c r="AGW2" s="194"/>
      <c r="AGX2" s="194"/>
      <c r="AGY2" s="194"/>
      <c r="AGZ2" s="194"/>
      <c r="AHA2" s="194"/>
      <c r="AHB2" s="194"/>
      <c r="AHC2" s="194"/>
      <c r="AHD2" s="194"/>
      <c r="AHE2" s="194"/>
      <c r="AHF2" s="194"/>
      <c r="AHG2" s="194"/>
      <c r="AHH2" s="194"/>
      <c r="AHI2" s="194"/>
      <c r="AHJ2" s="194"/>
      <c r="AHK2" s="194"/>
      <c r="AHL2" s="194"/>
      <c r="AHM2" s="194"/>
      <c r="AHN2" s="194"/>
      <c r="AHO2" s="194"/>
      <c r="AHP2" s="194"/>
      <c r="AHQ2" s="194"/>
      <c r="AHR2" s="194"/>
      <c r="AHS2" s="194"/>
      <c r="AHT2" s="194"/>
      <c r="AHU2" s="194"/>
      <c r="AHV2" s="194"/>
      <c r="AHW2" s="194"/>
      <c r="AHX2" s="194"/>
      <c r="AHY2" s="194"/>
      <c r="AHZ2" s="194"/>
      <c r="AIA2" s="194"/>
      <c r="AIB2" s="194"/>
      <c r="AIC2" s="194"/>
      <c r="AID2" s="194"/>
      <c r="AIE2" s="194"/>
      <c r="AIF2" s="194"/>
      <c r="AIG2" s="194"/>
      <c r="AIH2" s="194"/>
      <c r="AII2" s="194"/>
      <c r="AIJ2" s="194"/>
      <c r="AIK2" s="194"/>
      <c r="AIL2" s="194"/>
      <c r="AIM2" s="194"/>
      <c r="AIN2" s="194"/>
      <c r="AIO2" s="194"/>
      <c r="AIP2" s="194"/>
      <c r="AIQ2" s="194"/>
      <c r="AIR2" s="194"/>
      <c r="AIS2" s="194"/>
      <c r="AIT2" s="194"/>
      <c r="AIU2" s="194"/>
      <c r="AIV2" s="194"/>
      <c r="AIW2" s="194"/>
      <c r="AIX2" s="194"/>
      <c r="AIY2" s="194"/>
      <c r="AIZ2" s="194"/>
      <c r="AJA2" s="194"/>
      <c r="AJB2" s="194"/>
      <c r="AJC2" s="194"/>
      <c r="AJD2" s="194"/>
      <c r="AJE2" s="194"/>
      <c r="AJF2" s="194"/>
      <c r="AJG2" s="194"/>
      <c r="AJH2" s="194"/>
      <c r="AJI2" s="194"/>
      <c r="AJJ2" s="194"/>
      <c r="AJK2" s="194"/>
      <c r="AJL2" s="194"/>
      <c r="AJM2" s="194"/>
      <c r="AJN2" s="194"/>
      <c r="AJO2" s="194"/>
      <c r="AJP2" s="194"/>
      <c r="AJQ2" s="194"/>
      <c r="AJR2" s="194"/>
      <c r="AJS2" s="194"/>
      <c r="AJT2" s="194"/>
      <c r="AJU2" s="194"/>
      <c r="AJV2" s="194"/>
      <c r="AJW2" s="194"/>
      <c r="AJX2" s="194"/>
      <c r="AJY2" s="194"/>
      <c r="AJZ2" s="194"/>
      <c r="AKA2" s="194"/>
      <c r="AKB2" s="194"/>
      <c r="AKC2" s="194"/>
      <c r="AKD2" s="194"/>
      <c r="AKE2" s="194"/>
      <c r="AKF2" s="194"/>
      <c r="AKG2" s="194"/>
      <c r="AKH2" s="194"/>
      <c r="AKI2" s="194"/>
      <c r="AKJ2" s="194"/>
      <c r="AKK2" s="194"/>
      <c r="AKL2" s="194"/>
      <c r="AKM2" s="194"/>
      <c r="AKN2" s="194"/>
      <c r="AKO2" s="194"/>
      <c r="AKP2" s="194"/>
      <c r="AKQ2" s="194"/>
      <c r="AKR2" s="194"/>
      <c r="AKS2" s="194"/>
      <c r="AKT2" s="194"/>
      <c r="AKU2" s="194"/>
      <c r="AKV2" s="194"/>
      <c r="AKW2" s="194"/>
      <c r="AKX2" s="194"/>
      <c r="AKY2" s="194"/>
      <c r="AKZ2" s="194"/>
      <c r="ALA2" s="194"/>
      <c r="ALB2" s="194"/>
      <c r="ALC2" s="194"/>
      <c r="ALD2" s="194"/>
      <c r="ALE2" s="194"/>
      <c r="ALF2" s="194"/>
      <c r="ALG2" s="194"/>
      <c r="ALH2" s="194"/>
      <c r="ALI2" s="194"/>
      <c r="ALJ2" s="194"/>
      <c r="ALK2" s="194"/>
      <c r="ALL2" s="194"/>
      <c r="ALM2" s="194"/>
      <c r="ALN2" s="194"/>
      <c r="ALO2" s="194"/>
      <c r="ALP2" s="194"/>
      <c r="ALQ2" s="194"/>
      <c r="ALR2" s="194"/>
      <c r="ALS2" s="194"/>
      <c r="ALT2" s="194"/>
      <c r="ALU2" s="194"/>
      <c r="ALV2" s="194"/>
      <c r="ALW2" s="194"/>
      <c r="ALX2" s="194"/>
      <c r="ALY2" s="194"/>
      <c r="ALZ2" s="194"/>
      <c r="AMA2" s="194"/>
      <c r="AMB2" s="194"/>
      <c r="AMC2" s="194"/>
      <c r="AMD2" s="194"/>
      <c r="AME2" s="194"/>
      <c r="AMF2" s="194"/>
      <c r="AMG2" s="194"/>
      <c r="AMH2" s="194"/>
      <c r="AMI2" s="194"/>
      <c r="AMJ2" s="194"/>
      <c r="AMK2" s="194"/>
      <c r="AML2" s="194"/>
      <c r="AMM2" s="194"/>
      <c r="AMN2" s="194"/>
      <c r="AMO2" s="194"/>
      <c r="AMP2" s="194"/>
      <c r="AMQ2" s="194"/>
      <c r="AMR2" s="194"/>
      <c r="AMS2" s="194"/>
      <c r="AMT2" s="194"/>
      <c r="AMU2" s="194"/>
      <c r="AMV2" s="194"/>
      <c r="AMW2" s="194"/>
      <c r="AMX2" s="194"/>
      <c r="AMY2" s="194"/>
      <c r="AMZ2" s="194"/>
      <c r="ANA2" s="194"/>
      <c r="ANB2" s="194"/>
      <c r="ANC2" s="194"/>
      <c r="AND2" s="194"/>
      <c r="ANE2" s="194"/>
      <c r="ANF2" s="194"/>
      <c r="ANG2" s="194"/>
      <c r="ANH2" s="194"/>
      <c r="ANI2" s="194"/>
      <c r="ANJ2" s="194"/>
      <c r="ANK2" s="194"/>
      <c r="ANL2" s="194"/>
      <c r="ANM2" s="194"/>
      <c r="ANN2" s="194"/>
      <c r="ANO2" s="194"/>
      <c r="ANP2" s="194"/>
      <c r="ANQ2" s="194"/>
      <c r="ANR2" s="194"/>
      <c r="ANS2" s="194"/>
      <c r="ANT2" s="194"/>
      <c r="ANU2" s="194"/>
      <c r="ANV2" s="194"/>
      <c r="ANW2" s="194"/>
      <c r="ANX2" s="194"/>
      <c r="ANY2" s="194"/>
      <c r="ANZ2" s="194"/>
      <c r="AOA2" s="194"/>
      <c r="AOB2" s="194"/>
      <c r="AOC2" s="194"/>
      <c r="AOD2" s="194"/>
      <c r="AOE2" s="194"/>
      <c r="AOF2" s="194"/>
      <c r="AOG2" s="194"/>
      <c r="AOH2" s="194"/>
      <c r="AOI2" s="194"/>
      <c r="AOJ2" s="194"/>
      <c r="AOK2" s="194"/>
      <c r="AOL2" s="194"/>
      <c r="AOM2" s="194"/>
      <c r="AON2" s="194"/>
      <c r="AOO2" s="194"/>
      <c r="AOP2" s="194"/>
      <c r="AOQ2" s="194"/>
      <c r="AOR2" s="194"/>
      <c r="AOS2" s="194"/>
      <c r="AOT2" s="194"/>
      <c r="AOU2" s="194"/>
      <c r="AOV2" s="194"/>
      <c r="AOW2" s="194"/>
      <c r="AOX2" s="194"/>
      <c r="AOY2" s="194"/>
      <c r="AOZ2" s="194"/>
      <c r="APA2" s="194"/>
      <c r="APB2" s="194"/>
      <c r="APC2" s="194"/>
      <c r="APD2" s="194"/>
      <c r="APE2" s="194"/>
      <c r="APF2" s="194"/>
      <c r="APG2" s="194"/>
      <c r="APH2" s="194"/>
      <c r="API2" s="194"/>
      <c r="APJ2" s="194"/>
      <c r="APK2" s="194"/>
      <c r="APL2" s="194"/>
      <c r="APM2" s="194"/>
      <c r="APN2" s="194"/>
      <c r="APO2" s="194"/>
      <c r="APP2" s="194"/>
      <c r="APQ2" s="194"/>
      <c r="APR2" s="194"/>
      <c r="APS2" s="194"/>
      <c r="APT2" s="194"/>
      <c r="APU2" s="194"/>
      <c r="APV2" s="194"/>
      <c r="APW2" s="194"/>
      <c r="APX2" s="194"/>
      <c r="APY2" s="194"/>
      <c r="APZ2" s="194"/>
      <c r="AQA2" s="194"/>
      <c r="AQB2" s="194"/>
      <c r="AQC2" s="194"/>
      <c r="AQD2" s="194"/>
      <c r="AQE2" s="194"/>
      <c r="AQF2" s="194"/>
      <c r="AQG2" s="194"/>
      <c r="AQH2" s="194"/>
      <c r="AQI2" s="194"/>
      <c r="AQJ2" s="194"/>
      <c r="AQK2" s="194"/>
      <c r="AQL2" s="194"/>
      <c r="AQM2" s="194"/>
      <c r="AQN2" s="194"/>
      <c r="AQO2" s="194"/>
      <c r="AQP2" s="194"/>
      <c r="AQQ2" s="194"/>
      <c r="AQR2" s="194"/>
      <c r="AQS2" s="194"/>
      <c r="AQT2" s="194"/>
      <c r="AQU2" s="194"/>
      <c r="AQV2" s="194"/>
      <c r="AQW2" s="194"/>
      <c r="AQX2" s="194"/>
      <c r="AQY2" s="194"/>
      <c r="AQZ2" s="194"/>
      <c r="ARA2" s="194"/>
      <c r="ARB2" s="194"/>
      <c r="ARC2" s="194"/>
      <c r="ARD2" s="194"/>
      <c r="ARE2" s="194"/>
      <c r="ARF2" s="194"/>
      <c r="ARG2" s="194"/>
      <c r="ARH2" s="194"/>
      <c r="ARI2" s="194"/>
      <c r="ARJ2" s="194"/>
      <c r="ARK2" s="194"/>
      <c r="ARL2" s="194"/>
      <c r="ARM2" s="194"/>
      <c r="ARN2" s="194"/>
      <c r="ARO2" s="194"/>
      <c r="ARP2" s="194"/>
      <c r="ARQ2" s="194"/>
      <c r="ARR2" s="194"/>
      <c r="ARS2" s="194"/>
      <c r="ART2" s="194"/>
      <c r="ARU2" s="194"/>
      <c r="ARV2" s="194"/>
      <c r="ARW2" s="194"/>
      <c r="ARX2" s="194"/>
      <c r="ARY2" s="194"/>
      <c r="ARZ2" s="194"/>
      <c r="ASA2" s="194"/>
      <c r="ASB2" s="194"/>
      <c r="ASC2" s="194"/>
      <c r="ASD2" s="194"/>
      <c r="ASE2" s="194"/>
      <c r="ASF2" s="194"/>
      <c r="ASG2" s="194"/>
      <c r="ASH2" s="194"/>
      <c r="ASI2" s="194"/>
      <c r="ASJ2" s="194"/>
      <c r="ASK2" s="194"/>
      <c r="ASL2" s="194"/>
      <c r="ASM2" s="194"/>
      <c r="ASN2" s="194"/>
      <c r="ASO2" s="194"/>
      <c r="ASP2" s="194"/>
      <c r="ASQ2" s="194"/>
      <c r="ASR2" s="194"/>
      <c r="ASS2" s="194"/>
      <c r="AST2" s="194"/>
      <c r="ASU2" s="194"/>
      <c r="ASV2" s="194"/>
      <c r="ASW2" s="194"/>
      <c r="ASX2" s="194"/>
      <c r="ASY2" s="194"/>
      <c r="ASZ2" s="194"/>
      <c r="ATA2" s="194"/>
      <c r="ATB2" s="194"/>
      <c r="ATC2" s="194"/>
      <c r="ATD2" s="194"/>
      <c r="ATE2" s="194"/>
      <c r="ATF2" s="194"/>
      <c r="ATG2" s="194"/>
      <c r="ATH2" s="194"/>
      <c r="ATI2" s="194"/>
      <c r="ATJ2" s="194"/>
      <c r="ATK2" s="194"/>
      <c r="ATL2" s="194"/>
      <c r="ATM2" s="194"/>
      <c r="ATN2" s="194"/>
      <c r="ATO2" s="194"/>
      <c r="ATP2" s="194"/>
      <c r="ATQ2" s="194"/>
      <c r="ATR2" s="194"/>
      <c r="ATS2" s="194"/>
      <c r="ATT2" s="194"/>
      <c r="ATU2" s="194"/>
      <c r="ATV2" s="194"/>
      <c r="ATW2" s="194"/>
      <c r="ATX2" s="194"/>
      <c r="ATY2" s="194"/>
      <c r="ATZ2" s="194"/>
      <c r="AUA2" s="194"/>
      <c r="AUB2" s="194"/>
      <c r="AUC2" s="194"/>
      <c r="AUD2" s="194"/>
      <c r="AUE2" s="194"/>
      <c r="AUF2" s="194"/>
      <c r="AUG2" s="194"/>
      <c r="AUH2" s="194"/>
      <c r="AUI2" s="194"/>
      <c r="AUJ2" s="194"/>
      <c r="AUK2" s="194"/>
      <c r="AUL2" s="194"/>
      <c r="AUM2" s="194"/>
      <c r="AUN2" s="194"/>
      <c r="AUO2" s="194"/>
      <c r="AUP2" s="194"/>
      <c r="AUQ2" s="194"/>
      <c r="AUR2" s="194"/>
      <c r="AUS2" s="194"/>
      <c r="AUT2" s="194"/>
      <c r="AUU2" s="194"/>
      <c r="AUV2" s="194"/>
      <c r="AUW2" s="194"/>
      <c r="AUX2" s="194"/>
      <c r="AUY2" s="194"/>
      <c r="AUZ2" s="194"/>
      <c r="AVA2" s="194"/>
      <c r="AVB2" s="194"/>
      <c r="AVC2" s="194"/>
      <c r="AVD2" s="194"/>
      <c r="AVE2" s="194"/>
      <c r="AVF2" s="194"/>
      <c r="AVG2" s="194"/>
      <c r="AVH2" s="194"/>
      <c r="AVI2" s="194"/>
      <c r="AVJ2" s="194"/>
      <c r="AVK2" s="194"/>
      <c r="AVL2" s="194"/>
      <c r="AVM2" s="194"/>
      <c r="AVN2" s="194"/>
      <c r="AVO2" s="194"/>
      <c r="AVP2" s="194"/>
      <c r="AVQ2" s="194"/>
      <c r="AVR2" s="194"/>
      <c r="AVS2" s="194"/>
      <c r="AVT2" s="194"/>
      <c r="AVU2" s="194"/>
      <c r="AVV2" s="194"/>
      <c r="AVW2" s="194"/>
      <c r="AVX2" s="194"/>
      <c r="AVY2" s="194"/>
      <c r="AVZ2" s="194"/>
      <c r="AWA2" s="194"/>
      <c r="AWB2" s="194"/>
      <c r="AWC2" s="194"/>
      <c r="AWD2" s="194"/>
      <c r="AWE2" s="194"/>
      <c r="AWF2" s="194"/>
      <c r="AWG2" s="194"/>
      <c r="AWH2" s="194"/>
      <c r="AWI2" s="194"/>
      <c r="AWJ2" s="194"/>
      <c r="AWK2" s="194"/>
      <c r="AWL2" s="194"/>
      <c r="AWM2" s="194"/>
      <c r="AWN2" s="194"/>
      <c r="AWO2" s="194"/>
      <c r="AWP2" s="194"/>
      <c r="AWQ2" s="194"/>
      <c r="AWR2" s="194"/>
      <c r="AWS2" s="194"/>
      <c r="AWT2" s="194"/>
      <c r="AWU2" s="194"/>
      <c r="AWV2" s="194"/>
      <c r="AWW2" s="194"/>
      <c r="AWX2" s="194"/>
      <c r="AWY2" s="194"/>
      <c r="AWZ2" s="194"/>
      <c r="AXA2" s="194"/>
      <c r="AXB2" s="194"/>
      <c r="AXC2" s="194"/>
      <c r="AXD2" s="194"/>
      <c r="AXE2" s="194"/>
      <c r="AXF2" s="194"/>
      <c r="AXG2" s="194"/>
      <c r="AXH2" s="194"/>
      <c r="AXI2" s="194"/>
      <c r="AXJ2" s="194"/>
      <c r="AXK2" s="194"/>
      <c r="AXL2" s="194"/>
      <c r="AXM2" s="194"/>
      <c r="AXN2" s="194"/>
      <c r="AXO2" s="194"/>
      <c r="AXP2" s="194"/>
      <c r="AXQ2" s="194"/>
      <c r="AXR2" s="194"/>
      <c r="AXS2" s="194"/>
      <c r="AXT2" s="194"/>
      <c r="AXU2" s="194"/>
      <c r="AXV2" s="194"/>
      <c r="AXW2" s="194"/>
      <c r="AXX2" s="194"/>
      <c r="AXY2" s="194"/>
      <c r="AXZ2" s="194"/>
      <c r="AYA2" s="194"/>
      <c r="AYB2" s="194"/>
      <c r="AYC2" s="194"/>
      <c r="AYD2" s="194"/>
      <c r="AYE2" s="194"/>
      <c r="AYF2" s="194"/>
      <c r="AYG2" s="194"/>
      <c r="AYH2" s="194"/>
      <c r="AYI2" s="194"/>
      <c r="AYJ2" s="194"/>
      <c r="AYK2" s="194"/>
      <c r="AYL2" s="194"/>
      <c r="AYM2" s="194"/>
      <c r="AYN2" s="194"/>
      <c r="AYO2" s="194"/>
      <c r="AYP2" s="194"/>
      <c r="AYQ2" s="194"/>
      <c r="AYR2" s="194"/>
      <c r="AYS2" s="194"/>
      <c r="AYT2" s="194"/>
      <c r="AYU2" s="194"/>
      <c r="AYV2" s="194"/>
      <c r="AYW2" s="194"/>
      <c r="AYX2" s="194"/>
      <c r="AYY2" s="194"/>
      <c r="AYZ2" s="194"/>
      <c r="AZA2" s="194"/>
      <c r="AZB2" s="194"/>
      <c r="AZC2" s="194"/>
      <c r="AZD2" s="194"/>
      <c r="AZE2" s="194"/>
      <c r="AZF2" s="194"/>
      <c r="AZG2" s="194"/>
      <c r="AZH2" s="194"/>
      <c r="AZI2" s="194"/>
      <c r="AZJ2" s="194"/>
      <c r="AZK2" s="194"/>
      <c r="AZL2" s="194"/>
      <c r="AZM2" s="194"/>
      <c r="AZN2" s="194"/>
      <c r="AZO2" s="194"/>
      <c r="AZP2" s="194"/>
      <c r="AZQ2" s="194"/>
      <c r="AZR2" s="194"/>
      <c r="AZS2" s="194"/>
      <c r="AZT2" s="194"/>
      <c r="AZU2" s="194"/>
      <c r="AZV2" s="194"/>
      <c r="AZW2" s="194"/>
      <c r="AZX2" s="194"/>
      <c r="AZY2" s="194"/>
      <c r="AZZ2" s="194"/>
      <c r="BAA2" s="194"/>
      <c r="BAB2" s="194"/>
      <c r="BAC2" s="194"/>
      <c r="BAD2" s="194"/>
      <c r="BAE2" s="194"/>
      <c r="BAF2" s="194"/>
      <c r="BAG2" s="194"/>
      <c r="BAH2" s="194"/>
      <c r="BAI2" s="194"/>
      <c r="BAJ2" s="194"/>
      <c r="BAK2" s="194"/>
      <c r="BAL2" s="194"/>
      <c r="BAM2" s="194"/>
      <c r="BAN2" s="194"/>
      <c r="BAO2" s="194"/>
      <c r="BAP2" s="194"/>
      <c r="BAQ2" s="194"/>
      <c r="BAR2" s="194"/>
      <c r="BAS2" s="194"/>
      <c r="BAT2" s="194"/>
      <c r="BAU2" s="194"/>
      <c r="BAV2" s="194"/>
      <c r="BAW2" s="194"/>
      <c r="BAX2" s="194"/>
      <c r="BAY2" s="194"/>
      <c r="BAZ2" s="194"/>
      <c r="BBA2" s="194"/>
      <c r="BBB2" s="194"/>
      <c r="BBC2" s="194"/>
      <c r="BBD2" s="194"/>
      <c r="BBE2" s="194"/>
      <c r="BBF2" s="194"/>
      <c r="BBG2" s="194"/>
      <c r="BBH2" s="194"/>
      <c r="BBI2" s="194"/>
      <c r="BBJ2" s="194"/>
      <c r="BBK2" s="194"/>
      <c r="BBL2" s="194"/>
      <c r="BBM2" s="194"/>
      <c r="BBN2" s="194"/>
      <c r="BBO2" s="194"/>
      <c r="BBP2" s="194"/>
      <c r="BBQ2" s="194"/>
      <c r="BBR2" s="194"/>
      <c r="BBS2" s="194"/>
      <c r="BBT2" s="194"/>
      <c r="BBU2" s="194"/>
      <c r="BBV2" s="194"/>
      <c r="BBW2" s="194"/>
      <c r="BBX2" s="194"/>
      <c r="BBY2" s="194"/>
      <c r="BBZ2" s="194"/>
      <c r="BCA2" s="194"/>
      <c r="BCB2" s="194"/>
      <c r="BCC2" s="194"/>
      <c r="BCD2" s="194"/>
      <c r="BCE2" s="194"/>
      <c r="BCF2" s="194"/>
      <c r="BCG2" s="194"/>
      <c r="BCH2" s="194"/>
      <c r="BCI2" s="194"/>
      <c r="BCJ2" s="194"/>
      <c r="BCK2" s="194"/>
      <c r="BCL2" s="194"/>
      <c r="BCM2" s="194"/>
      <c r="BCN2" s="194"/>
      <c r="BCO2" s="194"/>
      <c r="BCP2" s="194"/>
      <c r="BCQ2" s="194"/>
      <c r="BCR2" s="194"/>
      <c r="BCS2" s="194"/>
      <c r="BCT2" s="194"/>
      <c r="BCU2" s="194"/>
      <c r="BCV2" s="194"/>
      <c r="BCW2" s="194"/>
      <c r="BCX2" s="194"/>
      <c r="BCY2" s="194"/>
      <c r="BCZ2" s="194"/>
      <c r="BDA2" s="194"/>
      <c r="BDB2" s="194"/>
      <c r="BDC2" s="194"/>
      <c r="BDD2" s="194"/>
      <c r="BDE2" s="194"/>
      <c r="BDF2" s="194"/>
      <c r="BDG2" s="194"/>
      <c r="BDH2" s="194"/>
      <c r="BDI2" s="194"/>
      <c r="BDJ2" s="194"/>
      <c r="BDK2" s="194"/>
      <c r="BDL2" s="194"/>
      <c r="BDM2" s="194"/>
      <c r="BDN2" s="194"/>
      <c r="BDO2" s="194"/>
      <c r="BDP2" s="194"/>
      <c r="BDQ2" s="194"/>
      <c r="BDR2" s="194"/>
      <c r="BDS2" s="194"/>
      <c r="BDT2" s="194"/>
      <c r="BDU2" s="194"/>
      <c r="BDV2" s="194"/>
      <c r="BDW2" s="194"/>
      <c r="BDX2" s="194"/>
      <c r="BDY2" s="194"/>
      <c r="BDZ2" s="194"/>
      <c r="BEA2" s="194"/>
      <c r="BEB2" s="194"/>
      <c r="BEC2" s="194"/>
      <c r="BED2" s="194"/>
      <c r="BEE2" s="194"/>
      <c r="BEF2" s="194"/>
      <c r="BEG2" s="194"/>
      <c r="BEH2" s="194"/>
      <c r="BEI2" s="194"/>
      <c r="BEJ2" s="194"/>
      <c r="BEK2" s="194"/>
      <c r="BEL2" s="194"/>
      <c r="BEM2" s="194"/>
      <c r="BEN2" s="194"/>
      <c r="BEO2" s="194"/>
      <c r="BEP2" s="194"/>
      <c r="BEQ2" s="194"/>
      <c r="BER2" s="194"/>
      <c r="BES2" s="194"/>
      <c r="BET2" s="194"/>
      <c r="BEU2" s="194"/>
      <c r="BEV2" s="194"/>
      <c r="BEW2" s="194"/>
      <c r="BEX2" s="194"/>
      <c r="BEY2" s="194"/>
      <c r="BEZ2" s="194"/>
      <c r="BFA2" s="194"/>
      <c r="BFB2" s="194"/>
      <c r="BFC2" s="194"/>
      <c r="BFD2" s="194"/>
      <c r="BFE2" s="194"/>
      <c r="BFF2" s="194"/>
      <c r="BFG2" s="194"/>
      <c r="BFH2" s="194"/>
      <c r="BFI2" s="194"/>
      <c r="BFJ2" s="194"/>
      <c r="BFK2" s="194"/>
      <c r="BFL2" s="194"/>
      <c r="BFM2" s="194"/>
      <c r="BFN2" s="194"/>
      <c r="BFO2" s="194"/>
      <c r="BFP2" s="194"/>
      <c r="BFQ2" s="194"/>
      <c r="BFR2" s="194"/>
      <c r="BFS2" s="194"/>
      <c r="BFT2" s="194"/>
      <c r="BFU2" s="194"/>
      <c r="BFV2" s="194"/>
      <c r="BFW2" s="194"/>
      <c r="BFX2" s="194"/>
      <c r="BFY2" s="194"/>
      <c r="BFZ2" s="194"/>
      <c r="BGA2" s="194"/>
      <c r="BGB2" s="194"/>
      <c r="BGC2" s="194"/>
      <c r="BGD2" s="194"/>
      <c r="BGE2" s="194"/>
      <c r="BGF2" s="194"/>
      <c r="BGG2" s="194"/>
      <c r="BGH2" s="194"/>
      <c r="BGI2" s="194"/>
      <c r="BGJ2" s="194"/>
      <c r="BGK2" s="194"/>
      <c r="BGL2" s="194"/>
      <c r="BGM2" s="194"/>
      <c r="BGN2" s="194"/>
      <c r="BGO2" s="194"/>
      <c r="BGP2" s="194"/>
      <c r="BGQ2" s="194"/>
      <c r="BGR2" s="194"/>
      <c r="BGS2" s="194"/>
      <c r="BGT2" s="194"/>
      <c r="BGU2" s="194"/>
      <c r="BGV2" s="194"/>
      <c r="BGW2" s="194"/>
      <c r="BGX2" s="194"/>
      <c r="BGY2" s="194"/>
      <c r="BGZ2" s="194"/>
      <c r="BHA2" s="194"/>
      <c r="BHB2" s="194"/>
      <c r="BHC2" s="194"/>
      <c r="BHD2" s="194"/>
      <c r="BHE2" s="194"/>
      <c r="BHF2" s="194"/>
      <c r="BHG2" s="194"/>
      <c r="BHH2" s="194"/>
      <c r="BHI2" s="194"/>
      <c r="BHJ2" s="194"/>
      <c r="BHK2" s="194"/>
      <c r="BHL2" s="194"/>
      <c r="BHM2" s="194"/>
      <c r="BHN2" s="194"/>
      <c r="BHO2" s="194"/>
      <c r="BHP2" s="194"/>
      <c r="BHQ2" s="194"/>
      <c r="BHR2" s="194"/>
      <c r="BHS2" s="194"/>
      <c r="BHT2" s="194"/>
      <c r="BHU2" s="194"/>
      <c r="BHV2" s="194"/>
      <c r="BHW2" s="194"/>
      <c r="BHX2" s="194"/>
      <c r="BHY2" s="194"/>
      <c r="BHZ2" s="194"/>
      <c r="BIA2" s="194"/>
      <c r="BIB2" s="194"/>
      <c r="BIC2" s="194"/>
      <c r="BID2" s="194"/>
      <c r="BIE2" s="194"/>
      <c r="BIF2" s="194"/>
      <c r="BIG2" s="194"/>
      <c r="BIH2" s="194"/>
      <c r="BII2" s="194"/>
      <c r="BIJ2" s="194"/>
      <c r="BIK2" s="194"/>
      <c r="BIL2" s="194"/>
      <c r="BIM2" s="194"/>
      <c r="BIN2" s="194"/>
      <c r="BIO2" s="194"/>
      <c r="BIP2" s="194"/>
      <c r="BIQ2" s="194"/>
      <c r="BIR2" s="194"/>
      <c r="BIS2" s="194"/>
      <c r="BIT2" s="194"/>
      <c r="BIU2" s="194"/>
      <c r="BIV2" s="194"/>
      <c r="BIW2" s="194"/>
      <c r="BIX2" s="194"/>
      <c r="BIY2" s="194"/>
      <c r="BIZ2" s="194"/>
      <c r="BJA2" s="194"/>
      <c r="BJB2" s="194"/>
      <c r="BJC2" s="194"/>
      <c r="BJD2" s="194"/>
      <c r="BJE2" s="194"/>
      <c r="BJF2" s="194"/>
      <c r="BJG2" s="194"/>
      <c r="BJH2" s="194"/>
      <c r="BJI2" s="194"/>
      <c r="BJJ2" s="194"/>
      <c r="BJK2" s="194"/>
      <c r="BJL2" s="194"/>
      <c r="BJM2" s="194"/>
      <c r="BJN2" s="194"/>
      <c r="BJO2" s="194"/>
      <c r="BJP2" s="194"/>
      <c r="BJQ2" s="194"/>
      <c r="BJR2" s="194"/>
      <c r="BJS2" s="194"/>
      <c r="BJT2" s="194"/>
      <c r="BJU2" s="194"/>
      <c r="BJV2" s="194"/>
      <c r="BJW2" s="194"/>
      <c r="BJX2" s="194"/>
      <c r="BJY2" s="194"/>
      <c r="BJZ2" s="194"/>
      <c r="BKA2" s="194"/>
      <c r="BKB2" s="194"/>
      <c r="BKC2" s="194"/>
      <c r="BKD2" s="194"/>
      <c r="BKE2" s="194"/>
      <c r="BKF2" s="194"/>
      <c r="BKG2" s="194"/>
      <c r="BKH2" s="194"/>
      <c r="BKI2" s="194"/>
      <c r="BKJ2" s="194"/>
      <c r="BKK2" s="194"/>
      <c r="BKL2" s="194"/>
      <c r="BKM2" s="194"/>
      <c r="BKN2" s="194"/>
      <c r="BKO2" s="194"/>
      <c r="BKP2" s="194"/>
      <c r="BKQ2" s="194"/>
      <c r="BKR2" s="194"/>
      <c r="BKS2" s="194"/>
      <c r="BKT2" s="194"/>
      <c r="BKU2" s="194"/>
      <c r="BKV2" s="194"/>
      <c r="BKW2" s="194"/>
      <c r="BKX2" s="194"/>
      <c r="BKY2" s="194"/>
      <c r="BKZ2" s="194"/>
      <c r="BLA2" s="194"/>
      <c r="BLB2" s="194"/>
      <c r="BLC2" s="194"/>
      <c r="BLD2" s="194"/>
      <c r="BLE2" s="194"/>
      <c r="BLF2" s="194"/>
      <c r="BLG2" s="194"/>
      <c r="BLH2" s="194"/>
      <c r="BLI2" s="194"/>
      <c r="BLJ2" s="194"/>
      <c r="BLK2" s="194"/>
      <c r="BLL2" s="194"/>
      <c r="BLM2" s="194"/>
      <c r="BLN2" s="194"/>
      <c r="BLO2" s="194"/>
      <c r="BLP2" s="194"/>
      <c r="BLQ2" s="194"/>
      <c r="BLR2" s="194"/>
      <c r="BLS2" s="194"/>
      <c r="BLT2" s="194"/>
      <c r="BLU2" s="194"/>
      <c r="BLV2" s="194"/>
      <c r="BLW2" s="194"/>
      <c r="BLX2" s="194"/>
      <c r="BLY2" s="194"/>
      <c r="BLZ2" s="194"/>
      <c r="BMA2" s="194"/>
      <c r="BMB2" s="194"/>
      <c r="BMC2" s="194"/>
      <c r="BMD2" s="194"/>
      <c r="BME2" s="194"/>
      <c r="BMF2" s="194"/>
      <c r="BMG2" s="194"/>
      <c r="BMH2" s="194"/>
      <c r="BMI2" s="194"/>
      <c r="BMJ2" s="194"/>
      <c r="BMK2" s="194"/>
      <c r="BML2" s="194"/>
      <c r="BMM2" s="194"/>
      <c r="BMN2" s="194"/>
      <c r="BMO2" s="194"/>
      <c r="BMP2" s="194"/>
      <c r="BMQ2" s="194"/>
      <c r="BMR2" s="194"/>
      <c r="BMS2" s="194"/>
      <c r="BMT2" s="194"/>
      <c r="BMU2" s="194"/>
      <c r="BMV2" s="194"/>
      <c r="BMW2" s="194"/>
      <c r="BMX2" s="194"/>
      <c r="BMY2" s="194"/>
      <c r="BMZ2" s="194"/>
      <c r="BNA2" s="194"/>
      <c r="BNB2" s="194"/>
      <c r="BNC2" s="194"/>
      <c r="BND2" s="194"/>
      <c r="BNE2" s="194"/>
      <c r="BNF2" s="194"/>
      <c r="BNG2" s="194"/>
      <c r="BNH2" s="194"/>
      <c r="BNI2" s="194"/>
      <c r="BNJ2" s="194"/>
      <c r="BNK2" s="194"/>
      <c r="BNL2" s="194"/>
      <c r="BNM2" s="194"/>
      <c r="BNN2" s="194"/>
      <c r="BNO2" s="194"/>
      <c r="BNP2" s="194"/>
      <c r="BNQ2" s="194"/>
      <c r="BNR2" s="194"/>
      <c r="BNS2" s="194"/>
      <c r="BNT2" s="194"/>
      <c r="BNU2" s="194"/>
      <c r="BNV2" s="194"/>
      <c r="BNW2" s="194"/>
      <c r="BNX2" s="194"/>
      <c r="BNY2" s="194"/>
      <c r="BNZ2" s="194"/>
      <c r="BOA2" s="194"/>
      <c r="BOB2" s="194"/>
      <c r="BOC2" s="194"/>
      <c r="BOD2" s="194"/>
      <c r="BOE2" s="194"/>
      <c r="BOF2" s="194"/>
      <c r="BOG2" s="194"/>
      <c r="BOH2" s="194"/>
      <c r="BOI2" s="194"/>
      <c r="BOJ2" s="194"/>
      <c r="BOK2" s="194"/>
      <c r="BOL2" s="194"/>
      <c r="BOM2" s="194"/>
      <c r="BON2" s="194"/>
      <c r="BOO2" s="194"/>
      <c r="BOP2" s="194"/>
      <c r="BOQ2" s="194"/>
      <c r="BOR2" s="194"/>
      <c r="BOS2" s="194"/>
      <c r="BOT2" s="194"/>
      <c r="BOU2" s="194"/>
      <c r="BOV2" s="194"/>
      <c r="BOW2" s="194"/>
      <c r="BOX2" s="194"/>
      <c r="BOY2" s="194"/>
      <c r="BOZ2" s="194"/>
      <c r="BPA2" s="194"/>
      <c r="BPB2" s="194"/>
      <c r="BPC2" s="194"/>
      <c r="BPD2" s="194"/>
      <c r="BPE2" s="194"/>
      <c r="BPF2" s="194"/>
      <c r="BPG2" s="194"/>
      <c r="BPH2" s="194"/>
      <c r="BPI2" s="194"/>
      <c r="BPJ2" s="194"/>
      <c r="BPK2" s="194"/>
      <c r="BPL2" s="194"/>
      <c r="BPM2" s="194"/>
      <c r="BPN2" s="194"/>
      <c r="BPO2" s="194"/>
      <c r="BPP2" s="194"/>
      <c r="BPQ2" s="194"/>
      <c r="BPR2" s="194"/>
      <c r="BPS2" s="194"/>
      <c r="BPT2" s="194"/>
      <c r="BPU2" s="194"/>
      <c r="BPV2" s="194"/>
      <c r="BPW2" s="194"/>
      <c r="BPX2" s="194"/>
      <c r="BPY2" s="194"/>
      <c r="BPZ2" s="194"/>
      <c r="BQA2" s="194"/>
      <c r="BQB2" s="194"/>
      <c r="BQC2" s="194"/>
      <c r="BQD2" s="194"/>
      <c r="BQE2" s="194"/>
      <c r="BQF2" s="194"/>
      <c r="BQG2" s="194"/>
      <c r="BQH2" s="194"/>
      <c r="BQI2" s="194"/>
      <c r="BQJ2" s="194"/>
      <c r="BQK2" s="194"/>
      <c r="BQL2" s="194"/>
      <c r="BQM2" s="194"/>
      <c r="BQN2" s="194"/>
      <c r="BQO2" s="194"/>
      <c r="BQP2" s="194"/>
      <c r="BQQ2" s="194"/>
      <c r="BQR2" s="194"/>
      <c r="BQS2" s="194"/>
      <c r="BQT2" s="194"/>
      <c r="BQU2" s="194"/>
      <c r="BQV2" s="194"/>
      <c r="BQW2" s="194"/>
      <c r="BQX2" s="194"/>
      <c r="BQY2" s="194"/>
      <c r="BQZ2" s="194"/>
      <c r="BRA2" s="194"/>
      <c r="BRB2" s="194"/>
      <c r="BRC2" s="194"/>
      <c r="BRD2" s="194"/>
      <c r="BRE2" s="194"/>
      <c r="BRF2" s="194"/>
      <c r="BRG2" s="194"/>
      <c r="BRH2" s="194"/>
      <c r="BRI2" s="194"/>
      <c r="BRJ2" s="194"/>
      <c r="BRK2" s="194"/>
      <c r="BRL2" s="194"/>
      <c r="BRM2" s="194"/>
      <c r="BRN2" s="194"/>
      <c r="BRO2" s="194"/>
      <c r="BRP2" s="194"/>
      <c r="BRQ2" s="194"/>
      <c r="BRR2" s="194"/>
      <c r="BRS2" s="194"/>
      <c r="BRT2" s="194"/>
      <c r="BRU2" s="194"/>
      <c r="BRV2" s="194"/>
      <c r="BRW2" s="194"/>
      <c r="BRX2" s="194"/>
      <c r="BRY2" s="194"/>
      <c r="BRZ2" s="194"/>
      <c r="BSA2" s="194"/>
      <c r="BSB2" s="194"/>
      <c r="BSC2" s="194"/>
      <c r="BSD2" s="194"/>
      <c r="BSE2" s="194"/>
      <c r="BSF2" s="194"/>
      <c r="BSG2" s="194"/>
      <c r="BSH2" s="194"/>
      <c r="BSI2" s="194"/>
      <c r="BSJ2" s="194"/>
      <c r="BSK2" s="194"/>
      <c r="BSL2" s="194"/>
      <c r="BSM2" s="194"/>
      <c r="BSN2" s="194"/>
      <c r="BSO2" s="194"/>
      <c r="BSP2" s="194"/>
      <c r="BSQ2" s="194"/>
      <c r="BSR2" s="194"/>
      <c r="BSS2" s="194"/>
      <c r="BST2" s="194"/>
      <c r="BSU2" s="194"/>
      <c r="BSV2" s="194"/>
      <c r="BSW2" s="194"/>
      <c r="BSX2" s="194"/>
      <c r="BSY2" s="194"/>
      <c r="BSZ2" s="194"/>
      <c r="BTA2" s="194"/>
      <c r="BTB2" s="194"/>
      <c r="BTC2" s="194"/>
      <c r="BTD2" s="194"/>
      <c r="BTE2" s="194"/>
      <c r="BTF2" s="194"/>
      <c r="BTG2" s="194"/>
      <c r="BTH2" s="194"/>
      <c r="BTI2" s="194"/>
      <c r="BTJ2" s="194"/>
      <c r="BTK2" s="194"/>
      <c r="BTL2" s="194"/>
      <c r="BTM2" s="194"/>
      <c r="BTN2" s="194"/>
      <c r="BTO2" s="194"/>
      <c r="BTP2" s="194"/>
      <c r="BTQ2" s="194"/>
      <c r="BTR2" s="194"/>
      <c r="BTS2" s="194"/>
      <c r="BTT2" s="194"/>
      <c r="BTU2" s="194"/>
      <c r="BTV2" s="194"/>
      <c r="BTW2" s="194"/>
      <c r="BTX2" s="194"/>
      <c r="BTY2" s="194"/>
      <c r="BTZ2" s="194"/>
      <c r="BUA2" s="194"/>
      <c r="BUB2" s="194"/>
      <c r="BUC2" s="194"/>
      <c r="BUD2" s="194"/>
      <c r="BUE2" s="194"/>
      <c r="BUF2" s="194"/>
      <c r="BUG2" s="194"/>
      <c r="BUH2" s="194"/>
      <c r="BUI2" s="194"/>
      <c r="BUJ2" s="194"/>
      <c r="BUK2" s="194"/>
      <c r="BUL2" s="194"/>
      <c r="BUM2" s="194"/>
      <c r="BUN2" s="194"/>
      <c r="BUO2" s="194"/>
      <c r="BUP2" s="194"/>
      <c r="BUQ2" s="194"/>
      <c r="BUR2" s="194"/>
      <c r="BUS2" s="194"/>
      <c r="BUT2" s="194"/>
      <c r="BUU2" s="194"/>
      <c r="BUV2" s="194"/>
      <c r="BUW2" s="194"/>
      <c r="BUX2" s="194"/>
      <c r="BUY2" s="194"/>
      <c r="BUZ2" s="194"/>
      <c r="BVA2" s="194"/>
      <c r="BVB2" s="194"/>
      <c r="BVC2" s="194"/>
      <c r="BVD2" s="194"/>
      <c r="BVE2" s="194"/>
      <c r="BVF2" s="194"/>
      <c r="BVG2" s="194"/>
      <c r="BVH2" s="194"/>
      <c r="BVI2" s="194"/>
      <c r="BVJ2" s="194"/>
      <c r="BVK2" s="194"/>
      <c r="BVL2" s="194"/>
      <c r="BVM2" s="194"/>
      <c r="BVN2" s="194"/>
      <c r="BVO2" s="194"/>
      <c r="BVP2" s="194"/>
      <c r="BVQ2" s="194"/>
      <c r="BVR2" s="194"/>
      <c r="BVS2" s="194"/>
      <c r="BVT2" s="194"/>
      <c r="BVU2" s="194"/>
      <c r="BVV2" s="194"/>
      <c r="BVW2" s="194"/>
      <c r="BVX2" s="194"/>
      <c r="BVY2" s="194"/>
      <c r="BVZ2" s="194"/>
      <c r="BWA2" s="194"/>
      <c r="BWB2" s="194"/>
      <c r="BWC2" s="194"/>
      <c r="BWD2" s="194"/>
      <c r="BWE2" s="194"/>
      <c r="BWF2" s="194"/>
      <c r="BWG2" s="194"/>
      <c r="BWH2" s="194"/>
      <c r="BWI2" s="194"/>
      <c r="BWJ2" s="194"/>
      <c r="BWK2" s="194"/>
      <c r="BWL2" s="194"/>
      <c r="BWM2" s="194"/>
      <c r="BWN2" s="194"/>
      <c r="BWO2" s="194"/>
      <c r="BWP2" s="194"/>
      <c r="BWQ2" s="194"/>
      <c r="BWR2" s="194"/>
      <c r="BWS2" s="194"/>
      <c r="BWT2" s="194"/>
      <c r="BWU2" s="194"/>
      <c r="BWV2" s="194"/>
      <c r="BWW2" s="194"/>
      <c r="BWX2" s="194"/>
      <c r="BWY2" s="194"/>
      <c r="BWZ2" s="194"/>
      <c r="BXA2" s="194"/>
      <c r="BXB2" s="194"/>
      <c r="BXC2" s="194"/>
      <c r="BXD2" s="194"/>
      <c r="BXE2" s="194"/>
      <c r="BXF2" s="194"/>
      <c r="BXG2" s="194"/>
      <c r="BXH2" s="194"/>
      <c r="BXI2" s="194"/>
      <c r="BXJ2" s="194"/>
      <c r="BXK2" s="194"/>
      <c r="BXL2" s="194"/>
      <c r="BXM2" s="194"/>
      <c r="BXN2" s="194"/>
      <c r="BXO2" s="194"/>
      <c r="BXP2" s="194"/>
      <c r="BXQ2" s="194"/>
      <c r="BXR2" s="194"/>
      <c r="BXS2" s="194"/>
      <c r="BXT2" s="194"/>
      <c r="BXU2" s="194"/>
      <c r="BXV2" s="194"/>
      <c r="BXW2" s="194"/>
      <c r="BXX2" s="194"/>
      <c r="BXY2" s="194"/>
      <c r="BXZ2" s="194"/>
      <c r="BYA2" s="194"/>
      <c r="BYB2" s="194"/>
      <c r="BYC2" s="194"/>
      <c r="BYD2" s="194"/>
      <c r="BYE2" s="194"/>
      <c r="BYF2" s="194"/>
      <c r="BYG2" s="194"/>
      <c r="BYH2" s="194"/>
      <c r="BYI2" s="194"/>
      <c r="BYJ2" s="194"/>
      <c r="BYK2" s="194"/>
      <c r="BYL2" s="194"/>
      <c r="BYM2" s="194"/>
      <c r="BYN2" s="194"/>
      <c r="BYO2" s="194"/>
      <c r="BYP2" s="194"/>
      <c r="BYQ2" s="194"/>
      <c r="BYR2" s="194"/>
      <c r="BYS2" s="194"/>
      <c r="BYT2" s="194"/>
      <c r="BYU2" s="194"/>
      <c r="BYV2" s="194"/>
      <c r="BYW2" s="194"/>
      <c r="BYX2" s="194"/>
      <c r="BYY2" s="194"/>
      <c r="BYZ2" s="194"/>
      <c r="BZA2" s="194"/>
      <c r="BZB2" s="194"/>
      <c r="BZC2" s="194"/>
      <c r="BZD2" s="194"/>
      <c r="BZE2" s="194"/>
      <c r="BZF2" s="194"/>
      <c r="BZG2" s="194"/>
      <c r="BZH2" s="194"/>
      <c r="BZI2" s="194"/>
      <c r="BZJ2" s="194"/>
      <c r="BZK2" s="194"/>
      <c r="BZL2" s="194"/>
      <c r="BZM2" s="194"/>
      <c r="BZN2" s="194"/>
      <c r="BZO2" s="194"/>
      <c r="BZP2" s="194"/>
      <c r="BZQ2" s="194"/>
      <c r="BZR2" s="194"/>
      <c r="BZS2" s="194"/>
      <c r="BZT2" s="194"/>
      <c r="BZU2" s="194"/>
      <c r="BZV2" s="194"/>
      <c r="BZW2" s="194"/>
      <c r="BZX2" s="194"/>
      <c r="BZY2" s="194"/>
      <c r="BZZ2" s="194"/>
      <c r="CAA2" s="194"/>
      <c r="CAB2" s="194"/>
      <c r="CAC2" s="194"/>
      <c r="CAD2" s="194"/>
      <c r="CAE2" s="194"/>
      <c r="CAF2" s="194"/>
      <c r="CAG2" s="194"/>
      <c r="CAH2" s="194"/>
      <c r="CAI2" s="194"/>
      <c r="CAJ2" s="194"/>
      <c r="CAK2" s="194"/>
      <c r="CAL2" s="194"/>
      <c r="CAM2" s="194"/>
      <c r="CAN2" s="194"/>
      <c r="CAO2" s="194"/>
      <c r="CAP2" s="194"/>
      <c r="CAQ2" s="194"/>
      <c r="CAR2" s="194"/>
      <c r="CAS2" s="194"/>
      <c r="CAT2" s="194"/>
      <c r="CAU2" s="194"/>
      <c r="CAV2" s="194"/>
      <c r="CAW2" s="194"/>
      <c r="CAX2" s="194"/>
      <c r="CAY2" s="194"/>
      <c r="CAZ2" s="194"/>
      <c r="CBA2" s="194"/>
      <c r="CBB2" s="194"/>
      <c r="CBC2" s="194"/>
      <c r="CBD2" s="194"/>
      <c r="CBE2" s="194"/>
      <c r="CBF2" s="194"/>
      <c r="CBG2" s="194"/>
      <c r="CBH2" s="194"/>
      <c r="CBI2" s="194"/>
      <c r="CBJ2" s="194"/>
      <c r="CBK2" s="194"/>
      <c r="CBL2" s="194"/>
      <c r="CBM2" s="194"/>
      <c r="CBN2" s="194"/>
      <c r="CBO2" s="194"/>
      <c r="CBP2" s="194"/>
      <c r="CBQ2" s="194"/>
      <c r="CBR2" s="194"/>
      <c r="CBS2" s="194"/>
      <c r="CBT2" s="194"/>
      <c r="CBU2" s="194"/>
      <c r="CBV2" s="194"/>
      <c r="CBW2" s="194"/>
      <c r="CBX2" s="194"/>
      <c r="CBY2" s="194"/>
      <c r="CBZ2" s="194"/>
      <c r="CCA2" s="194"/>
      <c r="CCB2" s="194"/>
      <c r="CCC2" s="194"/>
      <c r="CCD2" s="194"/>
      <c r="CCE2" s="194"/>
      <c r="CCF2" s="194"/>
      <c r="CCG2" s="194"/>
      <c r="CCH2" s="194"/>
      <c r="CCI2" s="194"/>
      <c r="CCJ2" s="194"/>
      <c r="CCK2" s="194"/>
      <c r="CCL2" s="194"/>
      <c r="CCM2" s="194"/>
      <c r="CCN2" s="194"/>
      <c r="CCO2" s="194"/>
      <c r="CCP2" s="194"/>
      <c r="CCQ2" s="194"/>
      <c r="CCR2" s="194"/>
      <c r="CCS2" s="194"/>
      <c r="CCT2" s="194"/>
      <c r="CCU2" s="194"/>
      <c r="CCV2" s="194"/>
      <c r="CCW2" s="194"/>
      <c r="CCX2" s="194"/>
      <c r="CCY2" s="194"/>
      <c r="CCZ2" s="194"/>
      <c r="CDA2" s="194"/>
      <c r="CDB2" s="194"/>
      <c r="CDC2" s="194"/>
      <c r="CDD2" s="194"/>
      <c r="CDE2" s="194"/>
      <c r="CDF2" s="194"/>
      <c r="CDG2" s="194"/>
      <c r="CDH2" s="194"/>
      <c r="CDI2" s="194"/>
      <c r="CDJ2" s="194"/>
      <c r="CDK2" s="194"/>
      <c r="CDL2" s="194"/>
      <c r="CDM2" s="194"/>
      <c r="CDN2" s="194"/>
      <c r="CDO2" s="194"/>
      <c r="CDP2" s="194"/>
      <c r="CDQ2" s="194"/>
      <c r="CDR2" s="194"/>
      <c r="CDS2" s="194"/>
      <c r="CDT2" s="194"/>
      <c r="CDU2" s="194"/>
      <c r="CDV2" s="194"/>
      <c r="CDW2" s="194"/>
      <c r="CDX2" s="194"/>
      <c r="CDY2" s="194"/>
      <c r="CDZ2" s="194"/>
      <c r="CEA2" s="194"/>
      <c r="CEB2" s="194"/>
      <c r="CEC2" s="194"/>
      <c r="CED2" s="194"/>
      <c r="CEE2" s="194"/>
      <c r="CEF2" s="194"/>
      <c r="CEG2" s="194"/>
      <c r="CEH2" s="194"/>
      <c r="CEI2" s="194"/>
      <c r="CEJ2" s="194"/>
      <c r="CEK2" s="194"/>
      <c r="CEL2" s="194"/>
      <c r="CEM2" s="194"/>
      <c r="CEN2" s="194"/>
      <c r="CEO2" s="194"/>
      <c r="CEP2" s="194"/>
      <c r="CEQ2" s="194"/>
      <c r="CER2" s="194"/>
      <c r="CES2" s="194"/>
      <c r="CET2" s="194"/>
      <c r="CEU2" s="194"/>
      <c r="CEV2" s="194"/>
      <c r="CEW2" s="194"/>
      <c r="CEX2" s="194"/>
      <c r="CEY2" s="194"/>
      <c r="CEZ2" s="194"/>
      <c r="CFA2" s="194"/>
      <c r="CFB2" s="194"/>
      <c r="CFC2" s="194"/>
      <c r="CFD2" s="194"/>
      <c r="CFE2" s="194"/>
      <c r="CFF2" s="194"/>
      <c r="CFG2" s="194"/>
      <c r="CFH2" s="194"/>
      <c r="CFI2" s="194"/>
      <c r="CFJ2" s="194"/>
      <c r="CFK2" s="194"/>
      <c r="CFL2" s="194"/>
      <c r="CFM2" s="194"/>
      <c r="CFN2" s="194"/>
      <c r="CFO2" s="194"/>
      <c r="CFP2" s="194"/>
      <c r="CFQ2" s="194"/>
      <c r="CFR2" s="194"/>
      <c r="CFS2" s="194"/>
      <c r="CFT2" s="194"/>
      <c r="CFU2" s="194"/>
      <c r="CFV2" s="194"/>
      <c r="CFW2" s="194"/>
      <c r="CFX2" s="194"/>
      <c r="CFY2" s="194"/>
      <c r="CFZ2" s="194"/>
      <c r="CGA2" s="194"/>
      <c r="CGB2" s="194"/>
      <c r="CGC2" s="194"/>
      <c r="CGD2" s="194"/>
      <c r="CGE2" s="194"/>
      <c r="CGF2" s="194"/>
      <c r="CGG2" s="194"/>
      <c r="CGH2" s="194"/>
      <c r="CGI2" s="194"/>
      <c r="CGJ2" s="194"/>
      <c r="CGK2" s="194"/>
      <c r="CGL2" s="194"/>
      <c r="CGM2" s="194"/>
      <c r="CGN2" s="194"/>
      <c r="CGO2" s="194"/>
      <c r="CGP2" s="194"/>
      <c r="CGQ2" s="194"/>
      <c r="CGR2" s="194"/>
      <c r="CGS2" s="194"/>
      <c r="CGT2" s="194"/>
      <c r="CGU2" s="194"/>
      <c r="CGV2" s="194"/>
      <c r="CGW2" s="194"/>
      <c r="CGX2" s="194"/>
      <c r="CGY2" s="194"/>
      <c r="CGZ2" s="194"/>
      <c r="CHA2" s="194"/>
      <c r="CHB2" s="194"/>
      <c r="CHC2" s="194"/>
      <c r="CHD2" s="194"/>
      <c r="CHE2" s="194"/>
      <c r="CHF2" s="194"/>
      <c r="CHG2" s="194"/>
      <c r="CHH2" s="194"/>
      <c r="CHI2" s="194"/>
      <c r="CHJ2" s="194"/>
      <c r="CHK2" s="194"/>
      <c r="CHL2" s="194"/>
      <c r="CHM2" s="194"/>
      <c r="CHN2" s="194"/>
      <c r="CHO2" s="194"/>
      <c r="CHP2" s="194"/>
      <c r="CHQ2" s="194"/>
      <c r="CHR2" s="194"/>
      <c r="CHS2" s="194"/>
      <c r="CHT2" s="194"/>
      <c r="CHU2" s="194"/>
      <c r="CHV2" s="194"/>
      <c r="CHW2" s="194"/>
      <c r="CHX2" s="194"/>
      <c r="CHY2" s="194"/>
      <c r="CHZ2" s="194"/>
      <c r="CIA2" s="194"/>
      <c r="CIB2" s="194"/>
      <c r="CIC2" s="194"/>
      <c r="CID2" s="194"/>
      <c r="CIE2" s="194"/>
      <c r="CIF2" s="194"/>
      <c r="CIG2" s="194"/>
      <c r="CIH2" s="194"/>
      <c r="CII2" s="194"/>
      <c r="CIJ2" s="194"/>
      <c r="CIK2" s="194"/>
      <c r="CIL2" s="194"/>
      <c r="CIM2" s="194"/>
      <c r="CIN2" s="194"/>
      <c r="CIO2" s="194"/>
      <c r="CIP2" s="194"/>
      <c r="CIQ2" s="194"/>
      <c r="CIR2" s="194"/>
      <c r="CIS2" s="194"/>
      <c r="CIT2" s="194"/>
      <c r="CIU2" s="194"/>
      <c r="CIV2" s="194"/>
      <c r="CIW2" s="194"/>
      <c r="CIX2" s="194"/>
      <c r="CIY2" s="194"/>
      <c r="CIZ2" s="194"/>
      <c r="CJA2" s="194"/>
      <c r="CJB2" s="194"/>
      <c r="CJC2" s="194"/>
      <c r="CJD2" s="194"/>
      <c r="CJE2" s="194"/>
      <c r="CJF2" s="194"/>
      <c r="CJG2" s="194"/>
      <c r="CJH2" s="194"/>
      <c r="CJI2" s="194"/>
      <c r="CJJ2" s="194"/>
      <c r="CJK2" s="194"/>
      <c r="CJL2" s="194"/>
      <c r="CJM2" s="194"/>
      <c r="CJN2" s="194"/>
      <c r="CJO2" s="194"/>
      <c r="CJP2" s="194"/>
      <c r="CJQ2" s="194"/>
      <c r="CJR2" s="194"/>
      <c r="CJS2" s="194"/>
      <c r="CJT2" s="194"/>
      <c r="CJU2" s="194"/>
      <c r="CJV2" s="194"/>
      <c r="CJW2" s="194"/>
      <c r="CJX2" s="194"/>
      <c r="CJY2" s="194"/>
      <c r="CJZ2" s="194"/>
      <c r="CKA2" s="194"/>
      <c r="CKB2" s="194"/>
      <c r="CKC2" s="194"/>
      <c r="CKD2" s="194"/>
      <c r="CKE2" s="194"/>
      <c r="CKF2" s="194"/>
      <c r="CKG2" s="194"/>
      <c r="CKH2" s="194"/>
      <c r="CKI2" s="194"/>
      <c r="CKJ2" s="194"/>
      <c r="CKK2" s="194"/>
      <c r="CKL2" s="194"/>
      <c r="CKM2" s="194"/>
      <c r="CKN2" s="194"/>
      <c r="CKO2" s="194"/>
      <c r="CKP2" s="194"/>
      <c r="CKQ2" s="194"/>
      <c r="CKR2" s="194"/>
      <c r="CKS2" s="194"/>
      <c r="CKT2" s="194"/>
      <c r="CKU2" s="194"/>
      <c r="CKV2" s="194"/>
      <c r="CKW2" s="194"/>
      <c r="CKX2" s="194"/>
      <c r="CKY2" s="194"/>
      <c r="CKZ2" s="194"/>
      <c r="CLA2" s="194"/>
      <c r="CLB2" s="194"/>
      <c r="CLC2" s="194"/>
      <c r="CLD2" s="194"/>
      <c r="CLE2" s="194"/>
      <c r="CLF2" s="194"/>
      <c r="CLG2" s="194"/>
      <c r="CLH2" s="194"/>
      <c r="CLI2" s="194"/>
      <c r="CLJ2" s="194"/>
      <c r="CLK2" s="194"/>
      <c r="CLL2" s="194"/>
      <c r="CLM2" s="194"/>
      <c r="CLN2" s="194"/>
      <c r="CLO2" s="194"/>
      <c r="CLP2" s="194"/>
      <c r="CLQ2" s="194"/>
      <c r="CLR2" s="194"/>
      <c r="CLS2" s="194"/>
      <c r="CLT2" s="194"/>
      <c r="CLU2" s="194"/>
      <c r="CLV2" s="194"/>
      <c r="CLW2" s="194"/>
      <c r="CLX2" s="194"/>
      <c r="CLY2" s="194"/>
      <c r="CLZ2" s="194"/>
      <c r="CMA2" s="194"/>
      <c r="CMB2" s="194"/>
      <c r="CMC2" s="194"/>
      <c r="CMD2" s="194"/>
      <c r="CME2" s="194"/>
      <c r="CMF2" s="194"/>
      <c r="CMG2" s="194"/>
      <c r="CMH2" s="194"/>
      <c r="CMI2" s="194"/>
      <c r="CMJ2" s="194"/>
      <c r="CMK2" s="194"/>
      <c r="CML2" s="194"/>
      <c r="CMM2" s="194"/>
      <c r="CMN2" s="194"/>
      <c r="CMO2" s="194"/>
      <c r="CMP2" s="194"/>
      <c r="CMQ2" s="194"/>
      <c r="CMR2" s="194"/>
      <c r="CMS2" s="194"/>
      <c r="CMT2" s="194"/>
      <c r="CMU2" s="194"/>
      <c r="CMV2" s="194"/>
      <c r="CMW2" s="194"/>
      <c r="CMX2" s="194"/>
      <c r="CMY2" s="194"/>
      <c r="CMZ2" s="194"/>
      <c r="CNA2" s="194"/>
      <c r="CNB2" s="194"/>
      <c r="CNC2" s="194"/>
      <c r="CND2" s="194"/>
      <c r="CNE2" s="194"/>
      <c r="CNF2" s="194"/>
      <c r="CNG2" s="194"/>
      <c r="CNH2" s="194"/>
      <c r="CNI2" s="194"/>
      <c r="CNJ2" s="194"/>
      <c r="CNK2" s="194"/>
      <c r="CNL2" s="194"/>
      <c r="CNM2" s="194"/>
      <c r="CNN2" s="194"/>
      <c r="CNO2" s="194"/>
      <c r="CNP2" s="194"/>
      <c r="CNQ2" s="194"/>
      <c r="CNR2" s="194"/>
      <c r="CNS2" s="194"/>
      <c r="CNT2" s="194"/>
      <c r="CNU2" s="194"/>
      <c r="CNV2" s="194"/>
      <c r="CNW2" s="194"/>
      <c r="CNX2" s="194"/>
      <c r="CNY2" s="194"/>
      <c r="CNZ2" s="194"/>
      <c r="COA2" s="194"/>
      <c r="COB2" s="194"/>
      <c r="COC2" s="194"/>
      <c r="COD2" s="194"/>
      <c r="COE2" s="194"/>
      <c r="COF2" s="194"/>
      <c r="COG2" s="194"/>
      <c r="COH2" s="194"/>
      <c r="COI2" s="194"/>
      <c r="COJ2" s="194"/>
      <c r="COK2" s="194"/>
      <c r="COL2" s="194"/>
      <c r="COM2" s="194"/>
      <c r="CON2" s="194"/>
      <c r="COO2" s="194"/>
      <c r="COP2" s="194"/>
      <c r="COQ2" s="194"/>
      <c r="COR2" s="194"/>
      <c r="COS2" s="194"/>
      <c r="COT2" s="194"/>
      <c r="COU2" s="194"/>
      <c r="COV2" s="194"/>
      <c r="COW2" s="194"/>
      <c r="COX2" s="194"/>
      <c r="COY2" s="194"/>
      <c r="COZ2" s="194"/>
      <c r="CPA2" s="194"/>
      <c r="CPB2" s="194"/>
      <c r="CPC2" s="194"/>
      <c r="CPD2" s="194"/>
      <c r="CPE2" s="194"/>
      <c r="CPF2" s="194"/>
      <c r="CPG2" s="194"/>
      <c r="CPH2" s="194"/>
      <c r="CPI2" s="194"/>
      <c r="CPJ2" s="194"/>
      <c r="CPK2" s="194"/>
      <c r="CPL2" s="194"/>
      <c r="CPM2" s="194"/>
      <c r="CPN2" s="194"/>
      <c r="CPO2" s="194"/>
      <c r="CPP2" s="194"/>
      <c r="CPQ2" s="194"/>
      <c r="CPR2" s="194"/>
      <c r="CPS2" s="194"/>
      <c r="CPT2" s="194"/>
      <c r="CPU2" s="194"/>
      <c r="CPV2" s="194"/>
      <c r="CPW2" s="194"/>
      <c r="CPX2" s="194"/>
      <c r="CPY2" s="194"/>
      <c r="CPZ2" s="194"/>
      <c r="CQA2" s="194"/>
      <c r="CQB2" s="194"/>
      <c r="CQC2" s="194"/>
      <c r="CQD2" s="194"/>
      <c r="CQE2" s="194"/>
      <c r="CQF2" s="194"/>
      <c r="CQG2" s="194"/>
      <c r="CQH2" s="194"/>
      <c r="CQI2" s="194"/>
      <c r="CQJ2" s="194"/>
      <c r="CQK2" s="194"/>
      <c r="CQL2" s="194"/>
      <c r="CQM2" s="194"/>
      <c r="CQN2" s="194"/>
      <c r="CQO2" s="194"/>
      <c r="CQP2" s="194"/>
      <c r="CQQ2" s="194"/>
      <c r="CQR2" s="194"/>
      <c r="CQS2" s="194"/>
      <c r="CQT2" s="194"/>
      <c r="CQU2" s="194"/>
      <c r="CQV2" s="194"/>
      <c r="CQW2" s="194"/>
      <c r="CQX2" s="194"/>
      <c r="CQY2" s="194"/>
      <c r="CQZ2" s="194"/>
      <c r="CRA2" s="194"/>
      <c r="CRB2" s="194"/>
      <c r="CRC2" s="194"/>
      <c r="CRD2" s="194"/>
      <c r="CRE2" s="194"/>
      <c r="CRF2" s="194"/>
      <c r="CRG2" s="194"/>
      <c r="CRH2" s="194"/>
      <c r="CRI2" s="194"/>
      <c r="CRJ2" s="194"/>
      <c r="CRK2" s="194"/>
      <c r="CRL2" s="194"/>
      <c r="CRM2" s="194"/>
      <c r="CRN2" s="194"/>
      <c r="CRO2" s="194"/>
      <c r="CRP2" s="194"/>
      <c r="CRQ2" s="194"/>
      <c r="CRR2" s="194"/>
      <c r="CRS2" s="194"/>
      <c r="CRT2" s="194"/>
      <c r="CRU2" s="194"/>
      <c r="CRV2" s="194"/>
      <c r="CRW2" s="194"/>
      <c r="CRX2" s="194"/>
      <c r="CRY2" s="194"/>
      <c r="CRZ2" s="194"/>
      <c r="CSA2" s="194"/>
      <c r="CSB2" s="194"/>
      <c r="CSC2" s="194"/>
      <c r="CSD2" s="194"/>
      <c r="CSE2" s="194"/>
      <c r="CSF2" s="194"/>
      <c r="CSG2" s="194"/>
      <c r="CSH2" s="194"/>
      <c r="CSI2" s="194"/>
      <c r="CSJ2" s="194"/>
      <c r="CSK2" s="194"/>
      <c r="CSL2" s="194"/>
      <c r="CSM2" s="194"/>
      <c r="CSN2" s="194"/>
      <c r="CSO2" s="194"/>
      <c r="CSP2" s="194"/>
      <c r="CSQ2" s="194"/>
      <c r="CSR2" s="194"/>
      <c r="CSS2" s="194"/>
      <c r="CST2" s="194"/>
      <c r="CSU2" s="194"/>
      <c r="CSV2" s="194"/>
      <c r="CSW2" s="194"/>
      <c r="CSX2" s="194"/>
      <c r="CSY2" s="194"/>
      <c r="CSZ2" s="194"/>
      <c r="CTA2" s="194"/>
      <c r="CTB2" s="194"/>
      <c r="CTC2" s="194"/>
      <c r="CTD2" s="194"/>
      <c r="CTE2" s="194"/>
      <c r="CTF2" s="194"/>
      <c r="CTG2" s="194"/>
      <c r="CTH2" s="194"/>
      <c r="CTI2" s="194"/>
      <c r="CTJ2" s="194"/>
      <c r="CTK2" s="194"/>
      <c r="CTL2" s="194"/>
      <c r="CTM2" s="194"/>
      <c r="CTN2" s="194"/>
      <c r="CTO2" s="194"/>
      <c r="CTP2" s="194"/>
      <c r="CTQ2" s="194"/>
      <c r="CTR2" s="194"/>
      <c r="CTS2" s="194"/>
      <c r="CTT2" s="194"/>
      <c r="CTU2" s="194"/>
      <c r="CTV2" s="194"/>
      <c r="CTW2" s="194"/>
      <c r="CTX2" s="194"/>
      <c r="CTY2" s="194"/>
      <c r="CTZ2" s="194"/>
      <c r="CUA2" s="194"/>
      <c r="CUB2" s="194"/>
      <c r="CUC2" s="194"/>
      <c r="CUD2" s="194"/>
      <c r="CUE2" s="194"/>
      <c r="CUF2" s="194"/>
      <c r="CUG2" s="194"/>
      <c r="CUH2" s="194"/>
      <c r="CUI2" s="194"/>
      <c r="CUJ2" s="194"/>
      <c r="CUK2" s="194"/>
      <c r="CUL2" s="194"/>
      <c r="CUM2" s="194"/>
      <c r="CUN2" s="194"/>
      <c r="CUO2" s="194"/>
      <c r="CUP2" s="194"/>
      <c r="CUQ2" s="194"/>
      <c r="CUR2" s="194"/>
      <c r="CUS2" s="194"/>
      <c r="CUT2" s="194"/>
      <c r="CUU2" s="194"/>
      <c r="CUV2" s="194"/>
      <c r="CUW2" s="194"/>
      <c r="CUX2" s="194"/>
      <c r="CUY2" s="194"/>
      <c r="CUZ2" s="194"/>
      <c r="CVA2" s="194"/>
      <c r="CVB2" s="194"/>
      <c r="CVC2" s="194"/>
      <c r="CVD2" s="194"/>
      <c r="CVE2" s="194"/>
      <c r="CVF2" s="194"/>
      <c r="CVG2" s="194"/>
      <c r="CVH2" s="194"/>
      <c r="CVI2" s="194"/>
      <c r="CVJ2" s="194"/>
      <c r="CVK2" s="194"/>
      <c r="CVL2" s="194"/>
      <c r="CVM2" s="194"/>
      <c r="CVN2" s="194"/>
      <c r="CVO2" s="194"/>
      <c r="CVP2" s="194"/>
      <c r="CVQ2" s="194"/>
      <c r="CVR2" s="194"/>
      <c r="CVS2" s="194"/>
      <c r="CVT2" s="194"/>
      <c r="CVU2" s="194"/>
      <c r="CVV2" s="194"/>
      <c r="CVW2" s="194"/>
      <c r="CVX2" s="194"/>
      <c r="CVY2" s="194"/>
      <c r="CVZ2" s="194"/>
      <c r="CWA2" s="194"/>
      <c r="CWB2" s="194"/>
      <c r="CWC2" s="194"/>
      <c r="CWD2" s="194"/>
      <c r="CWE2" s="194"/>
      <c r="CWF2" s="194"/>
      <c r="CWG2" s="194"/>
      <c r="CWH2" s="194"/>
      <c r="CWI2" s="194"/>
      <c r="CWJ2" s="194"/>
      <c r="CWK2" s="194"/>
      <c r="CWL2" s="194"/>
      <c r="CWM2" s="194"/>
      <c r="CWN2" s="194"/>
      <c r="CWO2" s="194"/>
      <c r="CWP2" s="194"/>
      <c r="CWQ2" s="194"/>
      <c r="CWR2" s="194"/>
      <c r="CWS2" s="194"/>
      <c r="CWT2" s="194"/>
      <c r="CWU2" s="194"/>
      <c r="CWV2" s="194"/>
      <c r="CWW2" s="194"/>
      <c r="CWX2" s="194"/>
      <c r="CWY2" s="194"/>
      <c r="CWZ2" s="194"/>
      <c r="CXA2" s="194"/>
      <c r="CXB2" s="194"/>
      <c r="CXC2" s="194"/>
      <c r="CXD2" s="194"/>
      <c r="CXE2" s="194"/>
      <c r="CXF2" s="194"/>
      <c r="CXG2" s="194"/>
      <c r="CXH2" s="194"/>
      <c r="CXI2" s="194"/>
      <c r="CXJ2" s="194"/>
      <c r="CXK2" s="194"/>
      <c r="CXL2" s="194"/>
      <c r="CXM2" s="194"/>
      <c r="CXN2" s="194"/>
      <c r="CXO2" s="194"/>
      <c r="CXP2" s="194"/>
      <c r="CXQ2" s="194"/>
      <c r="CXR2" s="194"/>
      <c r="CXS2" s="194"/>
      <c r="CXT2" s="194"/>
      <c r="CXU2" s="194"/>
      <c r="CXV2" s="194"/>
      <c r="CXW2" s="194"/>
      <c r="CXX2" s="194"/>
      <c r="CXY2" s="194"/>
      <c r="CXZ2" s="194"/>
      <c r="CYA2" s="194"/>
      <c r="CYB2" s="194"/>
      <c r="CYC2" s="194"/>
      <c r="CYD2" s="194"/>
      <c r="CYE2" s="194"/>
      <c r="CYF2" s="194"/>
      <c r="CYG2" s="194"/>
      <c r="CYH2" s="194"/>
      <c r="CYI2" s="194"/>
      <c r="CYJ2" s="194"/>
      <c r="CYK2" s="194"/>
      <c r="CYL2" s="194"/>
      <c r="CYM2" s="194"/>
      <c r="CYN2" s="194"/>
      <c r="CYO2" s="194"/>
      <c r="CYP2" s="194"/>
      <c r="CYQ2" s="194"/>
      <c r="CYR2" s="194"/>
      <c r="CYS2" s="194"/>
      <c r="CYT2" s="194"/>
      <c r="CYU2" s="194"/>
      <c r="CYV2" s="194"/>
      <c r="CYW2" s="194"/>
      <c r="CYX2" s="194"/>
      <c r="CYY2" s="194"/>
      <c r="CYZ2" s="194"/>
      <c r="CZA2" s="194"/>
      <c r="CZB2" s="194"/>
      <c r="CZC2" s="194"/>
      <c r="CZD2" s="194"/>
      <c r="CZE2" s="194"/>
      <c r="CZF2" s="194"/>
      <c r="CZG2" s="194"/>
      <c r="CZH2" s="194"/>
      <c r="CZI2" s="194"/>
      <c r="CZJ2" s="194"/>
      <c r="CZK2" s="194"/>
      <c r="CZL2" s="194"/>
      <c r="CZM2" s="194"/>
      <c r="CZN2" s="194"/>
      <c r="CZO2" s="194"/>
      <c r="CZP2" s="194"/>
      <c r="CZQ2" s="194"/>
      <c r="CZR2" s="194"/>
      <c r="CZS2" s="194"/>
      <c r="CZT2" s="194"/>
      <c r="CZU2" s="194"/>
      <c r="CZV2" s="194"/>
      <c r="CZW2" s="194"/>
      <c r="CZX2" s="194"/>
      <c r="CZY2" s="194"/>
      <c r="CZZ2" s="194"/>
      <c r="DAA2" s="194"/>
      <c r="DAB2" s="194"/>
      <c r="DAC2" s="194"/>
      <c r="DAD2" s="194"/>
      <c r="DAE2" s="194"/>
      <c r="DAF2" s="194"/>
      <c r="DAG2" s="194"/>
      <c r="DAH2" s="194"/>
      <c r="DAI2" s="194"/>
      <c r="DAJ2" s="194"/>
      <c r="DAK2" s="194"/>
      <c r="DAL2" s="194"/>
      <c r="DAM2" s="194"/>
      <c r="DAN2" s="194"/>
      <c r="DAO2" s="194"/>
      <c r="DAP2" s="194"/>
      <c r="DAQ2" s="194"/>
      <c r="DAR2" s="194"/>
      <c r="DAS2" s="194"/>
      <c r="DAT2" s="194"/>
      <c r="DAU2" s="194"/>
      <c r="DAV2" s="194"/>
      <c r="DAW2" s="194"/>
      <c r="DAX2" s="194"/>
      <c r="DAY2" s="194"/>
      <c r="DAZ2" s="194"/>
      <c r="DBA2" s="194"/>
      <c r="DBB2" s="194"/>
      <c r="DBC2" s="194"/>
      <c r="DBD2" s="194"/>
      <c r="DBE2" s="194"/>
      <c r="DBF2" s="194"/>
      <c r="DBG2" s="194"/>
      <c r="DBH2" s="194"/>
      <c r="DBI2" s="194"/>
      <c r="DBJ2" s="194"/>
      <c r="DBK2" s="194"/>
      <c r="DBL2" s="194"/>
      <c r="DBM2" s="194"/>
      <c r="DBN2" s="194"/>
      <c r="DBO2" s="194"/>
      <c r="DBP2" s="194"/>
      <c r="DBQ2" s="194"/>
      <c r="DBR2" s="194"/>
      <c r="DBS2" s="194"/>
      <c r="DBT2" s="194"/>
      <c r="DBU2" s="194"/>
      <c r="DBV2" s="194"/>
      <c r="DBW2" s="194"/>
      <c r="DBX2" s="194"/>
      <c r="DBY2" s="194"/>
      <c r="DBZ2" s="194"/>
      <c r="DCA2" s="194"/>
      <c r="DCB2" s="194"/>
      <c r="DCC2" s="194"/>
      <c r="DCD2" s="194"/>
      <c r="DCE2" s="194"/>
      <c r="DCF2" s="194"/>
      <c r="DCG2" s="194"/>
      <c r="DCH2" s="194"/>
      <c r="DCI2" s="194"/>
      <c r="DCJ2" s="194"/>
      <c r="DCK2" s="194"/>
      <c r="DCL2" s="194"/>
      <c r="DCM2" s="194"/>
      <c r="DCN2" s="194"/>
      <c r="DCO2" s="194"/>
      <c r="DCP2" s="194"/>
      <c r="DCQ2" s="194"/>
      <c r="DCR2" s="194"/>
      <c r="DCS2" s="194"/>
      <c r="DCT2" s="194"/>
      <c r="DCU2" s="194"/>
      <c r="DCV2" s="194"/>
      <c r="DCW2" s="194"/>
      <c r="DCX2" s="194"/>
      <c r="DCY2" s="194"/>
      <c r="DCZ2" s="194"/>
      <c r="DDA2" s="194"/>
      <c r="DDB2" s="194"/>
      <c r="DDC2" s="194"/>
      <c r="DDD2" s="194"/>
      <c r="DDE2" s="194"/>
      <c r="DDF2" s="194"/>
      <c r="DDG2" s="194"/>
      <c r="DDH2" s="194"/>
      <c r="DDI2" s="194"/>
      <c r="DDJ2" s="194"/>
      <c r="DDK2" s="194"/>
      <c r="DDL2" s="194"/>
      <c r="DDM2" s="194"/>
      <c r="DDN2" s="194"/>
      <c r="DDO2" s="194"/>
      <c r="DDP2" s="194"/>
      <c r="DDQ2" s="194"/>
      <c r="DDR2" s="194"/>
      <c r="DDS2" s="194"/>
      <c r="DDT2" s="194"/>
      <c r="DDU2" s="194"/>
      <c r="DDV2" s="194"/>
      <c r="DDW2" s="194"/>
      <c r="DDX2" s="194"/>
      <c r="DDY2" s="194"/>
      <c r="DDZ2" s="194"/>
      <c r="DEA2" s="194"/>
      <c r="DEB2" s="194"/>
      <c r="DEC2" s="194"/>
      <c r="DED2" s="194"/>
      <c r="DEE2" s="194"/>
      <c r="DEF2" s="194"/>
      <c r="DEG2" s="194"/>
      <c r="DEH2" s="194"/>
      <c r="DEI2" s="194"/>
      <c r="DEJ2" s="194"/>
      <c r="DEK2" s="194"/>
      <c r="DEL2" s="194"/>
      <c r="DEM2" s="194"/>
      <c r="DEN2" s="194"/>
      <c r="DEO2" s="194"/>
      <c r="DEP2" s="194"/>
      <c r="DEQ2" s="194"/>
      <c r="DER2" s="194"/>
      <c r="DES2" s="194"/>
      <c r="DET2" s="194"/>
      <c r="DEU2" s="194"/>
      <c r="DEV2" s="194"/>
      <c r="DEW2" s="194"/>
      <c r="DEX2" s="194"/>
      <c r="DEY2" s="194"/>
      <c r="DEZ2" s="194"/>
      <c r="DFA2" s="194"/>
      <c r="DFB2" s="194"/>
      <c r="DFC2" s="194"/>
      <c r="DFD2" s="194"/>
      <c r="DFE2" s="194"/>
      <c r="DFF2" s="194"/>
      <c r="DFG2" s="194"/>
      <c r="DFH2" s="194"/>
      <c r="DFI2" s="194"/>
      <c r="DFJ2" s="194"/>
      <c r="DFK2" s="194"/>
      <c r="DFL2" s="194"/>
      <c r="DFM2" s="194"/>
      <c r="DFN2" s="194"/>
      <c r="DFO2" s="194"/>
      <c r="DFP2" s="194"/>
      <c r="DFQ2" s="194"/>
      <c r="DFR2" s="194"/>
      <c r="DFS2" s="194"/>
      <c r="DFT2" s="194"/>
      <c r="DFU2" s="194"/>
      <c r="DFV2" s="194"/>
      <c r="DFW2" s="194"/>
      <c r="DFX2" s="194"/>
      <c r="DFY2" s="194"/>
      <c r="DFZ2" s="194"/>
      <c r="DGA2" s="194"/>
      <c r="DGB2" s="194"/>
      <c r="DGC2" s="194"/>
      <c r="DGD2" s="194"/>
      <c r="DGE2" s="194"/>
      <c r="DGF2" s="194"/>
      <c r="DGG2" s="194"/>
      <c r="DGH2" s="194"/>
      <c r="DGI2" s="194"/>
      <c r="DGJ2" s="194"/>
      <c r="DGK2" s="194"/>
      <c r="DGL2" s="194"/>
      <c r="DGM2" s="194"/>
      <c r="DGN2" s="194"/>
      <c r="DGO2" s="194"/>
      <c r="DGP2" s="194"/>
      <c r="DGQ2" s="194"/>
      <c r="DGR2" s="194"/>
      <c r="DGS2" s="194"/>
      <c r="DGT2" s="194"/>
      <c r="DGU2" s="194"/>
      <c r="DGV2" s="194"/>
      <c r="DGW2" s="194"/>
      <c r="DGX2" s="194"/>
      <c r="DGY2" s="194"/>
      <c r="DGZ2" s="194"/>
      <c r="DHA2" s="194"/>
      <c r="DHB2" s="194"/>
      <c r="DHC2" s="194"/>
      <c r="DHD2" s="194"/>
      <c r="DHE2" s="194"/>
      <c r="DHF2" s="194"/>
      <c r="DHG2" s="194"/>
      <c r="DHH2" s="194"/>
      <c r="DHI2" s="194"/>
      <c r="DHJ2" s="194"/>
      <c r="DHK2" s="194"/>
      <c r="DHL2" s="194"/>
      <c r="DHM2" s="194"/>
      <c r="DHN2" s="194"/>
      <c r="DHO2" s="194"/>
      <c r="DHP2" s="194"/>
      <c r="DHQ2" s="194"/>
      <c r="DHR2" s="194"/>
      <c r="DHS2" s="194"/>
      <c r="DHT2" s="194"/>
      <c r="DHU2" s="194"/>
      <c r="DHV2" s="194"/>
      <c r="DHW2" s="194"/>
      <c r="DHX2" s="194"/>
      <c r="DHY2" s="194"/>
      <c r="DHZ2" s="194"/>
      <c r="DIA2" s="194"/>
      <c r="DIB2" s="194"/>
      <c r="DIC2" s="194"/>
      <c r="DID2" s="194"/>
      <c r="DIE2" s="194"/>
      <c r="DIF2" s="194"/>
      <c r="DIG2" s="194"/>
      <c r="DIH2" s="194"/>
      <c r="DII2" s="194"/>
      <c r="DIJ2" s="194"/>
      <c r="DIK2" s="194"/>
      <c r="DIL2" s="194"/>
      <c r="DIM2" s="194"/>
      <c r="DIN2" s="194"/>
      <c r="DIO2" s="194"/>
      <c r="DIP2" s="194"/>
      <c r="DIQ2" s="194"/>
      <c r="DIR2" s="194"/>
      <c r="DIS2" s="194"/>
      <c r="DIT2" s="194"/>
      <c r="DIU2" s="194"/>
      <c r="DIV2" s="194"/>
      <c r="DIW2" s="194"/>
      <c r="DIX2" s="194"/>
      <c r="DIY2" s="194"/>
      <c r="DIZ2" s="194"/>
      <c r="DJA2" s="194"/>
      <c r="DJB2" s="194"/>
      <c r="DJC2" s="194"/>
      <c r="DJD2" s="194"/>
      <c r="DJE2" s="194"/>
      <c r="DJF2" s="194"/>
      <c r="DJG2" s="194"/>
      <c r="DJH2" s="194"/>
      <c r="DJI2" s="194"/>
      <c r="DJJ2" s="194"/>
      <c r="DJK2" s="194"/>
      <c r="DJL2" s="194"/>
      <c r="DJM2" s="194"/>
      <c r="DJN2" s="194"/>
      <c r="DJO2" s="194"/>
      <c r="DJP2" s="194"/>
      <c r="DJQ2" s="194"/>
      <c r="DJR2" s="194"/>
      <c r="DJS2" s="194"/>
      <c r="DJT2" s="194"/>
      <c r="DJU2" s="194"/>
      <c r="DJV2" s="194"/>
      <c r="DJW2" s="194"/>
      <c r="DJX2" s="194"/>
      <c r="DJY2" s="194"/>
      <c r="DJZ2" s="194"/>
      <c r="DKA2" s="194"/>
      <c r="DKB2" s="194"/>
      <c r="DKC2" s="194"/>
      <c r="DKD2" s="194"/>
      <c r="DKE2" s="194"/>
      <c r="DKF2" s="194"/>
      <c r="DKG2" s="194"/>
      <c r="DKH2" s="194"/>
      <c r="DKI2" s="194"/>
      <c r="DKJ2" s="194"/>
      <c r="DKK2" s="194"/>
      <c r="DKL2" s="194"/>
      <c r="DKM2" s="194"/>
      <c r="DKN2" s="194"/>
      <c r="DKO2" s="194"/>
      <c r="DKP2" s="194"/>
      <c r="DKQ2" s="194"/>
      <c r="DKR2" s="194"/>
      <c r="DKS2" s="194"/>
      <c r="DKT2" s="194"/>
      <c r="DKU2" s="194"/>
      <c r="DKV2" s="194"/>
      <c r="DKW2" s="194"/>
      <c r="DKX2" s="194"/>
      <c r="DKY2" s="194"/>
      <c r="DKZ2" s="194"/>
      <c r="DLA2" s="194"/>
      <c r="DLB2" s="194"/>
      <c r="DLC2" s="194"/>
      <c r="DLD2" s="194"/>
      <c r="DLE2" s="194"/>
      <c r="DLF2" s="194"/>
      <c r="DLG2" s="194"/>
      <c r="DLH2" s="194"/>
      <c r="DLI2" s="194"/>
      <c r="DLJ2" s="194"/>
      <c r="DLK2" s="194"/>
      <c r="DLL2" s="194"/>
      <c r="DLM2" s="194"/>
      <c r="DLN2" s="194"/>
      <c r="DLO2" s="194"/>
      <c r="DLP2" s="194"/>
      <c r="DLQ2" s="194"/>
      <c r="DLR2" s="194"/>
      <c r="DLS2" s="194"/>
      <c r="DLT2" s="194"/>
      <c r="DLU2" s="194"/>
      <c r="DLV2" s="194"/>
      <c r="DLW2" s="194"/>
      <c r="DLX2" s="194"/>
      <c r="DLY2" s="194"/>
      <c r="DLZ2" s="194"/>
      <c r="DMA2" s="194"/>
      <c r="DMB2" s="194"/>
      <c r="DMC2" s="194"/>
      <c r="DMD2" s="194"/>
      <c r="DME2" s="194"/>
      <c r="DMF2" s="194"/>
      <c r="DMG2" s="194"/>
      <c r="DMH2" s="194"/>
      <c r="DMI2" s="194"/>
      <c r="DMJ2" s="194"/>
      <c r="DMK2" s="194"/>
      <c r="DML2" s="194"/>
      <c r="DMM2" s="194"/>
      <c r="DMN2" s="194"/>
      <c r="DMO2" s="194"/>
      <c r="DMP2" s="194"/>
      <c r="DMQ2" s="194"/>
      <c r="DMR2" s="194"/>
      <c r="DMS2" s="194"/>
      <c r="DMT2" s="194"/>
      <c r="DMU2" s="194"/>
      <c r="DMV2" s="194"/>
      <c r="DMW2" s="194"/>
      <c r="DMX2" s="194"/>
      <c r="DMY2" s="194"/>
      <c r="DMZ2" s="194"/>
      <c r="DNA2" s="194"/>
      <c r="DNB2" s="194"/>
      <c r="DNC2" s="194"/>
      <c r="DND2" s="194"/>
      <c r="DNE2" s="194"/>
      <c r="DNF2" s="194"/>
      <c r="DNG2" s="194"/>
      <c r="DNH2" s="194"/>
      <c r="DNI2" s="194"/>
      <c r="DNJ2" s="194"/>
      <c r="DNK2" s="194"/>
      <c r="DNL2" s="194"/>
      <c r="DNM2" s="194"/>
      <c r="DNN2" s="194"/>
      <c r="DNO2" s="194"/>
      <c r="DNP2" s="194"/>
      <c r="DNQ2" s="194"/>
      <c r="DNR2" s="194"/>
      <c r="DNS2" s="194"/>
      <c r="DNT2" s="194"/>
      <c r="DNU2" s="194"/>
      <c r="DNV2" s="194"/>
      <c r="DNW2" s="194"/>
      <c r="DNX2" s="194"/>
      <c r="DNY2" s="194"/>
      <c r="DNZ2" s="194"/>
      <c r="DOA2" s="194"/>
      <c r="DOB2" s="194"/>
      <c r="DOC2" s="194"/>
      <c r="DOD2" s="194"/>
      <c r="DOE2" s="194"/>
      <c r="DOF2" s="194"/>
      <c r="DOG2" s="194"/>
      <c r="DOH2" s="194"/>
      <c r="DOI2" s="194"/>
      <c r="DOJ2" s="194"/>
      <c r="DOK2" s="194"/>
      <c r="DOL2" s="194"/>
      <c r="DOM2" s="194"/>
      <c r="DON2" s="194"/>
      <c r="DOO2" s="194"/>
      <c r="DOP2" s="194"/>
      <c r="DOQ2" s="194"/>
      <c r="DOR2" s="194"/>
      <c r="DOS2" s="194"/>
      <c r="DOT2" s="194"/>
      <c r="DOU2" s="194"/>
      <c r="DOV2" s="194"/>
      <c r="DOW2" s="194"/>
      <c r="DOX2" s="194"/>
      <c r="DOY2" s="194"/>
      <c r="DOZ2" s="194"/>
      <c r="DPA2" s="194"/>
      <c r="DPB2" s="194"/>
      <c r="DPC2" s="194"/>
      <c r="DPD2" s="194"/>
      <c r="DPE2" s="194"/>
      <c r="DPF2" s="194"/>
      <c r="DPG2" s="194"/>
      <c r="DPH2" s="194"/>
      <c r="DPI2" s="194"/>
      <c r="DPJ2" s="194"/>
      <c r="DPK2" s="194"/>
      <c r="DPL2" s="194"/>
      <c r="DPM2" s="194"/>
      <c r="DPN2" s="194"/>
      <c r="DPO2" s="194"/>
      <c r="DPP2" s="194"/>
      <c r="DPQ2" s="194"/>
      <c r="DPR2" s="194"/>
      <c r="DPS2" s="194"/>
      <c r="DPT2" s="194"/>
      <c r="DPU2" s="194"/>
      <c r="DPV2" s="194"/>
      <c r="DPW2" s="194"/>
      <c r="DPX2" s="194"/>
      <c r="DPY2" s="194"/>
      <c r="DPZ2" s="194"/>
      <c r="DQA2" s="194"/>
      <c r="DQB2" s="194"/>
      <c r="DQC2" s="194"/>
      <c r="DQD2" s="194"/>
      <c r="DQE2" s="194"/>
      <c r="DQF2" s="194"/>
      <c r="DQG2" s="194"/>
      <c r="DQH2" s="194"/>
      <c r="DQI2" s="194"/>
      <c r="DQJ2" s="194"/>
      <c r="DQK2" s="194"/>
      <c r="DQL2" s="194"/>
      <c r="DQM2" s="194"/>
      <c r="DQN2" s="194"/>
      <c r="DQO2" s="194"/>
      <c r="DQP2" s="194"/>
      <c r="DQQ2" s="194"/>
      <c r="DQR2" s="194"/>
      <c r="DQS2" s="194"/>
      <c r="DQT2" s="194"/>
      <c r="DQU2" s="194"/>
      <c r="DQV2" s="194"/>
      <c r="DQW2" s="194"/>
      <c r="DQX2" s="194"/>
      <c r="DQY2" s="194"/>
      <c r="DQZ2" s="194"/>
      <c r="DRA2" s="194"/>
      <c r="DRB2" s="194"/>
      <c r="DRC2" s="194"/>
      <c r="DRD2" s="194"/>
      <c r="DRE2" s="194"/>
      <c r="DRF2" s="194"/>
      <c r="DRG2" s="194"/>
      <c r="DRH2" s="194"/>
      <c r="DRI2" s="194"/>
      <c r="DRJ2" s="194"/>
      <c r="DRK2" s="194"/>
      <c r="DRL2" s="194"/>
      <c r="DRM2" s="194"/>
      <c r="DRN2" s="194"/>
      <c r="DRO2" s="194"/>
      <c r="DRP2" s="194"/>
      <c r="DRQ2" s="194"/>
      <c r="DRR2" s="194"/>
      <c r="DRS2" s="194"/>
      <c r="DRT2" s="194"/>
      <c r="DRU2" s="194"/>
      <c r="DRV2" s="194"/>
      <c r="DRW2" s="194"/>
      <c r="DRX2" s="194"/>
      <c r="DRY2" s="194"/>
      <c r="DRZ2" s="194"/>
      <c r="DSA2" s="194"/>
      <c r="DSB2" s="194"/>
      <c r="DSC2" s="194"/>
      <c r="DSD2" s="194"/>
      <c r="DSE2" s="194"/>
      <c r="DSF2" s="194"/>
      <c r="DSG2" s="194"/>
      <c r="DSH2" s="194"/>
      <c r="DSI2" s="194"/>
      <c r="DSJ2" s="194"/>
      <c r="DSK2" s="194"/>
      <c r="DSL2" s="194"/>
      <c r="DSM2" s="194"/>
      <c r="DSN2" s="194"/>
      <c r="DSO2" s="194"/>
      <c r="DSP2" s="194"/>
      <c r="DSQ2" s="194"/>
      <c r="DSR2" s="194"/>
      <c r="DSS2" s="194"/>
      <c r="DST2" s="194"/>
      <c r="DSU2" s="194"/>
      <c r="DSV2" s="194"/>
      <c r="DSW2" s="194"/>
      <c r="DSX2" s="194"/>
      <c r="DSY2" s="194"/>
      <c r="DSZ2" s="194"/>
      <c r="DTA2" s="194"/>
      <c r="DTB2" s="194"/>
      <c r="DTC2" s="194"/>
      <c r="DTD2" s="194"/>
      <c r="DTE2" s="194"/>
      <c r="DTF2" s="194"/>
      <c r="DTG2" s="194"/>
      <c r="DTH2" s="194"/>
      <c r="DTI2" s="194"/>
      <c r="DTJ2" s="194"/>
      <c r="DTK2" s="194"/>
      <c r="DTL2" s="194"/>
      <c r="DTM2" s="194"/>
      <c r="DTN2" s="194"/>
      <c r="DTO2" s="194"/>
      <c r="DTP2" s="194"/>
      <c r="DTQ2" s="194"/>
      <c r="DTR2" s="194"/>
      <c r="DTS2" s="194"/>
      <c r="DTT2" s="194"/>
      <c r="DTU2" s="194"/>
      <c r="DTV2" s="194"/>
      <c r="DTW2" s="194"/>
      <c r="DTX2" s="194"/>
      <c r="DTY2" s="194"/>
      <c r="DTZ2" s="194"/>
      <c r="DUA2" s="194"/>
      <c r="DUB2" s="194"/>
      <c r="DUC2" s="194"/>
      <c r="DUD2" s="194"/>
      <c r="DUE2" s="194"/>
      <c r="DUF2" s="194"/>
      <c r="DUG2" s="194"/>
      <c r="DUH2" s="194"/>
      <c r="DUI2" s="194"/>
      <c r="DUJ2" s="194"/>
      <c r="DUK2" s="194"/>
      <c r="DUL2" s="194"/>
      <c r="DUM2" s="194"/>
      <c r="DUN2" s="194"/>
      <c r="DUO2" s="194"/>
      <c r="DUP2" s="194"/>
      <c r="DUQ2" s="194"/>
      <c r="DUR2" s="194"/>
      <c r="DUS2" s="194"/>
      <c r="DUT2" s="194"/>
      <c r="DUU2" s="194"/>
      <c r="DUV2" s="194"/>
      <c r="DUW2" s="194"/>
      <c r="DUX2" s="194"/>
      <c r="DUY2" s="194"/>
      <c r="DUZ2" s="194"/>
      <c r="DVA2" s="194"/>
      <c r="DVB2" s="194"/>
      <c r="DVC2" s="194"/>
      <c r="DVD2" s="194"/>
      <c r="DVE2" s="194"/>
      <c r="DVF2" s="194"/>
      <c r="DVG2" s="194"/>
      <c r="DVH2" s="194"/>
      <c r="DVI2" s="194"/>
      <c r="DVJ2" s="194"/>
      <c r="DVK2" s="194"/>
      <c r="DVL2" s="194"/>
      <c r="DVM2" s="194"/>
      <c r="DVN2" s="194"/>
      <c r="DVO2" s="194"/>
      <c r="DVP2" s="194"/>
      <c r="DVQ2" s="194"/>
      <c r="DVR2" s="194"/>
      <c r="DVS2" s="194"/>
      <c r="DVT2" s="194"/>
      <c r="DVU2" s="194"/>
      <c r="DVV2" s="194"/>
      <c r="DVW2" s="194"/>
      <c r="DVX2" s="194"/>
      <c r="DVY2" s="194"/>
      <c r="DVZ2" s="194"/>
      <c r="DWA2" s="194"/>
      <c r="DWB2" s="194"/>
      <c r="DWC2" s="194"/>
      <c r="DWD2" s="194"/>
      <c r="DWE2" s="194"/>
      <c r="DWF2" s="194"/>
      <c r="DWG2" s="194"/>
      <c r="DWH2" s="194"/>
      <c r="DWI2" s="194"/>
      <c r="DWJ2" s="194"/>
      <c r="DWK2" s="194"/>
      <c r="DWL2" s="194"/>
      <c r="DWM2" s="194"/>
      <c r="DWN2" s="194"/>
      <c r="DWO2" s="194"/>
      <c r="DWP2" s="194"/>
      <c r="DWQ2" s="194"/>
      <c r="DWR2" s="194"/>
      <c r="DWS2" s="194"/>
      <c r="DWT2" s="194"/>
      <c r="DWU2" s="194"/>
      <c r="DWV2" s="194"/>
      <c r="DWW2" s="194"/>
      <c r="DWX2" s="194"/>
      <c r="DWY2" s="194"/>
      <c r="DWZ2" s="194"/>
      <c r="DXA2" s="194"/>
      <c r="DXB2" s="194"/>
      <c r="DXC2" s="194"/>
      <c r="DXD2" s="194"/>
      <c r="DXE2" s="194"/>
      <c r="DXF2" s="194"/>
      <c r="DXG2" s="194"/>
      <c r="DXH2" s="194"/>
      <c r="DXI2" s="194"/>
      <c r="DXJ2" s="194"/>
      <c r="DXK2" s="194"/>
      <c r="DXL2" s="194"/>
      <c r="DXM2" s="194"/>
      <c r="DXN2" s="194"/>
      <c r="DXO2" s="194"/>
      <c r="DXP2" s="194"/>
      <c r="DXQ2" s="194"/>
      <c r="DXR2" s="194"/>
      <c r="DXS2" s="194"/>
      <c r="DXT2" s="194"/>
      <c r="DXU2" s="194"/>
      <c r="DXV2" s="194"/>
      <c r="DXW2" s="194"/>
      <c r="DXX2" s="194"/>
      <c r="DXY2" s="194"/>
      <c r="DXZ2" s="194"/>
      <c r="DYA2" s="194"/>
      <c r="DYB2" s="194"/>
      <c r="DYC2" s="194"/>
      <c r="DYD2" s="194"/>
      <c r="DYE2" s="194"/>
      <c r="DYF2" s="194"/>
      <c r="DYG2" s="194"/>
      <c r="DYH2" s="194"/>
      <c r="DYI2" s="194"/>
      <c r="DYJ2" s="194"/>
      <c r="DYK2" s="194"/>
      <c r="DYL2" s="194"/>
      <c r="DYM2" s="194"/>
      <c r="DYN2" s="194"/>
      <c r="DYO2" s="194"/>
      <c r="DYP2" s="194"/>
      <c r="DYQ2" s="194"/>
      <c r="DYR2" s="194"/>
      <c r="DYS2" s="194"/>
      <c r="DYT2" s="194"/>
      <c r="DYU2" s="194"/>
      <c r="DYV2" s="194"/>
      <c r="DYW2" s="194"/>
      <c r="DYX2" s="194"/>
      <c r="DYY2" s="194"/>
      <c r="DYZ2" s="194"/>
      <c r="DZA2" s="194"/>
      <c r="DZB2" s="194"/>
      <c r="DZC2" s="194"/>
      <c r="DZD2" s="194"/>
      <c r="DZE2" s="194"/>
      <c r="DZF2" s="194"/>
      <c r="DZG2" s="194"/>
      <c r="DZH2" s="194"/>
      <c r="DZI2" s="194"/>
      <c r="DZJ2" s="194"/>
      <c r="DZK2" s="194"/>
      <c r="DZL2" s="194"/>
      <c r="DZM2" s="194"/>
      <c r="DZN2" s="194"/>
      <c r="DZO2" s="194"/>
      <c r="DZP2" s="194"/>
      <c r="DZQ2" s="194"/>
      <c r="DZR2" s="194"/>
      <c r="DZS2" s="194"/>
      <c r="DZT2" s="194"/>
      <c r="DZU2" s="194"/>
      <c r="DZV2" s="194"/>
      <c r="DZW2" s="194"/>
      <c r="DZX2" s="194"/>
      <c r="DZY2" s="194"/>
      <c r="DZZ2" s="194"/>
      <c r="EAA2" s="194"/>
      <c r="EAB2" s="194"/>
      <c r="EAC2" s="194"/>
      <c r="EAD2" s="194"/>
      <c r="EAE2" s="194"/>
      <c r="EAF2" s="194"/>
      <c r="EAG2" s="194"/>
      <c r="EAH2" s="194"/>
      <c r="EAI2" s="194"/>
      <c r="EAJ2" s="194"/>
      <c r="EAK2" s="194"/>
      <c r="EAL2" s="194"/>
      <c r="EAM2" s="194"/>
      <c r="EAN2" s="194"/>
      <c r="EAO2" s="194"/>
      <c r="EAP2" s="194"/>
      <c r="EAQ2" s="194"/>
      <c r="EAR2" s="194"/>
      <c r="EAS2" s="194"/>
      <c r="EAT2" s="194"/>
      <c r="EAU2" s="194"/>
      <c r="EAV2" s="194"/>
      <c r="EAW2" s="194"/>
      <c r="EAX2" s="194"/>
      <c r="EAY2" s="194"/>
      <c r="EAZ2" s="194"/>
      <c r="EBA2" s="194"/>
      <c r="EBB2" s="194"/>
      <c r="EBC2" s="194"/>
      <c r="EBD2" s="194"/>
      <c r="EBE2" s="194"/>
      <c r="EBF2" s="194"/>
      <c r="EBG2" s="194"/>
      <c r="EBH2" s="194"/>
      <c r="EBI2" s="194"/>
      <c r="EBJ2" s="194"/>
      <c r="EBK2" s="194"/>
      <c r="EBL2" s="194"/>
      <c r="EBM2" s="194"/>
      <c r="EBN2" s="194"/>
      <c r="EBO2" s="194"/>
      <c r="EBP2" s="194"/>
      <c r="EBQ2" s="194"/>
      <c r="EBR2" s="194"/>
      <c r="EBS2" s="194"/>
      <c r="EBT2" s="194"/>
      <c r="EBU2" s="194"/>
      <c r="EBV2" s="194"/>
      <c r="EBW2" s="194"/>
      <c r="EBX2" s="194"/>
      <c r="EBY2" s="194"/>
      <c r="EBZ2" s="194"/>
      <c r="ECA2" s="194"/>
      <c r="ECB2" s="194"/>
      <c r="ECC2" s="194"/>
      <c r="ECD2" s="194"/>
      <c r="ECE2" s="194"/>
      <c r="ECF2" s="194"/>
      <c r="ECG2" s="194"/>
      <c r="ECH2" s="194"/>
      <c r="ECI2" s="194"/>
      <c r="ECJ2" s="194"/>
      <c r="ECK2" s="194"/>
      <c r="ECL2" s="194"/>
      <c r="ECM2" s="194"/>
      <c r="ECN2" s="194"/>
      <c r="ECO2" s="194"/>
      <c r="ECP2" s="194"/>
      <c r="ECQ2" s="194"/>
      <c r="ECR2" s="194"/>
      <c r="ECS2" s="194"/>
      <c r="ECT2" s="194"/>
      <c r="ECU2" s="194"/>
      <c r="ECV2" s="194"/>
      <c r="ECW2" s="194"/>
      <c r="ECX2" s="194"/>
      <c r="ECY2" s="194"/>
      <c r="ECZ2" s="194"/>
      <c r="EDA2" s="194"/>
      <c r="EDB2" s="194"/>
      <c r="EDC2" s="194"/>
      <c r="EDD2" s="194"/>
      <c r="EDE2" s="194"/>
      <c r="EDF2" s="194"/>
      <c r="EDG2" s="194"/>
      <c r="EDH2" s="194"/>
      <c r="EDI2" s="194"/>
      <c r="EDJ2" s="194"/>
      <c r="EDK2" s="194"/>
      <c r="EDL2" s="194"/>
      <c r="EDM2" s="194"/>
      <c r="EDN2" s="194"/>
      <c r="EDO2" s="194"/>
      <c r="EDP2" s="194"/>
      <c r="EDQ2" s="194"/>
      <c r="EDR2" s="194"/>
      <c r="EDS2" s="194"/>
      <c r="EDT2" s="194"/>
      <c r="EDU2" s="194"/>
      <c r="EDV2" s="194"/>
      <c r="EDW2" s="194"/>
      <c r="EDX2" s="194"/>
      <c r="EDY2" s="194"/>
      <c r="EDZ2" s="194"/>
      <c r="EEA2" s="194"/>
      <c r="EEB2" s="194"/>
      <c r="EEC2" s="194"/>
      <c r="EED2" s="194"/>
      <c r="EEE2" s="194"/>
      <c r="EEF2" s="194"/>
      <c r="EEG2" s="194"/>
      <c r="EEH2" s="194"/>
      <c r="EEI2" s="194"/>
      <c r="EEJ2" s="194"/>
      <c r="EEK2" s="194"/>
      <c r="EEL2" s="194"/>
      <c r="EEM2" s="194"/>
      <c r="EEN2" s="194"/>
      <c r="EEO2" s="194"/>
      <c r="EEP2" s="194"/>
      <c r="EEQ2" s="194"/>
      <c r="EER2" s="194"/>
      <c r="EES2" s="194"/>
      <c r="EET2" s="194"/>
      <c r="EEU2" s="194"/>
      <c r="EEV2" s="194"/>
      <c r="EEW2" s="194"/>
      <c r="EEX2" s="194"/>
      <c r="EEY2" s="194"/>
      <c r="EEZ2" s="194"/>
      <c r="EFA2" s="194"/>
      <c r="EFB2" s="194"/>
      <c r="EFC2" s="194"/>
      <c r="EFD2" s="194"/>
      <c r="EFE2" s="194"/>
      <c r="EFF2" s="194"/>
      <c r="EFG2" s="194"/>
      <c r="EFH2" s="194"/>
      <c r="EFI2" s="194"/>
      <c r="EFJ2" s="194"/>
      <c r="EFK2" s="194"/>
      <c r="EFL2" s="194"/>
      <c r="EFM2" s="194"/>
      <c r="EFN2" s="194"/>
      <c r="EFO2" s="194"/>
      <c r="EFP2" s="194"/>
      <c r="EFQ2" s="194"/>
      <c r="EFR2" s="194"/>
      <c r="EFS2" s="194"/>
      <c r="EFT2" s="194"/>
      <c r="EFU2" s="194"/>
      <c r="EFV2" s="194"/>
      <c r="EFW2" s="194"/>
      <c r="EFX2" s="194"/>
      <c r="EFY2" s="194"/>
      <c r="EFZ2" s="194"/>
      <c r="EGA2" s="194"/>
      <c r="EGB2" s="194"/>
      <c r="EGC2" s="194"/>
      <c r="EGD2" s="194"/>
      <c r="EGE2" s="194"/>
      <c r="EGF2" s="194"/>
      <c r="EGG2" s="194"/>
      <c r="EGH2" s="194"/>
      <c r="EGI2" s="194"/>
      <c r="EGJ2" s="194"/>
      <c r="EGK2" s="194"/>
      <c r="EGL2" s="194"/>
      <c r="EGM2" s="194"/>
      <c r="EGN2" s="194"/>
      <c r="EGO2" s="194"/>
      <c r="EGP2" s="194"/>
      <c r="EGQ2" s="194"/>
      <c r="EGR2" s="194"/>
      <c r="EGS2" s="194"/>
      <c r="EGT2" s="194"/>
      <c r="EGU2" s="194"/>
      <c r="EGV2" s="194"/>
      <c r="EGW2" s="194"/>
      <c r="EGX2" s="194"/>
      <c r="EGY2" s="194"/>
      <c r="EGZ2" s="194"/>
      <c r="EHA2" s="194"/>
      <c r="EHB2" s="194"/>
      <c r="EHC2" s="194"/>
      <c r="EHD2" s="194"/>
      <c r="EHE2" s="194"/>
      <c r="EHF2" s="194"/>
      <c r="EHG2" s="194"/>
      <c r="EHH2" s="194"/>
      <c r="EHI2" s="194"/>
      <c r="EHJ2" s="194"/>
      <c r="EHK2" s="194"/>
      <c r="EHL2" s="194"/>
      <c r="EHM2" s="194"/>
      <c r="EHN2" s="194"/>
      <c r="EHO2" s="194"/>
      <c r="EHP2" s="194"/>
      <c r="EHQ2" s="194"/>
      <c r="EHR2" s="194"/>
      <c r="EHS2" s="194"/>
      <c r="EHT2" s="194"/>
      <c r="EHU2" s="194"/>
      <c r="EHV2" s="194"/>
      <c r="EHW2" s="194"/>
      <c r="EHX2" s="194"/>
      <c r="EHY2" s="194"/>
      <c r="EHZ2" s="194"/>
      <c r="EIA2" s="194"/>
      <c r="EIB2" s="194"/>
      <c r="EIC2" s="194"/>
      <c r="EID2" s="194"/>
      <c r="EIE2" s="194"/>
      <c r="EIF2" s="194"/>
      <c r="EIG2" s="194"/>
      <c r="EIH2" s="194"/>
      <c r="EII2" s="194"/>
      <c r="EIJ2" s="194"/>
      <c r="EIK2" s="194"/>
      <c r="EIL2" s="194"/>
      <c r="EIM2" s="194"/>
      <c r="EIN2" s="194"/>
      <c r="EIO2" s="194"/>
      <c r="EIP2" s="194"/>
      <c r="EIQ2" s="194"/>
      <c r="EIR2" s="194"/>
      <c r="EIS2" s="194"/>
      <c r="EIT2" s="194"/>
      <c r="EIU2" s="194"/>
      <c r="EIV2" s="194"/>
      <c r="EIW2" s="194"/>
      <c r="EIX2" s="194"/>
      <c r="EIY2" s="194"/>
      <c r="EIZ2" s="194"/>
      <c r="EJA2" s="194"/>
      <c r="EJB2" s="194"/>
      <c r="EJC2" s="194"/>
      <c r="EJD2" s="194"/>
      <c r="EJE2" s="194"/>
      <c r="EJF2" s="194"/>
      <c r="EJG2" s="194"/>
      <c r="EJH2" s="194"/>
      <c r="EJI2" s="194"/>
      <c r="EJJ2" s="194"/>
      <c r="EJK2" s="194"/>
      <c r="EJL2" s="194"/>
      <c r="EJM2" s="194"/>
      <c r="EJN2" s="194"/>
      <c r="EJO2" s="194"/>
      <c r="EJP2" s="194"/>
      <c r="EJQ2" s="194"/>
      <c r="EJR2" s="194"/>
      <c r="EJS2" s="194"/>
      <c r="EJT2" s="194"/>
      <c r="EJU2" s="194"/>
      <c r="EJV2" s="194"/>
      <c r="EJW2" s="194"/>
      <c r="EJX2" s="194"/>
      <c r="EJY2" s="194"/>
      <c r="EJZ2" s="194"/>
      <c r="EKA2" s="194"/>
      <c r="EKB2" s="194"/>
      <c r="EKC2" s="194"/>
      <c r="EKD2" s="194"/>
      <c r="EKE2" s="194"/>
      <c r="EKF2" s="194"/>
      <c r="EKG2" s="194"/>
      <c r="EKH2" s="194"/>
      <c r="EKI2" s="194"/>
      <c r="EKJ2" s="194"/>
      <c r="EKK2" s="194"/>
      <c r="EKL2" s="194"/>
      <c r="EKM2" s="194"/>
      <c r="EKN2" s="194"/>
      <c r="EKO2" s="194"/>
      <c r="EKP2" s="194"/>
      <c r="EKQ2" s="194"/>
      <c r="EKR2" s="194"/>
      <c r="EKS2" s="194"/>
      <c r="EKT2" s="194"/>
      <c r="EKU2" s="194"/>
      <c r="EKV2" s="194"/>
      <c r="EKW2" s="194"/>
      <c r="EKX2" s="194"/>
      <c r="EKY2" s="194"/>
      <c r="EKZ2" s="194"/>
      <c r="ELA2" s="194"/>
      <c r="ELB2" s="194"/>
      <c r="ELC2" s="194"/>
      <c r="ELD2" s="194"/>
      <c r="ELE2" s="194"/>
      <c r="ELF2" s="194"/>
      <c r="ELG2" s="194"/>
      <c r="ELH2" s="194"/>
      <c r="ELI2" s="194"/>
      <c r="ELJ2" s="194"/>
      <c r="ELK2" s="194"/>
      <c r="ELL2" s="194"/>
      <c r="ELM2" s="194"/>
      <c r="ELN2" s="194"/>
      <c r="ELO2" s="194"/>
      <c r="ELP2" s="194"/>
      <c r="ELQ2" s="194"/>
      <c r="ELR2" s="194"/>
      <c r="ELS2" s="194"/>
      <c r="ELT2" s="194"/>
      <c r="ELU2" s="194"/>
      <c r="ELV2" s="194"/>
      <c r="ELW2" s="194"/>
      <c r="ELX2" s="194"/>
      <c r="ELY2" s="194"/>
      <c r="ELZ2" s="194"/>
      <c r="EMA2" s="194"/>
      <c r="EMB2" s="194"/>
      <c r="EMC2" s="194"/>
      <c r="EMD2" s="194"/>
      <c r="EME2" s="194"/>
      <c r="EMF2" s="194"/>
      <c r="EMG2" s="194"/>
      <c r="EMH2" s="194"/>
      <c r="EMI2" s="194"/>
      <c r="EMJ2" s="194"/>
      <c r="EMK2" s="194"/>
      <c r="EML2" s="194"/>
      <c r="EMM2" s="194"/>
      <c r="EMN2" s="194"/>
      <c r="EMO2" s="194"/>
      <c r="EMP2" s="194"/>
      <c r="EMQ2" s="194"/>
      <c r="EMR2" s="194"/>
      <c r="EMS2" s="194"/>
      <c r="EMT2" s="194"/>
      <c r="EMU2" s="194"/>
      <c r="EMV2" s="194"/>
      <c r="EMW2" s="194"/>
      <c r="EMX2" s="194"/>
      <c r="EMY2" s="194"/>
      <c r="EMZ2" s="194"/>
      <c r="ENA2" s="194"/>
      <c r="ENB2" s="194"/>
      <c r="ENC2" s="194"/>
      <c r="END2" s="194"/>
      <c r="ENE2" s="194"/>
      <c r="ENF2" s="194"/>
      <c r="ENG2" s="194"/>
      <c r="ENH2" s="194"/>
      <c r="ENI2" s="194"/>
      <c r="ENJ2" s="194"/>
      <c r="ENK2" s="194"/>
      <c r="ENL2" s="194"/>
      <c r="ENM2" s="194"/>
      <c r="ENN2" s="194"/>
      <c r="ENO2" s="194"/>
      <c r="ENP2" s="194"/>
      <c r="ENQ2" s="194"/>
      <c r="ENR2" s="194"/>
      <c r="ENS2" s="194"/>
      <c r="ENT2" s="194"/>
      <c r="ENU2" s="194"/>
      <c r="ENV2" s="194"/>
      <c r="ENW2" s="194"/>
      <c r="ENX2" s="194"/>
      <c r="ENY2" s="194"/>
      <c r="ENZ2" s="194"/>
      <c r="EOA2" s="194"/>
      <c r="EOB2" s="194"/>
      <c r="EOC2" s="194"/>
      <c r="EOD2" s="194"/>
      <c r="EOE2" s="194"/>
      <c r="EOF2" s="194"/>
      <c r="EOG2" s="194"/>
      <c r="EOH2" s="194"/>
      <c r="EOI2" s="194"/>
      <c r="EOJ2" s="194"/>
      <c r="EOK2" s="194"/>
      <c r="EOL2" s="194"/>
      <c r="EOM2" s="194"/>
      <c r="EON2" s="194"/>
      <c r="EOO2" s="194"/>
      <c r="EOP2" s="194"/>
      <c r="EOQ2" s="194"/>
      <c r="EOR2" s="194"/>
      <c r="EOS2" s="194"/>
      <c r="EOT2" s="194"/>
      <c r="EOU2" s="194"/>
      <c r="EOV2" s="194"/>
      <c r="EOW2" s="194"/>
      <c r="EOX2" s="194"/>
      <c r="EOY2" s="194"/>
      <c r="EOZ2" s="194"/>
      <c r="EPA2" s="194"/>
      <c r="EPB2" s="194"/>
      <c r="EPC2" s="194"/>
      <c r="EPD2" s="194"/>
      <c r="EPE2" s="194"/>
      <c r="EPF2" s="194"/>
      <c r="EPG2" s="194"/>
      <c r="EPH2" s="194"/>
      <c r="EPI2" s="194"/>
      <c r="EPJ2" s="194"/>
      <c r="EPK2" s="194"/>
      <c r="EPL2" s="194"/>
      <c r="EPM2" s="194"/>
      <c r="EPN2" s="194"/>
      <c r="EPO2" s="194"/>
      <c r="EPP2" s="194"/>
      <c r="EPQ2" s="194"/>
      <c r="EPR2" s="194"/>
      <c r="EPS2" s="194"/>
      <c r="EPT2" s="194"/>
      <c r="EPU2" s="194"/>
      <c r="EPV2" s="194"/>
      <c r="EPW2" s="194"/>
      <c r="EPX2" s="194"/>
      <c r="EPY2" s="194"/>
      <c r="EPZ2" s="194"/>
      <c r="EQA2" s="194"/>
      <c r="EQB2" s="194"/>
      <c r="EQC2" s="194"/>
      <c r="EQD2" s="194"/>
      <c r="EQE2" s="194"/>
      <c r="EQF2" s="194"/>
      <c r="EQG2" s="194"/>
      <c r="EQH2" s="194"/>
      <c r="EQI2" s="194"/>
      <c r="EQJ2" s="194"/>
      <c r="EQK2" s="194"/>
      <c r="EQL2" s="194"/>
      <c r="EQM2" s="194"/>
      <c r="EQN2" s="194"/>
      <c r="EQO2" s="194"/>
      <c r="EQP2" s="194"/>
      <c r="EQQ2" s="194"/>
      <c r="EQR2" s="194"/>
      <c r="EQS2" s="194"/>
      <c r="EQT2" s="194"/>
      <c r="EQU2" s="194"/>
      <c r="EQV2" s="194"/>
      <c r="EQW2" s="194"/>
      <c r="EQX2" s="194"/>
      <c r="EQY2" s="194"/>
      <c r="EQZ2" s="194"/>
      <c r="ERA2" s="194"/>
      <c r="ERB2" s="194"/>
      <c r="ERC2" s="194"/>
      <c r="ERD2" s="194"/>
      <c r="ERE2" s="194"/>
      <c r="ERF2" s="194"/>
      <c r="ERG2" s="194"/>
      <c r="ERH2" s="194"/>
      <c r="ERI2" s="194"/>
      <c r="ERJ2" s="194"/>
      <c r="ERK2" s="194"/>
      <c r="ERL2" s="194"/>
      <c r="ERM2" s="194"/>
      <c r="ERN2" s="194"/>
      <c r="ERO2" s="194"/>
      <c r="ERP2" s="194"/>
      <c r="ERQ2" s="194"/>
      <c r="ERR2" s="194"/>
      <c r="ERS2" s="194"/>
      <c r="ERT2" s="194"/>
      <c r="ERU2" s="194"/>
      <c r="ERV2" s="194"/>
      <c r="ERW2" s="194"/>
      <c r="ERX2" s="194"/>
      <c r="ERY2" s="194"/>
      <c r="ERZ2" s="194"/>
      <c r="ESA2" s="194"/>
      <c r="ESB2" s="194"/>
      <c r="ESC2" s="194"/>
      <c r="ESD2" s="194"/>
      <c r="ESE2" s="194"/>
      <c r="ESF2" s="194"/>
      <c r="ESG2" s="194"/>
      <c r="ESH2" s="194"/>
      <c r="ESI2" s="194"/>
      <c r="ESJ2" s="194"/>
      <c r="ESK2" s="194"/>
      <c r="ESL2" s="194"/>
      <c r="ESM2" s="194"/>
      <c r="ESN2" s="194"/>
      <c r="ESO2" s="194"/>
      <c r="ESP2" s="194"/>
      <c r="ESQ2" s="194"/>
      <c r="ESR2" s="194"/>
      <c r="ESS2" s="194"/>
      <c r="EST2" s="194"/>
      <c r="ESU2" s="194"/>
      <c r="ESV2" s="194"/>
      <c r="ESW2" s="194"/>
      <c r="ESX2" s="194"/>
      <c r="ESY2" s="194"/>
      <c r="ESZ2" s="194"/>
      <c r="ETA2" s="194"/>
      <c r="ETB2" s="194"/>
      <c r="ETC2" s="194"/>
      <c r="ETD2" s="194"/>
      <c r="ETE2" s="194"/>
      <c r="ETF2" s="194"/>
      <c r="ETG2" s="194"/>
      <c r="ETH2" s="194"/>
      <c r="ETI2" s="194"/>
      <c r="ETJ2" s="194"/>
      <c r="ETK2" s="194"/>
      <c r="ETL2" s="194"/>
      <c r="ETM2" s="194"/>
      <c r="ETN2" s="194"/>
      <c r="ETO2" s="194"/>
      <c r="ETP2" s="194"/>
      <c r="ETQ2" s="194"/>
      <c r="ETR2" s="194"/>
      <c r="ETS2" s="194"/>
      <c r="ETT2" s="194"/>
      <c r="ETU2" s="194"/>
      <c r="ETV2" s="194"/>
      <c r="ETW2" s="194"/>
      <c r="ETX2" s="194"/>
      <c r="ETY2" s="194"/>
      <c r="ETZ2" s="194"/>
      <c r="EUA2" s="194"/>
      <c r="EUB2" s="194"/>
      <c r="EUC2" s="194"/>
      <c r="EUD2" s="194"/>
      <c r="EUE2" s="194"/>
      <c r="EUF2" s="194"/>
      <c r="EUG2" s="194"/>
      <c r="EUH2" s="194"/>
      <c r="EUI2" s="194"/>
      <c r="EUJ2" s="194"/>
      <c r="EUK2" s="194"/>
      <c r="EUL2" s="194"/>
      <c r="EUM2" s="194"/>
      <c r="EUN2" s="194"/>
      <c r="EUO2" s="194"/>
      <c r="EUP2" s="194"/>
      <c r="EUQ2" s="194"/>
      <c r="EUR2" s="194"/>
      <c r="EUS2" s="194"/>
      <c r="EUT2" s="194"/>
      <c r="EUU2" s="194"/>
      <c r="EUV2" s="194"/>
      <c r="EUW2" s="194"/>
      <c r="EUX2" s="194"/>
      <c r="EUY2" s="194"/>
      <c r="EUZ2" s="194"/>
      <c r="EVA2" s="194"/>
      <c r="EVB2" s="194"/>
      <c r="EVC2" s="194"/>
      <c r="EVD2" s="194"/>
      <c r="EVE2" s="194"/>
      <c r="EVF2" s="194"/>
      <c r="EVG2" s="194"/>
      <c r="EVH2" s="194"/>
      <c r="EVI2" s="194"/>
      <c r="EVJ2" s="194"/>
      <c r="EVK2" s="194"/>
      <c r="EVL2" s="194"/>
      <c r="EVM2" s="194"/>
      <c r="EVN2" s="194"/>
      <c r="EVO2" s="194"/>
      <c r="EVP2" s="194"/>
      <c r="EVQ2" s="194"/>
      <c r="EVR2" s="194"/>
      <c r="EVS2" s="194"/>
      <c r="EVT2" s="194"/>
      <c r="EVU2" s="194"/>
      <c r="EVV2" s="194"/>
      <c r="EVW2" s="194"/>
      <c r="EVX2" s="194"/>
      <c r="EVY2" s="194"/>
      <c r="EVZ2" s="194"/>
      <c r="EWA2" s="194"/>
      <c r="EWB2" s="194"/>
      <c r="EWC2" s="194"/>
      <c r="EWD2" s="194"/>
      <c r="EWE2" s="194"/>
      <c r="EWF2" s="194"/>
      <c r="EWG2" s="194"/>
      <c r="EWH2" s="194"/>
      <c r="EWI2" s="194"/>
      <c r="EWJ2" s="194"/>
      <c r="EWK2" s="194"/>
      <c r="EWL2" s="194"/>
      <c r="EWM2" s="194"/>
      <c r="EWN2" s="194"/>
      <c r="EWO2" s="194"/>
      <c r="EWP2" s="194"/>
      <c r="EWQ2" s="194"/>
      <c r="EWR2" s="194"/>
      <c r="EWS2" s="194"/>
      <c r="EWT2" s="194"/>
      <c r="EWU2" s="194"/>
      <c r="EWV2" s="194"/>
      <c r="EWW2" s="194"/>
      <c r="EWX2" s="194"/>
      <c r="EWY2" s="194"/>
      <c r="EWZ2" s="194"/>
      <c r="EXA2" s="194"/>
      <c r="EXB2" s="194"/>
      <c r="EXC2" s="194"/>
      <c r="EXD2" s="194"/>
      <c r="EXE2" s="194"/>
      <c r="EXF2" s="194"/>
      <c r="EXG2" s="194"/>
      <c r="EXH2" s="194"/>
      <c r="EXI2" s="194"/>
      <c r="EXJ2" s="194"/>
      <c r="EXK2" s="194"/>
      <c r="EXL2" s="194"/>
      <c r="EXM2" s="194"/>
      <c r="EXN2" s="194"/>
      <c r="EXO2" s="194"/>
      <c r="EXP2" s="194"/>
      <c r="EXQ2" s="194"/>
      <c r="EXR2" s="194"/>
      <c r="EXS2" s="194"/>
      <c r="EXT2" s="194"/>
      <c r="EXU2" s="194"/>
      <c r="EXV2" s="194"/>
      <c r="EXW2" s="194"/>
      <c r="EXX2" s="194"/>
      <c r="EXY2" s="194"/>
      <c r="EXZ2" s="194"/>
      <c r="EYA2" s="194"/>
      <c r="EYB2" s="194"/>
      <c r="EYC2" s="194"/>
      <c r="EYD2" s="194"/>
      <c r="EYE2" s="194"/>
      <c r="EYF2" s="194"/>
      <c r="EYG2" s="194"/>
      <c r="EYH2" s="194"/>
      <c r="EYI2" s="194"/>
      <c r="EYJ2" s="194"/>
      <c r="EYK2" s="194"/>
      <c r="EYL2" s="194"/>
      <c r="EYM2" s="194"/>
      <c r="EYN2" s="194"/>
      <c r="EYO2" s="194"/>
      <c r="EYP2" s="194"/>
      <c r="EYQ2" s="194"/>
      <c r="EYR2" s="194"/>
      <c r="EYS2" s="194"/>
      <c r="EYT2" s="194"/>
      <c r="EYU2" s="194"/>
      <c r="EYV2" s="194"/>
      <c r="EYW2" s="194"/>
      <c r="EYX2" s="194"/>
      <c r="EYY2" s="194"/>
      <c r="EYZ2" s="194"/>
      <c r="EZA2" s="194"/>
      <c r="EZB2" s="194"/>
      <c r="EZC2" s="194"/>
      <c r="EZD2" s="194"/>
      <c r="EZE2" s="194"/>
      <c r="EZF2" s="194"/>
      <c r="EZG2" s="194"/>
      <c r="EZH2" s="194"/>
      <c r="EZI2" s="194"/>
      <c r="EZJ2" s="194"/>
      <c r="EZK2" s="194"/>
      <c r="EZL2" s="194"/>
      <c r="EZM2" s="194"/>
      <c r="EZN2" s="194"/>
      <c r="EZO2" s="194"/>
      <c r="EZP2" s="194"/>
      <c r="EZQ2" s="194"/>
      <c r="EZR2" s="194"/>
      <c r="EZS2" s="194"/>
      <c r="EZT2" s="194"/>
      <c r="EZU2" s="194"/>
      <c r="EZV2" s="194"/>
      <c r="EZW2" s="194"/>
      <c r="EZX2" s="194"/>
      <c r="EZY2" s="194"/>
      <c r="EZZ2" s="194"/>
      <c r="FAA2" s="194"/>
      <c r="FAB2" s="194"/>
      <c r="FAC2" s="194"/>
      <c r="FAD2" s="194"/>
      <c r="FAE2" s="194"/>
      <c r="FAF2" s="194"/>
      <c r="FAG2" s="194"/>
      <c r="FAH2" s="194"/>
      <c r="FAI2" s="194"/>
      <c r="FAJ2" s="194"/>
      <c r="FAK2" s="194"/>
      <c r="FAL2" s="194"/>
      <c r="FAM2" s="194"/>
      <c r="FAN2" s="194"/>
      <c r="FAO2" s="194"/>
      <c r="FAP2" s="194"/>
      <c r="FAQ2" s="194"/>
      <c r="FAR2" s="194"/>
      <c r="FAS2" s="194"/>
      <c r="FAT2" s="194"/>
      <c r="FAU2" s="194"/>
      <c r="FAV2" s="194"/>
      <c r="FAW2" s="194"/>
      <c r="FAX2" s="194"/>
      <c r="FAY2" s="194"/>
      <c r="FAZ2" s="194"/>
      <c r="FBA2" s="194"/>
      <c r="FBB2" s="194"/>
      <c r="FBC2" s="194"/>
      <c r="FBD2" s="194"/>
      <c r="FBE2" s="194"/>
      <c r="FBF2" s="194"/>
      <c r="FBG2" s="194"/>
      <c r="FBH2" s="194"/>
      <c r="FBI2" s="194"/>
      <c r="FBJ2" s="194"/>
      <c r="FBK2" s="194"/>
      <c r="FBL2" s="194"/>
      <c r="FBM2" s="194"/>
      <c r="FBN2" s="194"/>
      <c r="FBO2" s="194"/>
      <c r="FBP2" s="194"/>
      <c r="FBQ2" s="194"/>
      <c r="FBR2" s="194"/>
      <c r="FBS2" s="194"/>
      <c r="FBT2" s="194"/>
      <c r="FBU2" s="194"/>
      <c r="FBV2" s="194"/>
      <c r="FBW2" s="194"/>
      <c r="FBX2" s="194"/>
      <c r="FBY2" s="194"/>
      <c r="FBZ2" s="194"/>
      <c r="FCA2" s="194"/>
      <c r="FCB2" s="194"/>
      <c r="FCC2" s="194"/>
      <c r="FCD2" s="194"/>
      <c r="FCE2" s="194"/>
      <c r="FCF2" s="194"/>
      <c r="FCG2" s="194"/>
      <c r="FCH2" s="194"/>
      <c r="FCI2" s="194"/>
      <c r="FCJ2" s="194"/>
      <c r="FCK2" s="194"/>
      <c r="FCL2" s="194"/>
      <c r="FCM2" s="194"/>
      <c r="FCN2" s="194"/>
      <c r="FCO2" s="194"/>
      <c r="FCP2" s="194"/>
      <c r="FCQ2" s="194"/>
      <c r="FCR2" s="194"/>
      <c r="FCS2" s="194"/>
      <c r="FCT2" s="194"/>
      <c r="FCU2" s="194"/>
      <c r="FCV2" s="194"/>
      <c r="FCW2" s="194"/>
      <c r="FCX2" s="194"/>
      <c r="FCY2" s="194"/>
      <c r="FCZ2" s="194"/>
      <c r="FDA2" s="194"/>
      <c r="FDB2" s="194"/>
      <c r="FDC2" s="194"/>
      <c r="FDD2" s="194"/>
      <c r="FDE2" s="194"/>
      <c r="FDF2" s="194"/>
      <c r="FDG2" s="194"/>
      <c r="FDH2" s="194"/>
      <c r="FDI2" s="194"/>
      <c r="FDJ2" s="194"/>
      <c r="FDK2" s="194"/>
      <c r="FDL2" s="194"/>
      <c r="FDM2" s="194"/>
      <c r="FDN2" s="194"/>
      <c r="FDO2" s="194"/>
      <c r="FDP2" s="194"/>
      <c r="FDQ2" s="194"/>
      <c r="FDR2" s="194"/>
      <c r="FDS2" s="194"/>
      <c r="FDT2" s="194"/>
      <c r="FDU2" s="194"/>
      <c r="FDV2" s="194"/>
      <c r="FDW2" s="194"/>
      <c r="FDX2" s="194"/>
      <c r="FDY2" s="194"/>
      <c r="FDZ2" s="194"/>
      <c r="FEA2" s="194"/>
      <c r="FEB2" s="194"/>
      <c r="FEC2" s="194"/>
      <c r="FED2" s="194"/>
      <c r="FEE2" s="194"/>
      <c r="FEF2" s="194"/>
      <c r="FEG2" s="194"/>
      <c r="FEH2" s="194"/>
      <c r="FEI2" s="194"/>
      <c r="FEJ2" s="194"/>
      <c r="FEK2" s="194"/>
      <c r="FEL2" s="194"/>
      <c r="FEM2" s="194"/>
      <c r="FEN2" s="194"/>
      <c r="FEO2" s="194"/>
      <c r="FEP2" s="194"/>
      <c r="FEQ2" s="194"/>
      <c r="FER2" s="194"/>
      <c r="FES2" s="194"/>
      <c r="FET2" s="194"/>
      <c r="FEU2" s="194"/>
      <c r="FEV2" s="194"/>
      <c r="FEW2" s="194"/>
      <c r="FEX2" s="194"/>
      <c r="FEY2" s="194"/>
      <c r="FEZ2" s="194"/>
      <c r="FFA2" s="194"/>
      <c r="FFB2" s="194"/>
      <c r="FFC2" s="194"/>
      <c r="FFD2" s="194"/>
      <c r="FFE2" s="194"/>
      <c r="FFF2" s="194"/>
      <c r="FFG2" s="194"/>
      <c r="FFH2" s="194"/>
      <c r="FFI2" s="194"/>
      <c r="FFJ2" s="194"/>
      <c r="FFK2" s="194"/>
      <c r="FFL2" s="194"/>
      <c r="FFM2" s="194"/>
      <c r="FFN2" s="194"/>
      <c r="FFO2" s="194"/>
      <c r="FFP2" s="194"/>
      <c r="FFQ2" s="194"/>
      <c r="FFR2" s="194"/>
      <c r="FFS2" s="194"/>
      <c r="FFT2" s="194"/>
      <c r="FFU2" s="194"/>
      <c r="FFV2" s="194"/>
      <c r="FFW2" s="194"/>
      <c r="FFX2" s="194"/>
      <c r="FFY2" s="194"/>
      <c r="FFZ2" s="194"/>
      <c r="FGA2" s="194"/>
      <c r="FGB2" s="194"/>
      <c r="FGC2" s="194"/>
      <c r="FGD2" s="194"/>
      <c r="FGE2" s="194"/>
      <c r="FGF2" s="194"/>
      <c r="FGG2" s="194"/>
      <c r="FGH2" s="194"/>
      <c r="FGI2" s="194"/>
      <c r="FGJ2" s="194"/>
      <c r="FGK2" s="194"/>
      <c r="FGL2" s="194"/>
      <c r="FGM2" s="194"/>
      <c r="FGN2" s="194"/>
      <c r="FGO2" s="194"/>
      <c r="FGP2" s="194"/>
      <c r="FGQ2" s="194"/>
      <c r="FGR2" s="194"/>
      <c r="FGS2" s="194"/>
      <c r="FGT2" s="194"/>
      <c r="FGU2" s="194"/>
      <c r="FGV2" s="194"/>
      <c r="FGW2" s="194"/>
      <c r="FGX2" s="194"/>
      <c r="FGY2" s="194"/>
      <c r="FGZ2" s="194"/>
      <c r="FHA2" s="194"/>
      <c r="FHB2" s="194"/>
      <c r="FHC2" s="194"/>
      <c r="FHD2" s="194"/>
      <c r="FHE2" s="194"/>
      <c r="FHF2" s="194"/>
      <c r="FHG2" s="194"/>
      <c r="FHH2" s="194"/>
      <c r="FHI2" s="194"/>
      <c r="FHJ2" s="194"/>
      <c r="FHK2" s="194"/>
      <c r="FHL2" s="194"/>
      <c r="FHM2" s="194"/>
      <c r="FHN2" s="194"/>
      <c r="FHO2" s="194"/>
      <c r="FHP2" s="194"/>
      <c r="FHQ2" s="194"/>
      <c r="FHR2" s="194"/>
      <c r="FHS2" s="194"/>
      <c r="FHT2" s="194"/>
      <c r="FHU2" s="194"/>
      <c r="FHV2" s="194"/>
      <c r="FHW2" s="194"/>
      <c r="FHX2" s="194"/>
      <c r="FHY2" s="194"/>
      <c r="FHZ2" s="194"/>
      <c r="FIA2" s="194"/>
      <c r="FIB2" s="194"/>
      <c r="FIC2" s="194"/>
      <c r="FID2" s="194"/>
      <c r="FIE2" s="194"/>
      <c r="FIF2" s="194"/>
      <c r="FIG2" s="194"/>
      <c r="FIH2" s="194"/>
      <c r="FII2" s="194"/>
      <c r="FIJ2" s="194"/>
      <c r="FIK2" s="194"/>
      <c r="FIL2" s="194"/>
      <c r="FIM2" s="194"/>
      <c r="FIN2" s="194"/>
      <c r="FIO2" s="194"/>
      <c r="FIP2" s="194"/>
      <c r="FIQ2" s="194"/>
      <c r="FIR2" s="194"/>
      <c r="FIS2" s="194"/>
      <c r="FIT2" s="194"/>
      <c r="FIU2" s="194"/>
      <c r="FIV2" s="194"/>
      <c r="FIW2" s="194"/>
      <c r="FIX2" s="194"/>
      <c r="FIY2" s="194"/>
      <c r="FIZ2" s="194"/>
      <c r="FJA2" s="194"/>
      <c r="FJB2" s="194"/>
      <c r="FJC2" s="194"/>
      <c r="FJD2" s="194"/>
      <c r="FJE2" s="194"/>
      <c r="FJF2" s="194"/>
      <c r="FJG2" s="194"/>
      <c r="FJH2" s="194"/>
      <c r="FJI2" s="194"/>
      <c r="FJJ2" s="194"/>
      <c r="FJK2" s="194"/>
      <c r="FJL2" s="194"/>
      <c r="FJM2" s="194"/>
      <c r="FJN2" s="194"/>
      <c r="FJO2" s="194"/>
      <c r="FJP2" s="194"/>
      <c r="FJQ2" s="194"/>
      <c r="FJR2" s="194"/>
      <c r="FJS2" s="194"/>
      <c r="FJT2" s="194"/>
      <c r="FJU2" s="194"/>
      <c r="FJV2" s="194"/>
      <c r="FJW2" s="194"/>
      <c r="FJX2" s="194"/>
      <c r="FJY2" s="194"/>
      <c r="FJZ2" s="194"/>
      <c r="FKA2" s="194"/>
      <c r="FKB2" s="194"/>
      <c r="FKC2" s="194"/>
      <c r="FKD2" s="194"/>
      <c r="FKE2" s="194"/>
      <c r="FKF2" s="194"/>
      <c r="FKG2" s="194"/>
      <c r="FKH2" s="194"/>
      <c r="FKI2" s="194"/>
      <c r="FKJ2" s="194"/>
      <c r="FKK2" s="194"/>
      <c r="FKL2" s="194"/>
      <c r="FKM2" s="194"/>
      <c r="FKN2" s="194"/>
      <c r="FKO2" s="194"/>
      <c r="FKP2" s="194"/>
      <c r="FKQ2" s="194"/>
      <c r="FKR2" s="194"/>
      <c r="FKS2" s="194"/>
      <c r="FKT2" s="194"/>
      <c r="FKU2" s="194"/>
      <c r="FKV2" s="194"/>
      <c r="FKW2" s="194"/>
      <c r="FKX2" s="194"/>
      <c r="FKY2" s="194"/>
      <c r="FKZ2" s="194"/>
      <c r="FLA2" s="194"/>
      <c r="FLB2" s="194"/>
      <c r="FLC2" s="194"/>
      <c r="FLD2" s="194"/>
      <c r="FLE2" s="194"/>
      <c r="FLF2" s="194"/>
      <c r="FLG2" s="194"/>
      <c r="FLH2" s="194"/>
      <c r="FLI2" s="194"/>
      <c r="FLJ2" s="194"/>
      <c r="FLK2" s="194"/>
      <c r="FLL2" s="194"/>
      <c r="FLM2" s="194"/>
      <c r="FLN2" s="194"/>
      <c r="FLO2" s="194"/>
      <c r="FLP2" s="194"/>
      <c r="FLQ2" s="194"/>
      <c r="FLR2" s="194"/>
      <c r="FLS2" s="194"/>
      <c r="FLT2" s="194"/>
      <c r="FLU2" s="194"/>
      <c r="FLV2" s="194"/>
      <c r="FLW2" s="194"/>
      <c r="FLX2" s="194"/>
      <c r="FLY2" s="194"/>
      <c r="FLZ2" s="194"/>
      <c r="FMA2" s="194"/>
      <c r="FMB2" s="194"/>
      <c r="FMC2" s="194"/>
      <c r="FMD2" s="194"/>
      <c r="FME2" s="194"/>
      <c r="FMF2" s="194"/>
      <c r="FMG2" s="194"/>
      <c r="FMH2" s="194"/>
      <c r="FMI2" s="194"/>
      <c r="FMJ2" s="194"/>
      <c r="FMK2" s="194"/>
      <c r="FML2" s="194"/>
      <c r="FMM2" s="194"/>
      <c r="FMN2" s="194"/>
      <c r="FMO2" s="194"/>
      <c r="FMP2" s="194"/>
      <c r="FMQ2" s="194"/>
      <c r="FMR2" s="194"/>
      <c r="FMS2" s="194"/>
      <c r="FMT2" s="194"/>
      <c r="FMU2" s="194"/>
      <c r="FMV2" s="194"/>
      <c r="FMW2" s="194"/>
      <c r="FMX2" s="194"/>
      <c r="FMY2" s="194"/>
      <c r="FMZ2" s="194"/>
      <c r="FNA2" s="194"/>
      <c r="FNB2" s="194"/>
      <c r="FNC2" s="194"/>
      <c r="FND2" s="194"/>
      <c r="FNE2" s="194"/>
      <c r="FNF2" s="194"/>
      <c r="FNG2" s="194"/>
      <c r="FNH2" s="194"/>
      <c r="FNI2" s="194"/>
      <c r="FNJ2" s="194"/>
      <c r="FNK2" s="194"/>
      <c r="FNL2" s="194"/>
      <c r="FNM2" s="194"/>
      <c r="FNN2" s="194"/>
      <c r="FNO2" s="194"/>
      <c r="FNP2" s="194"/>
      <c r="FNQ2" s="194"/>
      <c r="FNR2" s="194"/>
      <c r="FNS2" s="194"/>
      <c r="FNT2" s="194"/>
      <c r="FNU2" s="194"/>
      <c r="FNV2" s="194"/>
      <c r="FNW2" s="194"/>
      <c r="FNX2" s="194"/>
      <c r="FNY2" s="194"/>
      <c r="FNZ2" s="194"/>
      <c r="FOA2" s="194"/>
      <c r="FOB2" s="194"/>
      <c r="FOC2" s="194"/>
      <c r="FOD2" s="194"/>
      <c r="FOE2" s="194"/>
      <c r="FOF2" s="194"/>
      <c r="FOG2" s="194"/>
      <c r="FOH2" s="194"/>
      <c r="FOI2" s="194"/>
      <c r="FOJ2" s="194"/>
      <c r="FOK2" s="194"/>
      <c r="FOL2" s="194"/>
      <c r="FOM2" s="194"/>
      <c r="FON2" s="194"/>
      <c r="FOO2" s="194"/>
      <c r="FOP2" s="194"/>
      <c r="FOQ2" s="194"/>
      <c r="FOR2" s="194"/>
      <c r="FOS2" s="194"/>
      <c r="FOT2" s="194"/>
      <c r="FOU2" s="194"/>
      <c r="FOV2" s="194"/>
      <c r="FOW2" s="194"/>
      <c r="FOX2" s="194"/>
      <c r="FOY2" s="194"/>
      <c r="FOZ2" s="194"/>
      <c r="FPA2" s="194"/>
      <c r="FPB2" s="194"/>
      <c r="FPC2" s="194"/>
      <c r="FPD2" s="194"/>
      <c r="FPE2" s="194"/>
      <c r="FPF2" s="194"/>
      <c r="FPG2" s="194"/>
      <c r="FPH2" s="194"/>
      <c r="FPI2" s="194"/>
      <c r="FPJ2" s="194"/>
      <c r="FPK2" s="194"/>
      <c r="FPL2" s="194"/>
      <c r="FPM2" s="194"/>
      <c r="FPN2" s="194"/>
      <c r="FPO2" s="194"/>
      <c r="FPP2" s="194"/>
      <c r="FPQ2" s="194"/>
      <c r="FPR2" s="194"/>
      <c r="FPS2" s="194"/>
      <c r="FPT2" s="194"/>
      <c r="FPU2" s="194"/>
      <c r="FPV2" s="194"/>
      <c r="FPW2" s="194"/>
      <c r="FPX2" s="194"/>
      <c r="FPY2" s="194"/>
      <c r="FPZ2" s="194"/>
      <c r="FQA2" s="194"/>
      <c r="FQB2" s="194"/>
      <c r="FQC2" s="194"/>
      <c r="FQD2" s="194"/>
      <c r="FQE2" s="194"/>
      <c r="FQF2" s="194"/>
      <c r="FQG2" s="194"/>
      <c r="FQH2" s="194"/>
      <c r="FQI2" s="194"/>
      <c r="FQJ2" s="194"/>
      <c r="FQK2" s="194"/>
      <c r="FQL2" s="194"/>
      <c r="FQM2" s="194"/>
      <c r="FQN2" s="194"/>
      <c r="FQO2" s="194"/>
      <c r="FQP2" s="194"/>
      <c r="FQQ2" s="194"/>
      <c r="FQR2" s="194"/>
      <c r="FQS2" s="194"/>
      <c r="FQT2" s="194"/>
      <c r="FQU2" s="194"/>
      <c r="FQV2" s="194"/>
      <c r="FQW2" s="194"/>
      <c r="FQX2" s="194"/>
      <c r="FQY2" s="194"/>
      <c r="FQZ2" s="194"/>
      <c r="FRA2" s="194"/>
      <c r="FRB2" s="194"/>
      <c r="FRC2" s="194"/>
      <c r="FRD2" s="194"/>
      <c r="FRE2" s="194"/>
      <c r="FRF2" s="194"/>
      <c r="FRG2" s="194"/>
      <c r="FRH2" s="194"/>
      <c r="FRI2" s="194"/>
      <c r="FRJ2" s="194"/>
      <c r="FRK2" s="194"/>
      <c r="FRL2" s="194"/>
      <c r="FRM2" s="194"/>
      <c r="FRN2" s="194"/>
      <c r="FRO2" s="194"/>
      <c r="FRP2" s="194"/>
      <c r="FRQ2" s="194"/>
      <c r="FRR2" s="194"/>
      <c r="FRS2" s="194"/>
      <c r="FRT2" s="194"/>
      <c r="FRU2" s="194"/>
      <c r="FRV2" s="194"/>
      <c r="FRW2" s="194"/>
      <c r="FRX2" s="194"/>
      <c r="FRY2" s="194"/>
      <c r="FRZ2" s="194"/>
      <c r="FSA2" s="194"/>
      <c r="FSB2" s="194"/>
      <c r="FSC2" s="194"/>
      <c r="FSD2" s="194"/>
      <c r="FSE2" s="194"/>
      <c r="FSF2" s="194"/>
      <c r="FSG2" s="194"/>
      <c r="FSH2" s="194"/>
      <c r="FSI2" s="194"/>
      <c r="FSJ2" s="194"/>
      <c r="FSK2" s="194"/>
      <c r="FSL2" s="194"/>
      <c r="FSM2" s="194"/>
      <c r="FSN2" s="194"/>
      <c r="FSO2" s="194"/>
      <c r="FSP2" s="194"/>
      <c r="FSQ2" s="194"/>
      <c r="FSR2" s="194"/>
      <c r="FSS2" s="194"/>
      <c r="FST2" s="194"/>
      <c r="FSU2" s="194"/>
      <c r="FSV2" s="194"/>
      <c r="FSW2" s="194"/>
      <c r="FSX2" s="194"/>
      <c r="FSY2" s="194"/>
      <c r="FSZ2" s="194"/>
      <c r="FTA2" s="194"/>
      <c r="FTB2" s="194"/>
      <c r="FTC2" s="194"/>
      <c r="FTD2" s="194"/>
      <c r="FTE2" s="194"/>
      <c r="FTF2" s="194"/>
      <c r="FTG2" s="194"/>
      <c r="FTH2" s="194"/>
      <c r="FTI2" s="194"/>
      <c r="FTJ2" s="194"/>
      <c r="FTK2" s="194"/>
      <c r="FTL2" s="194"/>
      <c r="FTM2" s="194"/>
      <c r="FTN2" s="194"/>
      <c r="FTO2" s="194"/>
      <c r="FTP2" s="194"/>
      <c r="FTQ2" s="194"/>
      <c r="FTR2" s="194"/>
      <c r="FTS2" s="194"/>
      <c r="FTT2" s="194"/>
      <c r="FTU2" s="194"/>
      <c r="FTV2" s="194"/>
      <c r="FTW2" s="194"/>
      <c r="FTX2" s="194"/>
      <c r="FTY2" s="194"/>
      <c r="FTZ2" s="194"/>
      <c r="FUA2" s="194"/>
      <c r="FUB2" s="194"/>
      <c r="FUC2" s="194"/>
      <c r="FUD2" s="194"/>
      <c r="FUE2" s="194"/>
      <c r="FUF2" s="194"/>
      <c r="FUG2" s="194"/>
      <c r="FUH2" s="194"/>
      <c r="FUI2" s="194"/>
      <c r="FUJ2" s="194"/>
      <c r="FUK2" s="194"/>
      <c r="FUL2" s="194"/>
      <c r="FUM2" s="194"/>
      <c r="FUN2" s="194"/>
      <c r="FUO2" s="194"/>
      <c r="FUP2" s="194"/>
      <c r="FUQ2" s="194"/>
      <c r="FUR2" s="194"/>
      <c r="FUS2" s="194"/>
      <c r="FUT2" s="194"/>
      <c r="FUU2" s="194"/>
      <c r="FUV2" s="194"/>
      <c r="FUW2" s="194"/>
      <c r="FUX2" s="194"/>
      <c r="FUY2" s="194"/>
      <c r="FUZ2" s="194"/>
      <c r="FVA2" s="194"/>
      <c r="FVB2" s="194"/>
      <c r="FVC2" s="194"/>
      <c r="FVD2" s="194"/>
      <c r="FVE2" s="194"/>
      <c r="FVF2" s="194"/>
      <c r="FVG2" s="194"/>
      <c r="FVH2" s="194"/>
      <c r="FVI2" s="194"/>
      <c r="FVJ2" s="194"/>
      <c r="FVK2" s="194"/>
      <c r="FVL2" s="194"/>
      <c r="FVM2" s="194"/>
      <c r="FVN2" s="194"/>
      <c r="FVO2" s="194"/>
      <c r="FVP2" s="194"/>
      <c r="FVQ2" s="194"/>
      <c r="FVR2" s="194"/>
      <c r="FVS2" s="194"/>
      <c r="FVT2" s="194"/>
      <c r="FVU2" s="194"/>
      <c r="FVV2" s="194"/>
      <c r="FVW2" s="194"/>
      <c r="FVX2" s="194"/>
      <c r="FVY2" s="194"/>
      <c r="FVZ2" s="194"/>
      <c r="FWA2" s="194"/>
      <c r="FWB2" s="194"/>
      <c r="FWC2" s="194"/>
      <c r="FWD2" s="194"/>
      <c r="FWE2" s="194"/>
      <c r="FWF2" s="194"/>
      <c r="FWG2" s="194"/>
      <c r="FWH2" s="194"/>
      <c r="FWI2" s="194"/>
      <c r="FWJ2" s="194"/>
      <c r="FWK2" s="194"/>
      <c r="FWL2" s="194"/>
      <c r="FWM2" s="194"/>
      <c r="FWN2" s="194"/>
      <c r="FWO2" s="194"/>
      <c r="FWP2" s="194"/>
      <c r="FWQ2" s="194"/>
      <c r="FWR2" s="194"/>
      <c r="FWS2" s="194"/>
      <c r="FWT2" s="194"/>
      <c r="FWU2" s="194"/>
      <c r="FWV2" s="194"/>
      <c r="FWW2" s="194"/>
      <c r="FWX2" s="194"/>
      <c r="FWY2" s="194"/>
      <c r="FWZ2" s="194"/>
      <c r="FXA2" s="194"/>
      <c r="FXB2" s="194"/>
      <c r="FXC2" s="194"/>
      <c r="FXD2" s="194"/>
      <c r="FXE2" s="194"/>
      <c r="FXF2" s="194"/>
      <c r="FXG2" s="194"/>
      <c r="FXH2" s="194"/>
      <c r="FXI2" s="194"/>
      <c r="FXJ2" s="194"/>
      <c r="FXK2" s="194"/>
      <c r="FXL2" s="194"/>
      <c r="FXM2" s="194"/>
      <c r="FXN2" s="194"/>
      <c r="FXO2" s="194"/>
      <c r="FXP2" s="194"/>
      <c r="FXQ2" s="194"/>
      <c r="FXR2" s="194"/>
      <c r="FXS2" s="194"/>
      <c r="FXT2" s="194"/>
      <c r="FXU2" s="194"/>
      <c r="FXV2" s="194"/>
      <c r="FXW2" s="194"/>
      <c r="FXX2" s="194"/>
      <c r="FXY2" s="194"/>
      <c r="FXZ2" s="194"/>
      <c r="FYA2" s="194"/>
      <c r="FYB2" s="194"/>
      <c r="FYC2" s="194"/>
      <c r="FYD2" s="194"/>
      <c r="FYE2" s="194"/>
      <c r="FYF2" s="194"/>
      <c r="FYG2" s="194"/>
      <c r="FYH2" s="194"/>
      <c r="FYI2" s="194"/>
      <c r="FYJ2" s="194"/>
      <c r="FYK2" s="194"/>
      <c r="FYL2" s="194"/>
      <c r="FYM2" s="194"/>
      <c r="FYN2" s="194"/>
      <c r="FYO2" s="194"/>
      <c r="FYP2" s="194"/>
      <c r="FYQ2" s="194"/>
      <c r="FYR2" s="194"/>
      <c r="FYS2" s="194"/>
      <c r="FYT2" s="194"/>
      <c r="FYU2" s="194"/>
      <c r="FYV2" s="194"/>
      <c r="FYW2" s="194"/>
      <c r="FYX2" s="194"/>
      <c r="FYY2" s="194"/>
      <c r="FYZ2" s="194"/>
      <c r="FZA2" s="194"/>
      <c r="FZB2" s="194"/>
      <c r="FZC2" s="194"/>
      <c r="FZD2" s="194"/>
      <c r="FZE2" s="194"/>
      <c r="FZF2" s="194"/>
      <c r="FZG2" s="194"/>
      <c r="FZH2" s="194"/>
      <c r="FZI2" s="194"/>
      <c r="FZJ2" s="194"/>
      <c r="FZK2" s="194"/>
      <c r="FZL2" s="194"/>
      <c r="FZM2" s="194"/>
      <c r="FZN2" s="194"/>
      <c r="FZO2" s="194"/>
      <c r="FZP2" s="194"/>
      <c r="FZQ2" s="194"/>
      <c r="FZR2" s="194"/>
      <c r="FZS2" s="194"/>
      <c r="FZT2" s="194"/>
      <c r="FZU2" s="194"/>
      <c r="FZV2" s="194"/>
      <c r="FZW2" s="194"/>
      <c r="FZX2" s="194"/>
      <c r="FZY2" s="194"/>
      <c r="FZZ2" s="194"/>
      <c r="GAA2" s="194"/>
      <c r="GAB2" s="194"/>
      <c r="GAC2" s="194"/>
      <c r="GAD2" s="194"/>
      <c r="GAE2" s="194"/>
      <c r="GAF2" s="194"/>
      <c r="GAG2" s="194"/>
      <c r="GAH2" s="194"/>
      <c r="GAI2" s="194"/>
      <c r="GAJ2" s="194"/>
      <c r="GAK2" s="194"/>
      <c r="GAL2" s="194"/>
      <c r="GAM2" s="194"/>
      <c r="GAN2" s="194"/>
      <c r="GAO2" s="194"/>
      <c r="GAP2" s="194"/>
      <c r="GAQ2" s="194"/>
      <c r="GAR2" s="194"/>
      <c r="GAS2" s="194"/>
      <c r="GAT2" s="194"/>
      <c r="GAU2" s="194"/>
      <c r="GAV2" s="194"/>
      <c r="GAW2" s="194"/>
      <c r="GAX2" s="194"/>
      <c r="GAY2" s="194"/>
      <c r="GAZ2" s="194"/>
      <c r="GBA2" s="194"/>
      <c r="GBB2" s="194"/>
      <c r="GBC2" s="194"/>
      <c r="GBD2" s="194"/>
      <c r="GBE2" s="194"/>
      <c r="GBF2" s="194"/>
      <c r="GBG2" s="194"/>
      <c r="GBH2" s="194"/>
      <c r="GBI2" s="194"/>
      <c r="GBJ2" s="194"/>
      <c r="GBK2" s="194"/>
      <c r="GBL2" s="194"/>
      <c r="GBM2" s="194"/>
      <c r="GBN2" s="194"/>
      <c r="GBO2" s="194"/>
      <c r="GBP2" s="194"/>
      <c r="GBQ2" s="194"/>
      <c r="GBR2" s="194"/>
      <c r="GBS2" s="194"/>
      <c r="GBT2" s="194"/>
      <c r="GBU2" s="194"/>
      <c r="GBV2" s="194"/>
      <c r="GBW2" s="194"/>
      <c r="GBX2" s="194"/>
      <c r="GBY2" s="194"/>
      <c r="GBZ2" s="194"/>
      <c r="GCA2" s="194"/>
      <c r="GCB2" s="194"/>
      <c r="GCC2" s="194"/>
      <c r="GCD2" s="194"/>
      <c r="GCE2" s="194"/>
      <c r="GCF2" s="194"/>
      <c r="GCG2" s="194"/>
      <c r="GCH2" s="194"/>
      <c r="GCI2" s="194"/>
      <c r="GCJ2" s="194"/>
      <c r="GCK2" s="194"/>
      <c r="GCL2" s="194"/>
      <c r="GCM2" s="194"/>
      <c r="GCN2" s="194"/>
      <c r="GCO2" s="194"/>
      <c r="GCP2" s="194"/>
      <c r="GCQ2" s="194"/>
      <c r="GCR2" s="194"/>
      <c r="GCS2" s="194"/>
      <c r="GCT2" s="194"/>
      <c r="GCU2" s="194"/>
      <c r="GCV2" s="194"/>
      <c r="GCW2" s="194"/>
      <c r="GCX2" s="194"/>
      <c r="GCY2" s="194"/>
      <c r="GCZ2" s="194"/>
      <c r="GDA2" s="194"/>
      <c r="GDB2" s="194"/>
      <c r="GDC2" s="194"/>
      <c r="GDD2" s="194"/>
      <c r="GDE2" s="194"/>
      <c r="GDF2" s="194"/>
      <c r="GDG2" s="194"/>
      <c r="GDH2" s="194"/>
      <c r="GDI2" s="194"/>
      <c r="GDJ2" s="194"/>
      <c r="GDK2" s="194"/>
      <c r="GDL2" s="194"/>
      <c r="GDM2" s="194"/>
      <c r="GDN2" s="194"/>
      <c r="GDO2" s="194"/>
      <c r="GDP2" s="194"/>
      <c r="GDQ2" s="194"/>
      <c r="GDR2" s="194"/>
      <c r="GDS2" s="194"/>
      <c r="GDT2" s="194"/>
      <c r="GDU2" s="194"/>
      <c r="GDV2" s="194"/>
      <c r="GDW2" s="194"/>
      <c r="GDX2" s="194"/>
      <c r="GDY2" s="194"/>
      <c r="GDZ2" s="194"/>
      <c r="GEA2" s="194"/>
      <c r="GEB2" s="194"/>
      <c r="GEC2" s="194"/>
      <c r="GED2" s="194"/>
      <c r="GEE2" s="194"/>
      <c r="GEF2" s="194"/>
      <c r="GEG2" s="194"/>
      <c r="GEH2" s="194"/>
      <c r="GEI2" s="194"/>
      <c r="GEJ2" s="194"/>
      <c r="GEK2" s="194"/>
      <c r="GEL2" s="194"/>
      <c r="GEM2" s="194"/>
      <c r="GEN2" s="194"/>
      <c r="GEO2" s="194"/>
      <c r="GEP2" s="194"/>
      <c r="GEQ2" s="194"/>
      <c r="GER2" s="194"/>
      <c r="GES2" s="194"/>
      <c r="GET2" s="194"/>
      <c r="GEU2" s="194"/>
      <c r="GEV2" s="194"/>
      <c r="GEW2" s="194"/>
      <c r="GEX2" s="194"/>
      <c r="GEY2" s="194"/>
      <c r="GEZ2" s="194"/>
      <c r="GFA2" s="194"/>
      <c r="GFB2" s="194"/>
      <c r="GFC2" s="194"/>
      <c r="GFD2" s="194"/>
      <c r="GFE2" s="194"/>
      <c r="GFF2" s="194"/>
      <c r="GFG2" s="194"/>
      <c r="GFH2" s="194"/>
      <c r="GFI2" s="194"/>
      <c r="GFJ2" s="194"/>
      <c r="GFK2" s="194"/>
      <c r="GFL2" s="194"/>
      <c r="GFM2" s="194"/>
      <c r="GFN2" s="194"/>
      <c r="GFO2" s="194"/>
      <c r="GFP2" s="194"/>
      <c r="GFQ2" s="194"/>
      <c r="GFR2" s="194"/>
      <c r="GFS2" s="194"/>
      <c r="GFT2" s="194"/>
      <c r="GFU2" s="194"/>
      <c r="GFV2" s="194"/>
      <c r="GFW2" s="194"/>
      <c r="GFX2" s="194"/>
      <c r="GFY2" s="194"/>
      <c r="GFZ2" s="194"/>
      <c r="GGA2" s="194"/>
      <c r="GGB2" s="194"/>
      <c r="GGC2" s="194"/>
      <c r="GGD2" s="194"/>
      <c r="GGE2" s="194"/>
      <c r="GGF2" s="194"/>
      <c r="GGG2" s="194"/>
      <c r="GGH2" s="194"/>
      <c r="GGI2" s="194"/>
      <c r="GGJ2" s="194"/>
      <c r="GGK2" s="194"/>
      <c r="GGL2" s="194"/>
      <c r="GGM2" s="194"/>
      <c r="GGN2" s="194"/>
      <c r="GGO2" s="194"/>
      <c r="GGP2" s="194"/>
      <c r="GGQ2" s="194"/>
      <c r="GGR2" s="194"/>
      <c r="GGS2" s="194"/>
      <c r="GGT2" s="194"/>
      <c r="GGU2" s="194"/>
      <c r="GGV2" s="194"/>
      <c r="GGW2" s="194"/>
      <c r="GGX2" s="194"/>
      <c r="GGY2" s="194"/>
      <c r="GGZ2" s="194"/>
      <c r="GHA2" s="194"/>
      <c r="GHB2" s="194"/>
      <c r="GHC2" s="194"/>
      <c r="GHD2" s="194"/>
      <c r="GHE2" s="194"/>
      <c r="GHF2" s="194"/>
      <c r="GHG2" s="194"/>
      <c r="GHH2" s="194"/>
      <c r="GHI2" s="194"/>
      <c r="GHJ2" s="194"/>
      <c r="GHK2" s="194"/>
      <c r="GHL2" s="194"/>
      <c r="GHM2" s="194"/>
      <c r="GHN2" s="194"/>
      <c r="GHO2" s="194"/>
      <c r="GHP2" s="194"/>
      <c r="GHQ2" s="194"/>
      <c r="GHR2" s="194"/>
      <c r="GHS2" s="194"/>
      <c r="GHT2" s="194"/>
      <c r="GHU2" s="194"/>
      <c r="GHV2" s="194"/>
      <c r="GHW2" s="194"/>
      <c r="GHX2" s="194"/>
      <c r="GHY2" s="194"/>
      <c r="GHZ2" s="194"/>
      <c r="GIA2" s="194"/>
      <c r="GIB2" s="194"/>
      <c r="GIC2" s="194"/>
      <c r="GID2" s="194"/>
      <c r="GIE2" s="194"/>
      <c r="GIF2" s="194"/>
      <c r="GIG2" s="194"/>
      <c r="GIH2" s="194"/>
      <c r="GII2" s="194"/>
      <c r="GIJ2" s="194"/>
      <c r="GIK2" s="194"/>
      <c r="GIL2" s="194"/>
      <c r="GIM2" s="194"/>
      <c r="GIN2" s="194"/>
      <c r="GIO2" s="194"/>
      <c r="GIP2" s="194"/>
      <c r="GIQ2" s="194"/>
      <c r="GIR2" s="194"/>
      <c r="GIS2" s="194"/>
      <c r="GIT2" s="194"/>
      <c r="GIU2" s="194"/>
      <c r="GIV2" s="194"/>
      <c r="GIW2" s="194"/>
      <c r="GIX2" s="194"/>
      <c r="GIY2" s="194"/>
      <c r="GIZ2" s="194"/>
      <c r="GJA2" s="194"/>
      <c r="GJB2" s="194"/>
      <c r="GJC2" s="194"/>
      <c r="GJD2" s="194"/>
      <c r="GJE2" s="194"/>
      <c r="GJF2" s="194"/>
      <c r="GJG2" s="194"/>
      <c r="GJH2" s="194"/>
      <c r="GJI2" s="194"/>
      <c r="GJJ2" s="194"/>
      <c r="GJK2" s="194"/>
      <c r="GJL2" s="194"/>
      <c r="GJM2" s="194"/>
      <c r="GJN2" s="194"/>
      <c r="GJO2" s="194"/>
      <c r="GJP2" s="194"/>
      <c r="GJQ2" s="194"/>
      <c r="GJR2" s="194"/>
      <c r="GJS2" s="194"/>
      <c r="GJT2" s="194"/>
      <c r="GJU2" s="194"/>
      <c r="GJV2" s="194"/>
      <c r="GJW2" s="194"/>
      <c r="GJX2" s="194"/>
      <c r="GJY2" s="194"/>
      <c r="GJZ2" s="194"/>
      <c r="GKA2" s="194"/>
      <c r="GKB2" s="194"/>
      <c r="GKC2" s="194"/>
      <c r="GKD2" s="194"/>
      <c r="GKE2" s="194"/>
      <c r="GKF2" s="194"/>
      <c r="GKG2" s="194"/>
      <c r="GKH2" s="194"/>
      <c r="GKI2" s="194"/>
      <c r="GKJ2" s="194"/>
      <c r="GKK2" s="194"/>
      <c r="GKL2" s="194"/>
      <c r="GKM2" s="194"/>
      <c r="GKN2" s="194"/>
      <c r="GKO2" s="194"/>
      <c r="GKP2" s="194"/>
      <c r="GKQ2" s="194"/>
      <c r="GKR2" s="194"/>
      <c r="GKS2" s="194"/>
      <c r="GKT2" s="194"/>
      <c r="GKU2" s="194"/>
      <c r="GKV2" s="194"/>
      <c r="GKW2" s="194"/>
      <c r="GKX2" s="194"/>
      <c r="GKY2" s="194"/>
      <c r="GKZ2" s="194"/>
      <c r="GLA2" s="194"/>
      <c r="GLB2" s="194"/>
      <c r="GLC2" s="194"/>
      <c r="GLD2" s="194"/>
      <c r="GLE2" s="194"/>
      <c r="GLF2" s="194"/>
      <c r="GLG2" s="194"/>
      <c r="GLH2" s="194"/>
      <c r="GLI2" s="194"/>
      <c r="GLJ2" s="194"/>
      <c r="GLK2" s="194"/>
      <c r="GLL2" s="194"/>
      <c r="GLM2" s="194"/>
      <c r="GLN2" s="194"/>
      <c r="GLO2" s="194"/>
      <c r="GLP2" s="194"/>
      <c r="GLQ2" s="194"/>
      <c r="GLR2" s="194"/>
      <c r="GLS2" s="194"/>
      <c r="GLT2" s="194"/>
      <c r="GLU2" s="194"/>
      <c r="GLV2" s="194"/>
      <c r="GLW2" s="194"/>
      <c r="GLX2" s="194"/>
      <c r="GLY2" s="194"/>
      <c r="GLZ2" s="194"/>
      <c r="GMA2" s="194"/>
      <c r="GMB2" s="194"/>
      <c r="GMC2" s="194"/>
      <c r="GMD2" s="194"/>
      <c r="GME2" s="194"/>
      <c r="GMF2" s="194"/>
      <c r="GMG2" s="194"/>
      <c r="GMH2" s="194"/>
      <c r="GMI2" s="194"/>
      <c r="GMJ2" s="194"/>
      <c r="GMK2" s="194"/>
      <c r="GML2" s="194"/>
      <c r="GMM2" s="194"/>
      <c r="GMN2" s="194"/>
      <c r="GMO2" s="194"/>
      <c r="GMP2" s="194"/>
      <c r="GMQ2" s="194"/>
      <c r="GMR2" s="194"/>
      <c r="GMS2" s="194"/>
      <c r="GMT2" s="194"/>
      <c r="GMU2" s="194"/>
      <c r="GMV2" s="194"/>
      <c r="GMW2" s="194"/>
      <c r="GMX2" s="194"/>
      <c r="GMY2" s="194"/>
      <c r="GMZ2" s="194"/>
      <c r="GNA2" s="194"/>
      <c r="GNB2" s="194"/>
      <c r="GNC2" s="194"/>
      <c r="GND2" s="194"/>
      <c r="GNE2" s="194"/>
      <c r="GNF2" s="194"/>
      <c r="GNG2" s="194"/>
      <c r="GNH2" s="194"/>
      <c r="GNI2" s="194"/>
      <c r="GNJ2" s="194"/>
      <c r="GNK2" s="194"/>
      <c r="GNL2" s="194"/>
      <c r="GNM2" s="194"/>
      <c r="GNN2" s="194"/>
      <c r="GNO2" s="194"/>
      <c r="GNP2" s="194"/>
      <c r="GNQ2" s="194"/>
      <c r="GNR2" s="194"/>
      <c r="GNS2" s="194"/>
      <c r="GNT2" s="194"/>
      <c r="GNU2" s="194"/>
      <c r="GNV2" s="194"/>
      <c r="GNW2" s="194"/>
      <c r="GNX2" s="194"/>
      <c r="GNY2" s="194"/>
      <c r="GNZ2" s="194"/>
      <c r="GOA2" s="194"/>
      <c r="GOB2" s="194"/>
      <c r="GOC2" s="194"/>
      <c r="GOD2" s="194"/>
      <c r="GOE2" s="194"/>
      <c r="GOF2" s="194"/>
      <c r="GOG2" s="194"/>
      <c r="GOH2" s="194"/>
      <c r="GOI2" s="194"/>
      <c r="GOJ2" s="194"/>
      <c r="GOK2" s="194"/>
      <c r="GOL2" s="194"/>
      <c r="GOM2" s="194"/>
      <c r="GON2" s="194"/>
      <c r="GOO2" s="194"/>
      <c r="GOP2" s="194"/>
      <c r="GOQ2" s="194"/>
      <c r="GOR2" s="194"/>
      <c r="GOS2" s="194"/>
      <c r="GOT2" s="194"/>
      <c r="GOU2" s="194"/>
      <c r="GOV2" s="194"/>
      <c r="GOW2" s="194"/>
      <c r="GOX2" s="194"/>
      <c r="GOY2" s="194"/>
      <c r="GOZ2" s="194"/>
      <c r="GPA2" s="194"/>
      <c r="GPB2" s="194"/>
      <c r="GPC2" s="194"/>
      <c r="GPD2" s="194"/>
      <c r="GPE2" s="194"/>
      <c r="GPF2" s="194"/>
      <c r="GPG2" s="194"/>
      <c r="GPH2" s="194"/>
      <c r="GPI2" s="194"/>
      <c r="GPJ2" s="194"/>
      <c r="GPK2" s="194"/>
      <c r="GPL2" s="194"/>
      <c r="GPM2" s="194"/>
      <c r="GPN2" s="194"/>
      <c r="GPO2" s="194"/>
      <c r="GPP2" s="194"/>
      <c r="GPQ2" s="194"/>
      <c r="GPR2" s="194"/>
      <c r="GPS2" s="194"/>
      <c r="GPT2" s="194"/>
      <c r="GPU2" s="194"/>
      <c r="GPV2" s="194"/>
      <c r="GPW2" s="194"/>
      <c r="GPX2" s="194"/>
      <c r="GPY2" s="194"/>
      <c r="GPZ2" s="194"/>
      <c r="GQA2" s="194"/>
      <c r="GQB2" s="194"/>
      <c r="GQC2" s="194"/>
      <c r="GQD2" s="194"/>
      <c r="GQE2" s="194"/>
      <c r="GQF2" s="194"/>
      <c r="GQG2" s="194"/>
      <c r="GQH2" s="194"/>
      <c r="GQI2" s="194"/>
      <c r="GQJ2" s="194"/>
      <c r="GQK2" s="194"/>
      <c r="GQL2" s="194"/>
      <c r="GQM2" s="194"/>
      <c r="GQN2" s="194"/>
      <c r="GQO2" s="194"/>
      <c r="GQP2" s="194"/>
      <c r="GQQ2" s="194"/>
      <c r="GQR2" s="194"/>
      <c r="GQS2" s="194"/>
      <c r="GQT2" s="194"/>
      <c r="GQU2" s="194"/>
      <c r="GQV2" s="194"/>
      <c r="GQW2" s="194"/>
      <c r="GQX2" s="194"/>
      <c r="GQY2" s="194"/>
      <c r="GQZ2" s="194"/>
      <c r="GRA2" s="194"/>
      <c r="GRB2" s="194"/>
      <c r="GRC2" s="194"/>
      <c r="GRD2" s="194"/>
      <c r="GRE2" s="194"/>
      <c r="GRF2" s="194"/>
      <c r="GRG2" s="194"/>
      <c r="GRH2" s="194"/>
      <c r="GRI2" s="194"/>
      <c r="GRJ2" s="194"/>
      <c r="GRK2" s="194"/>
      <c r="GRL2" s="194"/>
      <c r="GRM2" s="194"/>
      <c r="GRN2" s="194"/>
      <c r="GRO2" s="194"/>
      <c r="GRP2" s="194"/>
      <c r="GRQ2" s="194"/>
      <c r="GRR2" s="194"/>
      <c r="GRS2" s="194"/>
      <c r="GRT2" s="194"/>
      <c r="GRU2" s="194"/>
      <c r="GRV2" s="194"/>
      <c r="GRW2" s="194"/>
      <c r="GRX2" s="194"/>
      <c r="GRY2" s="194"/>
      <c r="GRZ2" s="194"/>
      <c r="GSA2" s="194"/>
      <c r="GSB2" s="194"/>
      <c r="GSC2" s="194"/>
      <c r="GSD2" s="194"/>
      <c r="GSE2" s="194"/>
      <c r="GSF2" s="194"/>
      <c r="GSG2" s="194"/>
      <c r="GSH2" s="194"/>
      <c r="GSI2" s="194"/>
      <c r="GSJ2" s="194"/>
      <c r="GSK2" s="194"/>
      <c r="GSL2" s="194"/>
      <c r="GSM2" s="194"/>
      <c r="GSN2" s="194"/>
      <c r="GSO2" s="194"/>
      <c r="GSP2" s="194"/>
      <c r="GSQ2" s="194"/>
      <c r="GSR2" s="194"/>
      <c r="GSS2" s="194"/>
      <c r="GST2" s="194"/>
      <c r="GSU2" s="194"/>
      <c r="GSV2" s="194"/>
      <c r="GSW2" s="194"/>
      <c r="GSX2" s="194"/>
      <c r="GSY2" s="194"/>
      <c r="GSZ2" s="194"/>
      <c r="GTA2" s="194"/>
      <c r="GTB2" s="194"/>
      <c r="GTC2" s="194"/>
      <c r="GTD2" s="194"/>
      <c r="GTE2" s="194"/>
      <c r="GTF2" s="194"/>
      <c r="GTG2" s="194"/>
      <c r="GTH2" s="194"/>
      <c r="GTI2" s="194"/>
      <c r="GTJ2" s="194"/>
      <c r="GTK2" s="194"/>
      <c r="GTL2" s="194"/>
      <c r="GTM2" s="194"/>
      <c r="GTN2" s="194"/>
      <c r="GTO2" s="194"/>
      <c r="GTP2" s="194"/>
      <c r="GTQ2" s="194"/>
      <c r="GTR2" s="194"/>
      <c r="GTS2" s="194"/>
      <c r="GTT2" s="194"/>
      <c r="GTU2" s="194"/>
      <c r="GTV2" s="194"/>
      <c r="GTW2" s="194"/>
      <c r="GTX2" s="194"/>
      <c r="GTY2" s="194"/>
      <c r="GTZ2" s="194"/>
      <c r="GUA2" s="194"/>
      <c r="GUB2" s="194"/>
      <c r="GUC2" s="194"/>
      <c r="GUD2" s="194"/>
      <c r="GUE2" s="194"/>
      <c r="GUF2" s="194"/>
      <c r="GUG2" s="194"/>
      <c r="GUH2" s="194"/>
      <c r="GUI2" s="194"/>
      <c r="GUJ2" s="194"/>
      <c r="GUK2" s="194"/>
      <c r="GUL2" s="194"/>
      <c r="GUM2" s="194"/>
      <c r="GUN2" s="194"/>
      <c r="GUO2" s="194"/>
      <c r="GUP2" s="194"/>
      <c r="GUQ2" s="194"/>
      <c r="GUR2" s="194"/>
      <c r="GUS2" s="194"/>
      <c r="GUT2" s="194"/>
      <c r="GUU2" s="194"/>
      <c r="GUV2" s="194"/>
      <c r="GUW2" s="194"/>
      <c r="GUX2" s="194"/>
      <c r="GUY2" s="194"/>
      <c r="GUZ2" s="194"/>
      <c r="GVA2" s="194"/>
      <c r="GVB2" s="194"/>
      <c r="GVC2" s="194"/>
      <c r="GVD2" s="194"/>
      <c r="GVE2" s="194"/>
      <c r="GVF2" s="194"/>
      <c r="GVG2" s="194"/>
      <c r="GVH2" s="194"/>
      <c r="GVI2" s="194"/>
      <c r="GVJ2" s="194"/>
      <c r="GVK2" s="194"/>
      <c r="GVL2" s="194"/>
      <c r="GVM2" s="194"/>
      <c r="GVN2" s="194"/>
      <c r="GVO2" s="194"/>
      <c r="GVP2" s="194"/>
      <c r="GVQ2" s="194"/>
      <c r="GVR2" s="194"/>
      <c r="GVS2" s="194"/>
      <c r="GVT2" s="194"/>
      <c r="GVU2" s="194"/>
      <c r="GVV2" s="194"/>
      <c r="GVW2" s="194"/>
      <c r="GVX2" s="194"/>
      <c r="GVY2" s="194"/>
      <c r="GVZ2" s="194"/>
      <c r="GWA2" s="194"/>
      <c r="GWB2" s="194"/>
      <c r="GWC2" s="194"/>
      <c r="GWD2" s="194"/>
      <c r="GWE2" s="194"/>
      <c r="GWF2" s="194"/>
      <c r="GWG2" s="194"/>
      <c r="GWH2" s="194"/>
      <c r="GWI2" s="194"/>
      <c r="GWJ2" s="194"/>
      <c r="GWK2" s="194"/>
      <c r="GWL2" s="194"/>
      <c r="GWM2" s="194"/>
      <c r="GWN2" s="194"/>
      <c r="GWO2" s="194"/>
      <c r="GWP2" s="194"/>
      <c r="GWQ2" s="194"/>
      <c r="GWR2" s="194"/>
      <c r="GWS2" s="194"/>
      <c r="GWT2" s="194"/>
      <c r="GWU2" s="194"/>
      <c r="GWV2" s="194"/>
      <c r="GWW2" s="194"/>
      <c r="GWX2" s="194"/>
      <c r="GWY2" s="194"/>
      <c r="GWZ2" s="194"/>
      <c r="GXA2" s="194"/>
      <c r="GXB2" s="194"/>
      <c r="GXC2" s="194"/>
      <c r="GXD2" s="194"/>
      <c r="GXE2" s="194"/>
      <c r="GXF2" s="194"/>
      <c r="GXG2" s="194"/>
      <c r="GXH2" s="194"/>
      <c r="GXI2" s="194"/>
      <c r="GXJ2" s="194"/>
      <c r="GXK2" s="194"/>
      <c r="GXL2" s="194"/>
      <c r="GXM2" s="194"/>
      <c r="GXN2" s="194"/>
      <c r="GXO2" s="194"/>
      <c r="GXP2" s="194"/>
      <c r="GXQ2" s="194"/>
      <c r="GXR2" s="194"/>
      <c r="GXS2" s="194"/>
      <c r="GXT2" s="194"/>
      <c r="GXU2" s="194"/>
      <c r="GXV2" s="194"/>
      <c r="GXW2" s="194"/>
      <c r="GXX2" s="194"/>
      <c r="GXY2" s="194"/>
      <c r="GXZ2" s="194"/>
      <c r="GYA2" s="194"/>
      <c r="GYB2" s="194"/>
      <c r="GYC2" s="194"/>
      <c r="GYD2" s="194"/>
      <c r="GYE2" s="194"/>
      <c r="GYF2" s="194"/>
      <c r="GYG2" s="194"/>
      <c r="GYH2" s="194"/>
      <c r="GYI2" s="194"/>
      <c r="GYJ2" s="194"/>
      <c r="GYK2" s="194"/>
      <c r="GYL2" s="194"/>
      <c r="GYM2" s="194"/>
      <c r="GYN2" s="194"/>
      <c r="GYO2" s="194"/>
      <c r="GYP2" s="194"/>
      <c r="GYQ2" s="194"/>
      <c r="GYR2" s="194"/>
      <c r="GYS2" s="194"/>
      <c r="GYT2" s="194"/>
      <c r="GYU2" s="194"/>
      <c r="GYV2" s="194"/>
      <c r="GYW2" s="194"/>
      <c r="GYX2" s="194"/>
      <c r="GYY2" s="194"/>
      <c r="GYZ2" s="194"/>
      <c r="GZA2" s="194"/>
      <c r="GZB2" s="194"/>
      <c r="GZC2" s="194"/>
      <c r="GZD2" s="194"/>
      <c r="GZE2" s="194"/>
      <c r="GZF2" s="194"/>
      <c r="GZG2" s="194"/>
      <c r="GZH2" s="194"/>
      <c r="GZI2" s="194"/>
      <c r="GZJ2" s="194"/>
      <c r="GZK2" s="194"/>
      <c r="GZL2" s="194"/>
      <c r="GZM2" s="194"/>
      <c r="GZN2" s="194"/>
      <c r="GZO2" s="194"/>
      <c r="GZP2" s="194"/>
      <c r="GZQ2" s="194"/>
      <c r="GZR2" s="194"/>
      <c r="GZS2" s="194"/>
      <c r="GZT2" s="194"/>
      <c r="GZU2" s="194"/>
      <c r="GZV2" s="194"/>
      <c r="GZW2" s="194"/>
      <c r="GZX2" s="194"/>
      <c r="GZY2" s="194"/>
      <c r="GZZ2" s="194"/>
      <c r="HAA2" s="194"/>
      <c r="HAB2" s="194"/>
      <c r="HAC2" s="194"/>
      <c r="HAD2" s="194"/>
      <c r="HAE2" s="194"/>
      <c r="HAF2" s="194"/>
      <c r="HAG2" s="194"/>
      <c r="HAH2" s="194"/>
      <c r="HAI2" s="194"/>
      <c r="HAJ2" s="194"/>
      <c r="HAK2" s="194"/>
      <c r="HAL2" s="194"/>
      <c r="HAM2" s="194"/>
      <c r="HAN2" s="194"/>
      <c r="HAO2" s="194"/>
      <c r="HAP2" s="194"/>
      <c r="HAQ2" s="194"/>
      <c r="HAR2" s="194"/>
      <c r="HAS2" s="194"/>
      <c r="HAT2" s="194"/>
      <c r="HAU2" s="194"/>
      <c r="HAV2" s="194"/>
      <c r="HAW2" s="194"/>
      <c r="HAX2" s="194"/>
      <c r="HAY2" s="194"/>
      <c r="HAZ2" s="194"/>
      <c r="HBA2" s="194"/>
      <c r="HBB2" s="194"/>
      <c r="HBC2" s="194"/>
      <c r="HBD2" s="194"/>
      <c r="HBE2" s="194"/>
      <c r="HBF2" s="194"/>
      <c r="HBG2" s="194"/>
      <c r="HBH2" s="194"/>
      <c r="HBI2" s="194"/>
      <c r="HBJ2" s="194"/>
      <c r="HBK2" s="194"/>
      <c r="HBL2" s="194"/>
      <c r="HBM2" s="194"/>
      <c r="HBN2" s="194"/>
      <c r="HBO2" s="194"/>
      <c r="HBP2" s="194"/>
      <c r="HBQ2" s="194"/>
      <c r="HBR2" s="194"/>
      <c r="HBS2" s="194"/>
      <c r="HBT2" s="194"/>
      <c r="HBU2" s="194"/>
      <c r="HBV2" s="194"/>
      <c r="HBW2" s="194"/>
      <c r="HBX2" s="194"/>
      <c r="HBY2" s="194"/>
      <c r="HBZ2" s="194"/>
      <c r="HCA2" s="194"/>
      <c r="HCB2" s="194"/>
      <c r="HCC2" s="194"/>
      <c r="HCD2" s="194"/>
      <c r="HCE2" s="194"/>
      <c r="HCF2" s="194"/>
      <c r="HCG2" s="194"/>
      <c r="HCH2" s="194"/>
      <c r="HCI2" s="194"/>
      <c r="HCJ2" s="194"/>
      <c r="HCK2" s="194"/>
      <c r="HCL2" s="194"/>
      <c r="HCM2" s="194"/>
      <c r="HCN2" s="194"/>
      <c r="HCO2" s="194"/>
      <c r="HCP2" s="194"/>
      <c r="HCQ2" s="194"/>
      <c r="HCR2" s="194"/>
      <c r="HCS2" s="194"/>
      <c r="HCT2" s="194"/>
      <c r="HCU2" s="194"/>
      <c r="HCV2" s="194"/>
      <c r="HCW2" s="194"/>
      <c r="HCX2" s="194"/>
      <c r="HCY2" s="194"/>
      <c r="HCZ2" s="194"/>
      <c r="HDA2" s="194"/>
      <c r="HDB2" s="194"/>
      <c r="HDC2" s="194"/>
      <c r="HDD2" s="194"/>
      <c r="HDE2" s="194"/>
      <c r="HDF2" s="194"/>
      <c r="HDG2" s="194"/>
      <c r="HDH2" s="194"/>
      <c r="HDI2" s="194"/>
      <c r="HDJ2" s="194"/>
      <c r="HDK2" s="194"/>
      <c r="HDL2" s="194"/>
      <c r="HDM2" s="194"/>
      <c r="HDN2" s="194"/>
      <c r="HDO2" s="194"/>
      <c r="HDP2" s="194"/>
      <c r="HDQ2" s="194"/>
      <c r="HDR2" s="194"/>
      <c r="HDS2" s="194"/>
      <c r="HDT2" s="194"/>
      <c r="HDU2" s="194"/>
      <c r="HDV2" s="194"/>
      <c r="HDW2" s="194"/>
      <c r="HDX2" s="194"/>
      <c r="HDY2" s="194"/>
      <c r="HDZ2" s="194"/>
      <c r="HEA2" s="194"/>
      <c r="HEB2" s="194"/>
      <c r="HEC2" s="194"/>
      <c r="HED2" s="194"/>
      <c r="HEE2" s="194"/>
      <c r="HEF2" s="194"/>
      <c r="HEG2" s="194"/>
      <c r="HEH2" s="194"/>
      <c r="HEI2" s="194"/>
      <c r="HEJ2" s="194"/>
      <c r="HEK2" s="194"/>
      <c r="HEL2" s="194"/>
      <c r="HEM2" s="194"/>
      <c r="HEN2" s="194"/>
      <c r="HEO2" s="194"/>
      <c r="HEP2" s="194"/>
      <c r="HEQ2" s="194"/>
      <c r="HER2" s="194"/>
      <c r="HES2" s="194"/>
      <c r="HET2" s="194"/>
      <c r="HEU2" s="194"/>
      <c r="HEV2" s="194"/>
      <c r="HEW2" s="194"/>
      <c r="HEX2" s="194"/>
      <c r="HEY2" s="194"/>
      <c r="HEZ2" s="194"/>
      <c r="HFA2" s="194"/>
      <c r="HFB2" s="194"/>
      <c r="HFC2" s="194"/>
      <c r="HFD2" s="194"/>
      <c r="HFE2" s="194"/>
      <c r="HFF2" s="194"/>
      <c r="HFG2" s="194"/>
      <c r="HFH2" s="194"/>
      <c r="HFI2" s="194"/>
      <c r="HFJ2" s="194"/>
      <c r="HFK2" s="194"/>
      <c r="HFL2" s="194"/>
      <c r="HFM2" s="194"/>
      <c r="HFN2" s="194"/>
      <c r="HFO2" s="194"/>
      <c r="HFP2" s="194"/>
      <c r="HFQ2" s="194"/>
      <c r="HFR2" s="194"/>
      <c r="HFS2" s="194"/>
      <c r="HFT2" s="194"/>
      <c r="HFU2" s="194"/>
      <c r="HFV2" s="194"/>
      <c r="HFW2" s="194"/>
      <c r="HFX2" s="194"/>
      <c r="HFY2" s="194"/>
      <c r="HFZ2" s="194"/>
      <c r="HGA2" s="194"/>
      <c r="HGB2" s="194"/>
      <c r="HGC2" s="194"/>
      <c r="HGD2" s="194"/>
      <c r="HGE2" s="194"/>
      <c r="HGF2" s="194"/>
      <c r="HGG2" s="194"/>
      <c r="HGH2" s="194"/>
      <c r="HGI2" s="194"/>
      <c r="HGJ2" s="194"/>
      <c r="HGK2" s="194"/>
      <c r="HGL2" s="194"/>
      <c r="HGM2" s="194"/>
      <c r="HGN2" s="194"/>
      <c r="HGO2" s="194"/>
      <c r="HGP2" s="194"/>
      <c r="HGQ2" s="194"/>
      <c r="HGR2" s="194"/>
      <c r="HGS2" s="194"/>
      <c r="HGT2" s="194"/>
      <c r="HGU2" s="194"/>
      <c r="HGV2" s="194"/>
      <c r="HGW2" s="194"/>
      <c r="HGX2" s="194"/>
      <c r="HGY2" s="194"/>
      <c r="HGZ2" s="194"/>
      <c r="HHA2" s="194"/>
      <c r="HHB2" s="194"/>
      <c r="HHC2" s="194"/>
      <c r="HHD2" s="194"/>
      <c r="HHE2" s="194"/>
      <c r="HHF2" s="194"/>
      <c r="HHG2" s="194"/>
      <c r="HHH2" s="194"/>
      <c r="HHI2" s="194"/>
      <c r="HHJ2" s="194"/>
      <c r="HHK2" s="194"/>
      <c r="HHL2" s="194"/>
      <c r="HHM2" s="194"/>
      <c r="HHN2" s="194"/>
      <c r="HHO2" s="194"/>
      <c r="HHP2" s="194"/>
      <c r="HHQ2" s="194"/>
      <c r="HHR2" s="194"/>
      <c r="HHS2" s="194"/>
      <c r="HHT2" s="194"/>
      <c r="HHU2" s="194"/>
      <c r="HHV2" s="194"/>
      <c r="HHW2" s="194"/>
      <c r="HHX2" s="194"/>
      <c r="HHY2" s="194"/>
      <c r="HHZ2" s="194"/>
      <c r="HIA2" s="194"/>
      <c r="HIB2" s="194"/>
      <c r="HIC2" s="194"/>
      <c r="HID2" s="194"/>
      <c r="HIE2" s="194"/>
      <c r="HIF2" s="194"/>
      <c r="HIG2" s="194"/>
      <c r="HIH2" s="194"/>
      <c r="HII2" s="194"/>
      <c r="HIJ2" s="194"/>
      <c r="HIK2" s="194"/>
      <c r="HIL2" s="194"/>
      <c r="HIM2" s="194"/>
      <c r="HIN2" s="194"/>
      <c r="HIO2" s="194"/>
      <c r="HIP2" s="194"/>
      <c r="HIQ2" s="194"/>
      <c r="HIR2" s="194"/>
      <c r="HIS2" s="194"/>
      <c r="HIT2" s="194"/>
      <c r="HIU2" s="194"/>
      <c r="HIV2" s="194"/>
      <c r="HIW2" s="194"/>
      <c r="HIX2" s="194"/>
      <c r="HIY2" s="194"/>
      <c r="HIZ2" s="194"/>
      <c r="HJA2" s="194"/>
      <c r="HJB2" s="194"/>
      <c r="HJC2" s="194"/>
      <c r="HJD2" s="194"/>
      <c r="HJE2" s="194"/>
      <c r="HJF2" s="194"/>
      <c r="HJG2" s="194"/>
      <c r="HJH2" s="194"/>
      <c r="HJI2" s="194"/>
      <c r="HJJ2" s="194"/>
      <c r="HJK2" s="194"/>
      <c r="HJL2" s="194"/>
      <c r="HJM2" s="194"/>
      <c r="HJN2" s="194"/>
      <c r="HJO2" s="194"/>
      <c r="HJP2" s="194"/>
      <c r="HJQ2" s="194"/>
      <c r="HJR2" s="194"/>
      <c r="HJS2" s="194"/>
      <c r="HJT2" s="194"/>
      <c r="HJU2" s="194"/>
      <c r="HJV2" s="194"/>
      <c r="HJW2" s="194"/>
      <c r="HJX2" s="194"/>
      <c r="HJY2" s="194"/>
      <c r="HJZ2" s="194"/>
      <c r="HKA2" s="194"/>
      <c r="HKB2" s="194"/>
      <c r="HKC2" s="194"/>
      <c r="HKD2" s="194"/>
      <c r="HKE2" s="194"/>
      <c r="HKF2" s="194"/>
      <c r="HKG2" s="194"/>
      <c r="HKH2" s="194"/>
      <c r="HKI2" s="194"/>
      <c r="HKJ2" s="194"/>
      <c r="HKK2" s="194"/>
      <c r="HKL2" s="194"/>
      <c r="HKM2" s="194"/>
      <c r="HKN2" s="194"/>
      <c r="HKO2" s="194"/>
      <c r="HKP2" s="194"/>
      <c r="HKQ2" s="194"/>
      <c r="HKR2" s="194"/>
      <c r="HKS2" s="194"/>
      <c r="HKT2" s="194"/>
      <c r="HKU2" s="194"/>
      <c r="HKV2" s="194"/>
      <c r="HKW2" s="194"/>
      <c r="HKX2" s="194"/>
      <c r="HKY2" s="194"/>
      <c r="HKZ2" s="194"/>
      <c r="HLA2" s="194"/>
      <c r="HLB2" s="194"/>
      <c r="HLC2" s="194"/>
      <c r="HLD2" s="194"/>
      <c r="HLE2" s="194"/>
      <c r="HLF2" s="194"/>
      <c r="HLG2" s="194"/>
      <c r="HLH2" s="194"/>
      <c r="HLI2" s="194"/>
      <c r="HLJ2" s="194"/>
      <c r="HLK2" s="194"/>
      <c r="HLL2" s="194"/>
      <c r="HLM2" s="194"/>
      <c r="HLN2" s="194"/>
      <c r="HLO2" s="194"/>
      <c r="HLP2" s="194"/>
      <c r="HLQ2" s="194"/>
      <c r="HLR2" s="194"/>
      <c r="HLS2" s="194"/>
      <c r="HLT2" s="194"/>
      <c r="HLU2" s="194"/>
      <c r="HLV2" s="194"/>
      <c r="HLW2" s="194"/>
      <c r="HLX2" s="194"/>
      <c r="HLY2" s="194"/>
      <c r="HLZ2" s="194"/>
      <c r="HMA2" s="194"/>
      <c r="HMB2" s="194"/>
      <c r="HMC2" s="194"/>
      <c r="HMD2" s="194"/>
      <c r="HME2" s="194"/>
      <c r="HMF2" s="194"/>
      <c r="HMG2" s="194"/>
      <c r="HMH2" s="194"/>
      <c r="HMI2" s="194"/>
      <c r="HMJ2" s="194"/>
      <c r="HMK2" s="194"/>
      <c r="HML2" s="194"/>
      <c r="HMM2" s="194"/>
      <c r="HMN2" s="194"/>
      <c r="HMO2" s="194"/>
      <c r="HMP2" s="194"/>
      <c r="HMQ2" s="194"/>
      <c r="HMR2" s="194"/>
      <c r="HMS2" s="194"/>
      <c r="HMT2" s="194"/>
      <c r="HMU2" s="194"/>
      <c r="HMV2" s="194"/>
      <c r="HMW2" s="194"/>
      <c r="HMX2" s="194"/>
      <c r="HMY2" s="194"/>
      <c r="HMZ2" s="194"/>
      <c r="HNA2" s="194"/>
      <c r="HNB2" s="194"/>
      <c r="HNC2" s="194"/>
      <c r="HND2" s="194"/>
      <c r="HNE2" s="194"/>
      <c r="HNF2" s="194"/>
      <c r="HNG2" s="194"/>
      <c r="HNH2" s="194"/>
      <c r="HNI2" s="194"/>
      <c r="HNJ2" s="194"/>
      <c r="HNK2" s="194"/>
      <c r="HNL2" s="194"/>
      <c r="HNM2" s="194"/>
      <c r="HNN2" s="194"/>
      <c r="HNO2" s="194"/>
      <c r="HNP2" s="194"/>
      <c r="HNQ2" s="194"/>
      <c r="HNR2" s="194"/>
      <c r="HNS2" s="194"/>
      <c r="HNT2" s="194"/>
      <c r="HNU2" s="194"/>
      <c r="HNV2" s="194"/>
      <c r="HNW2" s="194"/>
      <c r="HNX2" s="194"/>
      <c r="HNY2" s="194"/>
      <c r="HNZ2" s="194"/>
      <c r="HOA2" s="194"/>
      <c r="HOB2" s="194"/>
      <c r="HOC2" s="194"/>
      <c r="HOD2" s="194"/>
      <c r="HOE2" s="194"/>
      <c r="HOF2" s="194"/>
      <c r="HOG2" s="194"/>
      <c r="HOH2" s="194"/>
      <c r="HOI2" s="194"/>
      <c r="HOJ2" s="194"/>
      <c r="HOK2" s="194"/>
      <c r="HOL2" s="194"/>
      <c r="HOM2" s="194"/>
      <c r="HON2" s="194"/>
      <c r="HOO2" s="194"/>
      <c r="HOP2" s="194"/>
      <c r="HOQ2" s="194"/>
      <c r="HOR2" s="194"/>
      <c r="HOS2" s="194"/>
      <c r="HOT2" s="194"/>
      <c r="HOU2" s="194"/>
      <c r="HOV2" s="194"/>
      <c r="HOW2" s="194"/>
      <c r="HOX2" s="194"/>
      <c r="HOY2" s="194"/>
      <c r="HOZ2" s="194"/>
      <c r="HPA2" s="194"/>
      <c r="HPB2" s="194"/>
      <c r="HPC2" s="194"/>
      <c r="HPD2" s="194"/>
      <c r="HPE2" s="194"/>
      <c r="HPF2" s="194"/>
      <c r="HPG2" s="194"/>
      <c r="HPH2" s="194"/>
      <c r="HPI2" s="194"/>
      <c r="HPJ2" s="194"/>
      <c r="HPK2" s="194"/>
      <c r="HPL2" s="194"/>
      <c r="HPM2" s="194"/>
      <c r="HPN2" s="194"/>
      <c r="HPO2" s="194"/>
      <c r="HPP2" s="194"/>
      <c r="HPQ2" s="194"/>
      <c r="HPR2" s="194"/>
      <c r="HPS2" s="194"/>
      <c r="HPT2" s="194"/>
      <c r="HPU2" s="194"/>
      <c r="HPV2" s="194"/>
      <c r="HPW2" s="194"/>
      <c r="HPX2" s="194"/>
      <c r="HPY2" s="194"/>
      <c r="HPZ2" s="194"/>
      <c r="HQA2" s="194"/>
      <c r="HQB2" s="194"/>
      <c r="HQC2" s="194"/>
      <c r="HQD2" s="194"/>
      <c r="HQE2" s="194"/>
      <c r="HQF2" s="194"/>
      <c r="HQG2" s="194"/>
      <c r="HQH2" s="194"/>
      <c r="HQI2" s="194"/>
      <c r="HQJ2" s="194"/>
      <c r="HQK2" s="194"/>
      <c r="HQL2" s="194"/>
      <c r="HQM2" s="194"/>
      <c r="HQN2" s="194"/>
      <c r="HQO2" s="194"/>
      <c r="HQP2" s="194"/>
      <c r="HQQ2" s="194"/>
      <c r="HQR2" s="194"/>
      <c r="HQS2" s="194"/>
      <c r="HQT2" s="194"/>
      <c r="HQU2" s="194"/>
      <c r="HQV2" s="194"/>
      <c r="HQW2" s="194"/>
      <c r="HQX2" s="194"/>
      <c r="HQY2" s="194"/>
      <c r="HQZ2" s="194"/>
      <c r="HRA2" s="194"/>
      <c r="HRB2" s="194"/>
      <c r="HRC2" s="194"/>
      <c r="HRD2" s="194"/>
      <c r="HRE2" s="194"/>
      <c r="HRF2" s="194"/>
      <c r="HRG2" s="194"/>
      <c r="HRH2" s="194"/>
      <c r="HRI2" s="194"/>
      <c r="HRJ2" s="194"/>
      <c r="HRK2" s="194"/>
      <c r="HRL2" s="194"/>
      <c r="HRM2" s="194"/>
      <c r="HRN2" s="194"/>
      <c r="HRO2" s="194"/>
      <c r="HRP2" s="194"/>
      <c r="HRQ2" s="194"/>
      <c r="HRR2" s="194"/>
      <c r="HRS2" s="194"/>
      <c r="HRT2" s="194"/>
      <c r="HRU2" s="194"/>
      <c r="HRV2" s="194"/>
      <c r="HRW2" s="194"/>
      <c r="HRX2" s="194"/>
      <c r="HRY2" s="194"/>
      <c r="HRZ2" s="194"/>
      <c r="HSA2" s="194"/>
      <c r="HSB2" s="194"/>
      <c r="HSC2" s="194"/>
      <c r="HSD2" s="194"/>
      <c r="HSE2" s="194"/>
      <c r="HSF2" s="194"/>
      <c r="HSG2" s="194"/>
      <c r="HSH2" s="194"/>
      <c r="HSI2" s="194"/>
      <c r="HSJ2" s="194"/>
      <c r="HSK2" s="194"/>
      <c r="HSL2" s="194"/>
      <c r="HSM2" s="194"/>
      <c r="HSN2" s="194"/>
      <c r="HSO2" s="194"/>
      <c r="HSP2" s="194"/>
      <c r="HSQ2" s="194"/>
      <c r="HSR2" s="194"/>
      <c r="HSS2" s="194"/>
      <c r="HST2" s="194"/>
      <c r="HSU2" s="194"/>
      <c r="HSV2" s="194"/>
      <c r="HSW2" s="194"/>
      <c r="HSX2" s="194"/>
      <c r="HSY2" s="194"/>
      <c r="HSZ2" s="194"/>
      <c r="HTA2" s="194"/>
      <c r="HTB2" s="194"/>
      <c r="HTC2" s="194"/>
      <c r="HTD2" s="194"/>
      <c r="HTE2" s="194"/>
      <c r="HTF2" s="194"/>
      <c r="HTG2" s="194"/>
      <c r="HTH2" s="194"/>
      <c r="HTI2" s="194"/>
      <c r="HTJ2" s="194"/>
      <c r="HTK2" s="194"/>
      <c r="HTL2" s="194"/>
      <c r="HTM2" s="194"/>
      <c r="HTN2" s="194"/>
      <c r="HTO2" s="194"/>
      <c r="HTP2" s="194"/>
      <c r="HTQ2" s="194"/>
      <c r="HTR2" s="194"/>
      <c r="HTS2" s="194"/>
      <c r="HTT2" s="194"/>
      <c r="HTU2" s="194"/>
      <c r="HTV2" s="194"/>
      <c r="HTW2" s="194"/>
      <c r="HTX2" s="194"/>
      <c r="HTY2" s="194"/>
      <c r="HTZ2" s="194"/>
      <c r="HUA2" s="194"/>
      <c r="HUB2" s="194"/>
      <c r="HUC2" s="194"/>
      <c r="HUD2" s="194"/>
      <c r="HUE2" s="194"/>
      <c r="HUF2" s="194"/>
      <c r="HUG2" s="194"/>
      <c r="HUH2" s="194"/>
      <c r="HUI2" s="194"/>
      <c r="HUJ2" s="194"/>
      <c r="HUK2" s="194"/>
      <c r="HUL2" s="194"/>
      <c r="HUM2" s="194"/>
      <c r="HUN2" s="194"/>
      <c r="HUO2" s="194"/>
      <c r="HUP2" s="194"/>
      <c r="HUQ2" s="194"/>
      <c r="HUR2" s="194"/>
      <c r="HUS2" s="194"/>
      <c r="HUT2" s="194"/>
      <c r="HUU2" s="194"/>
      <c r="HUV2" s="194"/>
      <c r="HUW2" s="194"/>
      <c r="HUX2" s="194"/>
      <c r="HUY2" s="194"/>
      <c r="HUZ2" s="194"/>
      <c r="HVA2" s="194"/>
      <c r="HVB2" s="194"/>
      <c r="HVC2" s="194"/>
      <c r="HVD2" s="194"/>
      <c r="HVE2" s="194"/>
      <c r="HVF2" s="194"/>
      <c r="HVG2" s="194"/>
      <c r="HVH2" s="194"/>
      <c r="HVI2" s="194"/>
      <c r="HVJ2" s="194"/>
      <c r="HVK2" s="194"/>
      <c r="HVL2" s="194"/>
      <c r="HVM2" s="194"/>
      <c r="HVN2" s="194"/>
      <c r="HVO2" s="194"/>
      <c r="HVP2" s="194"/>
      <c r="HVQ2" s="194"/>
      <c r="HVR2" s="194"/>
      <c r="HVS2" s="194"/>
      <c r="HVT2" s="194"/>
      <c r="HVU2" s="194"/>
      <c r="HVV2" s="194"/>
      <c r="HVW2" s="194"/>
      <c r="HVX2" s="194"/>
      <c r="HVY2" s="194"/>
      <c r="HVZ2" s="194"/>
      <c r="HWA2" s="194"/>
      <c r="HWB2" s="194"/>
      <c r="HWC2" s="194"/>
      <c r="HWD2" s="194"/>
      <c r="HWE2" s="194"/>
      <c r="HWF2" s="194"/>
      <c r="HWG2" s="194"/>
      <c r="HWH2" s="194"/>
      <c r="HWI2" s="194"/>
      <c r="HWJ2" s="194"/>
      <c r="HWK2" s="194"/>
      <c r="HWL2" s="194"/>
      <c r="HWM2" s="194"/>
      <c r="HWN2" s="194"/>
      <c r="HWO2" s="194"/>
      <c r="HWP2" s="194"/>
      <c r="HWQ2" s="194"/>
      <c r="HWR2" s="194"/>
      <c r="HWS2" s="194"/>
      <c r="HWT2" s="194"/>
      <c r="HWU2" s="194"/>
      <c r="HWV2" s="194"/>
      <c r="HWW2" s="194"/>
      <c r="HWX2" s="194"/>
      <c r="HWY2" s="194"/>
      <c r="HWZ2" s="194"/>
      <c r="HXA2" s="194"/>
      <c r="HXB2" s="194"/>
      <c r="HXC2" s="194"/>
      <c r="HXD2" s="194"/>
      <c r="HXE2" s="194"/>
      <c r="HXF2" s="194"/>
      <c r="HXG2" s="194"/>
      <c r="HXH2" s="194"/>
      <c r="HXI2" s="194"/>
      <c r="HXJ2" s="194"/>
      <c r="HXK2" s="194"/>
      <c r="HXL2" s="194"/>
      <c r="HXM2" s="194"/>
      <c r="HXN2" s="194"/>
      <c r="HXO2" s="194"/>
      <c r="HXP2" s="194"/>
      <c r="HXQ2" s="194"/>
      <c r="HXR2" s="194"/>
      <c r="HXS2" s="194"/>
      <c r="HXT2" s="194"/>
      <c r="HXU2" s="194"/>
      <c r="HXV2" s="194"/>
      <c r="HXW2" s="194"/>
      <c r="HXX2" s="194"/>
      <c r="HXY2" s="194"/>
      <c r="HXZ2" s="194"/>
      <c r="HYA2" s="194"/>
      <c r="HYB2" s="194"/>
      <c r="HYC2" s="194"/>
      <c r="HYD2" s="194"/>
      <c r="HYE2" s="194"/>
      <c r="HYF2" s="194"/>
      <c r="HYG2" s="194"/>
      <c r="HYH2" s="194"/>
      <c r="HYI2" s="194"/>
      <c r="HYJ2" s="194"/>
      <c r="HYK2" s="194"/>
      <c r="HYL2" s="194"/>
      <c r="HYM2" s="194"/>
      <c r="HYN2" s="194"/>
      <c r="HYO2" s="194"/>
      <c r="HYP2" s="194"/>
      <c r="HYQ2" s="194"/>
      <c r="HYR2" s="194"/>
      <c r="HYS2" s="194"/>
      <c r="HYT2" s="194"/>
      <c r="HYU2" s="194"/>
      <c r="HYV2" s="194"/>
      <c r="HYW2" s="194"/>
      <c r="HYX2" s="194"/>
      <c r="HYY2" s="194"/>
      <c r="HYZ2" s="194"/>
      <c r="HZA2" s="194"/>
      <c r="HZB2" s="194"/>
      <c r="HZC2" s="194"/>
      <c r="HZD2" s="194"/>
      <c r="HZE2" s="194"/>
      <c r="HZF2" s="194"/>
      <c r="HZG2" s="194"/>
      <c r="HZH2" s="194"/>
      <c r="HZI2" s="194"/>
      <c r="HZJ2" s="194"/>
      <c r="HZK2" s="194"/>
      <c r="HZL2" s="194"/>
      <c r="HZM2" s="194"/>
      <c r="HZN2" s="194"/>
      <c r="HZO2" s="194"/>
      <c r="HZP2" s="194"/>
      <c r="HZQ2" s="194"/>
      <c r="HZR2" s="194"/>
      <c r="HZS2" s="194"/>
      <c r="HZT2" s="194"/>
      <c r="HZU2" s="194"/>
      <c r="HZV2" s="194"/>
      <c r="HZW2" s="194"/>
      <c r="HZX2" s="194"/>
      <c r="HZY2" s="194"/>
      <c r="HZZ2" s="194"/>
      <c r="IAA2" s="194"/>
      <c r="IAB2" s="194"/>
      <c r="IAC2" s="194"/>
      <c r="IAD2" s="194"/>
      <c r="IAE2" s="194"/>
      <c r="IAF2" s="194"/>
      <c r="IAG2" s="194"/>
      <c r="IAH2" s="194"/>
      <c r="IAI2" s="194"/>
      <c r="IAJ2" s="194"/>
      <c r="IAK2" s="194"/>
      <c r="IAL2" s="194"/>
      <c r="IAM2" s="194"/>
      <c r="IAN2" s="194"/>
      <c r="IAO2" s="194"/>
      <c r="IAP2" s="194"/>
      <c r="IAQ2" s="194"/>
      <c r="IAR2" s="194"/>
      <c r="IAS2" s="194"/>
      <c r="IAT2" s="194"/>
      <c r="IAU2" s="194"/>
      <c r="IAV2" s="194"/>
      <c r="IAW2" s="194"/>
      <c r="IAX2" s="194"/>
      <c r="IAY2" s="194"/>
      <c r="IAZ2" s="194"/>
      <c r="IBA2" s="194"/>
      <c r="IBB2" s="194"/>
      <c r="IBC2" s="194"/>
      <c r="IBD2" s="194"/>
      <c r="IBE2" s="194"/>
      <c r="IBF2" s="194"/>
      <c r="IBG2" s="194"/>
      <c r="IBH2" s="194"/>
      <c r="IBI2" s="194"/>
      <c r="IBJ2" s="194"/>
      <c r="IBK2" s="194"/>
      <c r="IBL2" s="194"/>
      <c r="IBM2" s="194"/>
      <c r="IBN2" s="194"/>
      <c r="IBO2" s="194"/>
      <c r="IBP2" s="194"/>
      <c r="IBQ2" s="194"/>
      <c r="IBR2" s="194"/>
      <c r="IBS2" s="194"/>
      <c r="IBT2" s="194"/>
      <c r="IBU2" s="194"/>
      <c r="IBV2" s="194"/>
      <c r="IBW2" s="194"/>
      <c r="IBX2" s="194"/>
      <c r="IBY2" s="194"/>
      <c r="IBZ2" s="194"/>
      <c r="ICA2" s="194"/>
      <c r="ICB2" s="194"/>
      <c r="ICC2" s="194"/>
      <c r="ICD2" s="194"/>
      <c r="ICE2" s="194"/>
      <c r="ICF2" s="194"/>
      <c r="ICG2" s="194"/>
      <c r="ICH2" s="194"/>
      <c r="ICI2" s="194"/>
      <c r="ICJ2" s="194"/>
      <c r="ICK2" s="194"/>
      <c r="ICL2" s="194"/>
      <c r="ICM2" s="194"/>
      <c r="ICN2" s="194"/>
      <c r="ICO2" s="194"/>
      <c r="ICP2" s="194"/>
      <c r="ICQ2" s="194"/>
      <c r="ICR2" s="194"/>
      <c r="ICS2" s="194"/>
      <c r="ICT2" s="194"/>
      <c r="ICU2" s="194"/>
      <c r="ICV2" s="194"/>
      <c r="ICW2" s="194"/>
      <c r="ICX2" s="194"/>
      <c r="ICY2" s="194"/>
      <c r="ICZ2" s="194"/>
      <c r="IDA2" s="194"/>
      <c r="IDB2" s="194"/>
      <c r="IDC2" s="194"/>
      <c r="IDD2" s="194"/>
      <c r="IDE2" s="194"/>
      <c r="IDF2" s="194"/>
      <c r="IDG2" s="194"/>
      <c r="IDH2" s="194"/>
      <c r="IDI2" s="194"/>
      <c r="IDJ2" s="194"/>
      <c r="IDK2" s="194"/>
      <c r="IDL2" s="194"/>
      <c r="IDM2" s="194"/>
      <c r="IDN2" s="194"/>
      <c r="IDO2" s="194"/>
      <c r="IDP2" s="194"/>
      <c r="IDQ2" s="194"/>
      <c r="IDR2" s="194"/>
      <c r="IDS2" s="194"/>
      <c r="IDT2" s="194"/>
      <c r="IDU2" s="194"/>
      <c r="IDV2" s="194"/>
      <c r="IDW2" s="194"/>
      <c r="IDX2" s="194"/>
      <c r="IDY2" s="194"/>
      <c r="IDZ2" s="194"/>
      <c r="IEA2" s="194"/>
      <c r="IEB2" s="194"/>
      <c r="IEC2" s="194"/>
      <c r="IED2" s="194"/>
      <c r="IEE2" s="194"/>
      <c r="IEF2" s="194"/>
      <c r="IEG2" s="194"/>
      <c r="IEH2" s="194"/>
      <c r="IEI2" s="194"/>
      <c r="IEJ2" s="194"/>
      <c r="IEK2" s="194"/>
      <c r="IEL2" s="194"/>
      <c r="IEM2" s="194"/>
      <c r="IEN2" s="194"/>
      <c r="IEO2" s="194"/>
      <c r="IEP2" s="194"/>
      <c r="IEQ2" s="194"/>
      <c r="IER2" s="194"/>
      <c r="IES2" s="194"/>
      <c r="IET2" s="194"/>
      <c r="IEU2" s="194"/>
      <c r="IEV2" s="194"/>
      <c r="IEW2" s="194"/>
      <c r="IEX2" s="194"/>
      <c r="IEY2" s="194"/>
      <c r="IEZ2" s="194"/>
      <c r="IFA2" s="194"/>
      <c r="IFB2" s="194"/>
      <c r="IFC2" s="194"/>
      <c r="IFD2" s="194"/>
      <c r="IFE2" s="194"/>
      <c r="IFF2" s="194"/>
      <c r="IFG2" s="194"/>
      <c r="IFH2" s="194"/>
      <c r="IFI2" s="194"/>
      <c r="IFJ2" s="194"/>
      <c r="IFK2" s="194"/>
      <c r="IFL2" s="194"/>
      <c r="IFM2" s="194"/>
      <c r="IFN2" s="194"/>
      <c r="IFO2" s="194"/>
      <c r="IFP2" s="194"/>
      <c r="IFQ2" s="194"/>
      <c r="IFR2" s="194"/>
      <c r="IFS2" s="194"/>
      <c r="IFT2" s="194"/>
      <c r="IFU2" s="194"/>
      <c r="IFV2" s="194"/>
      <c r="IFW2" s="194"/>
      <c r="IFX2" s="194"/>
      <c r="IFY2" s="194"/>
      <c r="IFZ2" s="194"/>
      <c r="IGA2" s="194"/>
      <c r="IGB2" s="194"/>
      <c r="IGC2" s="194"/>
      <c r="IGD2" s="194"/>
      <c r="IGE2" s="194"/>
      <c r="IGF2" s="194"/>
      <c r="IGG2" s="194"/>
      <c r="IGH2" s="194"/>
      <c r="IGI2" s="194"/>
      <c r="IGJ2" s="194"/>
      <c r="IGK2" s="194"/>
      <c r="IGL2" s="194"/>
      <c r="IGM2" s="194"/>
      <c r="IGN2" s="194"/>
      <c r="IGO2" s="194"/>
      <c r="IGP2" s="194"/>
      <c r="IGQ2" s="194"/>
      <c r="IGR2" s="194"/>
      <c r="IGS2" s="194"/>
      <c r="IGT2" s="194"/>
      <c r="IGU2" s="194"/>
      <c r="IGV2" s="194"/>
      <c r="IGW2" s="194"/>
      <c r="IGX2" s="194"/>
      <c r="IGY2" s="194"/>
      <c r="IGZ2" s="194"/>
      <c r="IHA2" s="194"/>
      <c r="IHB2" s="194"/>
      <c r="IHC2" s="194"/>
      <c r="IHD2" s="194"/>
      <c r="IHE2" s="194"/>
      <c r="IHF2" s="194"/>
      <c r="IHG2" s="194"/>
      <c r="IHH2" s="194"/>
      <c r="IHI2" s="194"/>
      <c r="IHJ2" s="194"/>
      <c r="IHK2" s="194"/>
      <c r="IHL2" s="194"/>
      <c r="IHM2" s="194"/>
      <c r="IHN2" s="194"/>
      <c r="IHO2" s="194"/>
      <c r="IHP2" s="194"/>
      <c r="IHQ2" s="194"/>
      <c r="IHR2" s="194"/>
      <c r="IHS2" s="194"/>
      <c r="IHT2" s="194"/>
      <c r="IHU2" s="194"/>
      <c r="IHV2" s="194"/>
      <c r="IHW2" s="194"/>
      <c r="IHX2" s="194"/>
      <c r="IHY2" s="194"/>
      <c r="IHZ2" s="194"/>
      <c r="IIA2" s="194"/>
      <c r="IIB2" s="194"/>
      <c r="IIC2" s="194"/>
      <c r="IID2" s="194"/>
      <c r="IIE2" s="194"/>
      <c r="IIF2" s="194"/>
      <c r="IIG2" s="194"/>
      <c r="IIH2" s="194"/>
      <c r="III2" s="194"/>
      <c r="IIJ2" s="194"/>
      <c r="IIK2" s="194"/>
      <c r="IIL2" s="194"/>
      <c r="IIM2" s="194"/>
      <c r="IIN2" s="194"/>
      <c r="IIO2" s="194"/>
      <c r="IIP2" s="194"/>
      <c r="IIQ2" s="194"/>
      <c r="IIR2" s="194"/>
      <c r="IIS2" s="194"/>
      <c r="IIT2" s="194"/>
      <c r="IIU2" s="194"/>
      <c r="IIV2" s="194"/>
      <c r="IIW2" s="194"/>
      <c r="IIX2" s="194"/>
      <c r="IIY2" s="194"/>
      <c r="IIZ2" s="194"/>
      <c r="IJA2" s="194"/>
      <c r="IJB2" s="194"/>
      <c r="IJC2" s="194"/>
      <c r="IJD2" s="194"/>
      <c r="IJE2" s="194"/>
      <c r="IJF2" s="194"/>
      <c r="IJG2" s="194"/>
      <c r="IJH2" s="194"/>
      <c r="IJI2" s="194"/>
      <c r="IJJ2" s="194"/>
      <c r="IJK2" s="194"/>
      <c r="IJL2" s="194"/>
      <c r="IJM2" s="194"/>
      <c r="IJN2" s="194"/>
      <c r="IJO2" s="194"/>
      <c r="IJP2" s="194"/>
      <c r="IJQ2" s="194"/>
      <c r="IJR2" s="194"/>
      <c r="IJS2" s="194"/>
      <c r="IJT2" s="194"/>
      <c r="IJU2" s="194"/>
      <c r="IJV2" s="194"/>
      <c r="IJW2" s="194"/>
      <c r="IJX2" s="194"/>
      <c r="IJY2" s="194"/>
      <c r="IJZ2" s="194"/>
      <c r="IKA2" s="194"/>
      <c r="IKB2" s="194"/>
      <c r="IKC2" s="194"/>
      <c r="IKD2" s="194"/>
      <c r="IKE2" s="194"/>
      <c r="IKF2" s="194"/>
      <c r="IKG2" s="194"/>
      <c r="IKH2" s="194"/>
      <c r="IKI2" s="194"/>
      <c r="IKJ2" s="194"/>
      <c r="IKK2" s="194"/>
      <c r="IKL2" s="194"/>
      <c r="IKM2" s="194"/>
      <c r="IKN2" s="194"/>
      <c r="IKO2" s="194"/>
      <c r="IKP2" s="194"/>
      <c r="IKQ2" s="194"/>
      <c r="IKR2" s="194"/>
      <c r="IKS2" s="194"/>
      <c r="IKT2" s="194"/>
      <c r="IKU2" s="194"/>
      <c r="IKV2" s="194"/>
      <c r="IKW2" s="194"/>
      <c r="IKX2" s="194"/>
      <c r="IKY2" s="194"/>
      <c r="IKZ2" s="194"/>
      <c r="ILA2" s="194"/>
      <c r="ILB2" s="194"/>
      <c r="ILC2" s="194"/>
      <c r="ILD2" s="194"/>
      <c r="ILE2" s="194"/>
      <c r="ILF2" s="194"/>
      <c r="ILG2" s="194"/>
      <c r="ILH2" s="194"/>
      <c r="ILI2" s="194"/>
      <c r="ILJ2" s="194"/>
      <c r="ILK2" s="194"/>
      <c r="ILL2" s="194"/>
      <c r="ILM2" s="194"/>
      <c r="ILN2" s="194"/>
      <c r="ILO2" s="194"/>
      <c r="ILP2" s="194"/>
      <c r="ILQ2" s="194"/>
      <c r="ILR2" s="194"/>
      <c r="ILS2" s="194"/>
      <c r="ILT2" s="194"/>
      <c r="ILU2" s="194"/>
      <c r="ILV2" s="194"/>
      <c r="ILW2" s="194"/>
      <c r="ILX2" s="194"/>
      <c r="ILY2" s="194"/>
      <c r="ILZ2" s="194"/>
      <c r="IMA2" s="194"/>
      <c r="IMB2" s="194"/>
      <c r="IMC2" s="194"/>
      <c r="IMD2" s="194"/>
      <c r="IME2" s="194"/>
      <c r="IMF2" s="194"/>
      <c r="IMG2" s="194"/>
      <c r="IMH2" s="194"/>
      <c r="IMI2" s="194"/>
      <c r="IMJ2" s="194"/>
      <c r="IMK2" s="194"/>
      <c r="IML2" s="194"/>
      <c r="IMM2" s="194"/>
      <c r="IMN2" s="194"/>
      <c r="IMO2" s="194"/>
      <c r="IMP2" s="194"/>
      <c r="IMQ2" s="194"/>
      <c r="IMR2" s="194"/>
      <c r="IMS2" s="194"/>
      <c r="IMT2" s="194"/>
      <c r="IMU2" s="194"/>
      <c r="IMV2" s="194"/>
      <c r="IMW2" s="194"/>
      <c r="IMX2" s="194"/>
      <c r="IMY2" s="194"/>
      <c r="IMZ2" s="194"/>
      <c r="INA2" s="194"/>
      <c r="INB2" s="194"/>
      <c r="INC2" s="194"/>
      <c r="IND2" s="194"/>
      <c r="INE2" s="194"/>
      <c r="INF2" s="194"/>
      <c r="ING2" s="194"/>
      <c r="INH2" s="194"/>
      <c r="INI2" s="194"/>
      <c r="INJ2" s="194"/>
      <c r="INK2" s="194"/>
      <c r="INL2" s="194"/>
      <c r="INM2" s="194"/>
      <c r="INN2" s="194"/>
      <c r="INO2" s="194"/>
      <c r="INP2" s="194"/>
      <c r="INQ2" s="194"/>
      <c r="INR2" s="194"/>
      <c r="INS2" s="194"/>
      <c r="INT2" s="194"/>
      <c r="INU2" s="194"/>
      <c r="INV2" s="194"/>
      <c r="INW2" s="194"/>
      <c r="INX2" s="194"/>
      <c r="INY2" s="194"/>
      <c r="INZ2" s="194"/>
      <c r="IOA2" s="194"/>
      <c r="IOB2" s="194"/>
      <c r="IOC2" s="194"/>
      <c r="IOD2" s="194"/>
      <c r="IOE2" s="194"/>
      <c r="IOF2" s="194"/>
      <c r="IOG2" s="194"/>
      <c r="IOH2" s="194"/>
      <c r="IOI2" s="194"/>
      <c r="IOJ2" s="194"/>
      <c r="IOK2" s="194"/>
      <c r="IOL2" s="194"/>
      <c r="IOM2" s="194"/>
      <c r="ION2" s="194"/>
      <c r="IOO2" s="194"/>
      <c r="IOP2" s="194"/>
      <c r="IOQ2" s="194"/>
      <c r="IOR2" s="194"/>
      <c r="IOS2" s="194"/>
      <c r="IOT2" s="194"/>
      <c r="IOU2" s="194"/>
      <c r="IOV2" s="194"/>
      <c r="IOW2" s="194"/>
      <c r="IOX2" s="194"/>
      <c r="IOY2" s="194"/>
      <c r="IOZ2" s="194"/>
      <c r="IPA2" s="194"/>
      <c r="IPB2" s="194"/>
      <c r="IPC2" s="194"/>
      <c r="IPD2" s="194"/>
      <c r="IPE2" s="194"/>
      <c r="IPF2" s="194"/>
      <c r="IPG2" s="194"/>
      <c r="IPH2" s="194"/>
      <c r="IPI2" s="194"/>
      <c r="IPJ2" s="194"/>
      <c r="IPK2" s="194"/>
      <c r="IPL2" s="194"/>
      <c r="IPM2" s="194"/>
      <c r="IPN2" s="194"/>
      <c r="IPO2" s="194"/>
      <c r="IPP2" s="194"/>
      <c r="IPQ2" s="194"/>
      <c r="IPR2" s="194"/>
      <c r="IPS2" s="194"/>
      <c r="IPT2" s="194"/>
      <c r="IPU2" s="194"/>
      <c r="IPV2" s="194"/>
      <c r="IPW2" s="194"/>
      <c r="IPX2" s="194"/>
      <c r="IPY2" s="194"/>
      <c r="IPZ2" s="194"/>
      <c r="IQA2" s="194"/>
      <c r="IQB2" s="194"/>
      <c r="IQC2" s="194"/>
      <c r="IQD2" s="194"/>
      <c r="IQE2" s="194"/>
      <c r="IQF2" s="194"/>
      <c r="IQG2" s="194"/>
      <c r="IQH2" s="194"/>
      <c r="IQI2" s="194"/>
      <c r="IQJ2" s="194"/>
      <c r="IQK2" s="194"/>
      <c r="IQL2" s="194"/>
      <c r="IQM2" s="194"/>
      <c r="IQN2" s="194"/>
      <c r="IQO2" s="194"/>
      <c r="IQP2" s="194"/>
      <c r="IQQ2" s="194"/>
      <c r="IQR2" s="194"/>
      <c r="IQS2" s="194"/>
      <c r="IQT2" s="194"/>
      <c r="IQU2" s="194"/>
      <c r="IQV2" s="194"/>
      <c r="IQW2" s="194"/>
      <c r="IQX2" s="194"/>
      <c r="IQY2" s="194"/>
      <c r="IQZ2" s="194"/>
      <c r="IRA2" s="194"/>
      <c r="IRB2" s="194"/>
      <c r="IRC2" s="194"/>
      <c r="IRD2" s="194"/>
      <c r="IRE2" s="194"/>
      <c r="IRF2" s="194"/>
      <c r="IRG2" s="194"/>
      <c r="IRH2" s="194"/>
      <c r="IRI2" s="194"/>
      <c r="IRJ2" s="194"/>
      <c r="IRK2" s="194"/>
      <c r="IRL2" s="194"/>
      <c r="IRM2" s="194"/>
      <c r="IRN2" s="194"/>
      <c r="IRO2" s="194"/>
      <c r="IRP2" s="194"/>
      <c r="IRQ2" s="194"/>
      <c r="IRR2" s="194"/>
      <c r="IRS2" s="194"/>
      <c r="IRT2" s="194"/>
      <c r="IRU2" s="194"/>
      <c r="IRV2" s="194"/>
      <c r="IRW2" s="194"/>
      <c r="IRX2" s="194"/>
      <c r="IRY2" s="194"/>
      <c r="IRZ2" s="194"/>
      <c r="ISA2" s="194"/>
      <c r="ISB2" s="194"/>
      <c r="ISC2" s="194"/>
      <c r="ISD2" s="194"/>
      <c r="ISE2" s="194"/>
      <c r="ISF2" s="194"/>
      <c r="ISG2" s="194"/>
      <c r="ISH2" s="194"/>
      <c r="ISI2" s="194"/>
      <c r="ISJ2" s="194"/>
      <c r="ISK2" s="194"/>
      <c r="ISL2" s="194"/>
      <c r="ISM2" s="194"/>
      <c r="ISN2" s="194"/>
      <c r="ISO2" s="194"/>
      <c r="ISP2" s="194"/>
      <c r="ISQ2" s="194"/>
      <c r="ISR2" s="194"/>
      <c r="ISS2" s="194"/>
      <c r="IST2" s="194"/>
      <c r="ISU2" s="194"/>
      <c r="ISV2" s="194"/>
      <c r="ISW2" s="194"/>
      <c r="ISX2" s="194"/>
      <c r="ISY2" s="194"/>
      <c r="ISZ2" s="194"/>
      <c r="ITA2" s="194"/>
      <c r="ITB2" s="194"/>
      <c r="ITC2" s="194"/>
      <c r="ITD2" s="194"/>
      <c r="ITE2" s="194"/>
      <c r="ITF2" s="194"/>
      <c r="ITG2" s="194"/>
      <c r="ITH2" s="194"/>
      <c r="ITI2" s="194"/>
      <c r="ITJ2" s="194"/>
      <c r="ITK2" s="194"/>
      <c r="ITL2" s="194"/>
      <c r="ITM2" s="194"/>
      <c r="ITN2" s="194"/>
      <c r="ITO2" s="194"/>
      <c r="ITP2" s="194"/>
      <c r="ITQ2" s="194"/>
      <c r="ITR2" s="194"/>
      <c r="ITS2" s="194"/>
      <c r="ITT2" s="194"/>
      <c r="ITU2" s="194"/>
      <c r="ITV2" s="194"/>
      <c r="ITW2" s="194"/>
      <c r="ITX2" s="194"/>
      <c r="ITY2" s="194"/>
      <c r="ITZ2" s="194"/>
      <c r="IUA2" s="194"/>
      <c r="IUB2" s="194"/>
      <c r="IUC2" s="194"/>
      <c r="IUD2" s="194"/>
      <c r="IUE2" s="194"/>
      <c r="IUF2" s="194"/>
      <c r="IUG2" s="194"/>
      <c r="IUH2" s="194"/>
      <c r="IUI2" s="194"/>
      <c r="IUJ2" s="194"/>
      <c r="IUK2" s="194"/>
      <c r="IUL2" s="194"/>
      <c r="IUM2" s="194"/>
      <c r="IUN2" s="194"/>
      <c r="IUO2" s="194"/>
      <c r="IUP2" s="194"/>
      <c r="IUQ2" s="194"/>
      <c r="IUR2" s="194"/>
      <c r="IUS2" s="194"/>
      <c r="IUT2" s="194"/>
      <c r="IUU2" s="194"/>
      <c r="IUV2" s="194"/>
      <c r="IUW2" s="194"/>
      <c r="IUX2" s="194"/>
      <c r="IUY2" s="194"/>
      <c r="IUZ2" s="194"/>
      <c r="IVA2" s="194"/>
      <c r="IVB2" s="194"/>
      <c r="IVC2" s="194"/>
      <c r="IVD2" s="194"/>
      <c r="IVE2" s="194"/>
      <c r="IVF2" s="194"/>
      <c r="IVG2" s="194"/>
      <c r="IVH2" s="194"/>
      <c r="IVI2" s="194"/>
      <c r="IVJ2" s="194"/>
      <c r="IVK2" s="194"/>
      <c r="IVL2" s="194"/>
      <c r="IVM2" s="194"/>
      <c r="IVN2" s="194"/>
      <c r="IVO2" s="194"/>
      <c r="IVP2" s="194"/>
      <c r="IVQ2" s="194"/>
      <c r="IVR2" s="194"/>
      <c r="IVS2" s="194"/>
      <c r="IVT2" s="194"/>
      <c r="IVU2" s="194"/>
      <c r="IVV2" s="194"/>
      <c r="IVW2" s="194"/>
      <c r="IVX2" s="194"/>
      <c r="IVY2" s="194"/>
      <c r="IVZ2" s="194"/>
      <c r="IWA2" s="194"/>
      <c r="IWB2" s="194"/>
      <c r="IWC2" s="194"/>
      <c r="IWD2" s="194"/>
      <c r="IWE2" s="194"/>
      <c r="IWF2" s="194"/>
      <c r="IWG2" s="194"/>
      <c r="IWH2" s="194"/>
      <c r="IWI2" s="194"/>
      <c r="IWJ2" s="194"/>
      <c r="IWK2" s="194"/>
      <c r="IWL2" s="194"/>
      <c r="IWM2" s="194"/>
      <c r="IWN2" s="194"/>
      <c r="IWO2" s="194"/>
      <c r="IWP2" s="194"/>
      <c r="IWQ2" s="194"/>
      <c r="IWR2" s="194"/>
      <c r="IWS2" s="194"/>
      <c r="IWT2" s="194"/>
      <c r="IWU2" s="194"/>
      <c r="IWV2" s="194"/>
      <c r="IWW2" s="194"/>
      <c r="IWX2" s="194"/>
      <c r="IWY2" s="194"/>
      <c r="IWZ2" s="194"/>
      <c r="IXA2" s="194"/>
      <c r="IXB2" s="194"/>
      <c r="IXC2" s="194"/>
      <c r="IXD2" s="194"/>
      <c r="IXE2" s="194"/>
      <c r="IXF2" s="194"/>
      <c r="IXG2" s="194"/>
      <c r="IXH2" s="194"/>
      <c r="IXI2" s="194"/>
      <c r="IXJ2" s="194"/>
      <c r="IXK2" s="194"/>
      <c r="IXL2" s="194"/>
      <c r="IXM2" s="194"/>
      <c r="IXN2" s="194"/>
      <c r="IXO2" s="194"/>
      <c r="IXP2" s="194"/>
      <c r="IXQ2" s="194"/>
      <c r="IXR2" s="194"/>
      <c r="IXS2" s="194"/>
      <c r="IXT2" s="194"/>
      <c r="IXU2" s="194"/>
      <c r="IXV2" s="194"/>
      <c r="IXW2" s="194"/>
      <c r="IXX2" s="194"/>
      <c r="IXY2" s="194"/>
      <c r="IXZ2" s="194"/>
      <c r="IYA2" s="194"/>
      <c r="IYB2" s="194"/>
      <c r="IYC2" s="194"/>
      <c r="IYD2" s="194"/>
      <c r="IYE2" s="194"/>
      <c r="IYF2" s="194"/>
      <c r="IYG2" s="194"/>
      <c r="IYH2" s="194"/>
      <c r="IYI2" s="194"/>
      <c r="IYJ2" s="194"/>
      <c r="IYK2" s="194"/>
      <c r="IYL2" s="194"/>
      <c r="IYM2" s="194"/>
      <c r="IYN2" s="194"/>
      <c r="IYO2" s="194"/>
      <c r="IYP2" s="194"/>
      <c r="IYQ2" s="194"/>
      <c r="IYR2" s="194"/>
      <c r="IYS2" s="194"/>
      <c r="IYT2" s="194"/>
      <c r="IYU2" s="194"/>
      <c r="IYV2" s="194"/>
      <c r="IYW2" s="194"/>
      <c r="IYX2" s="194"/>
      <c r="IYY2" s="194"/>
      <c r="IYZ2" s="194"/>
      <c r="IZA2" s="194"/>
      <c r="IZB2" s="194"/>
      <c r="IZC2" s="194"/>
      <c r="IZD2" s="194"/>
      <c r="IZE2" s="194"/>
      <c r="IZF2" s="194"/>
      <c r="IZG2" s="194"/>
      <c r="IZH2" s="194"/>
      <c r="IZI2" s="194"/>
      <c r="IZJ2" s="194"/>
      <c r="IZK2" s="194"/>
      <c r="IZL2" s="194"/>
      <c r="IZM2" s="194"/>
      <c r="IZN2" s="194"/>
      <c r="IZO2" s="194"/>
      <c r="IZP2" s="194"/>
      <c r="IZQ2" s="194"/>
      <c r="IZR2" s="194"/>
      <c r="IZS2" s="194"/>
      <c r="IZT2" s="194"/>
      <c r="IZU2" s="194"/>
      <c r="IZV2" s="194"/>
      <c r="IZW2" s="194"/>
      <c r="IZX2" s="194"/>
      <c r="IZY2" s="194"/>
      <c r="IZZ2" s="194"/>
      <c r="JAA2" s="194"/>
      <c r="JAB2" s="194"/>
      <c r="JAC2" s="194"/>
      <c r="JAD2" s="194"/>
      <c r="JAE2" s="194"/>
      <c r="JAF2" s="194"/>
      <c r="JAG2" s="194"/>
      <c r="JAH2" s="194"/>
      <c r="JAI2" s="194"/>
      <c r="JAJ2" s="194"/>
      <c r="JAK2" s="194"/>
      <c r="JAL2" s="194"/>
      <c r="JAM2" s="194"/>
      <c r="JAN2" s="194"/>
      <c r="JAO2" s="194"/>
      <c r="JAP2" s="194"/>
      <c r="JAQ2" s="194"/>
      <c r="JAR2" s="194"/>
      <c r="JAS2" s="194"/>
      <c r="JAT2" s="194"/>
      <c r="JAU2" s="194"/>
      <c r="JAV2" s="194"/>
      <c r="JAW2" s="194"/>
      <c r="JAX2" s="194"/>
      <c r="JAY2" s="194"/>
      <c r="JAZ2" s="194"/>
      <c r="JBA2" s="194"/>
      <c r="JBB2" s="194"/>
      <c r="JBC2" s="194"/>
      <c r="JBD2" s="194"/>
      <c r="JBE2" s="194"/>
      <c r="JBF2" s="194"/>
      <c r="JBG2" s="194"/>
      <c r="JBH2" s="194"/>
      <c r="JBI2" s="194"/>
      <c r="JBJ2" s="194"/>
      <c r="JBK2" s="194"/>
      <c r="JBL2" s="194"/>
      <c r="JBM2" s="194"/>
      <c r="JBN2" s="194"/>
      <c r="JBO2" s="194"/>
      <c r="JBP2" s="194"/>
      <c r="JBQ2" s="194"/>
      <c r="JBR2" s="194"/>
      <c r="JBS2" s="194"/>
      <c r="JBT2" s="194"/>
      <c r="JBU2" s="194"/>
      <c r="JBV2" s="194"/>
      <c r="JBW2" s="194"/>
      <c r="JBX2" s="194"/>
      <c r="JBY2" s="194"/>
      <c r="JBZ2" s="194"/>
      <c r="JCA2" s="194"/>
      <c r="JCB2" s="194"/>
      <c r="JCC2" s="194"/>
      <c r="JCD2" s="194"/>
      <c r="JCE2" s="194"/>
      <c r="JCF2" s="194"/>
      <c r="JCG2" s="194"/>
      <c r="JCH2" s="194"/>
      <c r="JCI2" s="194"/>
      <c r="JCJ2" s="194"/>
      <c r="JCK2" s="194"/>
      <c r="JCL2" s="194"/>
      <c r="JCM2" s="194"/>
      <c r="JCN2" s="194"/>
      <c r="JCO2" s="194"/>
      <c r="JCP2" s="194"/>
      <c r="JCQ2" s="194"/>
      <c r="JCR2" s="194"/>
      <c r="JCS2" s="194"/>
      <c r="JCT2" s="194"/>
      <c r="JCU2" s="194"/>
      <c r="JCV2" s="194"/>
      <c r="JCW2" s="194"/>
      <c r="JCX2" s="194"/>
      <c r="JCY2" s="194"/>
      <c r="JCZ2" s="194"/>
      <c r="JDA2" s="194"/>
      <c r="JDB2" s="194"/>
      <c r="JDC2" s="194"/>
      <c r="JDD2" s="194"/>
      <c r="JDE2" s="194"/>
      <c r="JDF2" s="194"/>
      <c r="JDG2" s="194"/>
      <c r="JDH2" s="194"/>
      <c r="JDI2" s="194"/>
      <c r="JDJ2" s="194"/>
      <c r="JDK2" s="194"/>
      <c r="JDL2" s="194"/>
      <c r="JDM2" s="194"/>
      <c r="JDN2" s="194"/>
      <c r="JDO2" s="194"/>
      <c r="JDP2" s="194"/>
      <c r="JDQ2" s="194"/>
      <c r="JDR2" s="194"/>
      <c r="JDS2" s="194"/>
      <c r="JDT2" s="194"/>
      <c r="JDU2" s="194"/>
      <c r="JDV2" s="194"/>
      <c r="JDW2" s="194"/>
      <c r="JDX2" s="194"/>
      <c r="JDY2" s="194"/>
      <c r="JDZ2" s="194"/>
      <c r="JEA2" s="194"/>
      <c r="JEB2" s="194"/>
      <c r="JEC2" s="194"/>
      <c r="JED2" s="194"/>
      <c r="JEE2" s="194"/>
      <c r="JEF2" s="194"/>
      <c r="JEG2" s="194"/>
      <c r="JEH2" s="194"/>
      <c r="JEI2" s="194"/>
      <c r="JEJ2" s="194"/>
      <c r="JEK2" s="194"/>
      <c r="JEL2" s="194"/>
      <c r="JEM2" s="194"/>
      <c r="JEN2" s="194"/>
      <c r="JEO2" s="194"/>
      <c r="JEP2" s="194"/>
      <c r="JEQ2" s="194"/>
      <c r="JER2" s="194"/>
      <c r="JES2" s="194"/>
      <c r="JET2" s="194"/>
      <c r="JEU2" s="194"/>
      <c r="JEV2" s="194"/>
      <c r="JEW2" s="194"/>
      <c r="JEX2" s="194"/>
      <c r="JEY2" s="194"/>
      <c r="JEZ2" s="194"/>
      <c r="JFA2" s="194"/>
      <c r="JFB2" s="194"/>
      <c r="JFC2" s="194"/>
      <c r="JFD2" s="194"/>
      <c r="JFE2" s="194"/>
      <c r="JFF2" s="194"/>
      <c r="JFG2" s="194"/>
      <c r="JFH2" s="194"/>
      <c r="JFI2" s="194"/>
      <c r="JFJ2" s="194"/>
      <c r="JFK2" s="194"/>
      <c r="JFL2" s="194"/>
      <c r="JFM2" s="194"/>
      <c r="JFN2" s="194"/>
      <c r="JFO2" s="194"/>
      <c r="JFP2" s="194"/>
      <c r="JFQ2" s="194"/>
      <c r="JFR2" s="194"/>
      <c r="JFS2" s="194"/>
      <c r="JFT2" s="194"/>
      <c r="JFU2" s="194"/>
      <c r="JFV2" s="194"/>
      <c r="JFW2" s="194"/>
      <c r="JFX2" s="194"/>
      <c r="JFY2" s="194"/>
      <c r="JFZ2" s="194"/>
      <c r="JGA2" s="194"/>
      <c r="JGB2" s="194"/>
      <c r="JGC2" s="194"/>
      <c r="JGD2" s="194"/>
      <c r="JGE2" s="194"/>
      <c r="JGF2" s="194"/>
      <c r="JGG2" s="194"/>
      <c r="JGH2" s="194"/>
      <c r="JGI2" s="194"/>
      <c r="JGJ2" s="194"/>
      <c r="JGK2" s="194"/>
      <c r="JGL2" s="194"/>
      <c r="JGM2" s="194"/>
      <c r="JGN2" s="194"/>
      <c r="JGO2" s="194"/>
      <c r="JGP2" s="194"/>
      <c r="JGQ2" s="194"/>
      <c r="JGR2" s="194"/>
      <c r="JGS2" s="194"/>
      <c r="JGT2" s="194"/>
      <c r="JGU2" s="194"/>
      <c r="JGV2" s="194"/>
      <c r="JGW2" s="194"/>
      <c r="JGX2" s="194"/>
      <c r="JGY2" s="194"/>
      <c r="JGZ2" s="194"/>
      <c r="JHA2" s="194"/>
      <c r="JHB2" s="194"/>
      <c r="JHC2" s="194"/>
      <c r="JHD2" s="194"/>
      <c r="JHE2" s="194"/>
      <c r="JHF2" s="194"/>
      <c r="JHG2" s="194"/>
      <c r="JHH2" s="194"/>
      <c r="JHI2" s="194"/>
      <c r="JHJ2" s="194"/>
      <c r="JHK2" s="194"/>
      <c r="JHL2" s="194"/>
      <c r="JHM2" s="194"/>
      <c r="JHN2" s="194"/>
      <c r="JHO2" s="194"/>
      <c r="JHP2" s="194"/>
      <c r="JHQ2" s="194"/>
      <c r="JHR2" s="194"/>
      <c r="JHS2" s="194"/>
      <c r="JHT2" s="194"/>
      <c r="JHU2" s="194"/>
      <c r="JHV2" s="194"/>
      <c r="JHW2" s="194"/>
      <c r="JHX2" s="194"/>
      <c r="JHY2" s="194"/>
      <c r="JHZ2" s="194"/>
      <c r="JIA2" s="194"/>
      <c r="JIB2" s="194"/>
      <c r="JIC2" s="194"/>
      <c r="JID2" s="194"/>
      <c r="JIE2" s="194"/>
      <c r="JIF2" s="194"/>
      <c r="JIG2" s="194"/>
      <c r="JIH2" s="194"/>
      <c r="JII2" s="194"/>
      <c r="JIJ2" s="194"/>
      <c r="JIK2" s="194"/>
      <c r="JIL2" s="194"/>
      <c r="JIM2" s="194"/>
      <c r="JIN2" s="194"/>
      <c r="JIO2" s="194"/>
      <c r="JIP2" s="194"/>
      <c r="JIQ2" s="194"/>
      <c r="JIR2" s="194"/>
      <c r="JIS2" s="194"/>
      <c r="JIT2" s="194"/>
      <c r="JIU2" s="194"/>
      <c r="JIV2" s="194"/>
      <c r="JIW2" s="194"/>
      <c r="JIX2" s="194"/>
      <c r="JIY2" s="194"/>
      <c r="JIZ2" s="194"/>
      <c r="JJA2" s="194"/>
      <c r="JJB2" s="194"/>
      <c r="JJC2" s="194"/>
      <c r="JJD2" s="194"/>
      <c r="JJE2" s="194"/>
      <c r="JJF2" s="194"/>
      <c r="JJG2" s="194"/>
      <c r="JJH2" s="194"/>
      <c r="JJI2" s="194"/>
      <c r="JJJ2" s="194"/>
      <c r="JJK2" s="194"/>
      <c r="JJL2" s="194"/>
      <c r="JJM2" s="194"/>
      <c r="JJN2" s="194"/>
      <c r="JJO2" s="194"/>
      <c r="JJP2" s="194"/>
      <c r="JJQ2" s="194"/>
      <c r="JJR2" s="194"/>
      <c r="JJS2" s="194"/>
      <c r="JJT2" s="194"/>
      <c r="JJU2" s="194"/>
      <c r="JJV2" s="194"/>
      <c r="JJW2" s="194"/>
      <c r="JJX2" s="194"/>
      <c r="JJY2" s="194"/>
      <c r="JJZ2" s="194"/>
      <c r="JKA2" s="194"/>
      <c r="JKB2" s="194"/>
      <c r="JKC2" s="194"/>
      <c r="JKD2" s="194"/>
      <c r="JKE2" s="194"/>
      <c r="JKF2" s="194"/>
      <c r="JKG2" s="194"/>
      <c r="JKH2" s="194"/>
      <c r="JKI2" s="194"/>
      <c r="JKJ2" s="194"/>
      <c r="JKK2" s="194"/>
      <c r="JKL2" s="194"/>
      <c r="JKM2" s="194"/>
      <c r="JKN2" s="194"/>
      <c r="JKO2" s="194"/>
      <c r="JKP2" s="194"/>
      <c r="JKQ2" s="194"/>
      <c r="JKR2" s="194"/>
      <c r="JKS2" s="194"/>
      <c r="JKT2" s="194"/>
      <c r="JKU2" s="194"/>
      <c r="JKV2" s="194"/>
      <c r="JKW2" s="194"/>
      <c r="JKX2" s="194"/>
      <c r="JKY2" s="194"/>
      <c r="JKZ2" s="194"/>
      <c r="JLA2" s="194"/>
      <c r="JLB2" s="194"/>
      <c r="JLC2" s="194"/>
      <c r="JLD2" s="194"/>
      <c r="JLE2" s="194"/>
      <c r="JLF2" s="194"/>
      <c r="JLG2" s="194"/>
      <c r="JLH2" s="194"/>
      <c r="JLI2" s="194"/>
      <c r="JLJ2" s="194"/>
      <c r="JLK2" s="194"/>
      <c r="JLL2" s="194"/>
      <c r="JLM2" s="194"/>
      <c r="JLN2" s="194"/>
      <c r="JLO2" s="194"/>
      <c r="JLP2" s="194"/>
      <c r="JLQ2" s="194"/>
      <c r="JLR2" s="194"/>
      <c r="JLS2" s="194"/>
      <c r="JLT2" s="194"/>
      <c r="JLU2" s="194"/>
      <c r="JLV2" s="194"/>
      <c r="JLW2" s="194"/>
      <c r="JLX2" s="194"/>
      <c r="JLY2" s="194"/>
      <c r="JLZ2" s="194"/>
      <c r="JMA2" s="194"/>
      <c r="JMB2" s="194"/>
      <c r="JMC2" s="194"/>
      <c r="JMD2" s="194"/>
      <c r="JME2" s="194"/>
      <c r="JMF2" s="194"/>
      <c r="JMG2" s="194"/>
      <c r="JMH2" s="194"/>
      <c r="JMI2" s="194"/>
      <c r="JMJ2" s="194"/>
      <c r="JMK2" s="194"/>
      <c r="JML2" s="194"/>
      <c r="JMM2" s="194"/>
      <c r="JMN2" s="194"/>
      <c r="JMO2" s="194"/>
      <c r="JMP2" s="194"/>
      <c r="JMQ2" s="194"/>
      <c r="JMR2" s="194"/>
      <c r="JMS2" s="194"/>
      <c r="JMT2" s="194"/>
      <c r="JMU2" s="194"/>
      <c r="JMV2" s="194"/>
      <c r="JMW2" s="194"/>
      <c r="JMX2" s="194"/>
      <c r="JMY2" s="194"/>
      <c r="JMZ2" s="194"/>
      <c r="JNA2" s="194"/>
      <c r="JNB2" s="194"/>
      <c r="JNC2" s="194"/>
      <c r="JND2" s="194"/>
      <c r="JNE2" s="194"/>
      <c r="JNF2" s="194"/>
      <c r="JNG2" s="194"/>
      <c r="JNH2" s="194"/>
      <c r="JNI2" s="194"/>
      <c r="JNJ2" s="194"/>
      <c r="JNK2" s="194"/>
      <c r="JNL2" s="194"/>
      <c r="JNM2" s="194"/>
      <c r="JNN2" s="194"/>
      <c r="JNO2" s="194"/>
      <c r="JNP2" s="194"/>
      <c r="JNQ2" s="194"/>
      <c r="JNR2" s="194"/>
      <c r="JNS2" s="194"/>
      <c r="JNT2" s="194"/>
      <c r="JNU2" s="194"/>
      <c r="JNV2" s="194"/>
      <c r="JNW2" s="194"/>
      <c r="JNX2" s="194"/>
      <c r="JNY2" s="194"/>
      <c r="JNZ2" s="194"/>
      <c r="JOA2" s="194"/>
      <c r="JOB2" s="194"/>
      <c r="JOC2" s="194"/>
      <c r="JOD2" s="194"/>
      <c r="JOE2" s="194"/>
      <c r="JOF2" s="194"/>
      <c r="JOG2" s="194"/>
      <c r="JOH2" s="194"/>
      <c r="JOI2" s="194"/>
      <c r="JOJ2" s="194"/>
      <c r="JOK2" s="194"/>
      <c r="JOL2" s="194"/>
      <c r="JOM2" s="194"/>
      <c r="JON2" s="194"/>
      <c r="JOO2" s="194"/>
      <c r="JOP2" s="194"/>
      <c r="JOQ2" s="194"/>
      <c r="JOR2" s="194"/>
      <c r="JOS2" s="194"/>
      <c r="JOT2" s="194"/>
      <c r="JOU2" s="194"/>
      <c r="JOV2" s="194"/>
      <c r="JOW2" s="194"/>
      <c r="JOX2" s="194"/>
      <c r="JOY2" s="194"/>
      <c r="JOZ2" s="194"/>
      <c r="JPA2" s="194"/>
      <c r="JPB2" s="194"/>
      <c r="JPC2" s="194"/>
      <c r="JPD2" s="194"/>
      <c r="JPE2" s="194"/>
      <c r="JPF2" s="194"/>
      <c r="JPG2" s="194"/>
      <c r="JPH2" s="194"/>
      <c r="JPI2" s="194"/>
      <c r="JPJ2" s="194"/>
      <c r="JPK2" s="194"/>
      <c r="JPL2" s="194"/>
      <c r="JPM2" s="194"/>
      <c r="JPN2" s="194"/>
      <c r="JPO2" s="194"/>
      <c r="JPP2" s="194"/>
      <c r="JPQ2" s="194"/>
      <c r="JPR2" s="194"/>
      <c r="JPS2" s="194"/>
      <c r="JPT2" s="194"/>
      <c r="JPU2" s="194"/>
      <c r="JPV2" s="194"/>
      <c r="JPW2" s="194"/>
      <c r="JPX2" s="194"/>
      <c r="JPY2" s="194"/>
      <c r="JPZ2" s="194"/>
      <c r="JQA2" s="194"/>
      <c r="JQB2" s="194"/>
      <c r="JQC2" s="194"/>
      <c r="JQD2" s="194"/>
      <c r="JQE2" s="194"/>
      <c r="JQF2" s="194"/>
      <c r="JQG2" s="194"/>
      <c r="JQH2" s="194"/>
      <c r="JQI2" s="194"/>
      <c r="JQJ2" s="194"/>
      <c r="JQK2" s="194"/>
      <c r="JQL2" s="194"/>
      <c r="JQM2" s="194"/>
      <c r="JQN2" s="194"/>
      <c r="JQO2" s="194"/>
      <c r="JQP2" s="194"/>
      <c r="JQQ2" s="194"/>
      <c r="JQR2" s="194"/>
      <c r="JQS2" s="194"/>
      <c r="JQT2" s="194"/>
      <c r="JQU2" s="194"/>
      <c r="JQV2" s="194"/>
      <c r="JQW2" s="194"/>
      <c r="JQX2" s="194"/>
      <c r="JQY2" s="194"/>
      <c r="JQZ2" s="194"/>
      <c r="JRA2" s="194"/>
      <c r="JRB2" s="194"/>
      <c r="JRC2" s="194"/>
      <c r="JRD2" s="194"/>
      <c r="JRE2" s="194"/>
      <c r="JRF2" s="194"/>
      <c r="JRG2" s="194"/>
      <c r="JRH2" s="194"/>
      <c r="JRI2" s="194"/>
      <c r="JRJ2" s="194"/>
      <c r="JRK2" s="194"/>
      <c r="JRL2" s="194"/>
      <c r="JRM2" s="194"/>
      <c r="JRN2" s="194"/>
      <c r="JRO2" s="194"/>
      <c r="JRP2" s="194"/>
      <c r="JRQ2" s="194"/>
      <c r="JRR2" s="194"/>
      <c r="JRS2" s="194"/>
      <c r="JRT2" s="194"/>
      <c r="JRU2" s="194"/>
      <c r="JRV2" s="194"/>
      <c r="JRW2" s="194"/>
      <c r="JRX2" s="194"/>
      <c r="JRY2" s="194"/>
      <c r="JRZ2" s="194"/>
      <c r="JSA2" s="194"/>
      <c r="JSB2" s="194"/>
      <c r="JSC2" s="194"/>
      <c r="JSD2" s="194"/>
      <c r="JSE2" s="194"/>
      <c r="JSF2" s="194"/>
      <c r="JSG2" s="194"/>
      <c r="JSH2" s="194"/>
      <c r="JSI2" s="194"/>
      <c r="JSJ2" s="194"/>
      <c r="JSK2" s="194"/>
      <c r="JSL2" s="194"/>
      <c r="JSM2" s="194"/>
      <c r="JSN2" s="194"/>
      <c r="JSO2" s="194"/>
      <c r="JSP2" s="194"/>
      <c r="JSQ2" s="194"/>
      <c r="JSR2" s="194"/>
      <c r="JSS2" s="194"/>
      <c r="JST2" s="194"/>
      <c r="JSU2" s="194"/>
      <c r="JSV2" s="194"/>
      <c r="JSW2" s="194"/>
      <c r="JSX2" s="194"/>
      <c r="JSY2" s="194"/>
      <c r="JSZ2" s="194"/>
      <c r="JTA2" s="194"/>
      <c r="JTB2" s="194"/>
      <c r="JTC2" s="194"/>
      <c r="JTD2" s="194"/>
      <c r="JTE2" s="194"/>
      <c r="JTF2" s="194"/>
      <c r="JTG2" s="194"/>
      <c r="JTH2" s="194"/>
      <c r="JTI2" s="194"/>
      <c r="JTJ2" s="194"/>
      <c r="JTK2" s="194"/>
      <c r="JTL2" s="194"/>
      <c r="JTM2" s="194"/>
      <c r="JTN2" s="194"/>
      <c r="JTO2" s="194"/>
      <c r="JTP2" s="194"/>
      <c r="JTQ2" s="194"/>
      <c r="JTR2" s="194"/>
      <c r="JTS2" s="194"/>
      <c r="JTT2" s="194"/>
      <c r="JTU2" s="194"/>
      <c r="JTV2" s="194"/>
      <c r="JTW2" s="194"/>
      <c r="JTX2" s="194"/>
      <c r="JTY2" s="194"/>
      <c r="JTZ2" s="194"/>
      <c r="JUA2" s="194"/>
      <c r="JUB2" s="194"/>
      <c r="JUC2" s="194"/>
      <c r="JUD2" s="194"/>
      <c r="JUE2" s="194"/>
      <c r="JUF2" s="194"/>
      <c r="JUG2" s="194"/>
      <c r="JUH2" s="194"/>
      <c r="JUI2" s="194"/>
      <c r="JUJ2" s="194"/>
      <c r="JUK2" s="194"/>
      <c r="JUL2" s="194"/>
      <c r="JUM2" s="194"/>
      <c r="JUN2" s="194"/>
      <c r="JUO2" s="194"/>
      <c r="JUP2" s="194"/>
      <c r="JUQ2" s="194"/>
      <c r="JUR2" s="194"/>
      <c r="JUS2" s="194"/>
      <c r="JUT2" s="194"/>
      <c r="JUU2" s="194"/>
      <c r="JUV2" s="194"/>
      <c r="JUW2" s="194"/>
      <c r="JUX2" s="194"/>
      <c r="JUY2" s="194"/>
      <c r="JUZ2" s="194"/>
      <c r="JVA2" s="194"/>
      <c r="JVB2" s="194"/>
      <c r="JVC2" s="194"/>
      <c r="JVD2" s="194"/>
      <c r="JVE2" s="194"/>
      <c r="JVF2" s="194"/>
      <c r="JVG2" s="194"/>
      <c r="JVH2" s="194"/>
      <c r="JVI2" s="194"/>
      <c r="JVJ2" s="194"/>
      <c r="JVK2" s="194"/>
      <c r="JVL2" s="194"/>
      <c r="JVM2" s="194"/>
      <c r="JVN2" s="194"/>
      <c r="JVO2" s="194"/>
      <c r="JVP2" s="194"/>
      <c r="JVQ2" s="194"/>
      <c r="JVR2" s="194"/>
      <c r="JVS2" s="194"/>
      <c r="JVT2" s="194"/>
      <c r="JVU2" s="194"/>
      <c r="JVV2" s="194"/>
      <c r="JVW2" s="194"/>
      <c r="JVX2" s="194"/>
      <c r="JVY2" s="194"/>
      <c r="JVZ2" s="194"/>
      <c r="JWA2" s="194"/>
      <c r="JWB2" s="194"/>
      <c r="JWC2" s="194"/>
      <c r="JWD2" s="194"/>
      <c r="JWE2" s="194"/>
      <c r="JWF2" s="194"/>
      <c r="JWG2" s="194"/>
      <c r="JWH2" s="194"/>
      <c r="JWI2" s="194"/>
      <c r="JWJ2" s="194"/>
      <c r="JWK2" s="194"/>
      <c r="JWL2" s="194"/>
      <c r="JWM2" s="194"/>
      <c r="JWN2" s="194"/>
      <c r="JWO2" s="194"/>
      <c r="JWP2" s="194"/>
      <c r="JWQ2" s="194"/>
      <c r="JWR2" s="194"/>
      <c r="JWS2" s="194"/>
      <c r="JWT2" s="194"/>
      <c r="JWU2" s="194"/>
      <c r="JWV2" s="194"/>
      <c r="JWW2" s="194"/>
      <c r="JWX2" s="194"/>
      <c r="JWY2" s="194"/>
      <c r="JWZ2" s="194"/>
      <c r="JXA2" s="194"/>
      <c r="JXB2" s="194"/>
      <c r="JXC2" s="194"/>
      <c r="JXD2" s="194"/>
      <c r="JXE2" s="194"/>
      <c r="JXF2" s="194"/>
      <c r="JXG2" s="194"/>
      <c r="JXH2" s="194"/>
      <c r="JXI2" s="194"/>
      <c r="JXJ2" s="194"/>
      <c r="JXK2" s="194"/>
      <c r="JXL2" s="194"/>
      <c r="JXM2" s="194"/>
      <c r="JXN2" s="194"/>
      <c r="JXO2" s="194"/>
      <c r="JXP2" s="194"/>
      <c r="JXQ2" s="194"/>
      <c r="JXR2" s="194"/>
      <c r="JXS2" s="194"/>
      <c r="JXT2" s="194"/>
      <c r="JXU2" s="194"/>
      <c r="JXV2" s="194"/>
      <c r="JXW2" s="194"/>
      <c r="JXX2" s="194"/>
      <c r="JXY2" s="194"/>
      <c r="JXZ2" s="194"/>
      <c r="JYA2" s="194"/>
      <c r="JYB2" s="194"/>
      <c r="JYC2" s="194"/>
      <c r="JYD2" s="194"/>
      <c r="JYE2" s="194"/>
      <c r="JYF2" s="194"/>
      <c r="JYG2" s="194"/>
      <c r="JYH2" s="194"/>
      <c r="JYI2" s="194"/>
      <c r="JYJ2" s="194"/>
      <c r="JYK2" s="194"/>
      <c r="JYL2" s="194"/>
      <c r="JYM2" s="194"/>
      <c r="JYN2" s="194"/>
      <c r="JYO2" s="194"/>
      <c r="JYP2" s="194"/>
      <c r="JYQ2" s="194"/>
      <c r="JYR2" s="194"/>
      <c r="JYS2" s="194"/>
      <c r="JYT2" s="194"/>
      <c r="JYU2" s="194"/>
      <c r="JYV2" s="194"/>
      <c r="JYW2" s="194"/>
      <c r="JYX2" s="194"/>
      <c r="JYY2" s="194"/>
      <c r="JYZ2" s="194"/>
      <c r="JZA2" s="194"/>
      <c r="JZB2" s="194"/>
      <c r="JZC2" s="194"/>
      <c r="JZD2" s="194"/>
      <c r="JZE2" s="194"/>
      <c r="JZF2" s="194"/>
      <c r="JZG2" s="194"/>
      <c r="JZH2" s="194"/>
      <c r="JZI2" s="194"/>
      <c r="JZJ2" s="194"/>
      <c r="JZK2" s="194"/>
      <c r="JZL2" s="194"/>
      <c r="JZM2" s="194"/>
      <c r="JZN2" s="194"/>
      <c r="JZO2" s="194"/>
      <c r="JZP2" s="194"/>
      <c r="JZQ2" s="194"/>
      <c r="JZR2" s="194"/>
      <c r="JZS2" s="194"/>
      <c r="JZT2" s="194"/>
      <c r="JZU2" s="194"/>
      <c r="JZV2" s="194"/>
      <c r="JZW2" s="194"/>
      <c r="JZX2" s="194"/>
      <c r="JZY2" s="194"/>
      <c r="JZZ2" s="194"/>
      <c r="KAA2" s="194"/>
      <c r="KAB2" s="194"/>
      <c r="KAC2" s="194"/>
      <c r="KAD2" s="194"/>
      <c r="KAE2" s="194"/>
      <c r="KAF2" s="194"/>
      <c r="KAG2" s="194"/>
      <c r="KAH2" s="194"/>
      <c r="KAI2" s="194"/>
      <c r="KAJ2" s="194"/>
      <c r="KAK2" s="194"/>
      <c r="KAL2" s="194"/>
      <c r="KAM2" s="194"/>
      <c r="KAN2" s="194"/>
      <c r="KAO2" s="194"/>
      <c r="KAP2" s="194"/>
      <c r="KAQ2" s="194"/>
      <c r="KAR2" s="194"/>
      <c r="KAS2" s="194"/>
      <c r="KAT2" s="194"/>
      <c r="KAU2" s="194"/>
      <c r="KAV2" s="194"/>
      <c r="KAW2" s="194"/>
      <c r="KAX2" s="194"/>
      <c r="KAY2" s="194"/>
      <c r="KAZ2" s="194"/>
      <c r="KBA2" s="194"/>
      <c r="KBB2" s="194"/>
      <c r="KBC2" s="194"/>
      <c r="KBD2" s="194"/>
      <c r="KBE2" s="194"/>
      <c r="KBF2" s="194"/>
      <c r="KBG2" s="194"/>
      <c r="KBH2" s="194"/>
      <c r="KBI2" s="194"/>
      <c r="KBJ2" s="194"/>
      <c r="KBK2" s="194"/>
      <c r="KBL2" s="194"/>
      <c r="KBM2" s="194"/>
      <c r="KBN2" s="194"/>
      <c r="KBO2" s="194"/>
      <c r="KBP2" s="194"/>
      <c r="KBQ2" s="194"/>
      <c r="KBR2" s="194"/>
      <c r="KBS2" s="194"/>
      <c r="KBT2" s="194"/>
      <c r="KBU2" s="194"/>
      <c r="KBV2" s="194"/>
      <c r="KBW2" s="194"/>
      <c r="KBX2" s="194"/>
      <c r="KBY2" s="194"/>
      <c r="KBZ2" s="194"/>
      <c r="KCA2" s="194"/>
      <c r="KCB2" s="194"/>
      <c r="KCC2" s="194"/>
      <c r="KCD2" s="194"/>
      <c r="KCE2" s="194"/>
      <c r="KCF2" s="194"/>
      <c r="KCG2" s="194"/>
      <c r="KCH2" s="194"/>
      <c r="KCI2" s="194"/>
      <c r="KCJ2" s="194"/>
      <c r="KCK2" s="194"/>
      <c r="KCL2" s="194"/>
      <c r="KCM2" s="194"/>
      <c r="KCN2" s="194"/>
      <c r="KCO2" s="194"/>
      <c r="KCP2" s="194"/>
      <c r="KCQ2" s="194"/>
      <c r="KCR2" s="194"/>
      <c r="KCS2" s="194"/>
      <c r="KCT2" s="194"/>
      <c r="KCU2" s="194"/>
      <c r="KCV2" s="194"/>
      <c r="KCW2" s="194"/>
      <c r="KCX2" s="194"/>
      <c r="KCY2" s="194"/>
      <c r="KCZ2" s="194"/>
      <c r="KDA2" s="194"/>
      <c r="KDB2" s="194"/>
      <c r="KDC2" s="194"/>
      <c r="KDD2" s="194"/>
      <c r="KDE2" s="194"/>
      <c r="KDF2" s="194"/>
      <c r="KDG2" s="194"/>
      <c r="KDH2" s="194"/>
      <c r="KDI2" s="194"/>
      <c r="KDJ2" s="194"/>
      <c r="KDK2" s="194"/>
      <c r="KDL2" s="194"/>
      <c r="KDM2" s="194"/>
      <c r="KDN2" s="194"/>
      <c r="KDO2" s="194"/>
      <c r="KDP2" s="194"/>
      <c r="KDQ2" s="194"/>
      <c r="KDR2" s="194"/>
      <c r="KDS2" s="194"/>
      <c r="KDT2" s="194"/>
      <c r="KDU2" s="194"/>
      <c r="KDV2" s="194"/>
      <c r="KDW2" s="194"/>
      <c r="KDX2" s="194"/>
      <c r="KDY2" s="194"/>
      <c r="KDZ2" s="194"/>
      <c r="KEA2" s="194"/>
      <c r="KEB2" s="194"/>
      <c r="KEC2" s="194"/>
      <c r="KED2" s="194"/>
      <c r="KEE2" s="194"/>
      <c r="KEF2" s="194"/>
      <c r="KEG2" s="194"/>
      <c r="KEH2" s="194"/>
      <c r="KEI2" s="194"/>
      <c r="KEJ2" s="194"/>
      <c r="KEK2" s="194"/>
      <c r="KEL2" s="194"/>
      <c r="KEM2" s="194"/>
      <c r="KEN2" s="194"/>
      <c r="KEO2" s="194"/>
      <c r="KEP2" s="194"/>
      <c r="KEQ2" s="194"/>
      <c r="KER2" s="194"/>
      <c r="KES2" s="194"/>
      <c r="KET2" s="194"/>
      <c r="KEU2" s="194"/>
      <c r="KEV2" s="194"/>
      <c r="KEW2" s="194"/>
      <c r="KEX2" s="194"/>
      <c r="KEY2" s="194"/>
      <c r="KEZ2" s="194"/>
      <c r="KFA2" s="194"/>
      <c r="KFB2" s="194"/>
      <c r="KFC2" s="194"/>
      <c r="KFD2" s="194"/>
      <c r="KFE2" s="194"/>
      <c r="KFF2" s="194"/>
      <c r="KFG2" s="194"/>
      <c r="KFH2" s="194"/>
      <c r="KFI2" s="194"/>
      <c r="KFJ2" s="194"/>
      <c r="KFK2" s="194"/>
      <c r="KFL2" s="194"/>
      <c r="KFM2" s="194"/>
      <c r="KFN2" s="194"/>
      <c r="KFO2" s="194"/>
      <c r="KFP2" s="194"/>
      <c r="KFQ2" s="194"/>
      <c r="KFR2" s="194"/>
      <c r="KFS2" s="194"/>
      <c r="KFT2" s="194"/>
      <c r="KFU2" s="194"/>
      <c r="KFV2" s="194"/>
      <c r="KFW2" s="194"/>
      <c r="KFX2" s="194"/>
      <c r="KFY2" s="194"/>
      <c r="KFZ2" s="194"/>
      <c r="KGA2" s="194"/>
      <c r="KGB2" s="194"/>
      <c r="KGC2" s="194"/>
      <c r="KGD2" s="194"/>
      <c r="KGE2" s="194"/>
      <c r="KGF2" s="194"/>
      <c r="KGG2" s="194"/>
      <c r="KGH2" s="194"/>
      <c r="KGI2" s="194"/>
      <c r="KGJ2" s="194"/>
      <c r="KGK2" s="194"/>
      <c r="KGL2" s="194"/>
      <c r="KGM2" s="194"/>
      <c r="KGN2" s="194"/>
      <c r="KGO2" s="194"/>
      <c r="KGP2" s="194"/>
      <c r="KGQ2" s="194"/>
      <c r="KGR2" s="194"/>
      <c r="KGS2" s="194"/>
      <c r="KGT2" s="194"/>
      <c r="KGU2" s="194"/>
      <c r="KGV2" s="194"/>
      <c r="KGW2" s="194"/>
      <c r="KGX2" s="194"/>
      <c r="KGY2" s="194"/>
      <c r="KGZ2" s="194"/>
      <c r="KHA2" s="194"/>
      <c r="KHB2" s="194"/>
      <c r="KHC2" s="194"/>
      <c r="KHD2" s="194"/>
      <c r="KHE2" s="194"/>
      <c r="KHF2" s="194"/>
      <c r="KHG2" s="194"/>
      <c r="KHH2" s="194"/>
      <c r="KHI2" s="194"/>
      <c r="KHJ2" s="194"/>
      <c r="KHK2" s="194"/>
      <c r="KHL2" s="194"/>
      <c r="KHM2" s="194"/>
      <c r="KHN2" s="194"/>
      <c r="KHO2" s="194"/>
      <c r="KHP2" s="194"/>
      <c r="KHQ2" s="194"/>
      <c r="KHR2" s="194"/>
      <c r="KHS2" s="194"/>
      <c r="KHT2" s="194"/>
      <c r="KHU2" s="194"/>
      <c r="KHV2" s="194"/>
      <c r="KHW2" s="194"/>
      <c r="KHX2" s="194"/>
      <c r="KHY2" s="194"/>
      <c r="KHZ2" s="194"/>
      <c r="KIA2" s="194"/>
      <c r="KIB2" s="194"/>
      <c r="KIC2" s="194"/>
      <c r="KID2" s="194"/>
      <c r="KIE2" s="194"/>
      <c r="KIF2" s="194"/>
      <c r="KIG2" s="194"/>
      <c r="KIH2" s="194"/>
      <c r="KII2" s="194"/>
      <c r="KIJ2" s="194"/>
      <c r="KIK2" s="194"/>
      <c r="KIL2" s="194"/>
      <c r="KIM2" s="194"/>
      <c r="KIN2" s="194"/>
      <c r="KIO2" s="194"/>
      <c r="KIP2" s="194"/>
      <c r="KIQ2" s="194"/>
      <c r="KIR2" s="194"/>
      <c r="KIS2" s="194"/>
      <c r="KIT2" s="194"/>
      <c r="KIU2" s="194"/>
      <c r="KIV2" s="194"/>
      <c r="KIW2" s="194"/>
      <c r="KIX2" s="194"/>
      <c r="KIY2" s="194"/>
      <c r="KIZ2" s="194"/>
      <c r="KJA2" s="194"/>
      <c r="KJB2" s="194"/>
      <c r="KJC2" s="194"/>
      <c r="KJD2" s="194"/>
      <c r="KJE2" s="194"/>
      <c r="KJF2" s="194"/>
      <c r="KJG2" s="194"/>
      <c r="KJH2" s="194"/>
      <c r="KJI2" s="194"/>
      <c r="KJJ2" s="194"/>
      <c r="KJK2" s="194"/>
      <c r="KJL2" s="194"/>
      <c r="KJM2" s="194"/>
      <c r="KJN2" s="194"/>
      <c r="KJO2" s="194"/>
      <c r="KJP2" s="194"/>
      <c r="KJQ2" s="194"/>
      <c r="KJR2" s="194"/>
      <c r="KJS2" s="194"/>
      <c r="KJT2" s="194"/>
      <c r="KJU2" s="194"/>
      <c r="KJV2" s="194"/>
      <c r="KJW2" s="194"/>
      <c r="KJX2" s="194"/>
      <c r="KJY2" s="194"/>
      <c r="KJZ2" s="194"/>
      <c r="KKA2" s="194"/>
      <c r="KKB2" s="194"/>
      <c r="KKC2" s="194"/>
      <c r="KKD2" s="194"/>
      <c r="KKE2" s="194"/>
      <c r="KKF2" s="194"/>
      <c r="KKG2" s="194"/>
      <c r="KKH2" s="194"/>
      <c r="KKI2" s="194"/>
      <c r="KKJ2" s="194"/>
      <c r="KKK2" s="194"/>
      <c r="KKL2" s="194"/>
      <c r="KKM2" s="194"/>
      <c r="KKN2" s="194"/>
      <c r="KKO2" s="194"/>
      <c r="KKP2" s="194"/>
      <c r="KKQ2" s="194"/>
      <c r="KKR2" s="194"/>
      <c r="KKS2" s="194"/>
      <c r="KKT2" s="194"/>
      <c r="KKU2" s="194"/>
      <c r="KKV2" s="194"/>
      <c r="KKW2" s="194"/>
      <c r="KKX2" s="194"/>
      <c r="KKY2" s="194"/>
      <c r="KKZ2" s="194"/>
      <c r="KLA2" s="194"/>
      <c r="KLB2" s="194"/>
      <c r="KLC2" s="194"/>
      <c r="KLD2" s="194"/>
      <c r="KLE2" s="194"/>
      <c r="KLF2" s="194"/>
      <c r="KLG2" s="194"/>
      <c r="KLH2" s="194"/>
      <c r="KLI2" s="194"/>
      <c r="KLJ2" s="194"/>
      <c r="KLK2" s="194"/>
      <c r="KLL2" s="194"/>
      <c r="KLM2" s="194"/>
      <c r="KLN2" s="194"/>
      <c r="KLO2" s="194"/>
      <c r="KLP2" s="194"/>
      <c r="KLQ2" s="194"/>
      <c r="KLR2" s="194"/>
      <c r="KLS2" s="194"/>
      <c r="KLT2" s="194"/>
      <c r="KLU2" s="194"/>
      <c r="KLV2" s="194"/>
      <c r="KLW2" s="194"/>
      <c r="KLX2" s="194"/>
      <c r="KLY2" s="194"/>
      <c r="KLZ2" s="194"/>
      <c r="KMA2" s="194"/>
      <c r="KMB2" s="194"/>
      <c r="KMC2" s="194"/>
      <c r="KMD2" s="194"/>
      <c r="KME2" s="194"/>
      <c r="KMF2" s="194"/>
      <c r="KMG2" s="194"/>
      <c r="KMH2" s="194"/>
      <c r="KMI2" s="194"/>
      <c r="KMJ2" s="194"/>
      <c r="KMK2" s="194"/>
      <c r="KML2" s="194"/>
      <c r="KMM2" s="194"/>
      <c r="KMN2" s="194"/>
      <c r="KMO2" s="194"/>
      <c r="KMP2" s="194"/>
      <c r="KMQ2" s="194"/>
      <c r="KMR2" s="194"/>
      <c r="KMS2" s="194"/>
      <c r="KMT2" s="194"/>
      <c r="KMU2" s="194"/>
      <c r="KMV2" s="194"/>
      <c r="KMW2" s="194"/>
      <c r="KMX2" s="194"/>
      <c r="KMY2" s="194"/>
      <c r="KMZ2" s="194"/>
      <c r="KNA2" s="194"/>
      <c r="KNB2" s="194"/>
      <c r="KNC2" s="194"/>
      <c r="KND2" s="194"/>
      <c r="KNE2" s="194"/>
      <c r="KNF2" s="194"/>
      <c r="KNG2" s="194"/>
      <c r="KNH2" s="194"/>
      <c r="KNI2" s="194"/>
      <c r="KNJ2" s="194"/>
      <c r="KNK2" s="194"/>
      <c r="KNL2" s="194"/>
      <c r="KNM2" s="194"/>
      <c r="KNN2" s="194"/>
      <c r="KNO2" s="194"/>
      <c r="KNP2" s="194"/>
      <c r="KNQ2" s="194"/>
      <c r="KNR2" s="194"/>
      <c r="KNS2" s="194"/>
      <c r="KNT2" s="194"/>
      <c r="KNU2" s="194"/>
      <c r="KNV2" s="194"/>
      <c r="KNW2" s="194"/>
      <c r="KNX2" s="194"/>
      <c r="KNY2" s="194"/>
      <c r="KNZ2" s="194"/>
      <c r="KOA2" s="194"/>
      <c r="KOB2" s="194"/>
      <c r="KOC2" s="194"/>
      <c r="KOD2" s="194"/>
      <c r="KOE2" s="194"/>
      <c r="KOF2" s="194"/>
      <c r="KOG2" s="194"/>
      <c r="KOH2" s="194"/>
      <c r="KOI2" s="194"/>
      <c r="KOJ2" s="194"/>
      <c r="KOK2" s="194"/>
      <c r="KOL2" s="194"/>
      <c r="KOM2" s="194"/>
      <c r="KON2" s="194"/>
      <c r="KOO2" s="194"/>
      <c r="KOP2" s="194"/>
      <c r="KOQ2" s="194"/>
      <c r="KOR2" s="194"/>
      <c r="KOS2" s="194"/>
      <c r="KOT2" s="194"/>
      <c r="KOU2" s="194"/>
      <c r="KOV2" s="194"/>
      <c r="KOW2" s="194"/>
      <c r="KOX2" s="194"/>
      <c r="KOY2" s="194"/>
      <c r="KOZ2" s="194"/>
      <c r="KPA2" s="194"/>
      <c r="KPB2" s="194"/>
      <c r="KPC2" s="194"/>
      <c r="KPD2" s="194"/>
      <c r="KPE2" s="194"/>
      <c r="KPF2" s="194"/>
      <c r="KPG2" s="194"/>
      <c r="KPH2" s="194"/>
      <c r="KPI2" s="194"/>
      <c r="KPJ2" s="194"/>
      <c r="KPK2" s="194"/>
      <c r="KPL2" s="194"/>
      <c r="KPM2" s="194"/>
      <c r="KPN2" s="194"/>
      <c r="KPO2" s="194"/>
      <c r="KPP2" s="194"/>
      <c r="KPQ2" s="194"/>
      <c r="KPR2" s="194"/>
      <c r="KPS2" s="194"/>
      <c r="KPT2" s="194"/>
      <c r="KPU2" s="194"/>
      <c r="KPV2" s="194"/>
      <c r="KPW2" s="194"/>
      <c r="KPX2" s="194"/>
      <c r="KPY2" s="194"/>
      <c r="KPZ2" s="194"/>
      <c r="KQA2" s="194"/>
      <c r="KQB2" s="194"/>
      <c r="KQC2" s="194"/>
      <c r="KQD2" s="194"/>
      <c r="KQE2" s="194"/>
      <c r="KQF2" s="194"/>
      <c r="KQG2" s="194"/>
      <c r="KQH2" s="194"/>
      <c r="KQI2" s="194"/>
      <c r="KQJ2" s="194"/>
      <c r="KQK2" s="194"/>
      <c r="KQL2" s="194"/>
      <c r="KQM2" s="194"/>
      <c r="KQN2" s="194"/>
      <c r="KQO2" s="194"/>
      <c r="KQP2" s="194"/>
      <c r="KQQ2" s="194"/>
      <c r="KQR2" s="194"/>
      <c r="KQS2" s="194"/>
      <c r="KQT2" s="194"/>
      <c r="KQU2" s="194"/>
      <c r="KQV2" s="194"/>
      <c r="KQW2" s="194"/>
      <c r="KQX2" s="194"/>
      <c r="KQY2" s="194"/>
      <c r="KQZ2" s="194"/>
      <c r="KRA2" s="194"/>
      <c r="KRB2" s="194"/>
      <c r="KRC2" s="194"/>
      <c r="KRD2" s="194"/>
      <c r="KRE2" s="194"/>
      <c r="KRF2" s="194"/>
      <c r="KRG2" s="194"/>
      <c r="KRH2" s="194"/>
      <c r="KRI2" s="194"/>
      <c r="KRJ2" s="194"/>
      <c r="KRK2" s="194"/>
      <c r="KRL2" s="194"/>
      <c r="KRM2" s="194"/>
      <c r="KRN2" s="194"/>
      <c r="KRO2" s="194"/>
      <c r="KRP2" s="194"/>
      <c r="KRQ2" s="194"/>
      <c r="KRR2" s="194"/>
      <c r="KRS2" s="194"/>
      <c r="KRT2" s="194"/>
      <c r="KRU2" s="194"/>
      <c r="KRV2" s="194"/>
      <c r="KRW2" s="194"/>
      <c r="KRX2" s="194"/>
      <c r="KRY2" s="194"/>
      <c r="KRZ2" s="194"/>
      <c r="KSA2" s="194"/>
      <c r="KSB2" s="194"/>
      <c r="KSC2" s="194"/>
      <c r="KSD2" s="194"/>
      <c r="KSE2" s="194"/>
      <c r="KSF2" s="194"/>
      <c r="KSG2" s="194"/>
      <c r="KSH2" s="194"/>
      <c r="KSI2" s="194"/>
      <c r="KSJ2" s="194"/>
      <c r="KSK2" s="194"/>
      <c r="KSL2" s="194"/>
      <c r="KSM2" s="194"/>
      <c r="KSN2" s="194"/>
      <c r="KSO2" s="194"/>
      <c r="KSP2" s="194"/>
      <c r="KSQ2" s="194"/>
      <c r="KSR2" s="194"/>
      <c r="KSS2" s="194"/>
      <c r="KST2" s="194"/>
      <c r="KSU2" s="194"/>
      <c r="KSV2" s="194"/>
      <c r="KSW2" s="194"/>
      <c r="KSX2" s="194"/>
      <c r="KSY2" s="194"/>
      <c r="KSZ2" s="194"/>
      <c r="KTA2" s="194"/>
      <c r="KTB2" s="194"/>
      <c r="KTC2" s="194"/>
      <c r="KTD2" s="194"/>
      <c r="KTE2" s="194"/>
      <c r="KTF2" s="194"/>
      <c r="KTG2" s="194"/>
      <c r="KTH2" s="194"/>
      <c r="KTI2" s="194"/>
      <c r="KTJ2" s="194"/>
      <c r="KTK2" s="194"/>
      <c r="KTL2" s="194"/>
      <c r="KTM2" s="194"/>
      <c r="KTN2" s="194"/>
      <c r="KTO2" s="194"/>
      <c r="KTP2" s="194"/>
      <c r="KTQ2" s="194"/>
      <c r="KTR2" s="194"/>
      <c r="KTS2" s="194"/>
      <c r="KTT2" s="194"/>
      <c r="KTU2" s="194"/>
      <c r="KTV2" s="194"/>
      <c r="KTW2" s="194"/>
      <c r="KTX2" s="194"/>
      <c r="KTY2" s="194"/>
      <c r="KTZ2" s="194"/>
      <c r="KUA2" s="194"/>
      <c r="KUB2" s="194"/>
      <c r="KUC2" s="194"/>
      <c r="KUD2" s="194"/>
      <c r="KUE2" s="194"/>
      <c r="KUF2" s="194"/>
      <c r="KUG2" s="194"/>
      <c r="KUH2" s="194"/>
      <c r="KUI2" s="194"/>
      <c r="KUJ2" s="194"/>
      <c r="KUK2" s="194"/>
      <c r="KUL2" s="194"/>
      <c r="KUM2" s="194"/>
      <c r="KUN2" s="194"/>
      <c r="KUO2" s="194"/>
      <c r="KUP2" s="194"/>
      <c r="KUQ2" s="194"/>
      <c r="KUR2" s="194"/>
      <c r="KUS2" s="194"/>
      <c r="KUT2" s="194"/>
      <c r="KUU2" s="194"/>
      <c r="KUV2" s="194"/>
      <c r="KUW2" s="194"/>
      <c r="KUX2" s="194"/>
      <c r="KUY2" s="194"/>
      <c r="KUZ2" s="194"/>
      <c r="KVA2" s="194"/>
      <c r="KVB2" s="194"/>
      <c r="KVC2" s="194"/>
      <c r="KVD2" s="194"/>
      <c r="KVE2" s="194"/>
      <c r="KVF2" s="194"/>
      <c r="KVG2" s="194"/>
      <c r="KVH2" s="194"/>
      <c r="KVI2" s="194"/>
      <c r="KVJ2" s="194"/>
      <c r="KVK2" s="194"/>
      <c r="KVL2" s="194"/>
      <c r="KVM2" s="194"/>
      <c r="KVN2" s="194"/>
      <c r="KVO2" s="194"/>
      <c r="KVP2" s="194"/>
      <c r="KVQ2" s="194"/>
      <c r="KVR2" s="194"/>
      <c r="KVS2" s="194"/>
      <c r="KVT2" s="194"/>
      <c r="KVU2" s="194"/>
      <c r="KVV2" s="194"/>
      <c r="KVW2" s="194"/>
      <c r="KVX2" s="194"/>
      <c r="KVY2" s="194"/>
      <c r="KVZ2" s="194"/>
      <c r="KWA2" s="194"/>
      <c r="KWB2" s="194"/>
      <c r="KWC2" s="194"/>
      <c r="KWD2" s="194"/>
      <c r="KWE2" s="194"/>
      <c r="KWF2" s="194"/>
      <c r="KWG2" s="194"/>
      <c r="KWH2" s="194"/>
      <c r="KWI2" s="194"/>
      <c r="KWJ2" s="194"/>
      <c r="KWK2" s="194"/>
      <c r="KWL2" s="194"/>
      <c r="KWM2" s="194"/>
      <c r="KWN2" s="194"/>
      <c r="KWO2" s="194"/>
      <c r="KWP2" s="194"/>
      <c r="KWQ2" s="194"/>
      <c r="KWR2" s="194"/>
      <c r="KWS2" s="194"/>
      <c r="KWT2" s="194"/>
      <c r="KWU2" s="194"/>
      <c r="KWV2" s="194"/>
      <c r="KWW2" s="194"/>
      <c r="KWX2" s="194"/>
      <c r="KWY2" s="194"/>
      <c r="KWZ2" s="194"/>
      <c r="KXA2" s="194"/>
      <c r="KXB2" s="194"/>
      <c r="KXC2" s="194"/>
      <c r="KXD2" s="194"/>
      <c r="KXE2" s="194"/>
      <c r="KXF2" s="194"/>
      <c r="KXG2" s="194"/>
      <c r="KXH2" s="194"/>
      <c r="KXI2" s="194"/>
      <c r="KXJ2" s="194"/>
      <c r="KXK2" s="194"/>
      <c r="KXL2" s="194"/>
      <c r="KXM2" s="194"/>
      <c r="KXN2" s="194"/>
      <c r="KXO2" s="194"/>
      <c r="KXP2" s="194"/>
      <c r="KXQ2" s="194"/>
      <c r="KXR2" s="194"/>
      <c r="KXS2" s="194"/>
      <c r="KXT2" s="194"/>
      <c r="KXU2" s="194"/>
      <c r="KXV2" s="194"/>
      <c r="KXW2" s="194"/>
      <c r="KXX2" s="194"/>
      <c r="KXY2" s="194"/>
      <c r="KXZ2" s="194"/>
      <c r="KYA2" s="194"/>
      <c r="KYB2" s="194"/>
      <c r="KYC2" s="194"/>
      <c r="KYD2" s="194"/>
      <c r="KYE2" s="194"/>
      <c r="KYF2" s="194"/>
      <c r="KYG2" s="194"/>
      <c r="KYH2" s="194"/>
      <c r="KYI2" s="194"/>
      <c r="KYJ2" s="194"/>
      <c r="KYK2" s="194"/>
      <c r="KYL2" s="194"/>
      <c r="KYM2" s="194"/>
      <c r="KYN2" s="194"/>
      <c r="KYO2" s="194"/>
      <c r="KYP2" s="194"/>
      <c r="KYQ2" s="194"/>
      <c r="KYR2" s="194"/>
      <c r="KYS2" s="194"/>
      <c r="KYT2" s="194"/>
      <c r="KYU2" s="194"/>
      <c r="KYV2" s="194"/>
      <c r="KYW2" s="194"/>
      <c r="KYX2" s="194"/>
      <c r="KYY2" s="194"/>
      <c r="KYZ2" s="194"/>
      <c r="KZA2" s="194"/>
      <c r="KZB2" s="194"/>
      <c r="KZC2" s="194"/>
      <c r="KZD2" s="194"/>
      <c r="KZE2" s="194"/>
      <c r="KZF2" s="194"/>
      <c r="KZG2" s="194"/>
      <c r="KZH2" s="194"/>
      <c r="KZI2" s="194"/>
      <c r="KZJ2" s="194"/>
      <c r="KZK2" s="194"/>
      <c r="KZL2" s="194"/>
      <c r="KZM2" s="194"/>
      <c r="KZN2" s="194"/>
      <c r="KZO2" s="194"/>
      <c r="KZP2" s="194"/>
      <c r="KZQ2" s="194"/>
      <c r="KZR2" s="194"/>
      <c r="KZS2" s="194"/>
      <c r="KZT2" s="194"/>
      <c r="KZU2" s="194"/>
      <c r="KZV2" s="194"/>
      <c r="KZW2" s="194"/>
      <c r="KZX2" s="194"/>
      <c r="KZY2" s="194"/>
      <c r="KZZ2" s="194"/>
      <c r="LAA2" s="194"/>
      <c r="LAB2" s="194"/>
      <c r="LAC2" s="194"/>
      <c r="LAD2" s="194"/>
      <c r="LAE2" s="194"/>
      <c r="LAF2" s="194"/>
      <c r="LAG2" s="194"/>
      <c r="LAH2" s="194"/>
      <c r="LAI2" s="194"/>
      <c r="LAJ2" s="194"/>
      <c r="LAK2" s="194"/>
      <c r="LAL2" s="194"/>
      <c r="LAM2" s="194"/>
      <c r="LAN2" s="194"/>
      <c r="LAO2" s="194"/>
      <c r="LAP2" s="194"/>
      <c r="LAQ2" s="194"/>
      <c r="LAR2" s="194"/>
      <c r="LAS2" s="194"/>
      <c r="LAT2" s="194"/>
      <c r="LAU2" s="194"/>
      <c r="LAV2" s="194"/>
      <c r="LAW2" s="194"/>
      <c r="LAX2" s="194"/>
      <c r="LAY2" s="194"/>
      <c r="LAZ2" s="194"/>
      <c r="LBA2" s="194"/>
      <c r="LBB2" s="194"/>
      <c r="LBC2" s="194"/>
      <c r="LBD2" s="194"/>
      <c r="LBE2" s="194"/>
      <c r="LBF2" s="194"/>
      <c r="LBG2" s="194"/>
      <c r="LBH2" s="194"/>
      <c r="LBI2" s="194"/>
      <c r="LBJ2" s="194"/>
      <c r="LBK2" s="194"/>
      <c r="LBL2" s="194"/>
      <c r="LBM2" s="194"/>
      <c r="LBN2" s="194"/>
      <c r="LBO2" s="194"/>
      <c r="LBP2" s="194"/>
      <c r="LBQ2" s="194"/>
      <c r="LBR2" s="194"/>
      <c r="LBS2" s="194"/>
      <c r="LBT2" s="194"/>
      <c r="LBU2" s="194"/>
      <c r="LBV2" s="194"/>
      <c r="LBW2" s="194"/>
      <c r="LBX2" s="194"/>
      <c r="LBY2" s="194"/>
      <c r="LBZ2" s="194"/>
      <c r="LCA2" s="194"/>
      <c r="LCB2" s="194"/>
      <c r="LCC2" s="194"/>
      <c r="LCD2" s="194"/>
      <c r="LCE2" s="194"/>
      <c r="LCF2" s="194"/>
      <c r="LCG2" s="194"/>
      <c r="LCH2" s="194"/>
      <c r="LCI2" s="194"/>
      <c r="LCJ2" s="194"/>
      <c r="LCK2" s="194"/>
      <c r="LCL2" s="194"/>
      <c r="LCM2" s="194"/>
      <c r="LCN2" s="194"/>
      <c r="LCO2" s="194"/>
      <c r="LCP2" s="194"/>
      <c r="LCQ2" s="194"/>
      <c r="LCR2" s="194"/>
      <c r="LCS2" s="194"/>
      <c r="LCT2" s="194"/>
      <c r="LCU2" s="194"/>
      <c r="LCV2" s="194"/>
      <c r="LCW2" s="194"/>
      <c r="LCX2" s="194"/>
      <c r="LCY2" s="194"/>
      <c r="LCZ2" s="194"/>
      <c r="LDA2" s="194"/>
      <c r="LDB2" s="194"/>
      <c r="LDC2" s="194"/>
      <c r="LDD2" s="194"/>
      <c r="LDE2" s="194"/>
      <c r="LDF2" s="194"/>
      <c r="LDG2" s="194"/>
      <c r="LDH2" s="194"/>
      <c r="LDI2" s="194"/>
      <c r="LDJ2" s="194"/>
      <c r="LDK2" s="194"/>
      <c r="LDL2" s="194"/>
      <c r="LDM2" s="194"/>
      <c r="LDN2" s="194"/>
      <c r="LDO2" s="194"/>
      <c r="LDP2" s="194"/>
      <c r="LDQ2" s="194"/>
      <c r="LDR2" s="194"/>
      <c r="LDS2" s="194"/>
      <c r="LDT2" s="194"/>
      <c r="LDU2" s="194"/>
      <c r="LDV2" s="194"/>
      <c r="LDW2" s="194"/>
      <c r="LDX2" s="194"/>
      <c r="LDY2" s="194"/>
      <c r="LDZ2" s="194"/>
      <c r="LEA2" s="194"/>
      <c r="LEB2" s="194"/>
      <c r="LEC2" s="194"/>
      <c r="LED2" s="194"/>
      <c r="LEE2" s="194"/>
      <c r="LEF2" s="194"/>
      <c r="LEG2" s="194"/>
      <c r="LEH2" s="194"/>
      <c r="LEI2" s="194"/>
      <c r="LEJ2" s="194"/>
      <c r="LEK2" s="194"/>
      <c r="LEL2" s="194"/>
      <c r="LEM2" s="194"/>
      <c r="LEN2" s="194"/>
      <c r="LEO2" s="194"/>
      <c r="LEP2" s="194"/>
      <c r="LEQ2" s="194"/>
      <c r="LER2" s="194"/>
      <c r="LES2" s="194"/>
      <c r="LET2" s="194"/>
      <c r="LEU2" s="194"/>
      <c r="LEV2" s="194"/>
      <c r="LEW2" s="194"/>
      <c r="LEX2" s="194"/>
      <c r="LEY2" s="194"/>
      <c r="LEZ2" s="194"/>
      <c r="LFA2" s="194"/>
      <c r="LFB2" s="194"/>
      <c r="LFC2" s="194"/>
      <c r="LFD2" s="194"/>
      <c r="LFE2" s="194"/>
      <c r="LFF2" s="194"/>
      <c r="LFG2" s="194"/>
      <c r="LFH2" s="194"/>
      <c r="LFI2" s="194"/>
      <c r="LFJ2" s="194"/>
      <c r="LFK2" s="194"/>
      <c r="LFL2" s="194"/>
      <c r="LFM2" s="194"/>
      <c r="LFN2" s="194"/>
      <c r="LFO2" s="194"/>
      <c r="LFP2" s="194"/>
      <c r="LFQ2" s="194"/>
      <c r="LFR2" s="194"/>
      <c r="LFS2" s="194"/>
      <c r="LFT2" s="194"/>
      <c r="LFU2" s="194"/>
      <c r="LFV2" s="194"/>
      <c r="LFW2" s="194"/>
      <c r="LFX2" s="194"/>
      <c r="LFY2" s="194"/>
      <c r="LFZ2" s="194"/>
      <c r="LGA2" s="194"/>
      <c r="LGB2" s="194"/>
      <c r="LGC2" s="194"/>
      <c r="LGD2" s="194"/>
      <c r="LGE2" s="194"/>
      <c r="LGF2" s="194"/>
      <c r="LGG2" s="194"/>
      <c r="LGH2" s="194"/>
      <c r="LGI2" s="194"/>
      <c r="LGJ2" s="194"/>
      <c r="LGK2" s="194"/>
      <c r="LGL2" s="194"/>
      <c r="LGM2" s="194"/>
      <c r="LGN2" s="194"/>
      <c r="LGO2" s="194"/>
      <c r="LGP2" s="194"/>
      <c r="LGQ2" s="194"/>
      <c r="LGR2" s="194"/>
      <c r="LGS2" s="194"/>
      <c r="LGT2" s="194"/>
      <c r="LGU2" s="194"/>
      <c r="LGV2" s="194"/>
      <c r="LGW2" s="194"/>
      <c r="LGX2" s="194"/>
      <c r="LGY2" s="194"/>
      <c r="LGZ2" s="194"/>
      <c r="LHA2" s="194"/>
      <c r="LHB2" s="194"/>
      <c r="LHC2" s="194"/>
      <c r="LHD2" s="194"/>
      <c r="LHE2" s="194"/>
      <c r="LHF2" s="194"/>
      <c r="LHG2" s="194"/>
      <c r="LHH2" s="194"/>
      <c r="LHI2" s="194"/>
      <c r="LHJ2" s="194"/>
      <c r="LHK2" s="194"/>
      <c r="LHL2" s="194"/>
      <c r="LHM2" s="194"/>
      <c r="LHN2" s="194"/>
      <c r="LHO2" s="194"/>
      <c r="LHP2" s="194"/>
      <c r="LHQ2" s="194"/>
      <c r="LHR2" s="194"/>
      <c r="LHS2" s="194"/>
      <c r="LHT2" s="194"/>
      <c r="LHU2" s="194"/>
      <c r="LHV2" s="194"/>
      <c r="LHW2" s="194"/>
      <c r="LHX2" s="194"/>
      <c r="LHY2" s="194"/>
      <c r="LHZ2" s="194"/>
      <c r="LIA2" s="194"/>
      <c r="LIB2" s="194"/>
      <c r="LIC2" s="194"/>
      <c r="LID2" s="194"/>
      <c r="LIE2" s="194"/>
      <c r="LIF2" s="194"/>
      <c r="LIG2" s="194"/>
      <c r="LIH2" s="194"/>
      <c r="LII2" s="194"/>
      <c r="LIJ2" s="194"/>
      <c r="LIK2" s="194"/>
      <c r="LIL2" s="194"/>
      <c r="LIM2" s="194"/>
      <c r="LIN2" s="194"/>
      <c r="LIO2" s="194"/>
      <c r="LIP2" s="194"/>
      <c r="LIQ2" s="194"/>
      <c r="LIR2" s="194"/>
      <c r="LIS2" s="194"/>
      <c r="LIT2" s="194"/>
      <c r="LIU2" s="194"/>
      <c r="LIV2" s="194"/>
      <c r="LIW2" s="194"/>
      <c r="LIX2" s="194"/>
      <c r="LIY2" s="194"/>
      <c r="LIZ2" s="194"/>
      <c r="LJA2" s="194"/>
      <c r="LJB2" s="194"/>
      <c r="LJC2" s="194"/>
      <c r="LJD2" s="194"/>
      <c r="LJE2" s="194"/>
      <c r="LJF2" s="194"/>
      <c r="LJG2" s="194"/>
      <c r="LJH2" s="194"/>
      <c r="LJI2" s="194"/>
      <c r="LJJ2" s="194"/>
      <c r="LJK2" s="194"/>
      <c r="LJL2" s="194"/>
      <c r="LJM2" s="194"/>
      <c r="LJN2" s="194"/>
      <c r="LJO2" s="194"/>
      <c r="LJP2" s="194"/>
      <c r="LJQ2" s="194"/>
      <c r="LJR2" s="194"/>
      <c r="LJS2" s="194"/>
      <c r="LJT2" s="194"/>
      <c r="LJU2" s="194"/>
      <c r="LJV2" s="194"/>
      <c r="LJW2" s="194"/>
      <c r="LJX2" s="194"/>
      <c r="LJY2" s="194"/>
      <c r="LJZ2" s="194"/>
      <c r="LKA2" s="194"/>
      <c r="LKB2" s="194"/>
      <c r="LKC2" s="194"/>
      <c r="LKD2" s="194"/>
      <c r="LKE2" s="194"/>
      <c r="LKF2" s="194"/>
      <c r="LKG2" s="194"/>
      <c r="LKH2" s="194"/>
      <c r="LKI2" s="194"/>
      <c r="LKJ2" s="194"/>
      <c r="LKK2" s="194"/>
      <c r="LKL2" s="194"/>
      <c r="LKM2" s="194"/>
      <c r="LKN2" s="194"/>
      <c r="LKO2" s="194"/>
      <c r="LKP2" s="194"/>
      <c r="LKQ2" s="194"/>
      <c r="LKR2" s="194"/>
      <c r="LKS2" s="194"/>
      <c r="LKT2" s="194"/>
      <c r="LKU2" s="194"/>
      <c r="LKV2" s="194"/>
      <c r="LKW2" s="194"/>
      <c r="LKX2" s="194"/>
      <c r="LKY2" s="194"/>
      <c r="LKZ2" s="194"/>
      <c r="LLA2" s="194"/>
      <c r="LLB2" s="194"/>
      <c r="LLC2" s="194"/>
      <c r="LLD2" s="194"/>
      <c r="LLE2" s="194"/>
      <c r="LLF2" s="194"/>
      <c r="LLG2" s="194"/>
      <c r="LLH2" s="194"/>
      <c r="LLI2" s="194"/>
      <c r="LLJ2" s="194"/>
      <c r="LLK2" s="194"/>
      <c r="LLL2" s="194"/>
      <c r="LLM2" s="194"/>
      <c r="LLN2" s="194"/>
      <c r="LLO2" s="194"/>
      <c r="LLP2" s="194"/>
      <c r="LLQ2" s="194"/>
      <c r="LLR2" s="194"/>
      <c r="LLS2" s="194"/>
      <c r="LLT2" s="194"/>
      <c r="LLU2" s="194"/>
      <c r="LLV2" s="194"/>
      <c r="LLW2" s="194"/>
      <c r="LLX2" s="194"/>
      <c r="LLY2" s="194"/>
      <c r="LLZ2" s="194"/>
      <c r="LMA2" s="194"/>
      <c r="LMB2" s="194"/>
      <c r="LMC2" s="194"/>
      <c r="LMD2" s="194"/>
      <c r="LME2" s="194"/>
      <c r="LMF2" s="194"/>
      <c r="LMG2" s="194"/>
      <c r="LMH2" s="194"/>
      <c r="LMI2" s="194"/>
      <c r="LMJ2" s="194"/>
      <c r="LMK2" s="194"/>
      <c r="LML2" s="194"/>
      <c r="LMM2" s="194"/>
      <c r="LMN2" s="194"/>
      <c r="LMO2" s="194"/>
      <c r="LMP2" s="194"/>
      <c r="LMQ2" s="194"/>
      <c r="LMR2" s="194"/>
      <c r="LMS2" s="194"/>
      <c r="LMT2" s="194"/>
      <c r="LMU2" s="194"/>
      <c r="LMV2" s="194"/>
      <c r="LMW2" s="194"/>
      <c r="LMX2" s="194"/>
      <c r="LMY2" s="194"/>
      <c r="LMZ2" s="194"/>
      <c r="LNA2" s="194"/>
      <c r="LNB2" s="194"/>
      <c r="LNC2" s="194"/>
      <c r="LND2" s="194"/>
      <c r="LNE2" s="194"/>
      <c r="LNF2" s="194"/>
      <c r="LNG2" s="194"/>
      <c r="LNH2" s="194"/>
      <c r="LNI2" s="194"/>
      <c r="LNJ2" s="194"/>
      <c r="LNK2" s="194"/>
      <c r="LNL2" s="194"/>
      <c r="LNM2" s="194"/>
      <c r="LNN2" s="194"/>
      <c r="LNO2" s="194"/>
      <c r="LNP2" s="194"/>
      <c r="LNQ2" s="194"/>
      <c r="LNR2" s="194"/>
      <c r="LNS2" s="194"/>
      <c r="LNT2" s="194"/>
      <c r="LNU2" s="194"/>
      <c r="LNV2" s="194"/>
      <c r="LNW2" s="194"/>
      <c r="LNX2" s="194"/>
      <c r="LNY2" s="194"/>
      <c r="LNZ2" s="194"/>
      <c r="LOA2" s="194"/>
      <c r="LOB2" s="194"/>
      <c r="LOC2" s="194"/>
      <c r="LOD2" s="194"/>
      <c r="LOE2" s="194"/>
      <c r="LOF2" s="194"/>
      <c r="LOG2" s="194"/>
      <c r="LOH2" s="194"/>
      <c r="LOI2" s="194"/>
      <c r="LOJ2" s="194"/>
      <c r="LOK2" s="194"/>
      <c r="LOL2" s="194"/>
      <c r="LOM2" s="194"/>
      <c r="LON2" s="194"/>
      <c r="LOO2" s="194"/>
      <c r="LOP2" s="194"/>
      <c r="LOQ2" s="194"/>
      <c r="LOR2" s="194"/>
      <c r="LOS2" s="194"/>
      <c r="LOT2" s="194"/>
      <c r="LOU2" s="194"/>
      <c r="LOV2" s="194"/>
      <c r="LOW2" s="194"/>
      <c r="LOX2" s="194"/>
      <c r="LOY2" s="194"/>
      <c r="LOZ2" s="194"/>
      <c r="LPA2" s="194"/>
      <c r="LPB2" s="194"/>
      <c r="LPC2" s="194"/>
      <c r="LPD2" s="194"/>
      <c r="LPE2" s="194"/>
      <c r="LPF2" s="194"/>
      <c r="LPG2" s="194"/>
      <c r="LPH2" s="194"/>
      <c r="LPI2" s="194"/>
      <c r="LPJ2" s="194"/>
      <c r="LPK2" s="194"/>
      <c r="LPL2" s="194"/>
      <c r="LPM2" s="194"/>
      <c r="LPN2" s="194"/>
      <c r="LPO2" s="194"/>
      <c r="LPP2" s="194"/>
      <c r="LPQ2" s="194"/>
      <c r="LPR2" s="194"/>
      <c r="LPS2" s="194"/>
      <c r="LPT2" s="194"/>
      <c r="LPU2" s="194"/>
      <c r="LPV2" s="194"/>
      <c r="LPW2" s="194"/>
      <c r="LPX2" s="194"/>
      <c r="LPY2" s="194"/>
      <c r="LPZ2" s="194"/>
      <c r="LQA2" s="194"/>
      <c r="LQB2" s="194"/>
      <c r="LQC2" s="194"/>
      <c r="LQD2" s="194"/>
      <c r="LQE2" s="194"/>
      <c r="LQF2" s="194"/>
      <c r="LQG2" s="194"/>
      <c r="LQH2" s="194"/>
      <c r="LQI2" s="194"/>
      <c r="LQJ2" s="194"/>
      <c r="LQK2" s="194"/>
      <c r="LQL2" s="194"/>
      <c r="LQM2" s="194"/>
      <c r="LQN2" s="194"/>
      <c r="LQO2" s="194"/>
      <c r="LQP2" s="194"/>
      <c r="LQQ2" s="194"/>
      <c r="LQR2" s="194"/>
      <c r="LQS2" s="194"/>
      <c r="LQT2" s="194"/>
      <c r="LQU2" s="194"/>
      <c r="LQV2" s="194"/>
      <c r="LQW2" s="194"/>
      <c r="LQX2" s="194"/>
      <c r="LQY2" s="194"/>
      <c r="LQZ2" s="194"/>
      <c r="LRA2" s="194"/>
      <c r="LRB2" s="194"/>
      <c r="LRC2" s="194"/>
      <c r="LRD2" s="194"/>
      <c r="LRE2" s="194"/>
      <c r="LRF2" s="194"/>
      <c r="LRG2" s="194"/>
      <c r="LRH2" s="194"/>
      <c r="LRI2" s="194"/>
      <c r="LRJ2" s="194"/>
      <c r="LRK2" s="194"/>
      <c r="LRL2" s="194"/>
      <c r="LRM2" s="194"/>
      <c r="LRN2" s="194"/>
      <c r="LRO2" s="194"/>
      <c r="LRP2" s="194"/>
      <c r="LRQ2" s="194"/>
      <c r="LRR2" s="194"/>
      <c r="LRS2" s="194"/>
      <c r="LRT2" s="194"/>
      <c r="LRU2" s="194"/>
      <c r="LRV2" s="194"/>
      <c r="LRW2" s="194"/>
      <c r="LRX2" s="194"/>
      <c r="LRY2" s="194"/>
      <c r="LRZ2" s="194"/>
      <c r="LSA2" s="194"/>
      <c r="LSB2" s="194"/>
      <c r="LSC2" s="194"/>
      <c r="LSD2" s="194"/>
      <c r="LSE2" s="194"/>
      <c r="LSF2" s="194"/>
      <c r="LSG2" s="194"/>
      <c r="LSH2" s="194"/>
      <c r="LSI2" s="194"/>
      <c r="LSJ2" s="194"/>
      <c r="LSK2" s="194"/>
      <c r="LSL2" s="194"/>
      <c r="LSM2" s="194"/>
      <c r="LSN2" s="194"/>
      <c r="LSO2" s="194"/>
      <c r="LSP2" s="194"/>
      <c r="LSQ2" s="194"/>
      <c r="LSR2" s="194"/>
      <c r="LSS2" s="194"/>
      <c r="LST2" s="194"/>
      <c r="LSU2" s="194"/>
      <c r="LSV2" s="194"/>
      <c r="LSW2" s="194"/>
      <c r="LSX2" s="194"/>
      <c r="LSY2" s="194"/>
      <c r="LSZ2" s="194"/>
      <c r="LTA2" s="194"/>
      <c r="LTB2" s="194"/>
      <c r="LTC2" s="194"/>
      <c r="LTD2" s="194"/>
      <c r="LTE2" s="194"/>
      <c r="LTF2" s="194"/>
      <c r="LTG2" s="194"/>
      <c r="LTH2" s="194"/>
      <c r="LTI2" s="194"/>
      <c r="LTJ2" s="194"/>
      <c r="LTK2" s="194"/>
      <c r="LTL2" s="194"/>
      <c r="LTM2" s="194"/>
      <c r="LTN2" s="194"/>
      <c r="LTO2" s="194"/>
      <c r="LTP2" s="194"/>
      <c r="LTQ2" s="194"/>
      <c r="LTR2" s="194"/>
      <c r="LTS2" s="194"/>
      <c r="LTT2" s="194"/>
      <c r="LTU2" s="194"/>
      <c r="LTV2" s="194"/>
      <c r="LTW2" s="194"/>
      <c r="LTX2" s="194"/>
      <c r="LTY2" s="194"/>
      <c r="LTZ2" s="194"/>
      <c r="LUA2" s="194"/>
      <c r="LUB2" s="194"/>
      <c r="LUC2" s="194"/>
      <c r="LUD2" s="194"/>
      <c r="LUE2" s="194"/>
      <c r="LUF2" s="194"/>
      <c r="LUG2" s="194"/>
      <c r="LUH2" s="194"/>
      <c r="LUI2" s="194"/>
      <c r="LUJ2" s="194"/>
      <c r="LUK2" s="194"/>
      <c r="LUL2" s="194"/>
      <c r="LUM2" s="194"/>
      <c r="LUN2" s="194"/>
      <c r="LUO2" s="194"/>
      <c r="LUP2" s="194"/>
      <c r="LUQ2" s="194"/>
      <c r="LUR2" s="194"/>
      <c r="LUS2" s="194"/>
      <c r="LUT2" s="194"/>
      <c r="LUU2" s="194"/>
      <c r="LUV2" s="194"/>
      <c r="LUW2" s="194"/>
      <c r="LUX2" s="194"/>
      <c r="LUY2" s="194"/>
      <c r="LUZ2" s="194"/>
      <c r="LVA2" s="194"/>
      <c r="LVB2" s="194"/>
      <c r="LVC2" s="194"/>
      <c r="LVD2" s="194"/>
      <c r="LVE2" s="194"/>
      <c r="LVF2" s="194"/>
      <c r="LVG2" s="194"/>
      <c r="LVH2" s="194"/>
      <c r="LVI2" s="194"/>
      <c r="LVJ2" s="194"/>
      <c r="LVK2" s="194"/>
      <c r="LVL2" s="194"/>
      <c r="LVM2" s="194"/>
      <c r="LVN2" s="194"/>
      <c r="LVO2" s="194"/>
      <c r="LVP2" s="194"/>
      <c r="LVQ2" s="194"/>
      <c r="LVR2" s="194"/>
      <c r="LVS2" s="194"/>
      <c r="LVT2" s="194"/>
      <c r="LVU2" s="194"/>
      <c r="LVV2" s="194"/>
      <c r="LVW2" s="194"/>
      <c r="LVX2" s="194"/>
      <c r="LVY2" s="194"/>
      <c r="LVZ2" s="194"/>
      <c r="LWA2" s="194"/>
      <c r="LWB2" s="194"/>
      <c r="LWC2" s="194"/>
      <c r="LWD2" s="194"/>
      <c r="LWE2" s="194"/>
      <c r="LWF2" s="194"/>
      <c r="LWG2" s="194"/>
      <c r="LWH2" s="194"/>
      <c r="LWI2" s="194"/>
      <c r="LWJ2" s="194"/>
      <c r="LWK2" s="194"/>
      <c r="LWL2" s="194"/>
      <c r="LWM2" s="194"/>
      <c r="LWN2" s="194"/>
      <c r="LWO2" s="194"/>
      <c r="LWP2" s="194"/>
      <c r="LWQ2" s="194"/>
      <c r="LWR2" s="194"/>
      <c r="LWS2" s="194"/>
      <c r="LWT2" s="194"/>
      <c r="LWU2" s="194"/>
      <c r="LWV2" s="194"/>
      <c r="LWW2" s="194"/>
      <c r="LWX2" s="194"/>
      <c r="LWY2" s="194"/>
      <c r="LWZ2" s="194"/>
      <c r="LXA2" s="194"/>
      <c r="LXB2" s="194"/>
      <c r="LXC2" s="194"/>
      <c r="LXD2" s="194"/>
      <c r="LXE2" s="194"/>
      <c r="LXF2" s="194"/>
      <c r="LXG2" s="194"/>
      <c r="LXH2" s="194"/>
      <c r="LXI2" s="194"/>
      <c r="LXJ2" s="194"/>
      <c r="LXK2" s="194"/>
      <c r="LXL2" s="194"/>
      <c r="LXM2" s="194"/>
      <c r="LXN2" s="194"/>
      <c r="LXO2" s="194"/>
      <c r="LXP2" s="194"/>
      <c r="LXQ2" s="194"/>
      <c r="LXR2" s="194"/>
      <c r="LXS2" s="194"/>
      <c r="LXT2" s="194"/>
      <c r="LXU2" s="194"/>
      <c r="LXV2" s="194"/>
      <c r="LXW2" s="194"/>
      <c r="LXX2" s="194"/>
      <c r="LXY2" s="194"/>
      <c r="LXZ2" s="194"/>
      <c r="LYA2" s="194"/>
      <c r="LYB2" s="194"/>
      <c r="LYC2" s="194"/>
      <c r="LYD2" s="194"/>
      <c r="LYE2" s="194"/>
      <c r="LYF2" s="194"/>
      <c r="LYG2" s="194"/>
      <c r="LYH2" s="194"/>
      <c r="LYI2" s="194"/>
      <c r="LYJ2" s="194"/>
      <c r="LYK2" s="194"/>
      <c r="LYL2" s="194"/>
      <c r="LYM2" s="194"/>
      <c r="LYN2" s="194"/>
      <c r="LYO2" s="194"/>
      <c r="LYP2" s="194"/>
      <c r="LYQ2" s="194"/>
      <c r="LYR2" s="194"/>
      <c r="LYS2" s="194"/>
      <c r="LYT2" s="194"/>
      <c r="LYU2" s="194"/>
      <c r="LYV2" s="194"/>
      <c r="LYW2" s="194"/>
      <c r="LYX2" s="194"/>
      <c r="LYY2" s="194"/>
      <c r="LYZ2" s="194"/>
      <c r="LZA2" s="194"/>
      <c r="LZB2" s="194"/>
      <c r="LZC2" s="194"/>
      <c r="LZD2" s="194"/>
      <c r="LZE2" s="194"/>
      <c r="LZF2" s="194"/>
      <c r="LZG2" s="194"/>
      <c r="LZH2" s="194"/>
      <c r="LZI2" s="194"/>
      <c r="LZJ2" s="194"/>
      <c r="LZK2" s="194"/>
      <c r="LZL2" s="194"/>
      <c r="LZM2" s="194"/>
      <c r="LZN2" s="194"/>
      <c r="LZO2" s="194"/>
      <c r="LZP2" s="194"/>
      <c r="LZQ2" s="194"/>
      <c r="LZR2" s="194"/>
      <c r="LZS2" s="194"/>
      <c r="LZT2" s="194"/>
      <c r="LZU2" s="194"/>
      <c r="LZV2" s="194"/>
      <c r="LZW2" s="194"/>
      <c r="LZX2" s="194"/>
      <c r="LZY2" s="194"/>
      <c r="LZZ2" s="194"/>
      <c r="MAA2" s="194"/>
      <c r="MAB2" s="194"/>
      <c r="MAC2" s="194"/>
      <c r="MAD2" s="194"/>
      <c r="MAE2" s="194"/>
      <c r="MAF2" s="194"/>
      <c r="MAG2" s="194"/>
      <c r="MAH2" s="194"/>
      <c r="MAI2" s="194"/>
      <c r="MAJ2" s="194"/>
      <c r="MAK2" s="194"/>
      <c r="MAL2" s="194"/>
      <c r="MAM2" s="194"/>
      <c r="MAN2" s="194"/>
      <c r="MAO2" s="194"/>
      <c r="MAP2" s="194"/>
      <c r="MAQ2" s="194"/>
      <c r="MAR2" s="194"/>
      <c r="MAS2" s="194"/>
      <c r="MAT2" s="194"/>
      <c r="MAU2" s="194"/>
      <c r="MAV2" s="194"/>
      <c r="MAW2" s="194"/>
      <c r="MAX2" s="194"/>
      <c r="MAY2" s="194"/>
      <c r="MAZ2" s="194"/>
      <c r="MBA2" s="194"/>
      <c r="MBB2" s="194"/>
      <c r="MBC2" s="194"/>
      <c r="MBD2" s="194"/>
      <c r="MBE2" s="194"/>
      <c r="MBF2" s="194"/>
      <c r="MBG2" s="194"/>
      <c r="MBH2" s="194"/>
      <c r="MBI2" s="194"/>
      <c r="MBJ2" s="194"/>
      <c r="MBK2" s="194"/>
      <c r="MBL2" s="194"/>
      <c r="MBM2" s="194"/>
      <c r="MBN2" s="194"/>
      <c r="MBO2" s="194"/>
      <c r="MBP2" s="194"/>
      <c r="MBQ2" s="194"/>
      <c r="MBR2" s="194"/>
      <c r="MBS2" s="194"/>
      <c r="MBT2" s="194"/>
      <c r="MBU2" s="194"/>
      <c r="MBV2" s="194"/>
      <c r="MBW2" s="194"/>
      <c r="MBX2" s="194"/>
      <c r="MBY2" s="194"/>
      <c r="MBZ2" s="194"/>
      <c r="MCA2" s="194"/>
      <c r="MCB2" s="194"/>
      <c r="MCC2" s="194"/>
      <c r="MCD2" s="194"/>
      <c r="MCE2" s="194"/>
      <c r="MCF2" s="194"/>
      <c r="MCG2" s="194"/>
      <c r="MCH2" s="194"/>
      <c r="MCI2" s="194"/>
      <c r="MCJ2" s="194"/>
      <c r="MCK2" s="194"/>
      <c r="MCL2" s="194"/>
      <c r="MCM2" s="194"/>
      <c r="MCN2" s="194"/>
      <c r="MCO2" s="194"/>
      <c r="MCP2" s="194"/>
      <c r="MCQ2" s="194"/>
      <c r="MCR2" s="194"/>
      <c r="MCS2" s="194"/>
      <c r="MCT2" s="194"/>
      <c r="MCU2" s="194"/>
      <c r="MCV2" s="194"/>
      <c r="MCW2" s="194"/>
      <c r="MCX2" s="194"/>
      <c r="MCY2" s="194"/>
      <c r="MCZ2" s="194"/>
      <c r="MDA2" s="194"/>
      <c r="MDB2" s="194"/>
      <c r="MDC2" s="194"/>
      <c r="MDD2" s="194"/>
      <c r="MDE2" s="194"/>
      <c r="MDF2" s="194"/>
      <c r="MDG2" s="194"/>
      <c r="MDH2" s="194"/>
      <c r="MDI2" s="194"/>
      <c r="MDJ2" s="194"/>
      <c r="MDK2" s="194"/>
      <c r="MDL2" s="194"/>
      <c r="MDM2" s="194"/>
      <c r="MDN2" s="194"/>
      <c r="MDO2" s="194"/>
      <c r="MDP2" s="194"/>
      <c r="MDQ2" s="194"/>
      <c r="MDR2" s="194"/>
      <c r="MDS2" s="194"/>
      <c r="MDT2" s="194"/>
      <c r="MDU2" s="194"/>
      <c r="MDV2" s="194"/>
      <c r="MDW2" s="194"/>
      <c r="MDX2" s="194"/>
      <c r="MDY2" s="194"/>
      <c r="MDZ2" s="194"/>
      <c r="MEA2" s="194"/>
      <c r="MEB2" s="194"/>
      <c r="MEC2" s="194"/>
      <c r="MED2" s="194"/>
      <c r="MEE2" s="194"/>
      <c r="MEF2" s="194"/>
      <c r="MEG2" s="194"/>
      <c r="MEH2" s="194"/>
      <c r="MEI2" s="194"/>
      <c r="MEJ2" s="194"/>
      <c r="MEK2" s="194"/>
      <c r="MEL2" s="194"/>
      <c r="MEM2" s="194"/>
      <c r="MEN2" s="194"/>
      <c r="MEO2" s="194"/>
      <c r="MEP2" s="194"/>
      <c r="MEQ2" s="194"/>
      <c r="MER2" s="194"/>
      <c r="MES2" s="194"/>
      <c r="MET2" s="194"/>
      <c r="MEU2" s="194"/>
      <c r="MEV2" s="194"/>
      <c r="MEW2" s="194"/>
      <c r="MEX2" s="194"/>
      <c r="MEY2" s="194"/>
      <c r="MEZ2" s="194"/>
      <c r="MFA2" s="194"/>
      <c r="MFB2" s="194"/>
      <c r="MFC2" s="194"/>
      <c r="MFD2" s="194"/>
      <c r="MFE2" s="194"/>
      <c r="MFF2" s="194"/>
      <c r="MFG2" s="194"/>
      <c r="MFH2" s="194"/>
      <c r="MFI2" s="194"/>
      <c r="MFJ2" s="194"/>
      <c r="MFK2" s="194"/>
      <c r="MFL2" s="194"/>
      <c r="MFM2" s="194"/>
      <c r="MFN2" s="194"/>
      <c r="MFO2" s="194"/>
      <c r="MFP2" s="194"/>
      <c r="MFQ2" s="194"/>
      <c r="MFR2" s="194"/>
      <c r="MFS2" s="194"/>
      <c r="MFT2" s="194"/>
      <c r="MFU2" s="194"/>
      <c r="MFV2" s="194"/>
      <c r="MFW2" s="194"/>
      <c r="MFX2" s="194"/>
      <c r="MFY2" s="194"/>
      <c r="MFZ2" s="194"/>
      <c r="MGA2" s="194"/>
      <c r="MGB2" s="194"/>
      <c r="MGC2" s="194"/>
      <c r="MGD2" s="194"/>
      <c r="MGE2" s="194"/>
      <c r="MGF2" s="194"/>
      <c r="MGG2" s="194"/>
      <c r="MGH2" s="194"/>
      <c r="MGI2" s="194"/>
      <c r="MGJ2" s="194"/>
      <c r="MGK2" s="194"/>
      <c r="MGL2" s="194"/>
      <c r="MGM2" s="194"/>
      <c r="MGN2" s="194"/>
      <c r="MGO2" s="194"/>
      <c r="MGP2" s="194"/>
      <c r="MGQ2" s="194"/>
      <c r="MGR2" s="194"/>
      <c r="MGS2" s="194"/>
      <c r="MGT2" s="194"/>
      <c r="MGU2" s="194"/>
      <c r="MGV2" s="194"/>
      <c r="MGW2" s="194"/>
      <c r="MGX2" s="194"/>
      <c r="MGY2" s="194"/>
      <c r="MGZ2" s="194"/>
      <c r="MHA2" s="194"/>
      <c r="MHB2" s="194"/>
      <c r="MHC2" s="194"/>
      <c r="MHD2" s="194"/>
      <c r="MHE2" s="194"/>
      <c r="MHF2" s="194"/>
      <c r="MHG2" s="194"/>
      <c r="MHH2" s="194"/>
      <c r="MHI2" s="194"/>
      <c r="MHJ2" s="194"/>
      <c r="MHK2" s="194"/>
      <c r="MHL2" s="194"/>
      <c r="MHM2" s="194"/>
      <c r="MHN2" s="194"/>
      <c r="MHO2" s="194"/>
      <c r="MHP2" s="194"/>
      <c r="MHQ2" s="194"/>
      <c r="MHR2" s="194"/>
      <c r="MHS2" s="194"/>
      <c r="MHT2" s="194"/>
      <c r="MHU2" s="194"/>
      <c r="MHV2" s="194"/>
      <c r="MHW2" s="194"/>
      <c r="MHX2" s="194"/>
      <c r="MHY2" s="194"/>
      <c r="MHZ2" s="194"/>
      <c r="MIA2" s="194"/>
      <c r="MIB2" s="194"/>
      <c r="MIC2" s="194"/>
      <c r="MID2" s="194"/>
      <c r="MIE2" s="194"/>
      <c r="MIF2" s="194"/>
      <c r="MIG2" s="194"/>
      <c r="MIH2" s="194"/>
      <c r="MII2" s="194"/>
      <c r="MIJ2" s="194"/>
      <c r="MIK2" s="194"/>
      <c r="MIL2" s="194"/>
      <c r="MIM2" s="194"/>
      <c r="MIN2" s="194"/>
      <c r="MIO2" s="194"/>
      <c r="MIP2" s="194"/>
      <c r="MIQ2" s="194"/>
      <c r="MIR2" s="194"/>
      <c r="MIS2" s="194"/>
      <c r="MIT2" s="194"/>
      <c r="MIU2" s="194"/>
      <c r="MIV2" s="194"/>
      <c r="MIW2" s="194"/>
      <c r="MIX2" s="194"/>
      <c r="MIY2" s="194"/>
      <c r="MIZ2" s="194"/>
      <c r="MJA2" s="194"/>
      <c r="MJB2" s="194"/>
      <c r="MJC2" s="194"/>
      <c r="MJD2" s="194"/>
      <c r="MJE2" s="194"/>
      <c r="MJF2" s="194"/>
      <c r="MJG2" s="194"/>
      <c r="MJH2" s="194"/>
      <c r="MJI2" s="194"/>
      <c r="MJJ2" s="194"/>
      <c r="MJK2" s="194"/>
      <c r="MJL2" s="194"/>
      <c r="MJM2" s="194"/>
      <c r="MJN2" s="194"/>
      <c r="MJO2" s="194"/>
      <c r="MJP2" s="194"/>
      <c r="MJQ2" s="194"/>
      <c r="MJR2" s="194"/>
      <c r="MJS2" s="194"/>
      <c r="MJT2" s="194"/>
      <c r="MJU2" s="194"/>
      <c r="MJV2" s="194"/>
      <c r="MJW2" s="194"/>
      <c r="MJX2" s="194"/>
      <c r="MJY2" s="194"/>
      <c r="MJZ2" s="194"/>
      <c r="MKA2" s="194"/>
      <c r="MKB2" s="194"/>
      <c r="MKC2" s="194"/>
      <c r="MKD2" s="194"/>
      <c r="MKE2" s="194"/>
      <c r="MKF2" s="194"/>
      <c r="MKG2" s="194"/>
      <c r="MKH2" s="194"/>
      <c r="MKI2" s="194"/>
      <c r="MKJ2" s="194"/>
      <c r="MKK2" s="194"/>
      <c r="MKL2" s="194"/>
      <c r="MKM2" s="194"/>
      <c r="MKN2" s="194"/>
      <c r="MKO2" s="194"/>
      <c r="MKP2" s="194"/>
      <c r="MKQ2" s="194"/>
      <c r="MKR2" s="194"/>
      <c r="MKS2" s="194"/>
      <c r="MKT2" s="194"/>
      <c r="MKU2" s="194"/>
      <c r="MKV2" s="194"/>
      <c r="MKW2" s="194"/>
      <c r="MKX2" s="194"/>
      <c r="MKY2" s="194"/>
      <c r="MKZ2" s="194"/>
      <c r="MLA2" s="194"/>
      <c r="MLB2" s="194"/>
      <c r="MLC2" s="194"/>
      <c r="MLD2" s="194"/>
      <c r="MLE2" s="194"/>
      <c r="MLF2" s="194"/>
      <c r="MLG2" s="194"/>
      <c r="MLH2" s="194"/>
      <c r="MLI2" s="194"/>
      <c r="MLJ2" s="194"/>
      <c r="MLK2" s="194"/>
      <c r="MLL2" s="194"/>
      <c r="MLM2" s="194"/>
      <c r="MLN2" s="194"/>
      <c r="MLO2" s="194"/>
      <c r="MLP2" s="194"/>
      <c r="MLQ2" s="194"/>
      <c r="MLR2" s="194"/>
      <c r="MLS2" s="194"/>
      <c r="MLT2" s="194"/>
      <c r="MLU2" s="194"/>
      <c r="MLV2" s="194"/>
      <c r="MLW2" s="194"/>
      <c r="MLX2" s="194"/>
      <c r="MLY2" s="194"/>
      <c r="MLZ2" s="194"/>
      <c r="MMA2" s="194"/>
      <c r="MMB2" s="194"/>
      <c r="MMC2" s="194"/>
      <c r="MMD2" s="194"/>
      <c r="MME2" s="194"/>
      <c r="MMF2" s="194"/>
      <c r="MMG2" s="194"/>
      <c r="MMH2" s="194"/>
      <c r="MMI2" s="194"/>
      <c r="MMJ2" s="194"/>
      <c r="MMK2" s="194"/>
      <c r="MML2" s="194"/>
      <c r="MMM2" s="194"/>
      <c r="MMN2" s="194"/>
      <c r="MMO2" s="194"/>
      <c r="MMP2" s="194"/>
      <c r="MMQ2" s="194"/>
      <c r="MMR2" s="194"/>
      <c r="MMS2" s="194"/>
      <c r="MMT2" s="194"/>
      <c r="MMU2" s="194"/>
      <c r="MMV2" s="194"/>
      <c r="MMW2" s="194"/>
      <c r="MMX2" s="194"/>
      <c r="MMY2" s="194"/>
      <c r="MMZ2" s="194"/>
      <c r="MNA2" s="194"/>
      <c r="MNB2" s="194"/>
      <c r="MNC2" s="194"/>
      <c r="MND2" s="194"/>
      <c r="MNE2" s="194"/>
      <c r="MNF2" s="194"/>
      <c r="MNG2" s="194"/>
      <c r="MNH2" s="194"/>
      <c r="MNI2" s="194"/>
      <c r="MNJ2" s="194"/>
      <c r="MNK2" s="194"/>
      <c r="MNL2" s="194"/>
      <c r="MNM2" s="194"/>
      <c r="MNN2" s="194"/>
      <c r="MNO2" s="194"/>
      <c r="MNP2" s="194"/>
      <c r="MNQ2" s="194"/>
      <c r="MNR2" s="194"/>
      <c r="MNS2" s="194"/>
      <c r="MNT2" s="194"/>
      <c r="MNU2" s="194"/>
      <c r="MNV2" s="194"/>
      <c r="MNW2" s="194"/>
      <c r="MNX2" s="194"/>
      <c r="MNY2" s="194"/>
      <c r="MNZ2" s="194"/>
      <c r="MOA2" s="194"/>
      <c r="MOB2" s="194"/>
      <c r="MOC2" s="194"/>
      <c r="MOD2" s="194"/>
      <c r="MOE2" s="194"/>
      <c r="MOF2" s="194"/>
      <c r="MOG2" s="194"/>
      <c r="MOH2" s="194"/>
      <c r="MOI2" s="194"/>
      <c r="MOJ2" s="194"/>
      <c r="MOK2" s="194"/>
      <c r="MOL2" s="194"/>
      <c r="MOM2" s="194"/>
      <c r="MON2" s="194"/>
      <c r="MOO2" s="194"/>
      <c r="MOP2" s="194"/>
      <c r="MOQ2" s="194"/>
      <c r="MOR2" s="194"/>
      <c r="MOS2" s="194"/>
      <c r="MOT2" s="194"/>
      <c r="MOU2" s="194"/>
      <c r="MOV2" s="194"/>
      <c r="MOW2" s="194"/>
      <c r="MOX2" s="194"/>
      <c r="MOY2" s="194"/>
      <c r="MOZ2" s="194"/>
      <c r="MPA2" s="194"/>
      <c r="MPB2" s="194"/>
      <c r="MPC2" s="194"/>
      <c r="MPD2" s="194"/>
      <c r="MPE2" s="194"/>
      <c r="MPF2" s="194"/>
      <c r="MPG2" s="194"/>
      <c r="MPH2" s="194"/>
      <c r="MPI2" s="194"/>
      <c r="MPJ2" s="194"/>
      <c r="MPK2" s="194"/>
      <c r="MPL2" s="194"/>
      <c r="MPM2" s="194"/>
      <c r="MPN2" s="194"/>
      <c r="MPO2" s="194"/>
      <c r="MPP2" s="194"/>
      <c r="MPQ2" s="194"/>
      <c r="MPR2" s="194"/>
      <c r="MPS2" s="194"/>
      <c r="MPT2" s="194"/>
      <c r="MPU2" s="194"/>
      <c r="MPV2" s="194"/>
      <c r="MPW2" s="194"/>
      <c r="MPX2" s="194"/>
      <c r="MPY2" s="194"/>
      <c r="MPZ2" s="194"/>
      <c r="MQA2" s="194"/>
      <c r="MQB2" s="194"/>
      <c r="MQC2" s="194"/>
      <c r="MQD2" s="194"/>
      <c r="MQE2" s="194"/>
      <c r="MQF2" s="194"/>
      <c r="MQG2" s="194"/>
      <c r="MQH2" s="194"/>
      <c r="MQI2" s="194"/>
      <c r="MQJ2" s="194"/>
      <c r="MQK2" s="194"/>
      <c r="MQL2" s="194"/>
      <c r="MQM2" s="194"/>
      <c r="MQN2" s="194"/>
      <c r="MQO2" s="194"/>
      <c r="MQP2" s="194"/>
      <c r="MQQ2" s="194"/>
      <c r="MQR2" s="194"/>
      <c r="MQS2" s="194"/>
      <c r="MQT2" s="194"/>
      <c r="MQU2" s="194"/>
      <c r="MQV2" s="194"/>
      <c r="MQW2" s="194"/>
      <c r="MQX2" s="194"/>
      <c r="MQY2" s="194"/>
      <c r="MQZ2" s="194"/>
      <c r="MRA2" s="194"/>
      <c r="MRB2" s="194"/>
      <c r="MRC2" s="194"/>
      <c r="MRD2" s="194"/>
      <c r="MRE2" s="194"/>
      <c r="MRF2" s="194"/>
      <c r="MRG2" s="194"/>
      <c r="MRH2" s="194"/>
      <c r="MRI2" s="194"/>
      <c r="MRJ2" s="194"/>
      <c r="MRK2" s="194"/>
      <c r="MRL2" s="194"/>
      <c r="MRM2" s="194"/>
      <c r="MRN2" s="194"/>
      <c r="MRO2" s="194"/>
      <c r="MRP2" s="194"/>
      <c r="MRQ2" s="194"/>
      <c r="MRR2" s="194"/>
      <c r="MRS2" s="194"/>
      <c r="MRT2" s="194"/>
      <c r="MRU2" s="194"/>
      <c r="MRV2" s="194"/>
      <c r="MRW2" s="194"/>
      <c r="MRX2" s="194"/>
      <c r="MRY2" s="194"/>
      <c r="MRZ2" s="194"/>
      <c r="MSA2" s="194"/>
      <c r="MSB2" s="194"/>
      <c r="MSC2" s="194"/>
      <c r="MSD2" s="194"/>
      <c r="MSE2" s="194"/>
      <c r="MSF2" s="194"/>
      <c r="MSG2" s="194"/>
      <c r="MSH2" s="194"/>
      <c r="MSI2" s="194"/>
      <c r="MSJ2" s="194"/>
      <c r="MSK2" s="194"/>
      <c r="MSL2" s="194"/>
      <c r="MSM2" s="194"/>
      <c r="MSN2" s="194"/>
      <c r="MSO2" s="194"/>
      <c r="MSP2" s="194"/>
      <c r="MSQ2" s="194"/>
      <c r="MSR2" s="194"/>
      <c r="MSS2" s="194"/>
      <c r="MST2" s="194"/>
      <c r="MSU2" s="194"/>
      <c r="MSV2" s="194"/>
      <c r="MSW2" s="194"/>
      <c r="MSX2" s="194"/>
      <c r="MSY2" s="194"/>
      <c r="MSZ2" s="194"/>
      <c r="MTA2" s="194"/>
      <c r="MTB2" s="194"/>
      <c r="MTC2" s="194"/>
      <c r="MTD2" s="194"/>
      <c r="MTE2" s="194"/>
      <c r="MTF2" s="194"/>
      <c r="MTG2" s="194"/>
      <c r="MTH2" s="194"/>
      <c r="MTI2" s="194"/>
      <c r="MTJ2" s="194"/>
      <c r="MTK2" s="194"/>
      <c r="MTL2" s="194"/>
      <c r="MTM2" s="194"/>
      <c r="MTN2" s="194"/>
      <c r="MTO2" s="194"/>
      <c r="MTP2" s="194"/>
      <c r="MTQ2" s="194"/>
      <c r="MTR2" s="194"/>
      <c r="MTS2" s="194"/>
      <c r="MTT2" s="194"/>
      <c r="MTU2" s="194"/>
      <c r="MTV2" s="194"/>
      <c r="MTW2" s="194"/>
      <c r="MTX2" s="194"/>
      <c r="MTY2" s="194"/>
      <c r="MTZ2" s="194"/>
      <c r="MUA2" s="194"/>
      <c r="MUB2" s="194"/>
      <c r="MUC2" s="194"/>
      <c r="MUD2" s="194"/>
      <c r="MUE2" s="194"/>
      <c r="MUF2" s="194"/>
      <c r="MUG2" s="194"/>
      <c r="MUH2" s="194"/>
      <c r="MUI2" s="194"/>
      <c r="MUJ2" s="194"/>
      <c r="MUK2" s="194"/>
      <c r="MUL2" s="194"/>
      <c r="MUM2" s="194"/>
      <c r="MUN2" s="194"/>
      <c r="MUO2" s="194"/>
      <c r="MUP2" s="194"/>
      <c r="MUQ2" s="194"/>
      <c r="MUR2" s="194"/>
      <c r="MUS2" s="194"/>
      <c r="MUT2" s="194"/>
      <c r="MUU2" s="194"/>
      <c r="MUV2" s="194"/>
      <c r="MUW2" s="194"/>
      <c r="MUX2" s="194"/>
      <c r="MUY2" s="194"/>
      <c r="MUZ2" s="194"/>
      <c r="MVA2" s="194"/>
      <c r="MVB2" s="194"/>
      <c r="MVC2" s="194"/>
      <c r="MVD2" s="194"/>
      <c r="MVE2" s="194"/>
      <c r="MVF2" s="194"/>
      <c r="MVG2" s="194"/>
      <c r="MVH2" s="194"/>
      <c r="MVI2" s="194"/>
      <c r="MVJ2" s="194"/>
      <c r="MVK2" s="194"/>
      <c r="MVL2" s="194"/>
      <c r="MVM2" s="194"/>
      <c r="MVN2" s="194"/>
      <c r="MVO2" s="194"/>
      <c r="MVP2" s="194"/>
      <c r="MVQ2" s="194"/>
      <c r="MVR2" s="194"/>
      <c r="MVS2" s="194"/>
      <c r="MVT2" s="194"/>
      <c r="MVU2" s="194"/>
      <c r="MVV2" s="194"/>
      <c r="MVW2" s="194"/>
      <c r="MVX2" s="194"/>
      <c r="MVY2" s="194"/>
      <c r="MVZ2" s="194"/>
      <c r="MWA2" s="194"/>
      <c r="MWB2" s="194"/>
      <c r="MWC2" s="194"/>
      <c r="MWD2" s="194"/>
      <c r="MWE2" s="194"/>
      <c r="MWF2" s="194"/>
      <c r="MWG2" s="194"/>
      <c r="MWH2" s="194"/>
      <c r="MWI2" s="194"/>
      <c r="MWJ2" s="194"/>
      <c r="MWK2" s="194"/>
      <c r="MWL2" s="194"/>
      <c r="MWM2" s="194"/>
      <c r="MWN2" s="194"/>
      <c r="MWO2" s="194"/>
      <c r="MWP2" s="194"/>
      <c r="MWQ2" s="194"/>
      <c r="MWR2" s="194"/>
      <c r="MWS2" s="194"/>
      <c r="MWT2" s="194"/>
      <c r="MWU2" s="194"/>
      <c r="MWV2" s="194"/>
      <c r="MWW2" s="194"/>
      <c r="MWX2" s="194"/>
      <c r="MWY2" s="194"/>
      <c r="MWZ2" s="194"/>
      <c r="MXA2" s="194"/>
      <c r="MXB2" s="194"/>
      <c r="MXC2" s="194"/>
      <c r="MXD2" s="194"/>
      <c r="MXE2" s="194"/>
      <c r="MXF2" s="194"/>
      <c r="MXG2" s="194"/>
      <c r="MXH2" s="194"/>
      <c r="MXI2" s="194"/>
      <c r="MXJ2" s="194"/>
      <c r="MXK2" s="194"/>
      <c r="MXL2" s="194"/>
      <c r="MXM2" s="194"/>
      <c r="MXN2" s="194"/>
      <c r="MXO2" s="194"/>
      <c r="MXP2" s="194"/>
      <c r="MXQ2" s="194"/>
      <c r="MXR2" s="194"/>
      <c r="MXS2" s="194"/>
      <c r="MXT2" s="194"/>
      <c r="MXU2" s="194"/>
      <c r="MXV2" s="194"/>
      <c r="MXW2" s="194"/>
      <c r="MXX2" s="194"/>
      <c r="MXY2" s="194"/>
      <c r="MXZ2" s="194"/>
      <c r="MYA2" s="194"/>
      <c r="MYB2" s="194"/>
      <c r="MYC2" s="194"/>
      <c r="MYD2" s="194"/>
      <c r="MYE2" s="194"/>
      <c r="MYF2" s="194"/>
      <c r="MYG2" s="194"/>
      <c r="MYH2" s="194"/>
      <c r="MYI2" s="194"/>
      <c r="MYJ2" s="194"/>
      <c r="MYK2" s="194"/>
      <c r="MYL2" s="194"/>
      <c r="MYM2" s="194"/>
      <c r="MYN2" s="194"/>
      <c r="MYO2" s="194"/>
      <c r="MYP2" s="194"/>
      <c r="MYQ2" s="194"/>
      <c r="MYR2" s="194"/>
      <c r="MYS2" s="194"/>
      <c r="MYT2" s="194"/>
      <c r="MYU2" s="194"/>
      <c r="MYV2" s="194"/>
      <c r="MYW2" s="194"/>
      <c r="MYX2" s="194"/>
      <c r="MYY2" s="194"/>
      <c r="MYZ2" s="194"/>
      <c r="MZA2" s="194"/>
      <c r="MZB2" s="194"/>
      <c r="MZC2" s="194"/>
      <c r="MZD2" s="194"/>
      <c r="MZE2" s="194"/>
      <c r="MZF2" s="194"/>
      <c r="MZG2" s="194"/>
      <c r="MZH2" s="194"/>
      <c r="MZI2" s="194"/>
      <c r="MZJ2" s="194"/>
      <c r="MZK2" s="194"/>
      <c r="MZL2" s="194"/>
      <c r="MZM2" s="194"/>
      <c r="MZN2" s="194"/>
      <c r="MZO2" s="194"/>
      <c r="MZP2" s="194"/>
      <c r="MZQ2" s="194"/>
      <c r="MZR2" s="194"/>
      <c r="MZS2" s="194"/>
      <c r="MZT2" s="194"/>
      <c r="MZU2" s="194"/>
      <c r="MZV2" s="194"/>
      <c r="MZW2" s="194"/>
      <c r="MZX2" s="194"/>
      <c r="MZY2" s="194"/>
      <c r="MZZ2" s="194"/>
      <c r="NAA2" s="194"/>
      <c r="NAB2" s="194"/>
      <c r="NAC2" s="194"/>
      <c r="NAD2" s="194"/>
      <c r="NAE2" s="194"/>
      <c r="NAF2" s="194"/>
      <c r="NAG2" s="194"/>
      <c r="NAH2" s="194"/>
      <c r="NAI2" s="194"/>
      <c r="NAJ2" s="194"/>
      <c r="NAK2" s="194"/>
      <c r="NAL2" s="194"/>
      <c r="NAM2" s="194"/>
      <c r="NAN2" s="194"/>
      <c r="NAO2" s="194"/>
      <c r="NAP2" s="194"/>
      <c r="NAQ2" s="194"/>
      <c r="NAR2" s="194"/>
      <c r="NAS2" s="194"/>
      <c r="NAT2" s="194"/>
      <c r="NAU2" s="194"/>
      <c r="NAV2" s="194"/>
      <c r="NAW2" s="194"/>
      <c r="NAX2" s="194"/>
      <c r="NAY2" s="194"/>
      <c r="NAZ2" s="194"/>
      <c r="NBA2" s="194"/>
      <c r="NBB2" s="194"/>
      <c r="NBC2" s="194"/>
      <c r="NBD2" s="194"/>
      <c r="NBE2" s="194"/>
      <c r="NBF2" s="194"/>
      <c r="NBG2" s="194"/>
      <c r="NBH2" s="194"/>
      <c r="NBI2" s="194"/>
      <c r="NBJ2" s="194"/>
      <c r="NBK2" s="194"/>
      <c r="NBL2" s="194"/>
      <c r="NBM2" s="194"/>
      <c r="NBN2" s="194"/>
      <c r="NBO2" s="194"/>
      <c r="NBP2" s="194"/>
      <c r="NBQ2" s="194"/>
      <c r="NBR2" s="194"/>
      <c r="NBS2" s="194"/>
      <c r="NBT2" s="194"/>
      <c r="NBU2" s="194"/>
      <c r="NBV2" s="194"/>
      <c r="NBW2" s="194"/>
      <c r="NBX2" s="194"/>
      <c r="NBY2" s="194"/>
      <c r="NBZ2" s="194"/>
      <c r="NCA2" s="194"/>
      <c r="NCB2" s="194"/>
      <c r="NCC2" s="194"/>
      <c r="NCD2" s="194"/>
      <c r="NCE2" s="194"/>
      <c r="NCF2" s="194"/>
      <c r="NCG2" s="194"/>
      <c r="NCH2" s="194"/>
      <c r="NCI2" s="194"/>
      <c r="NCJ2" s="194"/>
      <c r="NCK2" s="194"/>
      <c r="NCL2" s="194"/>
      <c r="NCM2" s="194"/>
      <c r="NCN2" s="194"/>
      <c r="NCO2" s="194"/>
      <c r="NCP2" s="194"/>
      <c r="NCQ2" s="194"/>
      <c r="NCR2" s="194"/>
      <c r="NCS2" s="194"/>
      <c r="NCT2" s="194"/>
      <c r="NCU2" s="194"/>
      <c r="NCV2" s="194"/>
      <c r="NCW2" s="194"/>
      <c r="NCX2" s="194"/>
      <c r="NCY2" s="194"/>
      <c r="NCZ2" s="194"/>
      <c r="NDA2" s="194"/>
      <c r="NDB2" s="194"/>
      <c r="NDC2" s="194"/>
      <c r="NDD2" s="194"/>
      <c r="NDE2" s="194"/>
      <c r="NDF2" s="194"/>
      <c r="NDG2" s="194"/>
      <c r="NDH2" s="194"/>
      <c r="NDI2" s="194"/>
      <c r="NDJ2" s="194"/>
      <c r="NDK2" s="194"/>
      <c r="NDL2" s="194"/>
      <c r="NDM2" s="194"/>
      <c r="NDN2" s="194"/>
      <c r="NDO2" s="194"/>
      <c r="NDP2" s="194"/>
      <c r="NDQ2" s="194"/>
      <c r="NDR2" s="194"/>
      <c r="NDS2" s="194"/>
      <c r="NDT2" s="194"/>
      <c r="NDU2" s="194"/>
      <c r="NDV2" s="194"/>
      <c r="NDW2" s="194"/>
      <c r="NDX2" s="194"/>
      <c r="NDY2" s="194"/>
      <c r="NDZ2" s="194"/>
      <c r="NEA2" s="194"/>
      <c r="NEB2" s="194"/>
      <c r="NEC2" s="194"/>
      <c r="NED2" s="194"/>
      <c r="NEE2" s="194"/>
      <c r="NEF2" s="194"/>
      <c r="NEG2" s="194"/>
      <c r="NEH2" s="194"/>
      <c r="NEI2" s="194"/>
      <c r="NEJ2" s="194"/>
      <c r="NEK2" s="194"/>
      <c r="NEL2" s="194"/>
      <c r="NEM2" s="194"/>
      <c r="NEN2" s="194"/>
      <c r="NEO2" s="194"/>
      <c r="NEP2" s="194"/>
      <c r="NEQ2" s="194"/>
      <c r="NER2" s="194"/>
      <c r="NES2" s="194"/>
      <c r="NET2" s="194"/>
      <c r="NEU2" s="194"/>
      <c r="NEV2" s="194"/>
      <c r="NEW2" s="194"/>
      <c r="NEX2" s="194"/>
      <c r="NEY2" s="194"/>
      <c r="NEZ2" s="194"/>
      <c r="NFA2" s="194"/>
      <c r="NFB2" s="194"/>
      <c r="NFC2" s="194"/>
      <c r="NFD2" s="194"/>
      <c r="NFE2" s="194"/>
      <c r="NFF2" s="194"/>
      <c r="NFG2" s="194"/>
      <c r="NFH2" s="194"/>
      <c r="NFI2" s="194"/>
      <c r="NFJ2" s="194"/>
      <c r="NFK2" s="194"/>
      <c r="NFL2" s="194"/>
      <c r="NFM2" s="194"/>
      <c r="NFN2" s="194"/>
      <c r="NFO2" s="194"/>
      <c r="NFP2" s="194"/>
      <c r="NFQ2" s="194"/>
      <c r="NFR2" s="194"/>
      <c r="NFS2" s="194"/>
      <c r="NFT2" s="194"/>
      <c r="NFU2" s="194"/>
      <c r="NFV2" s="194"/>
      <c r="NFW2" s="194"/>
      <c r="NFX2" s="194"/>
      <c r="NFY2" s="194"/>
      <c r="NFZ2" s="194"/>
      <c r="NGA2" s="194"/>
      <c r="NGB2" s="194"/>
      <c r="NGC2" s="194"/>
      <c r="NGD2" s="194"/>
      <c r="NGE2" s="194"/>
      <c r="NGF2" s="194"/>
      <c r="NGG2" s="194"/>
      <c r="NGH2" s="194"/>
      <c r="NGI2" s="194"/>
      <c r="NGJ2" s="194"/>
      <c r="NGK2" s="194"/>
      <c r="NGL2" s="194"/>
      <c r="NGM2" s="194"/>
      <c r="NGN2" s="194"/>
      <c r="NGO2" s="194"/>
      <c r="NGP2" s="194"/>
      <c r="NGQ2" s="194"/>
      <c r="NGR2" s="194"/>
      <c r="NGS2" s="194"/>
      <c r="NGT2" s="194"/>
      <c r="NGU2" s="194"/>
      <c r="NGV2" s="194"/>
      <c r="NGW2" s="194"/>
      <c r="NGX2" s="194"/>
      <c r="NGY2" s="194"/>
      <c r="NGZ2" s="194"/>
      <c r="NHA2" s="194"/>
      <c r="NHB2" s="194"/>
      <c r="NHC2" s="194"/>
      <c r="NHD2" s="194"/>
      <c r="NHE2" s="194"/>
      <c r="NHF2" s="194"/>
      <c r="NHG2" s="194"/>
      <c r="NHH2" s="194"/>
      <c r="NHI2" s="194"/>
      <c r="NHJ2" s="194"/>
      <c r="NHK2" s="194"/>
      <c r="NHL2" s="194"/>
      <c r="NHM2" s="194"/>
      <c r="NHN2" s="194"/>
      <c r="NHO2" s="194"/>
      <c r="NHP2" s="194"/>
      <c r="NHQ2" s="194"/>
      <c r="NHR2" s="194"/>
      <c r="NHS2" s="194"/>
      <c r="NHT2" s="194"/>
      <c r="NHU2" s="194"/>
      <c r="NHV2" s="194"/>
      <c r="NHW2" s="194"/>
      <c r="NHX2" s="194"/>
      <c r="NHY2" s="194"/>
      <c r="NHZ2" s="194"/>
      <c r="NIA2" s="194"/>
      <c r="NIB2" s="194"/>
      <c r="NIC2" s="194"/>
      <c r="NID2" s="194"/>
      <c r="NIE2" s="194"/>
      <c r="NIF2" s="194"/>
      <c r="NIG2" s="194"/>
      <c r="NIH2" s="194"/>
      <c r="NII2" s="194"/>
      <c r="NIJ2" s="194"/>
      <c r="NIK2" s="194"/>
      <c r="NIL2" s="194"/>
      <c r="NIM2" s="194"/>
      <c r="NIN2" s="194"/>
      <c r="NIO2" s="194"/>
      <c r="NIP2" s="194"/>
      <c r="NIQ2" s="194"/>
      <c r="NIR2" s="194"/>
      <c r="NIS2" s="194"/>
      <c r="NIT2" s="194"/>
      <c r="NIU2" s="194"/>
      <c r="NIV2" s="194"/>
      <c r="NIW2" s="194"/>
      <c r="NIX2" s="194"/>
      <c r="NIY2" s="194"/>
      <c r="NIZ2" s="194"/>
      <c r="NJA2" s="194"/>
      <c r="NJB2" s="194"/>
      <c r="NJC2" s="194"/>
      <c r="NJD2" s="194"/>
      <c r="NJE2" s="194"/>
      <c r="NJF2" s="194"/>
      <c r="NJG2" s="194"/>
      <c r="NJH2" s="194"/>
      <c r="NJI2" s="194"/>
      <c r="NJJ2" s="194"/>
      <c r="NJK2" s="194"/>
      <c r="NJL2" s="194"/>
      <c r="NJM2" s="194"/>
      <c r="NJN2" s="194"/>
      <c r="NJO2" s="194"/>
      <c r="NJP2" s="194"/>
      <c r="NJQ2" s="194"/>
      <c r="NJR2" s="194"/>
      <c r="NJS2" s="194"/>
      <c r="NJT2" s="194"/>
      <c r="NJU2" s="194"/>
      <c r="NJV2" s="194"/>
      <c r="NJW2" s="194"/>
      <c r="NJX2" s="194"/>
      <c r="NJY2" s="194"/>
      <c r="NJZ2" s="194"/>
      <c r="NKA2" s="194"/>
      <c r="NKB2" s="194"/>
      <c r="NKC2" s="194"/>
      <c r="NKD2" s="194"/>
      <c r="NKE2" s="194"/>
      <c r="NKF2" s="194"/>
      <c r="NKG2" s="194"/>
      <c r="NKH2" s="194"/>
      <c r="NKI2" s="194"/>
      <c r="NKJ2" s="194"/>
      <c r="NKK2" s="194"/>
      <c r="NKL2" s="194"/>
      <c r="NKM2" s="194"/>
      <c r="NKN2" s="194"/>
      <c r="NKO2" s="194"/>
      <c r="NKP2" s="194"/>
      <c r="NKQ2" s="194"/>
      <c r="NKR2" s="194"/>
      <c r="NKS2" s="194"/>
      <c r="NKT2" s="194"/>
      <c r="NKU2" s="194"/>
      <c r="NKV2" s="194"/>
      <c r="NKW2" s="194"/>
      <c r="NKX2" s="194"/>
      <c r="NKY2" s="194"/>
      <c r="NKZ2" s="194"/>
      <c r="NLA2" s="194"/>
      <c r="NLB2" s="194"/>
      <c r="NLC2" s="194"/>
      <c r="NLD2" s="194"/>
      <c r="NLE2" s="194"/>
      <c r="NLF2" s="194"/>
      <c r="NLG2" s="194"/>
      <c r="NLH2" s="194"/>
      <c r="NLI2" s="194"/>
      <c r="NLJ2" s="194"/>
      <c r="NLK2" s="194"/>
      <c r="NLL2" s="194"/>
      <c r="NLM2" s="194"/>
      <c r="NLN2" s="194"/>
      <c r="NLO2" s="194"/>
      <c r="NLP2" s="194"/>
      <c r="NLQ2" s="194"/>
      <c r="NLR2" s="194"/>
      <c r="NLS2" s="194"/>
      <c r="NLT2" s="194"/>
      <c r="NLU2" s="194"/>
      <c r="NLV2" s="194"/>
      <c r="NLW2" s="194"/>
      <c r="NLX2" s="194"/>
      <c r="NLY2" s="194"/>
      <c r="NLZ2" s="194"/>
      <c r="NMA2" s="194"/>
      <c r="NMB2" s="194"/>
      <c r="NMC2" s="194"/>
      <c r="NMD2" s="194"/>
      <c r="NME2" s="194"/>
      <c r="NMF2" s="194"/>
      <c r="NMG2" s="194"/>
      <c r="NMH2" s="194"/>
      <c r="NMI2" s="194"/>
      <c r="NMJ2" s="194"/>
      <c r="NMK2" s="194"/>
      <c r="NML2" s="194"/>
      <c r="NMM2" s="194"/>
      <c r="NMN2" s="194"/>
      <c r="NMO2" s="194"/>
      <c r="NMP2" s="194"/>
      <c r="NMQ2" s="194"/>
      <c r="NMR2" s="194"/>
      <c r="NMS2" s="194"/>
      <c r="NMT2" s="194"/>
      <c r="NMU2" s="194"/>
      <c r="NMV2" s="194"/>
      <c r="NMW2" s="194"/>
      <c r="NMX2" s="194"/>
      <c r="NMY2" s="194"/>
      <c r="NMZ2" s="194"/>
      <c r="NNA2" s="194"/>
      <c r="NNB2" s="194"/>
      <c r="NNC2" s="194"/>
      <c r="NND2" s="194"/>
      <c r="NNE2" s="194"/>
      <c r="NNF2" s="194"/>
      <c r="NNG2" s="194"/>
      <c r="NNH2" s="194"/>
      <c r="NNI2" s="194"/>
      <c r="NNJ2" s="194"/>
      <c r="NNK2" s="194"/>
      <c r="NNL2" s="194"/>
      <c r="NNM2" s="194"/>
      <c r="NNN2" s="194"/>
      <c r="NNO2" s="194"/>
      <c r="NNP2" s="194"/>
      <c r="NNQ2" s="194"/>
      <c r="NNR2" s="194"/>
      <c r="NNS2" s="194"/>
      <c r="NNT2" s="194"/>
      <c r="NNU2" s="194"/>
      <c r="NNV2" s="194"/>
      <c r="NNW2" s="194"/>
      <c r="NNX2" s="194"/>
      <c r="NNY2" s="194"/>
      <c r="NNZ2" s="194"/>
      <c r="NOA2" s="194"/>
      <c r="NOB2" s="194"/>
      <c r="NOC2" s="194"/>
      <c r="NOD2" s="194"/>
      <c r="NOE2" s="194"/>
      <c r="NOF2" s="194"/>
      <c r="NOG2" s="194"/>
      <c r="NOH2" s="194"/>
      <c r="NOI2" s="194"/>
      <c r="NOJ2" s="194"/>
      <c r="NOK2" s="194"/>
      <c r="NOL2" s="194"/>
      <c r="NOM2" s="194"/>
      <c r="NON2" s="194"/>
      <c r="NOO2" s="194"/>
      <c r="NOP2" s="194"/>
      <c r="NOQ2" s="194"/>
      <c r="NOR2" s="194"/>
      <c r="NOS2" s="194"/>
      <c r="NOT2" s="194"/>
      <c r="NOU2" s="194"/>
      <c r="NOV2" s="194"/>
      <c r="NOW2" s="194"/>
      <c r="NOX2" s="194"/>
      <c r="NOY2" s="194"/>
      <c r="NOZ2" s="194"/>
      <c r="NPA2" s="194"/>
      <c r="NPB2" s="194"/>
      <c r="NPC2" s="194"/>
      <c r="NPD2" s="194"/>
      <c r="NPE2" s="194"/>
      <c r="NPF2" s="194"/>
      <c r="NPG2" s="194"/>
      <c r="NPH2" s="194"/>
      <c r="NPI2" s="194"/>
      <c r="NPJ2" s="194"/>
      <c r="NPK2" s="194"/>
      <c r="NPL2" s="194"/>
      <c r="NPM2" s="194"/>
      <c r="NPN2" s="194"/>
      <c r="NPO2" s="194"/>
      <c r="NPP2" s="194"/>
      <c r="NPQ2" s="194"/>
      <c r="NPR2" s="194"/>
      <c r="NPS2" s="194"/>
      <c r="NPT2" s="194"/>
      <c r="NPU2" s="194"/>
      <c r="NPV2" s="194"/>
      <c r="NPW2" s="194"/>
      <c r="NPX2" s="194"/>
      <c r="NPY2" s="194"/>
      <c r="NPZ2" s="194"/>
      <c r="NQA2" s="194"/>
      <c r="NQB2" s="194"/>
      <c r="NQC2" s="194"/>
      <c r="NQD2" s="194"/>
      <c r="NQE2" s="194"/>
      <c r="NQF2" s="194"/>
      <c r="NQG2" s="194"/>
      <c r="NQH2" s="194"/>
      <c r="NQI2" s="194"/>
      <c r="NQJ2" s="194"/>
      <c r="NQK2" s="194"/>
      <c r="NQL2" s="194"/>
      <c r="NQM2" s="194"/>
      <c r="NQN2" s="194"/>
      <c r="NQO2" s="194"/>
      <c r="NQP2" s="194"/>
      <c r="NQQ2" s="194"/>
      <c r="NQR2" s="194"/>
      <c r="NQS2" s="194"/>
      <c r="NQT2" s="194"/>
      <c r="NQU2" s="194"/>
      <c r="NQV2" s="194"/>
      <c r="NQW2" s="194"/>
      <c r="NQX2" s="194"/>
      <c r="NQY2" s="194"/>
      <c r="NQZ2" s="194"/>
      <c r="NRA2" s="194"/>
      <c r="NRB2" s="194"/>
      <c r="NRC2" s="194"/>
      <c r="NRD2" s="194"/>
      <c r="NRE2" s="194"/>
      <c r="NRF2" s="194"/>
      <c r="NRG2" s="194"/>
      <c r="NRH2" s="194"/>
      <c r="NRI2" s="194"/>
      <c r="NRJ2" s="194"/>
      <c r="NRK2" s="194"/>
      <c r="NRL2" s="194"/>
      <c r="NRM2" s="194"/>
      <c r="NRN2" s="194"/>
      <c r="NRO2" s="194"/>
      <c r="NRP2" s="194"/>
      <c r="NRQ2" s="194"/>
      <c r="NRR2" s="194"/>
      <c r="NRS2" s="194"/>
      <c r="NRT2" s="194"/>
      <c r="NRU2" s="194"/>
      <c r="NRV2" s="194"/>
      <c r="NRW2" s="194"/>
      <c r="NRX2" s="194"/>
      <c r="NRY2" s="194"/>
      <c r="NRZ2" s="194"/>
      <c r="NSA2" s="194"/>
      <c r="NSB2" s="194"/>
      <c r="NSC2" s="194"/>
      <c r="NSD2" s="194"/>
      <c r="NSE2" s="194"/>
      <c r="NSF2" s="194"/>
      <c r="NSG2" s="194"/>
      <c r="NSH2" s="194"/>
      <c r="NSI2" s="194"/>
      <c r="NSJ2" s="194"/>
      <c r="NSK2" s="194"/>
      <c r="NSL2" s="194"/>
      <c r="NSM2" s="194"/>
      <c r="NSN2" s="194"/>
      <c r="NSO2" s="194"/>
      <c r="NSP2" s="194"/>
      <c r="NSQ2" s="194"/>
      <c r="NSR2" s="194"/>
      <c r="NSS2" s="194"/>
      <c r="NST2" s="194"/>
      <c r="NSU2" s="194"/>
      <c r="NSV2" s="194"/>
      <c r="NSW2" s="194"/>
      <c r="NSX2" s="194"/>
      <c r="NSY2" s="194"/>
      <c r="NSZ2" s="194"/>
      <c r="NTA2" s="194"/>
      <c r="NTB2" s="194"/>
      <c r="NTC2" s="194"/>
      <c r="NTD2" s="194"/>
      <c r="NTE2" s="194"/>
      <c r="NTF2" s="194"/>
      <c r="NTG2" s="194"/>
      <c r="NTH2" s="194"/>
      <c r="NTI2" s="194"/>
      <c r="NTJ2" s="194"/>
      <c r="NTK2" s="194"/>
      <c r="NTL2" s="194"/>
      <c r="NTM2" s="194"/>
      <c r="NTN2" s="194"/>
      <c r="NTO2" s="194"/>
      <c r="NTP2" s="194"/>
      <c r="NTQ2" s="194"/>
      <c r="NTR2" s="194"/>
      <c r="NTS2" s="194"/>
      <c r="NTT2" s="194"/>
      <c r="NTU2" s="194"/>
      <c r="NTV2" s="194"/>
      <c r="NTW2" s="194"/>
      <c r="NTX2" s="194"/>
      <c r="NTY2" s="194"/>
      <c r="NTZ2" s="194"/>
      <c r="NUA2" s="194"/>
      <c r="NUB2" s="194"/>
      <c r="NUC2" s="194"/>
      <c r="NUD2" s="194"/>
      <c r="NUE2" s="194"/>
      <c r="NUF2" s="194"/>
      <c r="NUG2" s="194"/>
      <c r="NUH2" s="194"/>
      <c r="NUI2" s="194"/>
      <c r="NUJ2" s="194"/>
      <c r="NUK2" s="194"/>
      <c r="NUL2" s="194"/>
      <c r="NUM2" s="194"/>
      <c r="NUN2" s="194"/>
      <c r="NUO2" s="194"/>
      <c r="NUP2" s="194"/>
      <c r="NUQ2" s="194"/>
      <c r="NUR2" s="194"/>
      <c r="NUS2" s="194"/>
      <c r="NUT2" s="194"/>
      <c r="NUU2" s="194"/>
      <c r="NUV2" s="194"/>
      <c r="NUW2" s="194"/>
      <c r="NUX2" s="194"/>
      <c r="NUY2" s="194"/>
      <c r="NUZ2" s="194"/>
      <c r="NVA2" s="194"/>
      <c r="NVB2" s="194"/>
      <c r="NVC2" s="194"/>
      <c r="NVD2" s="194"/>
      <c r="NVE2" s="194"/>
      <c r="NVF2" s="194"/>
      <c r="NVG2" s="194"/>
      <c r="NVH2" s="194"/>
      <c r="NVI2" s="194"/>
      <c r="NVJ2" s="194"/>
      <c r="NVK2" s="194"/>
      <c r="NVL2" s="194"/>
      <c r="NVM2" s="194"/>
      <c r="NVN2" s="194"/>
      <c r="NVO2" s="194"/>
      <c r="NVP2" s="194"/>
      <c r="NVQ2" s="194"/>
      <c r="NVR2" s="194"/>
      <c r="NVS2" s="194"/>
      <c r="NVT2" s="194"/>
      <c r="NVU2" s="194"/>
      <c r="NVV2" s="194"/>
      <c r="NVW2" s="194"/>
      <c r="NVX2" s="194"/>
      <c r="NVY2" s="194"/>
      <c r="NVZ2" s="194"/>
      <c r="NWA2" s="194"/>
      <c r="NWB2" s="194"/>
      <c r="NWC2" s="194"/>
      <c r="NWD2" s="194"/>
      <c r="NWE2" s="194"/>
      <c r="NWF2" s="194"/>
      <c r="NWG2" s="194"/>
      <c r="NWH2" s="194"/>
      <c r="NWI2" s="194"/>
      <c r="NWJ2" s="194"/>
      <c r="NWK2" s="194"/>
      <c r="NWL2" s="194"/>
      <c r="NWM2" s="194"/>
      <c r="NWN2" s="194"/>
      <c r="NWO2" s="194"/>
      <c r="NWP2" s="194"/>
      <c r="NWQ2" s="194"/>
      <c r="NWR2" s="194"/>
      <c r="NWS2" s="194"/>
      <c r="NWT2" s="194"/>
      <c r="NWU2" s="194"/>
      <c r="NWV2" s="194"/>
      <c r="NWW2" s="194"/>
      <c r="NWX2" s="194"/>
      <c r="NWY2" s="194"/>
      <c r="NWZ2" s="194"/>
      <c r="NXA2" s="194"/>
      <c r="NXB2" s="194"/>
      <c r="NXC2" s="194"/>
      <c r="NXD2" s="194"/>
      <c r="NXE2" s="194"/>
      <c r="NXF2" s="194"/>
      <c r="NXG2" s="194"/>
      <c r="NXH2" s="194"/>
      <c r="NXI2" s="194"/>
      <c r="NXJ2" s="194"/>
      <c r="NXK2" s="194"/>
      <c r="NXL2" s="194"/>
      <c r="NXM2" s="194"/>
      <c r="NXN2" s="194"/>
      <c r="NXO2" s="194"/>
      <c r="NXP2" s="194"/>
      <c r="NXQ2" s="194"/>
      <c r="NXR2" s="194"/>
      <c r="NXS2" s="194"/>
      <c r="NXT2" s="194"/>
      <c r="NXU2" s="194"/>
      <c r="NXV2" s="194"/>
      <c r="NXW2" s="194"/>
      <c r="NXX2" s="194"/>
      <c r="NXY2" s="194"/>
      <c r="NXZ2" s="194"/>
      <c r="NYA2" s="194"/>
      <c r="NYB2" s="194"/>
      <c r="NYC2" s="194"/>
      <c r="NYD2" s="194"/>
      <c r="NYE2" s="194"/>
      <c r="NYF2" s="194"/>
      <c r="NYG2" s="194"/>
      <c r="NYH2" s="194"/>
      <c r="NYI2" s="194"/>
      <c r="NYJ2" s="194"/>
      <c r="NYK2" s="194"/>
      <c r="NYL2" s="194"/>
      <c r="NYM2" s="194"/>
      <c r="NYN2" s="194"/>
      <c r="NYO2" s="194"/>
      <c r="NYP2" s="194"/>
      <c r="NYQ2" s="194"/>
      <c r="NYR2" s="194"/>
      <c r="NYS2" s="194"/>
      <c r="NYT2" s="194"/>
      <c r="NYU2" s="194"/>
      <c r="NYV2" s="194"/>
      <c r="NYW2" s="194"/>
      <c r="NYX2" s="194"/>
      <c r="NYY2" s="194"/>
      <c r="NYZ2" s="194"/>
      <c r="NZA2" s="194"/>
      <c r="NZB2" s="194"/>
      <c r="NZC2" s="194"/>
      <c r="NZD2" s="194"/>
      <c r="NZE2" s="194"/>
      <c r="NZF2" s="194"/>
      <c r="NZG2" s="194"/>
      <c r="NZH2" s="194"/>
      <c r="NZI2" s="194"/>
      <c r="NZJ2" s="194"/>
      <c r="NZK2" s="194"/>
      <c r="NZL2" s="194"/>
      <c r="NZM2" s="194"/>
      <c r="NZN2" s="194"/>
      <c r="NZO2" s="194"/>
      <c r="NZP2" s="194"/>
      <c r="NZQ2" s="194"/>
      <c r="NZR2" s="194"/>
      <c r="NZS2" s="194"/>
      <c r="NZT2" s="194"/>
      <c r="NZU2" s="194"/>
      <c r="NZV2" s="194"/>
      <c r="NZW2" s="194"/>
      <c r="NZX2" s="194"/>
      <c r="NZY2" s="194"/>
      <c r="NZZ2" s="194"/>
      <c r="OAA2" s="194"/>
      <c r="OAB2" s="194"/>
      <c r="OAC2" s="194"/>
      <c r="OAD2" s="194"/>
      <c r="OAE2" s="194"/>
      <c r="OAF2" s="194"/>
      <c r="OAG2" s="194"/>
      <c r="OAH2" s="194"/>
      <c r="OAI2" s="194"/>
      <c r="OAJ2" s="194"/>
      <c r="OAK2" s="194"/>
      <c r="OAL2" s="194"/>
      <c r="OAM2" s="194"/>
      <c r="OAN2" s="194"/>
      <c r="OAO2" s="194"/>
      <c r="OAP2" s="194"/>
      <c r="OAQ2" s="194"/>
      <c r="OAR2" s="194"/>
      <c r="OAS2" s="194"/>
      <c r="OAT2" s="194"/>
      <c r="OAU2" s="194"/>
      <c r="OAV2" s="194"/>
      <c r="OAW2" s="194"/>
      <c r="OAX2" s="194"/>
      <c r="OAY2" s="194"/>
      <c r="OAZ2" s="194"/>
      <c r="OBA2" s="194"/>
      <c r="OBB2" s="194"/>
      <c r="OBC2" s="194"/>
      <c r="OBD2" s="194"/>
      <c r="OBE2" s="194"/>
      <c r="OBF2" s="194"/>
      <c r="OBG2" s="194"/>
      <c r="OBH2" s="194"/>
      <c r="OBI2" s="194"/>
      <c r="OBJ2" s="194"/>
      <c r="OBK2" s="194"/>
      <c r="OBL2" s="194"/>
      <c r="OBM2" s="194"/>
      <c r="OBN2" s="194"/>
      <c r="OBO2" s="194"/>
      <c r="OBP2" s="194"/>
      <c r="OBQ2" s="194"/>
      <c r="OBR2" s="194"/>
      <c r="OBS2" s="194"/>
      <c r="OBT2" s="194"/>
      <c r="OBU2" s="194"/>
      <c r="OBV2" s="194"/>
      <c r="OBW2" s="194"/>
      <c r="OBX2" s="194"/>
      <c r="OBY2" s="194"/>
      <c r="OBZ2" s="194"/>
      <c r="OCA2" s="194"/>
      <c r="OCB2" s="194"/>
      <c r="OCC2" s="194"/>
      <c r="OCD2" s="194"/>
      <c r="OCE2" s="194"/>
      <c r="OCF2" s="194"/>
      <c r="OCG2" s="194"/>
      <c r="OCH2" s="194"/>
      <c r="OCI2" s="194"/>
      <c r="OCJ2" s="194"/>
      <c r="OCK2" s="194"/>
      <c r="OCL2" s="194"/>
      <c r="OCM2" s="194"/>
      <c r="OCN2" s="194"/>
      <c r="OCO2" s="194"/>
      <c r="OCP2" s="194"/>
      <c r="OCQ2" s="194"/>
      <c r="OCR2" s="194"/>
      <c r="OCS2" s="194"/>
      <c r="OCT2" s="194"/>
      <c r="OCU2" s="194"/>
      <c r="OCV2" s="194"/>
      <c r="OCW2" s="194"/>
      <c r="OCX2" s="194"/>
      <c r="OCY2" s="194"/>
      <c r="OCZ2" s="194"/>
      <c r="ODA2" s="194"/>
      <c r="ODB2" s="194"/>
      <c r="ODC2" s="194"/>
      <c r="ODD2" s="194"/>
      <c r="ODE2" s="194"/>
      <c r="ODF2" s="194"/>
      <c r="ODG2" s="194"/>
      <c r="ODH2" s="194"/>
      <c r="ODI2" s="194"/>
      <c r="ODJ2" s="194"/>
      <c r="ODK2" s="194"/>
      <c r="ODL2" s="194"/>
      <c r="ODM2" s="194"/>
      <c r="ODN2" s="194"/>
      <c r="ODO2" s="194"/>
      <c r="ODP2" s="194"/>
      <c r="ODQ2" s="194"/>
      <c r="ODR2" s="194"/>
      <c r="ODS2" s="194"/>
      <c r="ODT2" s="194"/>
      <c r="ODU2" s="194"/>
      <c r="ODV2" s="194"/>
      <c r="ODW2" s="194"/>
      <c r="ODX2" s="194"/>
      <c r="ODY2" s="194"/>
      <c r="ODZ2" s="194"/>
      <c r="OEA2" s="194"/>
      <c r="OEB2" s="194"/>
      <c r="OEC2" s="194"/>
      <c r="OED2" s="194"/>
      <c r="OEE2" s="194"/>
      <c r="OEF2" s="194"/>
      <c r="OEG2" s="194"/>
      <c r="OEH2" s="194"/>
      <c r="OEI2" s="194"/>
      <c r="OEJ2" s="194"/>
      <c r="OEK2" s="194"/>
      <c r="OEL2" s="194"/>
      <c r="OEM2" s="194"/>
      <c r="OEN2" s="194"/>
      <c r="OEO2" s="194"/>
      <c r="OEP2" s="194"/>
      <c r="OEQ2" s="194"/>
      <c r="OER2" s="194"/>
      <c r="OES2" s="194"/>
      <c r="OET2" s="194"/>
      <c r="OEU2" s="194"/>
      <c r="OEV2" s="194"/>
      <c r="OEW2" s="194"/>
      <c r="OEX2" s="194"/>
      <c r="OEY2" s="194"/>
      <c r="OEZ2" s="194"/>
      <c r="OFA2" s="194"/>
      <c r="OFB2" s="194"/>
      <c r="OFC2" s="194"/>
      <c r="OFD2" s="194"/>
      <c r="OFE2" s="194"/>
      <c r="OFF2" s="194"/>
      <c r="OFG2" s="194"/>
      <c r="OFH2" s="194"/>
      <c r="OFI2" s="194"/>
      <c r="OFJ2" s="194"/>
      <c r="OFK2" s="194"/>
      <c r="OFL2" s="194"/>
      <c r="OFM2" s="194"/>
      <c r="OFN2" s="194"/>
      <c r="OFO2" s="194"/>
      <c r="OFP2" s="194"/>
      <c r="OFQ2" s="194"/>
      <c r="OFR2" s="194"/>
      <c r="OFS2" s="194"/>
      <c r="OFT2" s="194"/>
      <c r="OFU2" s="194"/>
      <c r="OFV2" s="194"/>
      <c r="OFW2" s="194"/>
      <c r="OFX2" s="194"/>
      <c r="OFY2" s="194"/>
      <c r="OFZ2" s="194"/>
      <c r="OGA2" s="194"/>
      <c r="OGB2" s="194"/>
      <c r="OGC2" s="194"/>
      <c r="OGD2" s="194"/>
      <c r="OGE2" s="194"/>
      <c r="OGF2" s="194"/>
      <c r="OGG2" s="194"/>
      <c r="OGH2" s="194"/>
      <c r="OGI2" s="194"/>
      <c r="OGJ2" s="194"/>
      <c r="OGK2" s="194"/>
      <c r="OGL2" s="194"/>
      <c r="OGM2" s="194"/>
      <c r="OGN2" s="194"/>
      <c r="OGO2" s="194"/>
      <c r="OGP2" s="194"/>
      <c r="OGQ2" s="194"/>
      <c r="OGR2" s="194"/>
      <c r="OGS2" s="194"/>
      <c r="OGT2" s="194"/>
      <c r="OGU2" s="194"/>
      <c r="OGV2" s="194"/>
      <c r="OGW2" s="194"/>
      <c r="OGX2" s="194"/>
      <c r="OGY2" s="194"/>
      <c r="OGZ2" s="194"/>
      <c r="OHA2" s="194"/>
      <c r="OHB2" s="194"/>
      <c r="OHC2" s="194"/>
      <c r="OHD2" s="194"/>
      <c r="OHE2" s="194"/>
      <c r="OHF2" s="194"/>
      <c r="OHG2" s="194"/>
      <c r="OHH2" s="194"/>
      <c r="OHI2" s="194"/>
      <c r="OHJ2" s="194"/>
      <c r="OHK2" s="194"/>
      <c r="OHL2" s="194"/>
      <c r="OHM2" s="194"/>
      <c r="OHN2" s="194"/>
      <c r="OHO2" s="194"/>
      <c r="OHP2" s="194"/>
      <c r="OHQ2" s="194"/>
      <c r="OHR2" s="194"/>
      <c r="OHS2" s="194"/>
      <c r="OHT2" s="194"/>
      <c r="OHU2" s="194"/>
      <c r="OHV2" s="194"/>
      <c r="OHW2" s="194"/>
      <c r="OHX2" s="194"/>
      <c r="OHY2" s="194"/>
      <c r="OHZ2" s="194"/>
      <c r="OIA2" s="194"/>
      <c r="OIB2" s="194"/>
      <c r="OIC2" s="194"/>
      <c r="OID2" s="194"/>
      <c r="OIE2" s="194"/>
      <c r="OIF2" s="194"/>
      <c r="OIG2" s="194"/>
      <c r="OIH2" s="194"/>
      <c r="OII2" s="194"/>
      <c r="OIJ2" s="194"/>
      <c r="OIK2" s="194"/>
      <c r="OIL2" s="194"/>
      <c r="OIM2" s="194"/>
      <c r="OIN2" s="194"/>
      <c r="OIO2" s="194"/>
      <c r="OIP2" s="194"/>
      <c r="OIQ2" s="194"/>
      <c r="OIR2" s="194"/>
      <c r="OIS2" s="194"/>
      <c r="OIT2" s="194"/>
      <c r="OIU2" s="194"/>
      <c r="OIV2" s="194"/>
      <c r="OIW2" s="194"/>
      <c r="OIX2" s="194"/>
      <c r="OIY2" s="194"/>
      <c r="OIZ2" s="194"/>
      <c r="OJA2" s="194"/>
      <c r="OJB2" s="194"/>
      <c r="OJC2" s="194"/>
      <c r="OJD2" s="194"/>
      <c r="OJE2" s="194"/>
      <c r="OJF2" s="194"/>
      <c r="OJG2" s="194"/>
      <c r="OJH2" s="194"/>
      <c r="OJI2" s="194"/>
      <c r="OJJ2" s="194"/>
      <c r="OJK2" s="194"/>
      <c r="OJL2" s="194"/>
      <c r="OJM2" s="194"/>
      <c r="OJN2" s="194"/>
      <c r="OJO2" s="194"/>
      <c r="OJP2" s="194"/>
      <c r="OJQ2" s="194"/>
      <c r="OJR2" s="194"/>
      <c r="OJS2" s="194"/>
      <c r="OJT2" s="194"/>
      <c r="OJU2" s="194"/>
      <c r="OJV2" s="194"/>
      <c r="OJW2" s="194"/>
      <c r="OJX2" s="194"/>
      <c r="OJY2" s="194"/>
      <c r="OJZ2" s="194"/>
      <c r="OKA2" s="194"/>
      <c r="OKB2" s="194"/>
      <c r="OKC2" s="194"/>
      <c r="OKD2" s="194"/>
      <c r="OKE2" s="194"/>
      <c r="OKF2" s="194"/>
      <c r="OKG2" s="194"/>
      <c r="OKH2" s="194"/>
      <c r="OKI2" s="194"/>
      <c r="OKJ2" s="194"/>
      <c r="OKK2" s="194"/>
      <c r="OKL2" s="194"/>
      <c r="OKM2" s="194"/>
      <c r="OKN2" s="194"/>
      <c r="OKO2" s="194"/>
      <c r="OKP2" s="194"/>
      <c r="OKQ2" s="194"/>
      <c r="OKR2" s="194"/>
      <c r="OKS2" s="194"/>
      <c r="OKT2" s="194"/>
      <c r="OKU2" s="194"/>
      <c r="OKV2" s="194"/>
      <c r="OKW2" s="194"/>
      <c r="OKX2" s="194"/>
      <c r="OKY2" s="194"/>
      <c r="OKZ2" s="194"/>
      <c r="OLA2" s="194"/>
      <c r="OLB2" s="194"/>
      <c r="OLC2" s="194"/>
      <c r="OLD2" s="194"/>
      <c r="OLE2" s="194"/>
      <c r="OLF2" s="194"/>
      <c r="OLG2" s="194"/>
      <c r="OLH2" s="194"/>
      <c r="OLI2" s="194"/>
      <c r="OLJ2" s="194"/>
      <c r="OLK2" s="194"/>
      <c r="OLL2" s="194"/>
      <c r="OLM2" s="194"/>
      <c r="OLN2" s="194"/>
      <c r="OLO2" s="194"/>
      <c r="OLP2" s="194"/>
      <c r="OLQ2" s="194"/>
      <c r="OLR2" s="194"/>
      <c r="OLS2" s="194"/>
      <c r="OLT2" s="194"/>
      <c r="OLU2" s="194"/>
      <c r="OLV2" s="194"/>
      <c r="OLW2" s="194"/>
      <c r="OLX2" s="194"/>
      <c r="OLY2" s="194"/>
      <c r="OLZ2" s="194"/>
      <c r="OMA2" s="194"/>
      <c r="OMB2" s="194"/>
      <c r="OMC2" s="194"/>
      <c r="OMD2" s="194"/>
      <c r="OME2" s="194"/>
      <c r="OMF2" s="194"/>
      <c r="OMG2" s="194"/>
      <c r="OMH2" s="194"/>
      <c r="OMI2" s="194"/>
      <c r="OMJ2" s="194"/>
      <c r="OMK2" s="194"/>
      <c r="OML2" s="194"/>
      <c r="OMM2" s="194"/>
      <c r="OMN2" s="194"/>
      <c r="OMO2" s="194"/>
      <c r="OMP2" s="194"/>
      <c r="OMQ2" s="194"/>
      <c r="OMR2" s="194"/>
      <c r="OMS2" s="194"/>
      <c r="OMT2" s="194"/>
      <c r="OMU2" s="194"/>
      <c r="OMV2" s="194"/>
      <c r="OMW2" s="194"/>
      <c r="OMX2" s="194"/>
      <c r="OMY2" s="194"/>
      <c r="OMZ2" s="194"/>
      <c r="ONA2" s="194"/>
      <c r="ONB2" s="194"/>
      <c r="ONC2" s="194"/>
      <c r="OND2" s="194"/>
      <c r="ONE2" s="194"/>
      <c r="ONF2" s="194"/>
      <c r="ONG2" s="194"/>
      <c r="ONH2" s="194"/>
      <c r="ONI2" s="194"/>
      <c r="ONJ2" s="194"/>
      <c r="ONK2" s="194"/>
      <c r="ONL2" s="194"/>
      <c r="ONM2" s="194"/>
      <c r="ONN2" s="194"/>
      <c r="ONO2" s="194"/>
      <c r="ONP2" s="194"/>
      <c r="ONQ2" s="194"/>
      <c r="ONR2" s="194"/>
      <c r="ONS2" s="194"/>
      <c r="ONT2" s="194"/>
      <c r="ONU2" s="194"/>
      <c r="ONV2" s="194"/>
      <c r="ONW2" s="194"/>
      <c r="ONX2" s="194"/>
      <c r="ONY2" s="194"/>
      <c r="ONZ2" s="194"/>
      <c r="OOA2" s="194"/>
      <c r="OOB2" s="194"/>
      <c r="OOC2" s="194"/>
      <c r="OOD2" s="194"/>
      <c r="OOE2" s="194"/>
      <c r="OOF2" s="194"/>
      <c r="OOG2" s="194"/>
      <c r="OOH2" s="194"/>
      <c r="OOI2" s="194"/>
      <c r="OOJ2" s="194"/>
      <c r="OOK2" s="194"/>
      <c r="OOL2" s="194"/>
      <c r="OOM2" s="194"/>
      <c r="OON2" s="194"/>
      <c r="OOO2" s="194"/>
      <c r="OOP2" s="194"/>
      <c r="OOQ2" s="194"/>
      <c r="OOR2" s="194"/>
      <c r="OOS2" s="194"/>
      <c r="OOT2" s="194"/>
      <c r="OOU2" s="194"/>
      <c r="OOV2" s="194"/>
      <c r="OOW2" s="194"/>
      <c r="OOX2" s="194"/>
      <c r="OOY2" s="194"/>
      <c r="OOZ2" s="194"/>
      <c r="OPA2" s="194"/>
      <c r="OPB2" s="194"/>
      <c r="OPC2" s="194"/>
      <c r="OPD2" s="194"/>
      <c r="OPE2" s="194"/>
      <c r="OPF2" s="194"/>
      <c r="OPG2" s="194"/>
      <c r="OPH2" s="194"/>
      <c r="OPI2" s="194"/>
      <c r="OPJ2" s="194"/>
      <c r="OPK2" s="194"/>
      <c r="OPL2" s="194"/>
      <c r="OPM2" s="194"/>
      <c r="OPN2" s="194"/>
      <c r="OPO2" s="194"/>
      <c r="OPP2" s="194"/>
      <c r="OPQ2" s="194"/>
      <c r="OPR2" s="194"/>
      <c r="OPS2" s="194"/>
      <c r="OPT2" s="194"/>
      <c r="OPU2" s="194"/>
      <c r="OPV2" s="194"/>
      <c r="OPW2" s="194"/>
      <c r="OPX2" s="194"/>
      <c r="OPY2" s="194"/>
      <c r="OPZ2" s="194"/>
      <c r="OQA2" s="194"/>
      <c r="OQB2" s="194"/>
      <c r="OQC2" s="194"/>
      <c r="OQD2" s="194"/>
      <c r="OQE2" s="194"/>
      <c r="OQF2" s="194"/>
      <c r="OQG2" s="194"/>
      <c r="OQH2" s="194"/>
      <c r="OQI2" s="194"/>
      <c r="OQJ2" s="194"/>
      <c r="OQK2" s="194"/>
      <c r="OQL2" s="194"/>
      <c r="OQM2" s="194"/>
      <c r="OQN2" s="194"/>
      <c r="OQO2" s="194"/>
      <c r="OQP2" s="194"/>
      <c r="OQQ2" s="194"/>
      <c r="OQR2" s="194"/>
      <c r="OQS2" s="194"/>
      <c r="OQT2" s="194"/>
      <c r="OQU2" s="194"/>
      <c r="OQV2" s="194"/>
      <c r="OQW2" s="194"/>
      <c r="OQX2" s="194"/>
      <c r="OQY2" s="194"/>
      <c r="OQZ2" s="194"/>
      <c r="ORA2" s="194"/>
      <c r="ORB2" s="194"/>
      <c r="ORC2" s="194"/>
      <c r="ORD2" s="194"/>
      <c r="ORE2" s="194"/>
      <c r="ORF2" s="194"/>
      <c r="ORG2" s="194"/>
      <c r="ORH2" s="194"/>
      <c r="ORI2" s="194"/>
      <c r="ORJ2" s="194"/>
      <c r="ORK2" s="194"/>
      <c r="ORL2" s="194"/>
      <c r="ORM2" s="194"/>
      <c r="ORN2" s="194"/>
      <c r="ORO2" s="194"/>
      <c r="ORP2" s="194"/>
      <c r="ORQ2" s="194"/>
      <c r="ORR2" s="194"/>
      <c r="ORS2" s="194"/>
      <c r="ORT2" s="194"/>
      <c r="ORU2" s="194"/>
      <c r="ORV2" s="194"/>
      <c r="ORW2" s="194"/>
      <c r="ORX2" s="194"/>
      <c r="ORY2" s="194"/>
      <c r="ORZ2" s="194"/>
      <c r="OSA2" s="194"/>
      <c r="OSB2" s="194"/>
      <c r="OSC2" s="194"/>
      <c r="OSD2" s="194"/>
      <c r="OSE2" s="194"/>
      <c r="OSF2" s="194"/>
      <c r="OSG2" s="194"/>
      <c r="OSH2" s="194"/>
      <c r="OSI2" s="194"/>
      <c r="OSJ2" s="194"/>
      <c r="OSK2" s="194"/>
      <c r="OSL2" s="194"/>
      <c r="OSM2" s="194"/>
      <c r="OSN2" s="194"/>
      <c r="OSO2" s="194"/>
      <c r="OSP2" s="194"/>
      <c r="OSQ2" s="194"/>
      <c r="OSR2" s="194"/>
      <c r="OSS2" s="194"/>
      <c r="OST2" s="194"/>
      <c r="OSU2" s="194"/>
      <c r="OSV2" s="194"/>
      <c r="OSW2" s="194"/>
      <c r="OSX2" s="194"/>
      <c r="OSY2" s="194"/>
      <c r="OSZ2" s="194"/>
      <c r="OTA2" s="194"/>
      <c r="OTB2" s="194"/>
      <c r="OTC2" s="194"/>
      <c r="OTD2" s="194"/>
      <c r="OTE2" s="194"/>
      <c r="OTF2" s="194"/>
      <c r="OTG2" s="194"/>
      <c r="OTH2" s="194"/>
      <c r="OTI2" s="194"/>
      <c r="OTJ2" s="194"/>
      <c r="OTK2" s="194"/>
      <c r="OTL2" s="194"/>
      <c r="OTM2" s="194"/>
      <c r="OTN2" s="194"/>
      <c r="OTO2" s="194"/>
      <c r="OTP2" s="194"/>
      <c r="OTQ2" s="194"/>
      <c r="OTR2" s="194"/>
      <c r="OTS2" s="194"/>
      <c r="OTT2" s="194"/>
      <c r="OTU2" s="194"/>
      <c r="OTV2" s="194"/>
      <c r="OTW2" s="194"/>
      <c r="OTX2" s="194"/>
      <c r="OTY2" s="194"/>
      <c r="OTZ2" s="194"/>
      <c r="OUA2" s="194"/>
      <c r="OUB2" s="194"/>
      <c r="OUC2" s="194"/>
      <c r="OUD2" s="194"/>
      <c r="OUE2" s="194"/>
      <c r="OUF2" s="194"/>
      <c r="OUG2" s="194"/>
      <c r="OUH2" s="194"/>
      <c r="OUI2" s="194"/>
      <c r="OUJ2" s="194"/>
      <c r="OUK2" s="194"/>
      <c r="OUL2" s="194"/>
      <c r="OUM2" s="194"/>
      <c r="OUN2" s="194"/>
      <c r="OUO2" s="194"/>
      <c r="OUP2" s="194"/>
      <c r="OUQ2" s="194"/>
      <c r="OUR2" s="194"/>
      <c r="OUS2" s="194"/>
      <c r="OUT2" s="194"/>
      <c r="OUU2" s="194"/>
      <c r="OUV2" s="194"/>
      <c r="OUW2" s="194"/>
      <c r="OUX2" s="194"/>
      <c r="OUY2" s="194"/>
      <c r="OUZ2" s="194"/>
      <c r="OVA2" s="194"/>
      <c r="OVB2" s="194"/>
      <c r="OVC2" s="194"/>
      <c r="OVD2" s="194"/>
      <c r="OVE2" s="194"/>
      <c r="OVF2" s="194"/>
      <c r="OVG2" s="194"/>
      <c r="OVH2" s="194"/>
      <c r="OVI2" s="194"/>
      <c r="OVJ2" s="194"/>
      <c r="OVK2" s="194"/>
      <c r="OVL2" s="194"/>
      <c r="OVM2" s="194"/>
      <c r="OVN2" s="194"/>
      <c r="OVO2" s="194"/>
      <c r="OVP2" s="194"/>
      <c r="OVQ2" s="194"/>
      <c r="OVR2" s="194"/>
      <c r="OVS2" s="194"/>
      <c r="OVT2" s="194"/>
      <c r="OVU2" s="194"/>
      <c r="OVV2" s="194"/>
      <c r="OVW2" s="194"/>
      <c r="OVX2" s="194"/>
      <c r="OVY2" s="194"/>
      <c r="OVZ2" s="194"/>
      <c r="OWA2" s="194"/>
      <c r="OWB2" s="194"/>
      <c r="OWC2" s="194"/>
      <c r="OWD2" s="194"/>
      <c r="OWE2" s="194"/>
      <c r="OWF2" s="194"/>
      <c r="OWG2" s="194"/>
      <c r="OWH2" s="194"/>
      <c r="OWI2" s="194"/>
      <c r="OWJ2" s="194"/>
      <c r="OWK2" s="194"/>
      <c r="OWL2" s="194"/>
      <c r="OWM2" s="194"/>
      <c r="OWN2" s="194"/>
      <c r="OWO2" s="194"/>
      <c r="OWP2" s="194"/>
      <c r="OWQ2" s="194"/>
      <c r="OWR2" s="194"/>
      <c r="OWS2" s="194"/>
      <c r="OWT2" s="194"/>
      <c r="OWU2" s="194"/>
      <c r="OWV2" s="194"/>
      <c r="OWW2" s="194"/>
      <c r="OWX2" s="194"/>
      <c r="OWY2" s="194"/>
      <c r="OWZ2" s="194"/>
      <c r="OXA2" s="194"/>
      <c r="OXB2" s="194"/>
      <c r="OXC2" s="194"/>
      <c r="OXD2" s="194"/>
      <c r="OXE2" s="194"/>
      <c r="OXF2" s="194"/>
      <c r="OXG2" s="194"/>
      <c r="OXH2" s="194"/>
      <c r="OXI2" s="194"/>
      <c r="OXJ2" s="194"/>
      <c r="OXK2" s="194"/>
      <c r="OXL2" s="194"/>
      <c r="OXM2" s="194"/>
      <c r="OXN2" s="194"/>
      <c r="OXO2" s="194"/>
      <c r="OXP2" s="194"/>
      <c r="OXQ2" s="194"/>
      <c r="OXR2" s="194"/>
      <c r="OXS2" s="194"/>
      <c r="OXT2" s="194"/>
      <c r="OXU2" s="194"/>
      <c r="OXV2" s="194"/>
      <c r="OXW2" s="194"/>
      <c r="OXX2" s="194"/>
      <c r="OXY2" s="194"/>
      <c r="OXZ2" s="194"/>
      <c r="OYA2" s="194"/>
      <c r="OYB2" s="194"/>
      <c r="OYC2" s="194"/>
      <c r="OYD2" s="194"/>
      <c r="OYE2" s="194"/>
      <c r="OYF2" s="194"/>
      <c r="OYG2" s="194"/>
      <c r="OYH2" s="194"/>
      <c r="OYI2" s="194"/>
      <c r="OYJ2" s="194"/>
      <c r="OYK2" s="194"/>
      <c r="OYL2" s="194"/>
      <c r="OYM2" s="194"/>
      <c r="OYN2" s="194"/>
      <c r="OYO2" s="194"/>
      <c r="OYP2" s="194"/>
      <c r="OYQ2" s="194"/>
      <c r="OYR2" s="194"/>
      <c r="OYS2" s="194"/>
      <c r="OYT2" s="194"/>
      <c r="OYU2" s="194"/>
      <c r="OYV2" s="194"/>
      <c r="OYW2" s="194"/>
      <c r="OYX2" s="194"/>
      <c r="OYY2" s="194"/>
      <c r="OYZ2" s="194"/>
      <c r="OZA2" s="194"/>
      <c r="OZB2" s="194"/>
      <c r="OZC2" s="194"/>
      <c r="OZD2" s="194"/>
      <c r="OZE2" s="194"/>
      <c r="OZF2" s="194"/>
      <c r="OZG2" s="194"/>
      <c r="OZH2" s="194"/>
      <c r="OZI2" s="194"/>
      <c r="OZJ2" s="194"/>
      <c r="OZK2" s="194"/>
      <c r="OZL2" s="194"/>
      <c r="OZM2" s="194"/>
      <c r="OZN2" s="194"/>
      <c r="OZO2" s="194"/>
      <c r="OZP2" s="194"/>
      <c r="OZQ2" s="194"/>
      <c r="OZR2" s="194"/>
      <c r="OZS2" s="194"/>
      <c r="OZT2" s="194"/>
      <c r="OZU2" s="194"/>
      <c r="OZV2" s="194"/>
      <c r="OZW2" s="194"/>
      <c r="OZX2" s="194"/>
      <c r="OZY2" s="194"/>
      <c r="OZZ2" s="194"/>
      <c r="PAA2" s="194"/>
      <c r="PAB2" s="194"/>
      <c r="PAC2" s="194"/>
      <c r="PAD2" s="194"/>
      <c r="PAE2" s="194"/>
      <c r="PAF2" s="194"/>
      <c r="PAG2" s="194"/>
      <c r="PAH2" s="194"/>
      <c r="PAI2" s="194"/>
      <c r="PAJ2" s="194"/>
      <c r="PAK2" s="194"/>
      <c r="PAL2" s="194"/>
      <c r="PAM2" s="194"/>
      <c r="PAN2" s="194"/>
      <c r="PAO2" s="194"/>
      <c r="PAP2" s="194"/>
      <c r="PAQ2" s="194"/>
      <c r="PAR2" s="194"/>
      <c r="PAS2" s="194"/>
      <c r="PAT2" s="194"/>
      <c r="PAU2" s="194"/>
      <c r="PAV2" s="194"/>
      <c r="PAW2" s="194"/>
      <c r="PAX2" s="194"/>
      <c r="PAY2" s="194"/>
      <c r="PAZ2" s="194"/>
      <c r="PBA2" s="194"/>
      <c r="PBB2" s="194"/>
      <c r="PBC2" s="194"/>
      <c r="PBD2" s="194"/>
      <c r="PBE2" s="194"/>
      <c r="PBF2" s="194"/>
      <c r="PBG2" s="194"/>
      <c r="PBH2" s="194"/>
      <c r="PBI2" s="194"/>
      <c r="PBJ2" s="194"/>
      <c r="PBK2" s="194"/>
      <c r="PBL2" s="194"/>
      <c r="PBM2" s="194"/>
      <c r="PBN2" s="194"/>
      <c r="PBO2" s="194"/>
      <c r="PBP2" s="194"/>
      <c r="PBQ2" s="194"/>
      <c r="PBR2" s="194"/>
      <c r="PBS2" s="194"/>
      <c r="PBT2" s="194"/>
      <c r="PBU2" s="194"/>
      <c r="PBV2" s="194"/>
      <c r="PBW2" s="194"/>
      <c r="PBX2" s="194"/>
      <c r="PBY2" s="194"/>
      <c r="PBZ2" s="194"/>
      <c r="PCA2" s="194"/>
      <c r="PCB2" s="194"/>
      <c r="PCC2" s="194"/>
      <c r="PCD2" s="194"/>
      <c r="PCE2" s="194"/>
      <c r="PCF2" s="194"/>
      <c r="PCG2" s="194"/>
      <c r="PCH2" s="194"/>
      <c r="PCI2" s="194"/>
      <c r="PCJ2" s="194"/>
      <c r="PCK2" s="194"/>
      <c r="PCL2" s="194"/>
      <c r="PCM2" s="194"/>
      <c r="PCN2" s="194"/>
      <c r="PCO2" s="194"/>
      <c r="PCP2" s="194"/>
      <c r="PCQ2" s="194"/>
      <c r="PCR2" s="194"/>
      <c r="PCS2" s="194"/>
      <c r="PCT2" s="194"/>
      <c r="PCU2" s="194"/>
      <c r="PCV2" s="194"/>
      <c r="PCW2" s="194"/>
      <c r="PCX2" s="194"/>
      <c r="PCY2" s="194"/>
      <c r="PCZ2" s="194"/>
      <c r="PDA2" s="194"/>
      <c r="PDB2" s="194"/>
      <c r="PDC2" s="194"/>
      <c r="PDD2" s="194"/>
      <c r="PDE2" s="194"/>
      <c r="PDF2" s="194"/>
      <c r="PDG2" s="194"/>
      <c r="PDH2" s="194"/>
      <c r="PDI2" s="194"/>
      <c r="PDJ2" s="194"/>
      <c r="PDK2" s="194"/>
      <c r="PDL2" s="194"/>
      <c r="PDM2" s="194"/>
      <c r="PDN2" s="194"/>
      <c r="PDO2" s="194"/>
      <c r="PDP2" s="194"/>
      <c r="PDQ2" s="194"/>
      <c r="PDR2" s="194"/>
      <c r="PDS2" s="194"/>
      <c r="PDT2" s="194"/>
      <c r="PDU2" s="194"/>
      <c r="PDV2" s="194"/>
      <c r="PDW2" s="194"/>
      <c r="PDX2" s="194"/>
      <c r="PDY2" s="194"/>
      <c r="PDZ2" s="194"/>
      <c r="PEA2" s="194"/>
      <c r="PEB2" s="194"/>
      <c r="PEC2" s="194"/>
      <c r="PED2" s="194"/>
      <c r="PEE2" s="194"/>
      <c r="PEF2" s="194"/>
      <c r="PEG2" s="194"/>
      <c r="PEH2" s="194"/>
      <c r="PEI2" s="194"/>
      <c r="PEJ2" s="194"/>
      <c r="PEK2" s="194"/>
      <c r="PEL2" s="194"/>
      <c r="PEM2" s="194"/>
      <c r="PEN2" s="194"/>
      <c r="PEO2" s="194"/>
      <c r="PEP2" s="194"/>
      <c r="PEQ2" s="194"/>
      <c r="PER2" s="194"/>
      <c r="PES2" s="194"/>
      <c r="PET2" s="194"/>
      <c r="PEU2" s="194"/>
      <c r="PEV2" s="194"/>
      <c r="PEW2" s="194"/>
      <c r="PEX2" s="194"/>
      <c r="PEY2" s="194"/>
      <c r="PEZ2" s="194"/>
      <c r="PFA2" s="194"/>
      <c r="PFB2" s="194"/>
      <c r="PFC2" s="194"/>
      <c r="PFD2" s="194"/>
      <c r="PFE2" s="194"/>
      <c r="PFF2" s="194"/>
      <c r="PFG2" s="194"/>
      <c r="PFH2" s="194"/>
      <c r="PFI2" s="194"/>
      <c r="PFJ2" s="194"/>
      <c r="PFK2" s="194"/>
      <c r="PFL2" s="194"/>
      <c r="PFM2" s="194"/>
      <c r="PFN2" s="194"/>
      <c r="PFO2" s="194"/>
      <c r="PFP2" s="194"/>
      <c r="PFQ2" s="194"/>
      <c r="PFR2" s="194"/>
      <c r="PFS2" s="194"/>
      <c r="PFT2" s="194"/>
      <c r="PFU2" s="194"/>
      <c r="PFV2" s="194"/>
      <c r="PFW2" s="194"/>
      <c r="PFX2" s="194"/>
      <c r="PFY2" s="194"/>
      <c r="PFZ2" s="194"/>
      <c r="PGA2" s="194"/>
      <c r="PGB2" s="194"/>
      <c r="PGC2" s="194"/>
      <c r="PGD2" s="194"/>
      <c r="PGE2" s="194"/>
      <c r="PGF2" s="194"/>
      <c r="PGG2" s="194"/>
      <c r="PGH2" s="194"/>
      <c r="PGI2" s="194"/>
      <c r="PGJ2" s="194"/>
      <c r="PGK2" s="194"/>
      <c r="PGL2" s="194"/>
      <c r="PGM2" s="194"/>
      <c r="PGN2" s="194"/>
      <c r="PGO2" s="194"/>
      <c r="PGP2" s="194"/>
      <c r="PGQ2" s="194"/>
      <c r="PGR2" s="194"/>
      <c r="PGS2" s="194"/>
      <c r="PGT2" s="194"/>
      <c r="PGU2" s="194"/>
      <c r="PGV2" s="194"/>
      <c r="PGW2" s="194"/>
      <c r="PGX2" s="194"/>
      <c r="PGY2" s="194"/>
      <c r="PGZ2" s="194"/>
      <c r="PHA2" s="194"/>
      <c r="PHB2" s="194"/>
      <c r="PHC2" s="194"/>
      <c r="PHD2" s="194"/>
      <c r="PHE2" s="194"/>
      <c r="PHF2" s="194"/>
      <c r="PHG2" s="194"/>
      <c r="PHH2" s="194"/>
      <c r="PHI2" s="194"/>
      <c r="PHJ2" s="194"/>
      <c r="PHK2" s="194"/>
      <c r="PHL2" s="194"/>
      <c r="PHM2" s="194"/>
      <c r="PHN2" s="194"/>
      <c r="PHO2" s="194"/>
      <c r="PHP2" s="194"/>
      <c r="PHQ2" s="194"/>
      <c r="PHR2" s="194"/>
      <c r="PHS2" s="194"/>
      <c r="PHT2" s="194"/>
      <c r="PHU2" s="194"/>
      <c r="PHV2" s="194"/>
      <c r="PHW2" s="194"/>
      <c r="PHX2" s="194"/>
      <c r="PHY2" s="194"/>
      <c r="PHZ2" s="194"/>
      <c r="PIA2" s="194"/>
      <c r="PIB2" s="194"/>
      <c r="PIC2" s="194"/>
      <c r="PID2" s="194"/>
      <c r="PIE2" s="194"/>
      <c r="PIF2" s="194"/>
      <c r="PIG2" s="194"/>
      <c r="PIH2" s="194"/>
      <c r="PII2" s="194"/>
      <c r="PIJ2" s="194"/>
      <c r="PIK2" s="194"/>
      <c r="PIL2" s="194"/>
      <c r="PIM2" s="194"/>
      <c r="PIN2" s="194"/>
      <c r="PIO2" s="194"/>
      <c r="PIP2" s="194"/>
      <c r="PIQ2" s="194"/>
      <c r="PIR2" s="194"/>
      <c r="PIS2" s="194"/>
      <c r="PIT2" s="194"/>
      <c r="PIU2" s="194"/>
      <c r="PIV2" s="194"/>
      <c r="PIW2" s="194"/>
      <c r="PIX2" s="194"/>
      <c r="PIY2" s="194"/>
      <c r="PIZ2" s="194"/>
      <c r="PJA2" s="194"/>
      <c r="PJB2" s="194"/>
      <c r="PJC2" s="194"/>
      <c r="PJD2" s="194"/>
      <c r="PJE2" s="194"/>
      <c r="PJF2" s="194"/>
      <c r="PJG2" s="194"/>
      <c r="PJH2" s="194"/>
      <c r="PJI2" s="194"/>
      <c r="PJJ2" s="194"/>
      <c r="PJK2" s="194"/>
      <c r="PJL2" s="194"/>
      <c r="PJM2" s="194"/>
      <c r="PJN2" s="194"/>
      <c r="PJO2" s="194"/>
      <c r="PJP2" s="194"/>
      <c r="PJQ2" s="194"/>
      <c r="PJR2" s="194"/>
      <c r="PJS2" s="194"/>
      <c r="PJT2" s="194"/>
      <c r="PJU2" s="194"/>
      <c r="PJV2" s="194"/>
      <c r="PJW2" s="194"/>
      <c r="PJX2" s="194"/>
      <c r="PJY2" s="194"/>
      <c r="PJZ2" s="194"/>
      <c r="PKA2" s="194"/>
      <c r="PKB2" s="194"/>
      <c r="PKC2" s="194"/>
      <c r="PKD2" s="194"/>
      <c r="PKE2" s="194"/>
      <c r="PKF2" s="194"/>
      <c r="PKG2" s="194"/>
      <c r="PKH2" s="194"/>
      <c r="PKI2" s="194"/>
      <c r="PKJ2" s="194"/>
      <c r="PKK2" s="194"/>
      <c r="PKL2" s="194"/>
      <c r="PKM2" s="194"/>
      <c r="PKN2" s="194"/>
      <c r="PKO2" s="194"/>
      <c r="PKP2" s="194"/>
      <c r="PKQ2" s="194"/>
      <c r="PKR2" s="194"/>
      <c r="PKS2" s="194"/>
      <c r="PKT2" s="194"/>
      <c r="PKU2" s="194"/>
      <c r="PKV2" s="194"/>
      <c r="PKW2" s="194"/>
      <c r="PKX2" s="194"/>
      <c r="PKY2" s="194"/>
      <c r="PKZ2" s="194"/>
      <c r="PLA2" s="194"/>
      <c r="PLB2" s="194"/>
      <c r="PLC2" s="194"/>
      <c r="PLD2" s="194"/>
      <c r="PLE2" s="194"/>
      <c r="PLF2" s="194"/>
      <c r="PLG2" s="194"/>
      <c r="PLH2" s="194"/>
      <c r="PLI2" s="194"/>
      <c r="PLJ2" s="194"/>
      <c r="PLK2" s="194"/>
      <c r="PLL2" s="194"/>
      <c r="PLM2" s="194"/>
      <c r="PLN2" s="194"/>
      <c r="PLO2" s="194"/>
      <c r="PLP2" s="194"/>
      <c r="PLQ2" s="194"/>
      <c r="PLR2" s="194"/>
      <c r="PLS2" s="194"/>
      <c r="PLT2" s="194"/>
      <c r="PLU2" s="194"/>
      <c r="PLV2" s="194"/>
      <c r="PLW2" s="194"/>
      <c r="PLX2" s="194"/>
      <c r="PLY2" s="194"/>
      <c r="PLZ2" s="194"/>
      <c r="PMA2" s="194"/>
      <c r="PMB2" s="194"/>
      <c r="PMC2" s="194"/>
      <c r="PMD2" s="194"/>
      <c r="PME2" s="194"/>
      <c r="PMF2" s="194"/>
      <c r="PMG2" s="194"/>
      <c r="PMH2" s="194"/>
      <c r="PMI2" s="194"/>
      <c r="PMJ2" s="194"/>
      <c r="PMK2" s="194"/>
      <c r="PML2" s="194"/>
      <c r="PMM2" s="194"/>
      <c r="PMN2" s="194"/>
      <c r="PMO2" s="194"/>
      <c r="PMP2" s="194"/>
      <c r="PMQ2" s="194"/>
      <c r="PMR2" s="194"/>
      <c r="PMS2" s="194"/>
      <c r="PMT2" s="194"/>
      <c r="PMU2" s="194"/>
      <c r="PMV2" s="194"/>
      <c r="PMW2" s="194"/>
      <c r="PMX2" s="194"/>
      <c r="PMY2" s="194"/>
      <c r="PMZ2" s="194"/>
      <c r="PNA2" s="194"/>
      <c r="PNB2" s="194"/>
      <c r="PNC2" s="194"/>
      <c r="PND2" s="194"/>
      <c r="PNE2" s="194"/>
      <c r="PNF2" s="194"/>
      <c r="PNG2" s="194"/>
      <c r="PNH2" s="194"/>
      <c r="PNI2" s="194"/>
      <c r="PNJ2" s="194"/>
      <c r="PNK2" s="194"/>
      <c r="PNL2" s="194"/>
      <c r="PNM2" s="194"/>
      <c r="PNN2" s="194"/>
      <c r="PNO2" s="194"/>
      <c r="PNP2" s="194"/>
      <c r="PNQ2" s="194"/>
      <c r="PNR2" s="194"/>
      <c r="PNS2" s="194"/>
      <c r="PNT2" s="194"/>
      <c r="PNU2" s="194"/>
      <c r="PNV2" s="194"/>
      <c r="PNW2" s="194"/>
      <c r="PNX2" s="194"/>
      <c r="PNY2" s="194"/>
      <c r="PNZ2" s="194"/>
      <c r="POA2" s="194"/>
      <c r="POB2" s="194"/>
      <c r="POC2" s="194"/>
      <c r="POD2" s="194"/>
      <c r="POE2" s="194"/>
      <c r="POF2" s="194"/>
      <c r="POG2" s="194"/>
      <c r="POH2" s="194"/>
      <c r="POI2" s="194"/>
      <c r="POJ2" s="194"/>
      <c r="POK2" s="194"/>
      <c r="POL2" s="194"/>
      <c r="POM2" s="194"/>
      <c r="PON2" s="194"/>
      <c r="POO2" s="194"/>
      <c r="POP2" s="194"/>
      <c r="POQ2" s="194"/>
      <c r="POR2" s="194"/>
      <c r="POS2" s="194"/>
      <c r="POT2" s="194"/>
      <c r="POU2" s="194"/>
      <c r="POV2" s="194"/>
      <c r="POW2" s="194"/>
      <c r="POX2" s="194"/>
      <c r="POY2" s="194"/>
      <c r="POZ2" s="194"/>
      <c r="PPA2" s="194"/>
      <c r="PPB2" s="194"/>
      <c r="PPC2" s="194"/>
      <c r="PPD2" s="194"/>
      <c r="PPE2" s="194"/>
      <c r="PPF2" s="194"/>
      <c r="PPG2" s="194"/>
      <c r="PPH2" s="194"/>
      <c r="PPI2" s="194"/>
      <c r="PPJ2" s="194"/>
      <c r="PPK2" s="194"/>
      <c r="PPL2" s="194"/>
      <c r="PPM2" s="194"/>
      <c r="PPN2" s="194"/>
      <c r="PPO2" s="194"/>
      <c r="PPP2" s="194"/>
      <c r="PPQ2" s="194"/>
      <c r="PPR2" s="194"/>
      <c r="PPS2" s="194"/>
      <c r="PPT2" s="194"/>
      <c r="PPU2" s="194"/>
      <c r="PPV2" s="194"/>
      <c r="PPW2" s="194"/>
      <c r="PPX2" s="194"/>
      <c r="PPY2" s="194"/>
      <c r="PPZ2" s="194"/>
      <c r="PQA2" s="194"/>
      <c r="PQB2" s="194"/>
      <c r="PQC2" s="194"/>
      <c r="PQD2" s="194"/>
      <c r="PQE2" s="194"/>
      <c r="PQF2" s="194"/>
      <c r="PQG2" s="194"/>
      <c r="PQH2" s="194"/>
      <c r="PQI2" s="194"/>
      <c r="PQJ2" s="194"/>
      <c r="PQK2" s="194"/>
      <c r="PQL2" s="194"/>
      <c r="PQM2" s="194"/>
      <c r="PQN2" s="194"/>
      <c r="PQO2" s="194"/>
      <c r="PQP2" s="194"/>
      <c r="PQQ2" s="194"/>
      <c r="PQR2" s="194"/>
      <c r="PQS2" s="194"/>
      <c r="PQT2" s="194"/>
      <c r="PQU2" s="194"/>
      <c r="PQV2" s="194"/>
      <c r="PQW2" s="194"/>
      <c r="PQX2" s="194"/>
      <c r="PQY2" s="194"/>
      <c r="PQZ2" s="194"/>
      <c r="PRA2" s="194"/>
      <c r="PRB2" s="194"/>
      <c r="PRC2" s="194"/>
      <c r="PRD2" s="194"/>
      <c r="PRE2" s="194"/>
      <c r="PRF2" s="194"/>
      <c r="PRG2" s="194"/>
      <c r="PRH2" s="194"/>
      <c r="PRI2" s="194"/>
      <c r="PRJ2" s="194"/>
      <c r="PRK2" s="194"/>
      <c r="PRL2" s="194"/>
      <c r="PRM2" s="194"/>
      <c r="PRN2" s="194"/>
      <c r="PRO2" s="194"/>
      <c r="PRP2" s="194"/>
      <c r="PRQ2" s="194"/>
      <c r="PRR2" s="194"/>
      <c r="PRS2" s="194"/>
      <c r="PRT2" s="194"/>
      <c r="PRU2" s="194"/>
      <c r="PRV2" s="194"/>
      <c r="PRW2" s="194"/>
      <c r="PRX2" s="194"/>
      <c r="PRY2" s="194"/>
      <c r="PRZ2" s="194"/>
      <c r="PSA2" s="194"/>
      <c r="PSB2" s="194"/>
      <c r="PSC2" s="194"/>
      <c r="PSD2" s="194"/>
      <c r="PSE2" s="194"/>
      <c r="PSF2" s="194"/>
      <c r="PSG2" s="194"/>
      <c r="PSH2" s="194"/>
      <c r="PSI2" s="194"/>
      <c r="PSJ2" s="194"/>
      <c r="PSK2" s="194"/>
      <c r="PSL2" s="194"/>
      <c r="PSM2" s="194"/>
      <c r="PSN2" s="194"/>
      <c r="PSO2" s="194"/>
      <c r="PSP2" s="194"/>
      <c r="PSQ2" s="194"/>
      <c r="PSR2" s="194"/>
      <c r="PSS2" s="194"/>
      <c r="PST2" s="194"/>
      <c r="PSU2" s="194"/>
      <c r="PSV2" s="194"/>
      <c r="PSW2" s="194"/>
      <c r="PSX2" s="194"/>
      <c r="PSY2" s="194"/>
      <c r="PSZ2" s="194"/>
      <c r="PTA2" s="194"/>
      <c r="PTB2" s="194"/>
      <c r="PTC2" s="194"/>
      <c r="PTD2" s="194"/>
      <c r="PTE2" s="194"/>
      <c r="PTF2" s="194"/>
      <c r="PTG2" s="194"/>
      <c r="PTH2" s="194"/>
      <c r="PTI2" s="194"/>
      <c r="PTJ2" s="194"/>
      <c r="PTK2" s="194"/>
      <c r="PTL2" s="194"/>
      <c r="PTM2" s="194"/>
      <c r="PTN2" s="194"/>
      <c r="PTO2" s="194"/>
      <c r="PTP2" s="194"/>
      <c r="PTQ2" s="194"/>
      <c r="PTR2" s="194"/>
      <c r="PTS2" s="194"/>
      <c r="PTT2" s="194"/>
      <c r="PTU2" s="194"/>
      <c r="PTV2" s="194"/>
      <c r="PTW2" s="194"/>
      <c r="PTX2" s="194"/>
      <c r="PTY2" s="194"/>
      <c r="PTZ2" s="194"/>
      <c r="PUA2" s="194"/>
      <c r="PUB2" s="194"/>
      <c r="PUC2" s="194"/>
      <c r="PUD2" s="194"/>
      <c r="PUE2" s="194"/>
      <c r="PUF2" s="194"/>
      <c r="PUG2" s="194"/>
      <c r="PUH2" s="194"/>
      <c r="PUI2" s="194"/>
      <c r="PUJ2" s="194"/>
      <c r="PUK2" s="194"/>
      <c r="PUL2" s="194"/>
      <c r="PUM2" s="194"/>
      <c r="PUN2" s="194"/>
      <c r="PUO2" s="194"/>
      <c r="PUP2" s="194"/>
      <c r="PUQ2" s="194"/>
      <c r="PUR2" s="194"/>
      <c r="PUS2" s="194"/>
      <c r="PUT2" s="194"/>
      <c r="PUU2" s="194"/>
      <c r="PUV2" s="194"/>
      <c r="PUW2" s="194"/>
      <c r="PUX2" s="194"/>
      <c r="PUY2" s="194"/>
      <c r="PUZ2" s="194"/>
      <c r="PVA2" s="194"/>
      <c r="PVB2" s="194"/>
      <c r="PVC2" s="194"/>
      <c r="PVD2" s="194"/>
      <c r="PVE2" s="194"/>
      <c r="PVF2" s="194"/>
      <c r="PVG2" s="194"/>
      <c r="PVH2" s="194"/>
      <c r="PVI2" s="194"/>
      <c r="PVJ2" s="194"/>
      <c r="PVK2" s="194"/>
      <c r="PVL2" s="194"/>
      <c r="PVM2" s="194"/>
      <c r="PVN2" s="194"/>
      <c r="PVO2" s="194"/>
      <c r="PVP2" s="194"/>
      <c r="PVQ2" s="194"/>
      <c r="PVR2" s="194"/>
      <c r="PVS2" s="194"/>
      <c r="PVT2" s="194"/>
      <c r="PVU2" s="194"/>
      <c r="PVV2" s="194"/>
      <c r="PVW2" s="194"/>
      <c r="PVX2" s="194"/>
      <c r="PVY2" s="194"/>
      <c r="PVZ2" s="194"/>
      <c r="PWA2" s="194"/>
      <c r="PWB2" s="194"/>
      <c r="PWC2" s="194"/>
      <c r="PWD2" s="194"/>
      <c r="PWE2" s="194"/>
      <c r="PWF2" s="194"/>
      <c r="PWG2" s="194"/>
      <c r="PWH2" s="194"/>
      <c r="PWI2" s="194"/>
      <c r="PWJ2" s="194"/>
      <c r="PWK2" s="194"/>
      <c r="PWL2" s="194"/>
      <c r="PWM2" s="194"/>
      <c r="PWN2" s="194"/>
      <c r="PWO2" s="194"/>
      <c r="PWP2" s="194"/>
      <c r="PWQ2" s="194"/>
      <c r="PWR2" s="194"/>
      <c r="PWS2" s="194"/>
      <c r="PWT2" s="194"/>
      <c r="PWU2" s="194"/>
      <c r="PWV2" s="194"/>
      <c r="PWW2" s="194"/>
      <c r="PWX2" s="194"/>
      <c r="PWY2" s="194"/>
      <c r="PWZ2" s="194"/>
      <c r="PXA2" s="194"/>
      <c r="PXB2" s="194"/>
      <c r="PXC2" s="194"/>
      <c r="PXD2" s="194"/>
      <c r="PXE2" s="194"/>
      <c r="PXF2" s="194"/>
      <c r="PXG2" s="194"/>
      <c r="PXH2" s="194"/>
      <c r="PXI2" s="194"/>
      <c r="PXJ2" s="194"/>
      <c r="PXK2" s="194"/>
      <c r="PXL2" s="194"/>
      <c r="PXM2" s="194"/>
      <c r="PXN2" s="194"/>
      <c r="PXO2" s="194"/>
      <c r="PXP2" s="194"/>
      <c r="PXQ2" s="194"/>
      <c r="PXR2" s="194"/>
      <c r="PXS2" s="194"/>
      <c r="PXT2" s="194"/>
      <c r="PXU2" s="194"/>
      <c r="PXV2" s="194"/>
      <c r="PXW2" s="194"/>
      <c r="PXX2" s="194"/>
      <c r="PXY2" s="194"/>
      <c r="PXZ2" s="194"/>
      <c r="PYA2" s="194"/>
      <c r="PYB2" s="194"/>
      <c r="PYC2" s="194"/>
      <c r="PYD2" s="194"/>
      <c r="PYE2" s="194"/>
      <c r="PYF2" s="194"/>
      <c r="PYG2" s="194"/>
      <c r="PYH2" s="194"/>
      <c r="PYI2" s="194"/>
      <c r="PYJ2" s="194"/>
      <c r="PYK2" s="194"/>
      <c r="PYL2" s="194"/>
      <c r="PYM2" s="194"/>
      <c r="PYN2" s="194"/>
      <c r="PYO2" s="194"/>
      <c r="PYP2" s="194"/>
      <c r="PYQ2" s="194"/>
      <c r="PYR2" s="194"/>
      <c r="PYS2" s="194"/>
      <c r="PYT2" s="194"/>
      <c r="PYU2" s="194"/>
      <c r="PYV2" s="194"/>
      <c r="PYW2" s="194"/>
      <c r="PYX2" s="194"/>
      <c r="PYY2" s="194"/>
      <c r="PYZ2" s="194"/>
      <c r="PZA2" s="194"/>
      <c r="PZB2" s="194"/>
      <c r="PZC2" s="194"/>
      <c r="PZD2" s="194"/>
      <c r="PZE2" s="194"/>
      <c r="PZF2" s="194"/>
      <c r="PZG2" s="194"/>
      <c r="PZH2" s="194"/>
      <c r="PZI2" s="194"/>
      <c r="PZJ2" s="194"/>
      <c r="PZK2" s="194"/>
      <c r="PZL2" s="194"/>
      <c r="PZM2" s="194"/>
      <c r="PZN2" s="194"/>
      <c r="PZO2" s="194"/>
      <c r="PZP2" s="194"/>
      <c r="PZQ2" s="194"/>
      <c r="PZR2" s="194"/>
      <c r="PZS2" s="194"/>
      <c r="PZT2" s="194"/>
      <c r="PZU2" s="194"/>
      <c r="PZV2" s="194"/>
      <c r="PZW2" s="194"/>
      <c r="PZX2" s="194"/>
      <c r="PZY2" s="194"/>
      <c r="PZZ2" s="194"/>
      <c r="QAA2" s="194"/>
      <c r="QAB2" s="194"/>
      <c r="QAC2" s="194"/>
      <c r="QAD2" s="194"/>
      <c r="QAE2" s="194"/>
      <c r="QAF2" s="194"/>
      <c r="QAG2" s="194"/>
      <c r="QAH2" s="194"/>
      <c r="QAI2" s="194"/>
      <c r="QAJ2" s="194"/>
      <c r="QAK2" s="194"/>
      <c r="QAL2" s="194"/>
      <c r="QAM2" s="194"/>
      <c r="QAN2" s="194"/>
      <c r="QAO2" s="194"/>
      <c r="QAP2" s="194"/>
      <c r="QAQ2" s="194"/>
      <c r="QAR2" s="194"/>
      <c r="QAS2" s="194"/>
      <c r="QAT2" s="194"/>
      <c r="QAU2" s="194"/>
      <c r="QAV2" s="194"/>
      <c r="QAW2" s="194"/>
      <c r="QAX2" s="194"/>
      <c r="QAY2" s="194"/>
      <c r="QAZ2" s="194"/>
      <c r="QBA2" s="194"/>
      <c r="QBB2" s="194"/>
      <c r="QBC2" s="194"/>
      <c r="QBD2" s="194"/>
      <c r="QBE2" s="194"/>
      <c r="QBF2" s="194"/>
      <c r="QBG2" s="194"/>
      <c r="QBH2" s="194"/>
      <c r="QBI2" s="194"/>
      <c r="QBJ2" s="194"/>
      <c r="QBK2" s="194"/>
      <c r="QBL2" s="194"/>
      <c r="QBM2" s="194"/>
      <c r="QBN2" s="194"/>
      <c r="QBO2" s="194"/>
      <c r="QBP2" s="194"/>
      <c r="QBQ2" s="194"/>
      <c r="QBR2" s="194"/>
      <c r="QBS2" s="194"/>
      <c r="QBT2" s="194"/>
      <c r="QBU2" s="194"/>
      <c r="QBV2" s="194"/>
      <c r="QBW2" s="194"/>
      <c r="QBX2" s="194"/>
      <c r="QBY2" s="194"/>
      <c r="QBZ2" s="194"/>
      <c r="QCA2" s="194"/>
      <c r="QCB2" s="194"/>
      <c r="QCC2" s="194"/>
      <c r="QCD2" s="194"/>
      <c r="QCE2" s="194"/>
      <c r="QCF2" s="194"/>
      <c r="QCG2" s="194"/>
      <c r="QCH2" s="194"/>
      <c r="QCI2" s="194"/>
      <c r="QCJ2" s="194"/>
      <c r="QCK2" s="194"/>
      <c r="QCL2" s="194"/>
      <c r="QCM2" s="194"/>
      <c r="QCN2" s="194"/>
      <c r="QCO2" s="194"/>
      <c r="QCP2" s="194"/>
      <c r="QCQ2" s="194"/>
      <c r="QCR2" s="194"/>
      <c r="QCS2" s="194"/>
      <c r="QCT2" s="194"/>
      <c r="QCU2" s="194"/>
      <c r="QCV2" s="194"/>
      <c r="QCW2" s="194"/>
      <c r="QCX2" s="194"/>
      <c r="QCY2" s="194"/>
      <c r="QCZ2" s="194"/>
      <c r="QDA2" s="194"/>
      <c r="QDB2" s="194"/>
      <c r="QDC2" s="194"/>
      <c r="QDD2" s="194"/>
      <c r="QDE2" s="194"/>
      <c r="QDF2" s="194"/>
      <c r="QDG2" s="194"/>
      <c r="QDH2" s="194"/>
      <c r="QDI2" s="194"/>
      <c r="QDJ2" s="194"/>
      <c r="QDK2" s="194"/>
      <c r="QDL2" s="194"/>
      <c r="QDM2" s="194"/>
      <c r="QDN2" s="194"/>
      <c r="QDO2" s="194"/>
      <c r="QDP2" s="194"/>
      <c r="QDQ2" s="194"/>
      <c r="QDR2" s="194"/>
      <c r="QDS2" s="194"/>
      <c r="QDT2" s="194"/>
      <c r="QDU2" s="194"/>
      <c r="QDV2" s="194"/>
      <c r="QDW2" s="194"/>
      <c r="QDX2" s="194"/>
      <c r="QDY2" s="194"/>
      <c r="QDZ2" s="194"/>
      <c r="QEA2" s="194"/>
      <c r="QEB2" s="194"/>
      <c r="QEC2" s="194"/>
      <c r="QED2" s="194"/>
      <c r="QEE2" s="194"/>
      <c r="QEF2" s="194"/>
      <c r="QEG2" s="194"/>
      <c r="QEH2" s="194"/>
      <c r="QEI2" s="194"/>
      <c r="QEJ2" s="194"/>
      <c r="QEK2" s="194"/>
      <c r="QEL2" s="194"/>
      <c r="QEM2" s="194"/>
      <c r="QEN2" s="194"/>
      <c r="QEO2" s="194"/>
      <c r="QEP2" s="194"/>
      <c r="QEQ2" s="194"/>
      <c r="QER2" s="194"/>
      <c r="QES2" s="194"/>
      <c r="QET2" s="194"/>
      <c r="QEU2" s="194"/>
      <c r="QEV2" s="194"/>
      <c r="QEW2" s="194"/>
      <c r="QEX2" s="194"/>
      <c r="QEY2" s="194"/>
      <c r="QEZ2" s="194"/>
      <c r="QFA2" s="194"/>
      <c r="QFB2" s="194"/>
      <c r="QFC2" s="194"/>
      <c r="QFD2" s="194"/>
      <c r="QFE2" s="194"/>
      <c r="QFF2" s="194"/>
      <c r="QFG2" s="194"/>
      <c r="QFH2" s="194"/>
      <c r="QFI2" s="194"/>
      <c r="QFJ2" s="194"/>
      <c r="QFK2" s="194"/>
      <c r="QFL2" s="194"/>
      <c r="QFM2" s="194"/>
      <c r="QFN2" s="194"/>
      <c r="QFO2" s="194"/>
      <c r="QFP2" s="194"/>
      <c r="QFQ2" s="194"/>
      <c r="QFR2" s="194"/>
      <c r="QFS2" s="194"/>
      <c r="QFT2" s="194"/>
      <c r="QFU2" s="194"/>
      <c r="QFV2" s="194"/>
      <c r="QFW2" s="194"/>
      <c r="QFX2" s="194"/>
      <c r="QFY2" s="194"/>
      <c r="QFZ2" s="194"/>
      <c r="QGA2" s="194"/>
      <c r="QGB2" s="194"/>
      <c r="QGC2" s="194"/>
      <c r="QGD2" s="194"/>
      <c r="QGE2" s="194"/>
      <c r="QGF2" s="194"/>
      <c r="QGG2" s="194"/>
      <c r="QGH2" s="194"/>
      <c r="QGI2" s="194"/>
      <c r="QGJ2" s="194"/>
      <c r="QGK2" s="194"/>
      <c r="QGL2" s="194"/>
      <c r="QGM2" s="194"/>
      <c r="QGN2" s="194"/>
      <c r="QGO2" s="194"/>
      <c r="QGP2" s="194"/>
      <c r="QGQ2" s="194"/>
      <c r="QGR2" s="194"/>
      <c r="QGS2" s="194"/>
      <c r="QGT2" s="194"/>
      <c r="QGU2" s="194"/>
      <c r="QGV2" s="194"/>
      <c r="QGW2" s="194"/>
      <c r="QGX2" s="194"/>
      <c r="QGY2" s="194"/>
      <c r="QGZ2" s="194"/>
      <c r="QHA2" s="194"/>
      <c r="QHB2" s="194"/>
      <c r="QHC2" s="194"/>
      <c r="QHD2" s="194"/>
      <c r="QHE2" s="194"/>
      <c r="QHF2" s="194"/>
      <c r="QHG2" s="194"/>
      <c r="QHH2" s="194"/>
      <c r="QHI2" s="194"/>
      <c r="QHJ2" s="194"/>
      <c r="QHK2" s="194"/>
      <c r="QHL2" s="194"/>
      <c r="QHM2" s="194"/>
      <c r="QHN2" s="194"/>
      <c r="QHO2" s="194"/>
      <c r="QHP2" s="194"/>
      <c r="QHQ2" s="194"/>
      <c r="QHR2" s="194"/>
      <c r="QHS2" s="194"/>
      <c r="QHT2" s="194"/>
      <c r="QHU2" s="194"/>
      <c r="QHV2" s="194"/>
      <c r="QHW2" s="194"/>
      <c r="QHX2" s="194"/>
      <c r="QHY2" s="194"/>
      <c r="QHZ2" s="194"/>
      <c r="QIA2" s="194"/>
      <c r="QIB2" s="194"/>
      <c r="QIC2" s="194"/>
      <c r="QID2" s="194"/>
      <c r="QIE2" s="194"/>
      <c r="QIF2" s="194"/>
      <c r="QIG2" s="194"/>
      <c r="QIH2" s="194"/>
      <c r="QII2" s="194"/>
      <c r="QIJ2" s="194"/>
      <c r="QIK2" s="194"/>
      <c r="QIL2" s="194"/>
      <c r="QIM2" s="194"/>
      <c r="QIN2" s="194"/>
      <c r="QIO2" s="194"/>
      <c r="QIP2" s="194"/>
      <c r="QIQ2" s="194"/>
      <c r="QIR2" s="194"/>
      <c r="QIS2" s="194"/>
      <c r="QIT2" s="194"/>
      <c r="QIU2" s="194"/>
      <c r="QIV2" s="194"/>
      <c r="QIW2" s="194"/>
      <c r="QIX2" s="194"/>
      <c r="QIY2" s="194"/>
      <c r="QIZ2" s="194"/>
      <c r="QJA2" s="194"/>
      <c r="QJB2" s="194"/>
      <c r="QJC2" s="194"/>
      <c r="QJD2" s="194"/>
      <c r="QJE2" s="194"/>
      <c r="QJF2" s="194"/>
      <c r="QJG2" s="194"/>
      <c r="QJH2" s="194"/>
      <c r="QJI2" s="194"/>
      <c r="QJJ2" s="194"/>
      <c r="QJK2" s="194"/>
      <c r="QJL2" s="194"/>
      <c r="QJM2" s="194"/>
      <c r="QJN2" s="194"/>
      <c r="QJO2" s="194"/>
      <c r="QJP2" s="194"/>
      <c r="QJQ2" s="194"/>
      <c r="QJR2" s="194"/>
      <c r="QJS2" s="194"/>
      <c r="QJT2" s="194"/>
      <c r="QJU2" s="194"/>
      <c r="QJV2" s="194"/>
      <c r="QJW2" s="194"/>
      <c r="QJX2" s="194"/>
      <c r="QJY2" s="194"/>
      <c r="QJZ2" s="194"/>
      <c r="QKA2" s="194"/>
      <c r="QKB2" s="194"/>
      <c r="QKC2" s="194"/>
      <c r="QKD2" s="194"/>
      <c r="QKE2" s="194"/>
      <c r="QKF2" s="194"/>
      <c r="QKG2" s="194"/>
      <c r="QKH2" s="194"/>
      <c r="QKI2" s="194"/>
      <c r="QKJ2" s="194"/>
      <c r="QKK2" s="194"/>
      <c r="QKL2" s="194"/>
      <c r="QKM2" s="194"/>
      <c r="QKN2" s="194"/>
      <c r="QKO2" s="194"/>
      <c r="QKP2" s="194"/>
      <c r="QKQ2" s="194"/>
      <c r="QKR2" s="194"/>
      <c r="QKS2" s="194"/>
      <c r="QKT2" s="194"/>
      <c r="QKU2" s="194"/>
      <c r="QKV2" s="194"/>
      <c r="QKW2" s="194"/>
      <c r="QKX2" s="194"/>
      <c r="QKY2" s="194"/>
      <c r="QKZ2" s="194"/>
      <c r="QLA2" s="194"/>
      <c r="QLB2" s="194"/>
      <c r="QLC2" s="194"/>
      <c r="QLD2" s="194"/>
      <c r="QLE2" s="194"/>
      <c r="QLF2" s="194"/>
      <c r="QLG2" s="194"/>
      <c r="QLH2" s="194"/>
      <c r="QLI2" s="194"/>
      <c r="QLJ2" s="194"/>
      <c r="QLK2" s="194"/>
      <c r="QLL2" s="194"/>
      <c r="QLM2" s="194"/>
      <c r="QLN2" s="194"/>
      <c r="QLO2" s="194"/>
      <c r="QLP2" s="194"/>
      <c r="QLQ2" s="194"/>
      <c r="QLR2" s="194"/>
      <c r="QLS2" s="194"/>
      <c r="QLT2" s="194"/>
      <c r="QLU2" s="194"/>
      <c r="QLV2" s="194"/>
      <c r="QLW2" s="194"/>
      <c r="QLX2" s="194"/>
      <c r="QLY2" s="194"/>
      <c r="QLZ2" s="194"/>
      <c r="QMA2" s="194"/>
      <c r="QMB2" s="194"/>
      <c r="QMC2" s="194"/>
      <c r="QMD2" s="194"/>
      <c r="QME2" s="194"/>
      <c r="QMF2" s="194"/>
      <c r="QMG2" s="194"/>
      <c r="QMH2" s="194"/>
      <c r="QMI2" s="194"/>
      <c r="QMJ2" s="194"/>
      <c r="QMK2" s="194"/>
      <c r="QML2" s="194"/>
      <c r="QMM2" s="194"/>
      <c r="QMN2" s="194"/>
      <c r="QMO2" s="194"/>
      <c r="QMP2" s="194"/>
      <c r="QMQ2" s="194"/>
      <c r="QMR2" s="194"/>
      <c r="QMS2" s="194"/>
      <c r="QMT2" s="194"/>
      <c r="QMU2" s="194"/>
      <c r="QMV2" s="194"/>
      <c r="QMW2" s="194"/>
      <c r="QMX2" s="194"/>
      <c r="QMY2" s="194"/>
      <c r="QMZ2" s="194"/>
      <c r="QNA2" s="194"/>
      <c r="QNB2" s="194"/>
      <c r="QNC2" s="194"/>
      <c r="QND2" s="194"/>
      <c r="QNE2" s="194"/>
      <c r="QNF2" s="194"/>
      <c r="QNG2" s="194"/>
      <c r="QNH2" s="194"/>
      <c r="QNI2" s="194"/>
      <c r="QNJ2" s="194"/>
      <c r="QNK2" s="194"/>
      <c r="QNL2" s="194"/>
      <c r="QNM2" s="194"/>
      <c r="QNN2" s="194"/>
      <c r="QNO2" s="194"/>
      <c r="QNP2" s="194"/>
      <c r="QNQ2" s="194"/>
      <c r="QNR2" s="194"/>
      <c r="QNS2" s="194"/>
      <c r="QNT2" s="194"/>
      <c r="QNU2" s="194"/>
      <c r="QNV2" s="194"/>
      <c r="QNW2" s="194"/>
      <c r="QNX2" s="194"/>
      <c r="QNY2" s="194"/>
      <c r="QNZ2" s="194"/>
      <c r="QOA2" s="194"/>
      <c r="QOB2" s="194"/>
      <c r="QOC2" s="194"/>
      <c r="QOD2" s="194"/>
      <c r="QOE2" s="194"/>
      <c r="QOF2" s="194"/>
      <c r="QOG2" s="194"/>
      <c r="QOH2" s="194"/>
      <c r="QOI2" s="194"/>
      <c r="QOJ2" s="194"/>
      <c r="QOK2" s="194"/>
      <c r="QOL2" s="194"/>
      <c r="QOM2" s="194"/>
      <c r="QON2" s="194"/>
      <c r="QOO2" s="194"/>
      <c r="QOP2" s="194"/>
      <c r="QOQ2" s="194"/>
      <c r="QOR2" s="194"/>
      <c r="QOS2" s="194"/>
      <c r="QOT2" s="194"/>
      <c r="QOU2" s="194"/>
      <c r="QOV2" s="194"/>
      <c r="QOW2" s="194"/>
      <c r="QOX2" s="194"/>
      <c r="QOY2" s="194"/>
      <c r="QOZ2" s="194"/>
      <c r="QPA2" s="194"/>
      <c r="QPB2" s="194"/>
      <c r="QPC2" s="194"/>
      <c r="QPD2" s="194"/>
      <c r="QPE2" s="194"/>
      <c r="QPF2" s="194"/>
      <c r="QPG2" s="194"/>
      <c r="QPH2" s="194"/>
      <c r="QPI2" s="194"/>
      <c r="QPJ2" s="194"/>
      <c r="QPK2" s="194"/>
      <c r="QPL2" s="194"/>
      <c r="QPM2" s="194"/>
      <c r="QPN2" s="194"/>
      <c r="QPO2" s="194"/>
      <c r="QPP2" s="194"/>
      <c r="QPQ2" s="194"/>
      <c r="QPR2" s="194"/>
      <c r="QPS2" s="194"/>
      <c r="QPT2" s="194"/>
      <c r="QPU2" s="194"/>
      <c r="QPV2" s="194"/>
      <c r="QPW2" s="194"/>
      <c r="QPX2" s="194"/>
      <c r="QPY2" s="194"/>
      <c r="QPZ2" s="194"/>
      <c r="QQA2" s="194"/>
      <c r="QQB2" s="194"/>
      <c r="QQC2" s="194"/>
      <c r="QQD2" s="194"/>
      <c r="QQE2" s="194"/>
      <c r="QQF2" s="194"/>
      <c r="QQG2" s="194"/>
      <c r="QQH2" s="194"/>
      <c r="QQI2" s="194"/>
      <c r="QQJ2" s="194"/>
      <c r="QQK2" s="194"/>
      <c r="QQL2" s="194"/>
      <c r="QQM2" s="194"/>
      <c r="QQN2" s="194"/>
      <c r="QQO2" s="194"/>
      <c r="QQP2" s="194"/>
      <c r="QQQ2" s="194"/>
      <c r="QQR2" s="194"/>
      <c r="QQS2" s="194"/>
      <c r="QQT2" s="194"/>
      <c r="QQU2" s="194"/>
      <c r="QQV2" s="194"/>
      <c r="QQW2" s="194"/>
      <c r="QQX2" s="194"/>
      <c r="QQY2" s="194"/>
      <c r="QQZ2" s="194"/>
      <c r="QRA2" s="194"/>
      <c r="QRB2" s="194"/>
      <c r="QRC2" s="194"/>
      <c r="QRD2" s="194"/>
      <c r="QRE2" s="194"/>
      <c r="QRF2" s="194"/>
      <c r="QRG2" s="194"/>
      <c r="QRH2" s="194"/>
      <c r="QRI2" s="194"/>
      <c r="QRJ2" s="194"/>
      <c r="QRK2" s="194"/>
      <c r="QRL2" s="194"/>
      <c r="QRM2" s="194"/>
      <c r="QRN2" s="194"/>
      <c r="QRO2" s="194"/>
      <c r="QRP2" s="194"/>
      <c r="QRQ2" s="194"/>
      <c r="QRR2" s="194"/>
      <c r="QRS2" s="194"/>
      <c r="QRT2" s="194"/>
      <c r="QRU2" s="194"/>
      <c r="QRV2" s="194"/>
      <c r="QRW2" s="194"/>
      <c r="QRX2" s="194"/>
      <c r="QRY2" s="194"/>
      <c r="QRZ2" s="194"/>
      <c r="QSA2" s="194"/>
      <c r="QSB2" s="194"/>
      <c r="QSC2" s="194"/>
      <c r="QSD2" s="194"/>
      <c r="QSE2" s="194"/>
      <c r="QSF2" s="194"/>
      <c r="QSG2" s="194"/>
      <c r="QSH2" s="194"/>
      <c r="QSI2" s="194"/>
      <c r="QSJ2" s="194"/>
      <c r="QSK2" s="194"/>
      <c r="QSL2" s="194"/>
      <c r="QSM2" s="194"/>
      <c r="QSN2" s="194"/>
      <c r="QSO2" s="194"/>
      <c r="QSP2" s="194"/>
      <c r="QSQ2" s="194"/>
      <c r="QSR2" s="194"/>
      <c r="QSS2" s="194"/>
      <c r="QST2" s="194"/>
      <c r="QSU2" s="194"/>
      <c r="QSV2" s="194"/>
      <c r="QSW2" s="194"/>
      <c r="QSX2" s="194"/>
      <c r="QSY2" s="194"/>
      <c r="QSZ2" s="194"/>
      <c r="QTA2" s="194"/>
      <c r="QTB2" s="194"/>
      <c r="QTC2" s="194"/>
      <c r="QTD2" s="194"/>
      <c r="QTE2" s="194"/>
      <c r="QTF2" s="194"/>
      <c r="QTG2" s="194"/>
      <c r="QTH2" s="194"/>
      <c r="QTI2" s="194"/>
      <c r="QTJ2" s="194"/>
      <c r="QTK2" s="194"/>
      <c r="QTL2" s="194"/>
      <c r="QTM2" s="194"/>
      <c r="QTN2" s="194"/>
      <c r="QTO2" s="194"/>
      <c r="QTP2" s="194"/>
      <c r="QTQ2" s="194"/>
      <c r="QTR2" s="194"/>
      <c r="QTS2" s="194"/>
      <c r="QTT2" s="194"/>
      <c r="QTU2" s="194"/>
      <c r="QTV2" s="194"/>
      <c r="QTW2" s="194"/>
      <c r="QTX2" s="194"/>
      <c r="QTY2" s="194"/>
      <c r="QTZ2" s="194"/>
      <c r="QUA2" s="194"/>
      <c r="QUB2" s="194"/>
      <c r="QUC2" s="194"/>
      <c r="QUD2" s="194"/>
      <c r="QUE2" s="194"/>
      <c r="QUF2" s="194"/>
      <c r="QUG2" s="194"/>
      <c r="QUH2" s="194"/>
      <c r="QUI2" s="194"/>
      <c r="QUJ2" s="194"/>
      <c r="QUK2" s="194"/>
      <c r="QUL2" s="194"/>
      <c r="QUM2" s="194"/>
      <c r="QUN2" s="194"/>
      <c r="QUO2" s="194"/>
      <c r="QUP2" s="194"/>
      <c r="QUQ2" s="194"/>
      <c r="QUR2" s="194"/>
      <c r="QUS2" s="194"/>
      <c r="QUT2" s="194"/>
      <c r="QUU2" s="194"/>
      <c r="QUV2" s="194"/>
      <c r="QUW2" s="194"/>
      <c r="QUX2" s="194"/>
      <c r="QUY2" s="194"/>
      <c r="QUZ2" s="194"/>
      <c r="QVA2" s="194"/>
      <c r="QVB2" s="194"/>
      <c r="QVC2" s="194"/>
      <c r="QVD2" s="194"/>
      <c r="QVE2" s="194"/>
      <c r="QVF2" s="194"/>
      <c r="QVG2" s="194"/>
      <c r="QVH2" s="194"/>
      <c r="QVI2" s="194"/>
      <c r="QVJ2" s="194"/>
      <c r="QVK2" s="194"/>
      <c r="QVL2" s="194"/>
      <c r="QVM2" s="194"/>
      <c r="QVN2" s="194"/>
      <c r="QVO2" s="194"/>
      <c r="QVP2" s="194"/>
      <c r="QVQ2" s="194"/>
      <c r="QVR2" s="194"/>
      <c r="QVS2" s="194"/>
      <c r="QVT2" s="194"/>
      <c r="QVU2" s="194"/>
      <c r="QVV2" s="194"/>
      <c r="QVW2" s="194"/>
      <c r="QVX2" s="194"/>
      <c r="QVY2" s="194"/>
      <c r="QVZ2" s="194"/>
      <c r="QWA2" s="194"/>
      <c r="QWB2" s="194"/>
      <c r="QWC2" s="194"/>
      <c r="QWD2" s="194"/>
      <c r="QWE2" s="194"/>
      <c r="QWF2" s="194"/>
      <c r="QWG2" s="194"/>
      <c r="QWH2" s="194"/>
      <c r="QWI2" s="194"/>
      <c r="QWJ2" s="194"/>
      <c r="QWK2" s="194"/>
      <c r="QWL2" s="194"/>
      <c r="QWM2" s="194"/>
      <c r="QWN2" s="194"/>
      <c r="QWO2" s="194"/>
      <c r="QWP2" s="194"/>
      <c r="QWQ2" s="194"/>
      <c r="QWR2" s="194"/>
      <c r="QWS2" s="194"/>
      <c r="QWT2" s="194"/>
      <c r="QWU2" s="194"/>
      <c r="QWV2" s="194"/>
      <c r="QWW2" s="194"/>
      <c r="QWX2" s="194"/>
      <c r="QWY2" s="194"/>
      <c r="QWZ2" s="194"/>
      <c r="QXA2" s="194"/>
      <c r="QXB2" s="194"/>
      <c r="QXC2" s="194"/>
      <c r="QXD2" s="194"/>
      <c r="QXE2" s="194"/>
      <c r="QXF2" s="194"/>
      <c r="QXG2" s="194"/>
      <c r="QXH2" s="194"/>
      <c r="QXI2" s="194"/>
      <c r="QXJ2" s="194"/>
      <c r="QXK2" s="194"/>
      <c r="QXL2" s="194"/>
      <c r="QXM2" s="194"/>
      <c r="QXN2" s="194"/>
      <c r="QXO2" s="194"/>
      <c r="QXP2" s="194"/>
      <c r="QXQ2" s="194"/>
      <c r="QXR2" s="194"/>
      <c r="QXS2" s="194"/>
      <c r="QXT2" s="194"/>
      <c r="QXU2" s="194"/>
      <c r="QXV2" s="194"/>
      <c r="QXW2" s="194"/>
      <c r="QXX2" s="194"/>
      <c r="QXY2" s="194"/>
      <c r="QXZ2" s="194"/>
      <c r="QYA2" s="194"/>
      <c r="QYB2" s="194"/>
      <c r="QYC2" s="194"/>
      <c r="QYD2" s="194"/>
      <c r="QYE2" s="194"/>
      <c r="QYF2" s="194"/>
      <c r="QYG2" s="194"/>
      <c r="QYH2" s="194"/>
      <c r="QYI2" s="194"/>
      <c r="QYJ2" s="194"/>
      <c r="QYK2" s="194"/>
      <c r="QYL2" s="194"/>
      <c r="QYM2" s="194"/>
      <c r="QYN2" s="194"/>
      <c r="QYO2" s="194"/>
      <c r="QYP2" s="194"/>
      <c r="QYQ2" s="194"/>
      <c r="QYR2" s="194"/>
      <c r="QYS2" s="194"/>
      <c r="QYT2" s="194"/>
      <c r="QYU2" s="194"/>
      <c r="QYV2" s="194"/>
      <c r="QYW2" s="194"/>
      <c r="QYX2" s="194"/>
      <c r="QYY2" s="194"/>
      <c r="QYZ2" s="194"/>
      <c r="QZA2" s="194"/>
      <c r="QZB2" s="194"/>
      <c r="QZC2" s="194"/>
      <c r="QZD2" s="194"/>
      <c r="QZE2" s="194"/>
      <c r="QZF2" s="194"/>
      <c r="QZG2" s="194"/>
      <c r="QZH2" s="194"/>
      <c r="QZI2" s="194"/>
      <c r="QZJ2" s="194"/>
      <c r="QZK2" s="194"/>
      <c r="QZL2" s="194"/>
      <c r="QZM2" s="194"/>
      <c r="QZN2" s="194"/>
      <c r="QZO2" s="194"/>
      <c r="QZP2" s="194"/>
      <c r="QZQ2" s="194"/>
      <c r="QZR2" s="194"/>
      <c r="QZS2" s="194"/>
      <c r="QZT2" s="194"/>
      <c r="QZU2" s="194"/>
      <c r="QZV2" s="194"/>
      <c r="QZW2" s="194"/>
      <c r="QZX2" s="194"/>
      <c r="QZY2" s="194"/>
      <c r="QZZ2" s="194"/>
      <c r="RAA2" s="194"/>
      <c r="RAB2" s="194"/>
      <c r="RAC2" s="194"/>
      <c r="RAD2" s="194"/>
      <c r="RAE2" s="194"/>
      <c r="RAF2" s="194"/>
      <c r="RAG2" s="194"/>
      <c r="RAH2" s="194"/>
      <c r="RAI2" s="194"/>
      <c r="RAJ2" s="194"/>
      <c r="RAK2" s="194"/>
      <c r="RAL2" s="194"/>
      <c r="RAM2" s="194"/>
      <c r="RAN2" s="194"/>
      <c r="RAO2" s="194"/>
      <c r="RAP2" s="194"/>
      <c r="RAQ2" s="194"/>
      <c r="RAR2" s="194"/>
      <c r="RAS2" s="194"/>
      <c r="RAT2" s="194"/>
      <c r="RAU2" s="194"/>
      <c r="RAV2" s="194"/>
      <c r="RAW2" s="194"/>
      <c r="RAX2" s="194"/>
      <c r="RAY2" s="194"/>
      <c r="RAZ2" s="194"/>
      <c r="RBA2" s="194"/>
      <c r="RBB2" s="194"/>
      <c r="RBC2" s="194"/>
      <c r="RBD2" s="194"/>
      <c r="RBE2" s="194"/>
      <c r="RBF2" s="194"/>
      <c r="RBG2" s="194"/>
      <c r="RBH2" s="194"/>
      <c r="RBI2" s="194"/>
      <c r="RBJ2" s="194"/>
      <c r="RBK2" s="194"/>
      <c r="RBL2" s="194"/>
      <c r="RBM2" s="194"/>
      <c r="RBN2" s="194"/>
      <c r="RBO2" s="194"/>
      <c r="RBP2" s="194"/>
      <c r="RBQ2" s="194"/>
      <c r="RBR2" s="194"/>
      <c r="RBS2" s="194"/>
      <c r="RBT2" s="194"/>
      <c r="RBU2" s="194"/>
      <c r="RBV2" s="194"/>
      <c r="RBW2" s="194"/>
      <c r="RBX2" s="194"/>
      <c r="RBY2" s="194"/>
      <c r="RBZ2" s="194"/>
      <c r="RCA2" s="194"/>
      <c r="RCB2" s="194"/>
      <c r="RCC2" s="194"/>
      <c r="RCD2" s="194"/>
      <c r="RCE2" s="194"/>
      <c r="RCF2" s="194"/>
      <c r="RCG2" s="194"/>
      <c r="RCH2" s="194"/>
      <c r="RCI2" s="194"/>
      <c r="RCJ2" s="194"/>
      <c r="RCK2" s="194"/>
      <c r="RCL2" s="194"/>
      <c r="RCM2" s="194"/>
      <c r="RCN2" s="194"/>
      <c r="RCO2" s="194"/>
      <c r="RCP2" s="194"/>
      <c r="RCQ2" s="194"/>
      <c r="RCR2" s="194"/>
      <c r="RCS2" s="194"/>
      <c r="RCT2" s="194"/>
      <c r="RCU2" s="194"/>
      <c r="RCV2" s="194"/>
      <c r="RCW2" s="194"/>
      <c r="RCX2" s="194"/>
      <c r="RCY2" s="194"/>
      <c r="RCZ2" s="194"/>
      <c r="RDA2" s="194"/>
      <c r="RDB2" s="194"/>
      <c r="RDC2" s="194"/>
      <c r="RDD2" s="194"/>
      <c r="RDE2" s="194"/>
      <c r="RDF2" s="194"/>
      <c r="RDG2" s="194"/>
      <c r="RDH2" s="194"/>
      <c r="RDI2" s="194"/>
      <c r="RDJ2" s="194"/>
      <c r="RDK2" s="194"/>
      <c r="RDL2" s="194"/>
      <c r="RDM2" s="194"/>
      <c r="RDN2" s="194"/>
      <c r="RDO2" s="194"/>
      <c r="RDP2" s="194"/>
      <c r="RDQ2" s="194"/>
      <c r="RDR2" s="194"/>
      <c r="RDS2" s="194"/>
      <c r="RDT2" s="194"/>
      <c r="RDU2" s="194"/>
      <c r="RDV2" s="194"/>
      <c r="RDW2" s="194"/>
      <c r="RDX2" s="194"/>
      <c r="RDY2" s="194"/>
      <c r="RDZ2" s="194"/>
      <c r="REA2" s="194"/>
      <c r="REB2" s="194"/>
      <c r="REC2" s="194"/>
      <c r="RED2" s="194"/>
      <c r="REE2" s="194"/>
      <c r="REF2" s="194"/>
      <c r="REG2" s="194"/>
      <c r="REH2" s="194"/>
      <c r="REI2" s="194"/>
      <c r="REJ2" s="194"/>
      <c r="REK2" s="194"/>
      <c r="REL2" s="194"/>
      <c r="REM2" s="194"/>
      <c r="REN2" s="194"/>
      <c r="REO2" s="194"/>
      <c r="REP2" s="194"/>
      <c r="REQ2" s="194"/>
      <c r="RER2" s="194"/>
      <c r="RES2" s="194"/>
      <c r="RET2" s="194"/>
      <c r="REU2" s="194"/>
      <c r="REV2" s="194"/>
      <c r="REW2" s="194"/>
      <c r="REX2" s="194"/>
      <c r="REY2" s="194"/>
      <c r="REZ2" s="194"/>
      <c r="RFA2" s="194"/>
      <c r="RFB2" s="194"/>
      <c r="RFC2" s="194"/>
      <c r="RFD2" s="194"/>
      <c r="RFE2" s="194"/>
      <c r="RFF2" s="194"/>
      <c r="RFG2" s="194"/>
      <c r="RFH2" s="194"/>
      <c r="RFI2" s="194"/>
      <c r="RFJ2" s="194"/>
      <c r="RFK2" s="194"/>
      <c r="RFL2" s="194"/>
      <c r="RFM2" s="194"/>
      <c r="RFN2" s="194"/>
      <c r="RFO2" s="194"/>
      <c r="RFP2" s="194"/>
      <c r="RFQ2" s="194"/>
      <c r="RFR2" s="194"/>
      <c r="RFS2" s="194"/>
      <c r="RFT2" s="194"/>
      <c r="RFU2" s="194"/>
      <c r="RFV2" s="194"/>
      <c r="RFW2" s="194"/>
      <c r="RFX2" s="194"/>
      <c r="RFY2" s="194"/>
      <c r="RFZ2" s="194"/>
      <c r="RGA2" s="194"/>
      <c r="RGB2" s="194"/>
      <c r="RGC2" s="194"/>
      <c r="RGD2" s="194"/>
      <c r="RGE2" s="194"/>
      <c r="RGF2" s="194"/>
      <c r="RGG2" s="194"/>
      <c r="RGH2" s="194"/>
      <c r="RGI2" s="194"/>
      <c r="RGJ2" s="194"/>
      <c r="RGK2" s="194"/>
      <c r="RGL2" s="194"/>
      <c r="RGM2" s="194"/>
      <c r="RGN2" s="194"/>
      <c r="RGO2" s="194"/>
      <c r="RGP2" s="194"/>
      <c r="RGQ2" s="194"/>
      <c r="RGR2" s="194"/>
      <c r="RGS2" s="194"/>
      <c r="RGT2" s="194"/>
      <c r="RGU2" s="194"/>
      <c r="RGV2" s="194"/>
      <c r="RGW2" s="194"/>
      <c r="RGX2" s="194"/>
      <c r="RGY2" s="194"/>
      <c r="RGZ2" s="194"/>
      <c r="RHA2" s="194"/>
      <c r="RHB2" s="194"/>
      <c r="RHC2" s="194"/>
      <c r="RHD2" s="194"/>
      <c r="RHE2" s="194"/>
      <c r="RHF2" s="194"/>
      <c r="RHG2" s="194"/>
      <c r="RHH2" s="194"/>
      <c r="RHI2" s="194"/>
      <c r="RHJ2" s="194"/>
      <c r="RHK2" s="194"/>
      <c r="RHL2" s="194"/>
      <c r="RHM2" s="194"/>
      <c r="RHN2" s="194"/>
      <c r="RHO2" s="194"/>
      <c r="RHP2" s="194"/>
      <c r="RHQ2" s="194"/>
      <c r="RHR2" s="194"/>
      <c r="RHS2" s="194"/>
      <c r="RHT2" s="194"/>
      <c r="RHU2" s="194"/>
      <c r="RHV2" s="194"/>
      <c r="RHW2" s="194"/>
      <c r="RHX2" s="194"/>
      <c r="RHY2" s="194"/>
      <c r="RHZ2" s="194"/>
      <c r="RIA2" s="194"/>
      <c r="RIB2" s="194"/>
      <c r="RIC2" s="194"/>
      <c r="RID2" s="194"/>
      <c r="RIE2" s="194"/>
      <c r="RIF2" s="194"/>
      <c r="RIG2" s="194"/>
      <c r="RIH2" s="194"/>
      <c r="RII2" s="194"/>
      <c r="RIJ2" s="194"/>
      <c r="RIK2" s="194"/>
      <c r="RIL2" s="194"/>
      <c r="RIM2" s="194"/>
      <c r="RIN2" s="194"/>
      <c r="RIO2" s="194"/>
      <c r="RIP2" s="194"/>
      <c r="RIQ2" s="194"/>
      <c r="RIR2" s="194"/>
      <c r="RIS2" s="194"/>
      <c r="RIT2" s="194"/>
      <c r="RIU2" s="194"/>
      <c r="RIV2" s="194"/>
      <c r="RIW2" s="194"/>
      <c r="RIX2" s="194"/>
      <c r="RIY2" s="194"/>
      <c r="RIZ2" s="194"/>
      <c r="RJA2" s="194"/>
      <c r="RJB2" s="194"/>
      <c r="RJC2" s="194"/>
      <c r="RJD2" s="194"/>
      <c r="RJE2" s="194"/>
      <c r="RJF2" s="194"/>
      <c r="RJG2" s="194"/>
      <c r="RJH2" s="194"/>
      <c r="RJI2" s="194"/>
      <c r="RJJ2" s="194"/>
      <c r="RJK2" s="194"/>
      <c r="RJL2" s="194"/>
      <c r="RJM2" s="194"/>
      <c r="RJN2" s="194"/>
      <c r="RJO2" s="194"/>
      <c r="RJP2" s="194"/>
      <c r="RJQ2" s="194"/>
      <c r="RJR2" s="194"/>
      <c r="RJS2" s="194"/>
      <c r="RJT2" s="194"/>
      <c r="RJU2" s="194"/>
      <c r="RJV2" s="194"/>
      <c r="RJW2" s="194"/>
      <c r="RJX2" s="194"/>
      <c r="RJY2" s="194"/>
      <c r="RJZ2" s="194"/>
      <c r="RKA2" s="194"/>
      <c r="RKB2" s="194"/>
      <c r="RKC2" s="194"/>
      <c r="RKD2" s="194"/>
      <c r="RKE2" s="194"/>
      <c r="RKF2" s="194"/>
      <c r="RKG2" s="194"/>
      <c r="RKH2" s="194"/>
      <c r="RKI2" s="194"/>
      <c r="RKJ2" s="194"/>
      <c r="RKK2" s="194"/>
      <c r="RKL2" s="194"/>
      <c r="RKM2" s="194"/>
      <c r="RKN2" s="194"/>
      <c r="RKO2" s="194"/>
      <c r="RKP2" s="194"/>
      <c r="RKQ2" s="194"/>
      <c r="RKR2" s="194"/>
      <c r="RKS2" s="194"/>
      <c r="RKT2" s="194"/>
      <c r="RKU2" s="194"/>
      <c r="RKV2" s="194"/>
      <c r="RKW2" s="194"/>
      <c r="RKX2" s="194"/>
      <c r="RKY2" s="194"/>
      <c r="RKZ2" s="194"/>
      <c r="RLA2" s="194"/>
      <c r="RLB2" s="194"/>
      <c r="RLC2" s="194"/>
      <c r="RLD2" s="194"/>
      <c r="RLE2" s="194"/>
      <c r="RLF2" s="194"/>
      <c r="RLG2" s="194"/>
      <c r="RLH2" s="194"/>
      <c r="RLI2" s="194"/>
      <c r="RLJ2" s="194"/>
      <c r="RLK2" s="194"/>
      <c r="RLL2" s="194"/>
      <c r="RLM2" s="194"/>
      <c r="RLN2" s="194"/>
      <c r="RLO2" s="194"/>
      <c r="RLP2" s="194"/>
      <c r="RLQ2" s="194"/>
      <c r="RLR2" s="194"/>
      <c r="RLS2" s="194"/>
      <c r="RLT2" s="194"/>
      <c r="RLU2" s="194"/>
      <c r="RLV2" s="194"/>
      <c r="RLW2" s="194"/>
      <c r="RLX2" s="194"/>
      <c r="RLY2" s="194"/>
      <c r="RLZ2" s="194"/>
      <c r="RMA2" s="194"/>
      <c r="RMB2" s="194"/>
      <c r="RMC2" s="194"/>
      <c r="RMD2" s="194"/>
      <c r="RME2" s="194"/>
      <c r="RMF2" s="194"/>
      <c r="RMG2" s="194"/>
      <c r="RMH2" s="194"/>
      <c r="RMI2" s="194"/>
      <c r="RMJ2" s="194"/>
      <c r="RMK2" s="194"/>
      <c r="RML2" s="194"/>
      <c r="RMM2" s="194"/>
      <c r="RMN2" s="194"/>
      <c r="RMO2" s="194"/>
      <c r="RMP2" s="194"/>
      <c r="RMQ2" s="194"/>
      <c r="RMR2" s="194"/>
      <c r="RMS2" s="194"/>
      <c r="RMT2" s="194"/>
      <c r="RMU2" s="194"/>
      <c r="RMV2" s="194"/>
      <c r="RMW2" s="194"/>
      <c r="RMX2" s="194"/>
      <c r="RMY2" s="194"/>
      <c r="RMZ2" s="194"/>
      <c r="RNA2" s="194"/>
      <c r="RNB2" s="194"/>
      <c r="RNC2" s="194"/>
      <c r="RND2" s="194"/>
      <c r="RNE2" s="194"/>
      <c r="RNF2" s="194"/>
      <c r="RNG2" s="194"/>
      <c r="RNH2" s="194"/>
      <c r="RNI2" s="194"/>
      <c r="RNJ2" s="194"/>
      <c r="RNK2" s="194"/>
      <c r="RNL2" s="194"/>
      <c r="RNM2" s="194"/>
      <c r="RNN2" s="194"/>
      <c r="RNO2" s="194"/>
      <c r="RNP2" s="194"/>
      <c r="RNQ2" s="194"/>
      <c r="RNR2" s="194"/>
      <c r="RNS2" s="194"/>
      <c r="RNT2" s="194"/>
      <c r="RNU2" s="194"/>
      <c r="RNV2" s="194"/>
      <c r="RNW2" s="194"/>
      <c r="RNX2" s="194"/>
      <c r="RNY2" s="194"/>
      <c r="RNZ2" s="194"/>
      <c r="ROA2" s="194"/>
      <c r="ROB2" s="194"/>
      <c r="ROC2" s="194"/>
      <c r="ROD2" s="194"/>
      <c r="ROE2" s="194"/>
      <c r="ROF2" s="194"/>
      <c r="ROG2" s="194"/>
      <c r="ROH2" s="194"/>
      <c r="ROI2" s="194"/>
      <c r="ROJ2" s="194"/>
      <c r="ROK2" s="194"/>
      <c r="ROL2" s="194"/>
      <c r="ROM2" s="194"/>
      <c r="RON2" s="194"/>
      <c r="ROO2" s="194"/>
      <c r="ROP2" s="194"/>
      <c r="ROQ2" s="194"/>
      <c r="ROR2" s="194"/>
      <c r="ROS2" s="194"/>
      <c r="ROT2" s="194"/>
      <c r="ROU2" s="194"/>
      <c r="ROV2" s="194"/>
      <c r="ROW2" s="194"/>
      <c r="ROX2" s="194"/>
      <c r="ROY2" s="194"/>
      <c r="ROZ2" s="194"/>
      <c r="RPA2" s="194"/>
      <c r="RPB2" s="194"/>
      <c r="RPC2" s="194"/>
      <c r="RPD2" s="194"/>
      <c r="RPE2" s="194"/>
      <c r="RPF2" s="194"/>
      <c r="RPG2" s="194"/>
      <c r="RPH2" s="194"/>
      <c r="RPI2" s="194"/>
      <c r="RPJ2" s="194"/>
      <c r="RPK2" s="194"/>
      <c r="RPL2" s="194"/>
      <c r="RPM2" s="194"/>
      <c r="RPN2" s="194"/>
      <c r="RPO2" s="194"/>
      <c r="RPP2" s="194"/>
      <c r="RPQ2" s="194"/>
      <c r="RPR2" s="194"/>
      <c r="RPS2" s="194"/>
      <c r="RPT2" s="194"/>
      <c r="RPU2" s="194"/>
      <c r="RPV2" s="194"/>
      <c r="RPW2" s="194"/>
      <c r="RPX2" s="194"/>
      <c r="RPY2" s="194"/>
      <c r="RPZ2" s="194"/>
      <c r="RQA2" s="194"/>
      <c r="RQB2" s="194"/>
      <c r="RQC2" s="194"/>
      <c r="RQD2" s="194"/>
      <c r="RQE2" s="194"/>
      <c r="RQF2" s="194"/>
      <c r="RQG2" s="194"/>
      <c r="RQH2" s="194"/>
      <c r="RQI2" s="194"/>
      <c r="RQJ2" s="194"/>
      <c r="RQK2" s="194"/>
      <c r="RQL2" s="194"/>
      <c r="RQM2" s="194"/>
      <c r="RQN2" s="194"/>
      <c r="RQO2" s="194"/>
      <c r="RQP2" s="194"/>
      <c r="RQQ2" s="194"/>
      <c r="RQR2" s="194"/>
      <c r="RQS2" s="194"/>
      <c r="RQT2" s="194"/>
      <c r="RQU2" s="194"/>
      <c r="RQV2" s="194"/>
      <c r="RQW2" s="194"/>
      <c r="RQX2" s="194"/>
      <c r="RQY2" s="194"/>
      <c r="RQZ2" s="194"/>
      <c r="RRA2" s="194"/>
      <c r="RRB2" s="194"/>
      <c r="RRC2" s="194"/>
      <c r="RRD2" s="194"/>
      <c r="RRE2" s="194"/>
      <c r="RRF2" s="194"/>
      <c r="RRG2" s="194"/>
      <c r="RRH2" s="194"/>
      <c r="RRI2" s="194"/>
      <c r="RRJ2" s="194"/>
      <c r="RRK2" s="194"/>
      <c r="RRL2" s="194"/>
      <c r="RRM2" s="194"/>
      <c r="RRN2" s="194"/>
      <c r="RRO2" s="194"/>
      <c r="RRP2" s="194"/>
      <c r="RRQ2" s="194"/>
      <c r="RRR2" s="194"/>
      <c r="RRS2" s="194"/>
      <c r="RRT2" s="194"/>
      <c r="RRU2" s="194"/>
      <c r="RRV2" s="194"/>
      <c r="RRW2" s="194"/>
      <c r="RRX2" s="194"/>
      <c r="RRY2" s="194"/>
      <c r="RRZ2" s="194"/>
      <c r="RSA2" s="194"/>
      <c r="RSB2" s="194"/>
      <c r="RSC2" s="194"/>
      <c r="RSD2" s="194"/>
      <c r="RSE2" s="194"/>
      <c r="RSF2" s="194"/>
      <c r="RSG2" s="194"/>
      <c r="RSH2" s="194"/>
      <c r="RSI2" s="194"/>
      <c r="RSJ2" s="194"/>
      <c r="RSK2" s="194"/>
      <c r="RSL2" s="194"/>
      <c r="RSM2" s="194"/>
      <c r="RSN2" s="194"/>
      <c r="RSO2" s="194"/>
      <c r="RSP2" s="194"/>
      <c r="RSQ2" s="194"/>
      <c r="RSR2" s="194"/>
      <c r="RSS2" s="194"/>
      <c r="RST2" s="194"/>
      <c r="RSU2" s="194"/>
      <c r="RSV2" s="194"/>
      <c r="RSW2" s="194"/>
      <c r="RSX2" s="194"/>
      <c r="RSY2" s="194"/>
      <c r="RSZ2" s="194"/>
      <c r="RTA2" s="194"/>
      <c r="RTB2" s="194"/>
      <c r="RTC2" s="194"/>
      <c r="RTD2" s="194"/>
      <c r="RTE2" s="194"/>
      <c r="RTF2" s="194"/>
      <c r="RTG2" s="194"/>
      <c r="RTH2" s="194"/>
      <c r="RTI2" s="194"/>
      <c r="RTJ2" s="194"/>
      <c r="RTK2" s="194"/>
      <c r="RTL2" s="194"/>
      <c r="RTM2" s="194"/>
      <c r="RTN2" s="194"/>
      <c r="RTO2" s="194"/>
      <c r="RTP2" s="194"/>
      <c r="RTQ2" s="194"/>
      <c r="RTR2" s="194"/>
      <c r="RTS2" s="194"/>
      <c r="RTT2" s="194"/>
      <c r="RTU2" s="194"/>
      <c r="RTV2" s="194"/>
      <c r="RTW2" s="194"/>
      <c r="RTX2" s="194"/>
      <c r="RTY2" s="194"/>
      <c r="RTZ2" s="194"/>
      <c r="RUA2" s="194"/>
      <c r="RUB2" s="194"/>
      <c r="RUC2" s="194"/>
      <c r="RUD2" s="194"/>
      <c r="RUE2" s="194"/>
      <c r="RUF2" s="194"/>
      <c r="RUG2" s="194"/>
      <c r="RUH2" s="194"/>
      <c r="RUI2" s="194"/>
      <c r="RUJ2" s="194"/>
      <c r="RUK2" s="194"/>
      <c r="RUL2" s="194"/>
      <c r="RUM2" s="194"/>
      <c r="RUN2" s="194"/>
      <c r="RUO2" s="194"/>
      <c r="RUP2" s="194"/>
      <c r="RUQ2" s="194"/>
      <c r="RUR2" s="194"/>
      <c r="RUS2" s="194"/>
      <c r="RUT2" s="194"/>
      <c r="RUU2" s="194"/>
      <c r="RUV2" s="194"/>
      <c r="RUW2" s="194"/>
      <c r="RUX2" s="194"/>
      <c r="RUY2" s="194"/>
      <c r="RUZ2" s="194"/>
      <c r="RVA2" s="194"/>
      <c r="RVB2" s="194"/>
      <c r="RVC2" s="194"/>
      <c r="RVD2" s="194"/>
      <c r="RVE2" s="194"/>
      <c r="RVF2" s="194"/>
      <c r="RVG2" s="194"/>
      <c r="RVH2" s="194"/>
      <c r="RVI2" s="194"/>
      <c r="RVJ2" s="194"/>
      <c r="RVK2" s="194"/>
      <c r="RVL2" s="194"/>
      <c r="RVM2" s="194"/>
      <c r="RVN2" s="194"/>
      <c r="RVO2" s="194"/>
      <c r="RVP2" s="194"/>
      <c r="RVQ2" s="194"/>
      <c r="RVR2" s="194"/>
      <c r="RVS2" s="194"/>
      <c r="RVT2" s="194"/>
      <c r="RVU2" s="194"/>
      <c r="RVV2" s="194"/>
      <c r="RVW2" s="194"/>
      <c r="RVX2" s="194"/>
      <c r="RVY2" s="194"/>
      <c r="RVZ2" s="194"/>
      <c r="RWA2" s="194"/>
      <c r="RWB2" s="194"/>
      <c r="RWC2" s="194"/>
      <c r="RWD2" s="194"/>
      <c r="RWE2" s="194"/>
      <c r="RWF2" s="194"/>
      <c r="RWG2" s="194"/>
      <c r="RWH2" s="194"/>
      <c r="RWI2" s="194"/>
      <c r="RWJ2" s="194"/>
      <c r="RWK2" s="194"/>
      <c r="RWL2" s="194"/>
      <c r="RWM2" s="194"/>
      <c r="RWN2" s="194"/>
      <c r="RWO2" s="194"/>
      <c r="RWP2" s="194"/>
      <c r="RWQ2" s="194"/>
      <c r="RWR2" s="194"/>
      <c r="RWS2" s="194"/>
      <c r="RWT2" s="194"/>
      <c r="RWU2" s="194"/>
      <c r="RWV2" s="194"/>
      <c r="RWW2" s="194"/>
      <c r="RWX2" s="194"/>
      <c r="RWY2" s="194"/>
      <c r="RWZ2" s="194"/>
      <c r="RXA2" s="194"/>
      <c r="RXB2" s="194"/>
      <c r="RXC2" s="194"/>
      <c r="RXD2" s="194"/>
      <c r="RXE2" s="194"/>
      <c r="RXF2" s="194"/>
      <c r="RXG2" s="194"/>
      <c r="RXH2" s="194"/>
      <c r="RXI2" s="194"/>
      <c r="RXJ2" s="194"/>
      <c r="RXK2" s="194"/>
      <c r="RXL2" s="194"/>
      <c r="RXM2" s="194"/>
      <c r="RXN2" s="194"/>
      <c r="RXO2" s="194"/>
      <c r="RXP2" s="194"/>
      <c r="RXQ2" s="194"/>
      <c r="RXR2" s="194"/>
      <c r="RXS2" s="194"/>
      <c r="RXT2" s="194"/>
      <c r="RXU2" s="194"/>
      <c r="RXV2" s="194"/>
      <c r="RXW2" s="194"/>
      <c r="RXX2" s="194"/>
      <c r="RXY2" s="194"/>
      <c r="RXZ2" s="194"/>
      <c r="RYA2" s="194"/>
      <c r="RYB2" s="194"/>
      <c r="RYC2" s="194"/>
      <c r="RYD2" s="194"/>
      <c r="RYE2" s="194"/>
      <c r="RYF2" s="194"/>
      <c r="RYG2" s="194"/>
      <c r="RYH2" s="194"/>
      <c r="RYI2" s="194"/>
      <c r="RYJ2" s="194"/>
      <c r="RYK2" s="194"/>
      <c r="RYL2" s="194"/>
      <c r="RYM2" s="194"/>
      <c r="RYN2" s="194"/>
      <c r="RYO2" s="194"/>
      <c r="RYP2" s="194"/>
      <c r="RYQ2" s="194"/>
      <c r="RYR2" s="194"/>
      <c r="RYS2" s="194"/>
      <c r="RYT2" s="194"/>
      <c r="RYU2" s="194"/>
      <c r="RYV2" s="194"/>
      <c r="RYW2" s="194"/>
      <c r="RYX2" s="194"/>
      <c r="RYY2" s="194"/>
      <c r="RYZ2" s="194"/>
      <c r="RZA2" s="194"/>
      <c r="RZB2" s="194"/>
      <c r="RZC2" s="194"/>
      <c r="RZD2" s="194"/>
      <c r="RZE2" s="194"/>
      <c r="RZF2" s="194"/>
      <c r="RZG2" s="194"/>
      <c r="RZH2" s="194"/>
      <c r="RZI2" s="194"/>
      <c r="RZJ2" s="194"/>
      <c r="RZK2" s="194"/>
      <c r="RZL2" s="194"/>
      <c r="RZM2" s="194"/>
      <c r="RZN2" s="194"/>
      <c r="RZO2" s="194"/>
      <c r="RZP2" s="194"/>
      <c r="RZQ2" s="194"/>
      <c r="RZR2" s="194"/>
      <c r="RZS2" s="194"/>
      <c r="RZT2" s="194"/>
      <c r="RZU2" s="194"/>
      <c r="RZV2" s="194"/>
      <c r="RZW2" s="194"/>
      <c r="RZX2" s="194"/>
      <c r="RZY2" s="194"/>
      <c r="RZZ2" s="194"/>
      <c r="SAA2" s="194"/>
      <c r="SAB2" s="194"/>
      <c r="SAC2" s="194"/>
      <c r="SAD2" s="194"/>
      <c r="SAE2" s="194"/>
      <c r="SAF2" s="194"/>
      <c r="SAG2" s="194"/>
      <c r="SAH2" s="194"/>
      <c r="SAI2" s="194"/>
      <c r="SAJ2" s="194"/>
      <c r="SAK2" s="194"/>
      <c r="SAL2" s="194"/>
      <c r="SAM2" s="194"/>
      <c r="SAN2" s="194"/>
      <c r="SAO2" s="194"/>
      <c r="SAP2" s="194"/>
      <c r="SAQ2" s="194"/>
      <c r="SAR2" s="194"/>
      <c r="SAS2" s="194"/>
      <c r="SAT2" s="194"/>
      <c r="SAU2" s="194"/>
      <c r="SAV2" s="194"/>
      <c r="SAW2" s="194"/>
      <c r="SAX2" s="194"/>
      <c r="SAY2" s="194"/>
      <c r="SAZ2" s="194"/>
      <c r="SBA2" s="194"/>
      <c r="SBB2" s="194"/>
      <c r="SBC2" s="194"/>
      <c r="SBD2" s="194"/>
      <c r="SBE2" s="194"/>
      <c r="SBF2" s="194"/>
      <c r="SBG2" s="194"/>
      <c r="SBH2" s="194"/>
      <c r="SBI2" s="194"/>
      <c r="SBJ2" s="194"/>
      <c r="SBK2" s="194"/>
      <c r="SBL2" s="194"/>
      <c r="SBM2" s="194"/>
      <c r="SBN2" s="194"/>
      <c r="SBO2" s="194"/>
      <c r="SBP2" s="194"/>
      <c r="SBQ2" s="194"/>
      <c r="SBR2" s="194"/>
      <c r="SBS2" s="194"/>
      <c r="SBT2" s="194"/>
      <c r="SBU2" s="194"/>
      <c r="SBV2" s="194"/>
      <c r="SBW2" s="194"/>
      <c r="SBX2" s="194"/>
      <c r="SBY2" s="194"/>
      <c r="SBZ2" s="194"/>
      <c r="SCA2" s="194"/>
      <c r="SCB2" s="194"/>
      <c r="SCC2" s="194"/>
      <c r="SCD2" s="194"/>
      <c r="SCE2" s="194"/>
      <c r="SCF2" s="194"/>
      <c r="SCG2" s="194"/>
      <c r="SCH2" s="194"/>
      <c r="SCI2" s="194"/>
      <c r="SCJ2" s="194"/>
      <c r="SCK2" s="194"/>
      <c r="SCL2" s="194"/>
      <c r="SCM2" s="194"/>
      <c r="SCN2" s="194"/>
      <c r="SCO2" s="194"/>
      <c r="SCP2" s="194"/>
      <c r="SCQ2" s="194"/>
      <c r="SCR2" s="194"/>
      <c r="SCS2" s="194"/>
      <c r="SCT2" s="194"/>
      <c r="SCU2" s="194"/>
      <c r="SCV2" s="194"/>
      <c r="SCW2" s="194"/>
      <c r="SCX2" s="194"/>
      <c r="SCY2" s="194"/>
      <c r="SCZ2" s="194"/>
      <c r="SDA2" s="194"/>
      <c r="SDB2" s="194"/>
      <c r="SDC2" s="194"/>
      <c r="SDD2" s="194"/>
      <c r="SDE2" s="194"/>
      <c r="SDF2" s="194"/>
      <c r="SDG2" s="194"/>
      <c r="SDH2" s="194"/>
      <c r="SDI2" s="194"/>
      <c r="SDJ2" s="194"/>
      <c r="SDK2" s="194"/>
      <c r="SDL2" s="194"/>
      <c r="SDM2" s="194"/>
      <c r="SDN2" s="194"/>
      <c r="SDO2" s="194"/>
      <c r="SDP2" s="194"/>
      <c r="SDQ2" s="194"/>
      <c r="SDR2" s="194"/>
      <c r="SDS2" s="194"/>
      <c r="SDT2" s="194"/>
      <c r="SDU2" s="194"/>
      <c r="SDV2" s="194"/>
      <c r="SDW2" s="194"/>
      <c r="SDX2" s="194"/>
      <c r="SDY2" s="194"/>
      <c r="SDZ2" s="194"/>
      <c r="SEA2" s="194"/>
      <c r="SEB2" s="194"/>
      <c r="SEC2" s="194"/>
      <c r="SED2" s="194"/>
      <c r="SEE2" s="194"/>
      <c r="SEF2" s="194"/>
      <c r="SEG2" s="194"/>
      <c r="SEH2" s="194"/>
      <c r="SEI2" s="194"/>
      <c r="SEJ2" s="194"/>
      <c r="SEK2" s="194"/>
      <c r="SEL2" s="194"/>
      <c r="SEM2" s="194"/>
      <c r="SEN2" s="194"/>
      <c r="SEO2" s="194"/>
      <c r="SEP2" s="194"/>
      <c r="SEQ2" s="194"/>
      <c r="SER2" s="194"/>
      <c r="SES2" s="194"/>
      <c r="SET2" s="194"/>
      <c r="SEU2" s="194"/>
      <c r="SEV2" s="194"/>
      <c r="SEW2" s="194"/>
      <c r="SEX2" s="194"/>
      <c r="SEY2" s="194"/>
      <c r="SEZ2" s="194"/>
      <c r="SFA2" s="194"/>
      <c r="SFB2" s="194"/>
      <c r="SFC2" s="194"/>
      <c r="SFD2" s="194"/>
      <c r="SFE2" s="194"/>
      <c r="SFF2" s="194"/>
      <c r="SFG2" s="194"/>
      <c r="SFH2" s="194"/>
      <c r="SFI2" s="194"/>
      <c r="SFJ2" s="194"/>
      <c r="SFK2" s="194"/>
      <c r="SFL2" s="194"/>
      <c r="SFM2" s="194"/>
      <c r="SFN2" s="194"/>
      <c r="SFO2" s="194"/>
      <c r="SFP2" s="194"/>
      <c r="SFQ2" s="194"/>
      <c r="SFR2" s="194"/>
      <c r="SFS2" s="194"/>
      <c r="SFT2" s="194"/>
      <c r="SFU2" s="194"/>
      <c r="SFV2" s="194"/>
      <c r="SFW2" s="194"/>
      <c r="SFX2" s="194"/>
      <c r="SFY2" s="194"/>
      <c r="SFZ2" s="194"/>
      <c r="SGA2" s="194"/>
      <c r="SGB2" s="194"/>
      <c r="SGC2" s="194"/>
      <c r="SGD2" s="194"/>
      <c r="SGE2" s="194"/>
      <c r="SGF2" s="194"/>
      <c r="SGG2" s="194"/>
      <c r="SGH2" s="194"/>
      <c r="SGI2" s="194"/>
      <c r="SGJ2" s="194"/>
      <c r="SGK2" s="194"/>
      <c r="SGL2" s="194"/>
      <c r="SGM2" s="194"/>
      <c r="SGN2" s="194"/>
      <c r="SGO2" s="194"/>
      <c r="SGP2" s="194"/>
      <c r="SGQ2" s="194"/>
      <c r="SGR2" s="194"/>
      <c r="SGS2" s="194"/>
      <c r="SGT2" s="194"/>
      <c r="SGU2" s="194"/>
      <c r="SGV2" s="194"/>
      <c r="SGW2" s="194"/>
      <c r="SGX2" s="194"/>
      <c r="SGY2" s="194"/>
      <c r="SGZ2" s="194"/>
      <c r="SHA2" s="194"/>
      <c r="SHB2" s="194"/>
      <c r="SHC2" s="194"/>
      <c r="SHD2" s="194"/>
      <c r="SHE2" s="194"/>
      <c r="SHF2" s="194"/>
      <c r="SHG2" s="194"/>
      <c r="SHH2" s="194"/>
      <c r="SHI2" s="194"/>
      <c r="SHJ2" s="194"/>
      <c r="SHK2" s="194"/>
      <c r="SHL2" s="194"/>
      <c r="SHM2" s="194"/>
      <c r="SHN2" s="194"/>
      <c r="SHO2" s="194"/>
      <c r="SHP2" s="194"/>
      <c r="SHQ2" s="194"/>
      <c r="SHR2" s="194"/>
      <c r="SHS2" s="194"/>
      <c r="SHT2" s="194"/>
      <c r="SHU2" s="194"/>
      <c r="SHV2" s="194"/>
      <c r="SHW2" s="194"/>
      <c r="SHX2" s="194"/>
      <c r="SHY2" s="194"/>
      <c r="SHZ2" s="194"/>
      <c r="SIA2" s="194"/>
      <c r="SIB2" s="194"/>
      <c r="SIC2" s="194"/>
      <c r="SID2" s="194"/>
      <c r="SIE2" s="194"/>
      <c r="SIF2" s="194"/>
      <c r="SIG2" s="194"/>
      <c r="SIH2" s="194"/>
      <c r="SII2" s="194"/>
      <c r="SIJ2" s="194"/>
      <c r="SIK2" s="194"/>
      <c r="SIL2" s="194"/>
      <c r="SIM2" s="194"/>
      <c r="SIN2" s="194"/>
      <c r="SIO2" s="194"/>
      <c r="SIP2" s="194"/>
      <c r="SIQ2" s="194"/>
      <c r="SIR2" s="194"/>
      <c r="SIS2" s="194"/>
      <c r="SIT2" s="194"/>
      <c r="SIU2" s="194"/>
      <c r="SIV2" s="194"/>
      <c r="SIW2" s="194"/>
      <c r="SIX2" s="194"/>
      <c r="SIY2" s="194"/>
      <c r="SIZ2" s="194"/>
      <c r="SJA2" s="194"/>
      <c r="SJB2" s="194"/>
      <c r="SJC2" s="194"/>
      <c r="SJD2" s="194"/>
      <c r="SJE2" s="194"/>
      <c r="SJF2" s="194"/>
      <c r="SJG2" s="194"/>
      <c r="SJH2" s="194"/>
      <c r="SJI2" s="194"/>
      <c r="SJJ2" s="194"/>
      <c r="SJK2" s="194"/>
      <c r="SJL2" s="194"/>
      <c r="SJM2" s="194"/>
      <c r="SJN2" s="194"/>
      <c r="SJO2" s="194"/>
      <c r="SJP2" s="194"/>
      <c r="SJQ2" s="194"/>
      <c r="SJR2" s="194"/>
      <c r="SJS2" s="194"/>
      <c r="SJT2" s="194"/>
      <c r="SJU2" s="194"/>
      <c r="SJV2" s="194"/>
      <c r="SJW2" s="194"/>
      <c r="SJX2" s="194"/>
      <c r="SJY2" s="194"/>
      <c r="SJZ2" s="194"/>
      <c r="SKA2" s="194"/>
      <c r="SKB2" s="194"/>
      <c r="SKC2" s="194"/>
      <c r="SKD2" s="194"/>
      <c r="SKE2" s="194"/>
      <c r="SKF2" s="194"/>
      <c r="SKG2" s="194"/>
      <c r="SKH2" s="194"/>
      <c r="SKI2" s="194"/>
      <c r="SKJ2" s="194"/>
      <c r="SKK2" s="194"/>
      <c r="SKL2" s="194"/>
      <c r="SKM2" s="194"/>
      <c r="SKN2" s="194"/>
      <c r="SKO2" s="194"/>
      <c r="SKP2" s="194"/>
      <c r="SKQ2" s="194"/>
      <c r="SKR2" s="194"/>
      <c r="SKS2" s="194"/>
      <c r="SKT2" s="194"/>
      <c r="SKU2" s="194"/>
      <c r="SKV2" s="194"/>
      <c r="SKW2" s="194"/>
      <c r="SKX2" s="194"/>
      <c r="SKY2" s="194"/>
      <c r="SKZ2" s="194"/>
      <c r="SLA2" s="194"/>
      <c r="SLB2" s="194"/>
      <c r="SLC2" s="194"/>
      <c r="SLD2" s="194"/>
      <c r="SLE2" s="194"/>
      <c r="SLF2" s="194"/>
      <c r="SLG2" s="194"/>
      <c r="SLH2" s="194"/>
      <c r="SLI2" s="194"/>
      <c r="SLJ2" s="194"/>
      <c r="SLK2" s="194"/>
      <c r="SLL2" s="194"/>
      <c r="SLM2" s="194"/>
      <c r="SLN2" s="194"/>
      <c r="SLO2" s="194"/>
      <c r="SLP2" s="194"/>
      <c r="SLQ2" s="194"/>
      <c r="SLR2" s="194"/>
      <c r="SLS2" s="194"/>
      <c r="SLT2" s="194"/>
      <c r="SLU2" s="194"/>
      <c r="SLV2" s="194"/>
      <c r="SLW2" s="194"/>
      <c r="SLX2" s="194"/>
      <c r="SLY2" s="194"/>
      <c r="SLZ2" s="194"/>
      <c r="SMA2" s="194"/>
      <c r="SMB2" s="194"/>
      <c r="SMC2" s="194"/>
      <c r="SMD2" s="194"/>
      <c r="SME2" s="194"/>
      <c r="SMF2" s="194"/>
      <c r="SMG2" s="194"/>
      <c r="SMH2" s="194"/>
      <c r="SMI2" s="194"/>
      <c r="SMJ2" s="194"/>
      <c r="SMK2" s="194"/>
      <c r="SML2" s="194"/>
      <c r="SMM2" s="194"/>
      <c r="SMN2" s="194"/>
      <c r="SMO2" s="194"/>
      <c r="SMP2" s="194"/>
      <c r="SMQ2" s="194"/>
      <c r="SMR2" s="194"/>
      <c r="SMS2" s="194"/>
      <c r="SMT2" s="194"/>
      <c r="SMU2" s="194"/>
      <c r="SMV2" s="194"/>
      <c r="SMW2" s="194"/>
      <c r="SMX2" s="194"/>
      <c r="SMY2" s="194"/>
      <c r="SMZ2" s="194"/>
      <c r="SNA2" s="194"/>
      <c r="SNB2" s="194"/>
      <c r="SNC2" s="194"/>
      <c r="SND2" s="194"/>
      <c r="SNE2" s="194"/>
      <c r="SNF2" s="194"/>
      <c r="SNG2" s="194"/>
      <c r="SNH2" s="194"/>
      <c r="SNI2" s="194"/>
      <c r="SNJ2" s="194"/>
      <c r="SNK2" s="194"/>
      <c r="SNL2" s="194"/>
      <c r="SNM2" s="194"/>
      <c r="SNN2" s="194"/>
      <c r="SNO2" s="194"/>
      <c r="SNP2" s="194"/>
      <c r="SNQ2" s="194"/>
      <c r="SNR2" s="194"/>
      <c r="SNS2" s="194"/>
      <c r="SNT2" s="194"/>
      <c r="SNU2" s="194"/>
      <c r="SNV2" s="194"/>
      <c r="SNW2" s="194"/>
      <c r="SNX2" s="194"/>
      <c r="SNY2" s="194"/>
      <c r="SNZ2" s="194"/>
      <c r="SOA2" s="194"/>
      <c r="SOB2" s="194"/>
      <c r="SOC2" s="194"/>
      <c r="SOD2" s="194"/>
      <c r="SOE2" s="194"/>
      <c r="SOF2" s="194"/>
      <c r="SOG2" s="194"/>
      <c r="SOH2" s="194"/>
      <c r="SOI2" s="194"/>
      <c r="SOJ2" s="194"/>
      <c r="SOK2" s="194"/>
      <c r="SOL2" s="194"/>
      <c r="SOM2" s="194"/>
      <c r="SON2" s="194"/>
      <c r="SOO2" s="194"/>
      <c r="SOP2" s="194"/>
      <c r="SOQ2" s="194"/>
      <c r="SOR2" s="194"/>
      <c r="SOS2" s="194"/>
      <c r="SOT2" s="194"/>
      <c r="SOU2" s="194"/>
      <c r="SOV2" s="194"/>
      <c r="SOW2" s="194"/>
      <c r="SOX2" s="194"/>
      <c r="SOY2" s="194"/>
      <c r="SOZ2" s="194"/>
      <c r="SPA2" s="194"/>
      <c r="SPB2" s="194"/>
      <c r="SPC2" s="194"/>
      <c r="SPD2" s="194"/>
      <c r="SPE2" s="194"/>
      <c r="SPF2" s="194"/>
      <c r="SPG2" s="194"/>
      <c r="SPH2" s="194"/>
      <c r="SPI2" s="194"/>
      <c r="SPJ2" s="194"/>
      <c r="SPK2" s="194"/>
      <c r="SPL2" s="194"/>
      <c r="SPM2" s="194"/>
      <c r="SPN2" s="194"/>
      <c r="SPO2" s="194"/>
      <c r="SPP2" s="194"/>
      <c r="SPQ2" s="194"/>
      <c r="SPR2" s="194"/>
      <c r="SPS2" s="194"/>
      <c r="SPT2" s="194"/>
      <c r="SPU2" s="194"/>
      <c r="SPV2" s="194"/>
      <c r="SPW2" s="194"/>
      <c r="SPX2" s="194"/>
      <c r="SPY2" s="194"/>
      <c r="SPZ2" s="194"/>
      <c r="SQA2" s="194"/>
      <c r="SQB2" s="194"/>
      <c r="SQC2" s="194"/>
      <c r="SQD2" s="194"/>
      <c r="SQE2" s="194"/>
      <c r="SQF2" s="194"/>
      <c r="SQG2" s="194"/>
      <c r="SQH2" s="194"/>
      <c r="SQI2" s="194"/>
      <c r="SQJ2" s="194"/>
      <c r="SQK2" s="194"/>
      <c r="SQL2" s="194"/>
      <c r="SQM2" s="194"/>
      <c r="SQN2" s="194"/>
      <c r="SQO2" s="194"/>
      <c r="SQP2" s="194"/>
      <c r="SQQ2" s="194"/>
      <c r="SQR2" s="194"/>
      <c r="SQS2" s="194"/>
      <c r="SQT2" s="194"/>
      <c r="SQU2" s="194"/>
      <c r="SQV2" s="194"/>
      <c r="SQW2" s="194"/>
      <c r="SQX2" s="194"/>
      <c r="SQY2" s="194"/>
      <c r="SQZ2" s="194"/>
      <c r="SRA2" s="194"/>
      <c r="SRB2" s="194"/>
      <c r="SRC2" s="194"/>
      <c r="SRD2" s="194"/>
      <c r="SRE2" s="194"/>
      <c r="SRF2" s="194"/>
      <c r="SRG2" s="194"/>
      <c r="SRH2" s="194"/>
      <c r="SRI2" s="194"/>
      <c r="SRJ2" s="194"/>
      <c r="SRK2" s="194"/>
      <c r="SRL2" s="194"/>
      <c r="SRM2" s="194"/>
      <c r="SRN2" s="194"/>
      <c r="SRO2" s="194"/>
      <c r="SRP2" s="194"/>
      <c r="SRQ2" s="194"/>
      <c r="SRR2" s="194"/>
      <c r="SRS2" s="194"/>
      <c r="SRT2" s="194"/>
      <c r="SRU2" s="194"/>
      <c r="SRV2" s="194"/>
      <c r="SRW2" s="194"/>
      <c r="SRX2" s="194"/>
      <c r="SRY2" s="194"/>
      <c r="SRZ2" s="194"/>
      <c r="SSA2" s="194"/>
      <c r="SSB2" s="194"/>
      <c r="SSC2" s="194"/>
      <c r="SSD2" s="194"/>
      <c r="SSE2" s="194"/>
      <c r="SSF2" s="194"/>
      <c r="SSG2" s="194"/>
      <c r="SSH2" s="194"/>
      <c r="SSI2" s="194"/>
      <c r="SSJ2" s="194"/>
      <c r="SSK2" s="194"/>
      <c r="SSL2" s="194"/>
      <c r="SSM2" s="194"/>
      <c r="SSN2" s="194"/>
      <c r="SSO2" s="194"/>
      <c r="SSP2" s="194"/>
      <c r="SSQ2" s="194"/>
      <c r="SSR2" s="194"/>
      <c r="SSS2" s="194"/>
      <c r="SST2" s="194"/>
      <c r="SSU2" s="194"/>
      <c r="SSV2" s="194"/>
      <c r="SSW2" s="194"/>
      <c r="SSX2" s="194"/>
      <c r="SSY2" s="194"/>
      <c r="SSZ2" s="194"/>
      <c r="STA2" s="194"/>
      <c r="STB2" s="194"/>
      <c r="STC2" s="194"/>
      <c r="STD2" s="194"/>
      <c r="STE2" s="194"/>
      <c r="STF2" s="194"/>
      <c r="STG2" s="194"/>
      <c r="STH2" s="194"/>
      <c r="STI2" s="194"/>
      <c r="STJ2" s="194"/>
      <c r="STK2" s="194"/>
      <c r="STL2" s="194"/>
      <c r="STM2" s="194"/>
      <c r="STN2" s="194"/>
      <c r="STO2" s="194"/>
      <c r="STP2" s="194"/>
      <c r="STQ2" s="194"/>
      <c r="STR2" s="194"/>
      <c r="STS2" s="194"/>
      <c r="STT2" s="194"/>
      <c r="STU2" s="194"/>
      <c r="STV2" s="194"/>
      <c r="STW2" s="194"/>
      <c r="STX2" s="194"/>
      <c r="STY2" s="194"/>
      <c r="STZ2" s="194"/>
      <c r="SUA2" s="194"/>
      <c r="SUB2" s="194"/>
      <c r="SUC2" s="194"/>
      <c r="SUD2" s="194"/>
      <c r="SUE2" s="194"/>
      <c r="SUF2" s="194"/>
      <c r="SUG2" s="194"/>
      <c r="SUH2" s="194"/>
      <c r="SUI2" s="194"/>
      <c r="SUJ2" s="194"/>
      <c r="SUK2" s="194"/>
      <c r="SUL2" s="194"/>
      <c r="SUM2" s="194"/>
      <c r="SUN2" s="194"/>
      <c r="SUO2" s="194"/>
      <c r="SUP2" s="194"/>
      <c r="SUQ2" s="194"/>
      <c r="SUR2" s="194"/>
      <c r="SUS2" s="194"/>
      <c r="SUT2" s="194"/>
      <c r="SUU2" s="194"/>
      <c r="SUV2" s="194"/>
      <c r="SUW2" s="194"/>
      <c r="SUX2" s="194"/>
      <c r="SUY2" s="194"/>
      <c r="SUZ2" s="194"/>
      <c r="SVA2" s="194"/>
      <c r="SVB2" s="194"/>
      <c r="SVC2" s="194"/>
      <c r="SVD2" s="194"/>
      <c r="SVE2" s="194"/>
      <c r="SVF2" s="194"/>
      <c r="SVG2" s="194"/>
      <c r="SVH2" s="194"/>
      <c r="SVI2" s="194"/>
      <c r="SVJ2" s="194"/>
      <c r="SVK2" s="194"/>
      <c r="SVL2" s="194"/>
      <c r="SVM2" s="194"/>
      <c r="SVN2" s="194"/>
      <c r="SVO2" s="194"/>
      <c r="SVP2" s="194"/>
      <c r="SVQ2" s="194"/>
      <c r="SVR2" s="194"/>
      <c r="SVS2" s="194"/>
      <c r="SVT2" s="194"/>
      <c r="SVU2" s="194"/>
      <c r="SVV2" s="194"/>
      <c r="SVW2" s="194"/>
      <c r="SVX2" s="194"/>
      <c r="SVY2" s="194"/>
      <c r="SVZ2" s="194"/>
      <c r="SWA2" s="194"/>
      <c r="SWB2" s="194"/>
      <c r="SWC2" s="194"/>
      <c r="SWD2" s="194"/>
      <c r="SWE2" s="194"/>
      <c r="SWF2" s="194"/>
      <c r="SWG2" s="194"/>
      <c r="SWH2" s="194"/>
      <c r="SWI2" s="194"/>
      <c r="SWJ2" s="194"/>
      <c r="SWK2" s="194"/>
      <c r="SWL2" s="194"/>
      <c r="SWM2" s="194"/>
      <c r="SWN2" s="194"/>
      <c r="SWO2" s="194"/>
      <c r="SWP2" s="194"/>
      <c r="SWQ2" s="194"/>
      <c r="SWR2" s="194"/>
      <c r="SWS2" s="194"/>
      <c r="SWT2" s="194"/>
      <c r="SWU2" s="194"/>
      <c r="SWV2" s="194"/>
      <c r="SWW2" s="194"/>
      <c r="SWX2" s="194"/>
      <c r="SWY2" s="194"/>
      <c r="SWZ2" s="194"/>
      <c r="SXA2" s="194"/>
      <c r="SXB2" s="194"/>
      <c r="SXC2" s="194"/>
      <c r="SXD2" s="194"/>
      <c r="SXE2" s="194"/>
      <c r="SXF2" s="194"/>
      <c r="SXG2" s="194"/>
      <c r="SXH2" s="194"/>
      <c r="SXI2" s="194"/>
      <c r="SXJ2" s="194"/>
      <c r="SXK2" s="194"/>
      <c r="SXL2" s="194"/>
      <c r="SXM2" s="194"/>
      <c r="SXN2" s="194"/>
      <c r="SXO2" s="194"/>
      <c r="SXP2" s="194"/>
      <c r="SXQ2" s="194"/>
      <c r="SXR2" s="194"/>
      <c r="SXS2" s="194"/>
      <c r="SXT2" s="194"/>
      <c r="SXU2" s="194"/>
      <c r="SXV2" s="194"/>
      <c r="SXW2" s="194"/>
      <c r="SXX2" s="194"/>
      <c r="SXY2" s="194"/>
      <c r="SXZ2" s="194"/>
      <c r="SYA2" s="194"/>
      <c r="SYB2" s="194"/>
      <c r="SYC2" s="194"/>
      <c r="SYD2" s="194"/>
      <c r="SYE2" s="194"/>
      <c r="SYF2" s="194"/>
      <c r="SYG2" s="194"/>
      <c r="SYH2" s="194"/>
      <c r="SYI2" s="194"/>
      <c r="SYJ2" s="194"/>
      <c r="SYK2" s="194"/>
      <c r="SYL2" s="194"/>
      <c r="SYM2" s="194"/>
      <c r="SYN2" s="194"/>
      <c r="SYO2" s="194"/>
      <c r="SYP2" s="194"/>
      <c r="SYQ2" s="194"/>
      <c r="SYR2" s="194"/>
      <c r="SYS2" s="194"/>
      <c r="SYT2" s="194"/>
      <c r="SYU2" s="194"/>
      <c r="SYV2" s="194"/>
      <c r="SYW2" s="194"/>
      <c r="SYX2" s="194"/>
      <c r="SYY2" s="194"/>
      <c r="SYZ2" s="194"/>
      <c r="SZA2" s="194"/>
      <c r="SZB2" s="194"/>
      <c r="SZC2" s="194"/>
      <c r="SZD2" s="194"/>
      <c r="SZE2" s="194"/>
      <c r="SZF2" s="194"/>
      <c r="SZG2" s="194"/>
      <c r="SZH2" s="194"/>
      <c r="SZI2" s="194"/>
      <c r="SZJ2" s="194"/>
      <c r="SZK2" s="194"/>
      <c r="SZL2" s="194"/>
      <c r="SZM2" s="194"/>
      <c r="SZN2" s="194"/>
      <c r="SZO2" s="194"/>
      <c r="SZP2" s="194"/>
      <c r="SZQ2" s="194"/>
      <c r="SZR2" s="194"/>
      <c r="SZS2" s="194"/>
      <c r="SZT2" s="194"/>
      <c r="SZU2" s="194"/>
      <c r="SZV2" s="194"/>
      <c r="SZW2" s="194"/>
      <c r="SZX2" s="194"/>
      <c r="SZY2" s="194"/>
      <c r="SZZ2" s="194"/>
      <c r="TAA2" s="194"/>
      <c r="TAB2" s="194"/>
      <c r="TAC2" s="194"/>
      <c r="TAD2" s="194"/>
      <c r="TAE2" s="194"/>
      <c r="TAF2" s="194"/>
      <c r="TAG2" s="194"/>
      <c r="TAH2" s="194"/>
      <c r="TAI2" s="194"/>
      <c r="TAJ2" s="194"/>
      <c r="TAK2" s="194"/>
      <c r="TAL2" s="194"/>
      <c r="TAM2" s="194"/>
      <c r="TAN2" s="194"/>
      <c r="TAO2" s="194"/>
      <c r="TAP2" s="194"/>
      <c r="TAQ2" s="194"/>
      <c r="TAR2" s="194"/>
      <c r="TAS2" s="194"/>
      <c r="TAT2" s="194"/>
      <c r="TAU2" s="194"/>
      <c r="TAV2" s="194"/>
      <c r="TAW2" s="194"/>
      <c r="TAX2" s="194"/>
      <c r="TAY2" s="194"/>
      <c r="TAZ2" s="194"/>
      <c r="TBA2" s="194"/>
      <c r="TBB2" s="194"/>
      <c r="TBC2" s="194"/>
      <c r="TBD2" s="194"/>
      <c r="TBE2" s="194"/>
      <c r="TBF2" s="194"/>
      <c r="TBG2" s="194"/>
      <c r="TBH2" s="194"/>
      <c r="TBI2" s="194"/>
      <c r="TBJ2" s="194"/>
      <c r="TBK2" s="194"/>
      <c r="TBL2" s="194"/>
      <c r="TBM2" s="194"/>
      <c r="TBN2" s="194"/>
      <c r="TBO2" s="194"/>
      <c r="TBP2" s="194"/>
      <c r="TBQ2" s="194"/>
      <c r="TBR2" s="194"/>
      <c r="TBS2" s="194"/>
      <c r="TBT2" s="194"/>
      <c r="TBU2" s="194"/>
      <c r="TBV2" s="194"/>
      <c r="TBW2" s="194"/>
      <c r="TBX2" s="194"/>
      <c r="TBY2" s="194"/>
      <c r="TBZ2" s="194"/>
      <c r="TCA2" s="194"/>
      <c r="TCB2" s="194"/>
      <c r="TCC2" s="194"/>
      <c r="TCD2" s="194"/>
      <c r="TCE2" s="194"/>
      <c r="TCF2" s="194"/>
      <c r="TCG2" s="194"/>
      <c r="TCH2" s="194"/>
      <c r="TCI2" s="194"/>
      <c r="TCJ2" s="194"/>
      <c r="TCK2" s="194"/>
      <c r="TCL2" s="194"/>
      <c r="TCM2" s="194"/>
      <c r="TCN2" s="194"/>
      <c r="TCO2" s="194"/>
      <c r="TCP2" s="194"/>
      <c r="TCQ2" s="194"/>
      <c r="TCR2" s="194"/>
      <c r="TCS2" s="194"/>
      <c r="TCT2" s="194"/>
      <c r="TCU2" s="194"/>
      <c r="TCV2" s="194"/>
      <c r="TCW2" s="194"/>
      <c r="TCX2" s="194"/>
      <c r="TCY2" s="194"/>
      <c r="TCZ2" s="194"/>
      <c r="TDA2" s="194"/>
      <c r="TDB2" s="194"/>
      <c r="TDC2" s="194"/>
      <c r="TDD2" s="194"/>
      <c r="TDE2" s="194"/>
      <c r="TDF2" s="194"/>
      <c r="TDG2" s="194"/>
      <c r="TDH2" s="194"/>
      <c r="TDI2" s="194"/>
      <c r="TDJ2" s="194"/>
      <c r="TDK2" s="194"/>
      <c r="TDL2" s="194"/>
      <c r="TDM2" s="194"/>
      <c r="TDN2" s="194"/>
      <c r="TDO2" s="194"/>
      <c r="TDP2" s="194"/>
      <c r="TDQ2" s="194"/>
      <c r="TDR2" s="194"/>
      <c r="TDS2" s="194"/>
      <c r="TDT2" s="194"/>
      <c r="TDU2" s="194"/>
      <c r="TDV2" s="194"/>
      <c r="TDW2" s="194"/>
      <c r="TDX2" s="194"/>
      <c r="TDY2" s="194"/>
      <c r="TDZ2" s="194"/>
      <c r="TEA2" s="194"/>
      <c r="TEB2" s="194"/>
      <c r="TEC2" s="194"/>
      <c r="TED2" s="194"/>
      <c r="TEE2" s="194"/>
      <c r="TEF2" s="194"/>
      <c r="TEG2" s="194"/>
      <c r="TEH2" s="194"/>
      <c r="TEI2" s="194"/>
      <c r="TEJ2" s="194"/>
      <c r="TEK2" s="194"/>
      <c r="TEL2" s="194"/>
      <c r="TEM2" s="194"/>
      <c r="TEN2" s="194"/>
      <c r="TEO2" s="194"/>
      <c r="TEP2" s="194"/>
      <c r="TEQ2" s="194"/>
      <c r="TER2" s="194"/>
      <c r="TES2" s="194"/>
      <c r="TET2" s="194"/>
      <c r="TEU2" s="194"/>
      <c r="TEV2" s="194"/>
      <c r="TEW2" s="194"/>
      <c r="TEX2" s="194"/>
      <c r="TEY2" s="194"/>
      <c r="TEZ2" s="194"/>
      <c r="TFA2" s="194"/>
      <c r="TFB2" s="194"/>
      <c r="TFC2" s="194"/>
      <c r="TFD2" s="194"/>
      <c r="TFE2" s="194"/>
      <c r="TFF2" s="194"/>
      <c r="TFG2" s="194"/>
      <c r="TFH2" s="194"/>
      <c r="TFI2" s="194"/>
      <c r="TFJ2" s="194"/>
      <c r="TFK2" s="194"/>
      <c r="TFL2" s="194"/>
      <c r="TFM2" s="194"/>
      <c r="TFN2" s="194"/>
      <c r="TFO2" s="194"/>
      <c r="TFP2" s="194"/>
      <c r="TFQ2" s="194"/>
      <c r="TFR2" s="194"/>
      <c r="TFS2" s="194"/>
      <c r="TFT2" s="194"/>
      <c r="TFU2" s="194"/>
      <c r="TFV2" s="194"/>
      <c r="TFW2" s="194"/>
      <c r="TFX2" s="194"/>
      <c r="TFY2" s="194"/>
      <c r="TFZ2" s="194"/>
      <c r="TGA2" s="194"/>
      <c r="TGB2" s="194"/>
      <c r="TGC2" s="194"/>
      <c r="TGD2" s="194"/>
      <c r="TGE2" s="194"/>
      <c r="TGF2" s="194"/>
      <c r="TGG2" s="194"/>
      <c r="TGH2" s="194"/>
      <c r="TGI2" s="194"/>
      <c r="TGJ2" s="194"/>
      <c r="TGK2" s="194"/>
      <c r="TGL2" s="194"/>
      <c r="TGM2" s="194"/>
      <c r="TGN2" s="194"/>
      <c r="TGO2" s="194"/>
      <c r="TGP2" s="194"/>
      <c r="TGQ2" s="194"/>
      <c r="TGR2" s="194"/>
      <c r="TGS2" s="194"/>
      <c r="TGT2" s="194"/>
      <c r="TGU2" s="194"/>
      <c r="TGV2" s="194"/>
      <c r="TGW2" s="194"/>
      <c r="TGX2" s="194"/>
      <c r="TGY2" s="194"/>
      <c r="TGZ2" s="194"/>
      <c r="THA2" s="194"/>
      <c r="THB2" s="194"/>
      <c r="THC2" s="194"/>
      <c r="THD2" s="194"/>
      <c r="THE2" s="194"/>
      <c r="THF2" s="194"/>
      <c r="THG2" s="194"/>
      <c r="THH2" s="194"/>
      <c r="THI2" s="194"/>
      <c r="THJ2" s="194"/>
      <c r="THK2" s="194"/>
      <c r="THL2" s="194"/>
      <c r="THM2" s="194"/>
      <c r="THN2" s="194"/>
      <c r="THO2" s="194"/>
      <c r="THP2" s="194"/>
      <c r="THQ2" s="194"/>
      <c r="THR2" s="194"/>
      <c r="THS2" s="194"/>
      <c r="THT2" s="194"/>
      <c r="THU2" s="194"/>
      <c r="THV2" s="194"/>
      <c r="THW2" s="194"/>
      <c r="THX2" s="194"/>
      <c r="THY2" s="194"/>
      <c r="THZ2" s="194"/>
      <c r="TIA2" s="194"/>
      <c r="TIB2" s="194"/>
      <c r="TIC2" s="194"/>
      <c r="TID2" s="194"/>
      <c r="TIE2" s="194"/>
      <c r="TIF2" s="194"/>
      <c r="TIG2" s="194"/>
      <c r="TIH2" s="194"/>
      <c r="TII2" s="194"/>
      <c r="TIJ2" s="194"/>
      <c r="TIK2" s="194"/>
      <c r="TIL2" s="194"/>
      <c r="TIM2" s="194"/>
      <c r="TIN2" s="194"/>
      <c r="TIO2" s="194"/>
      <c r="TIP2" s="194"/>
      <c r="TIQ2" s="194"/>
      <c r="TIR2" s="194"/>
      <c r="TIS2" s="194"/>
      <c r="TIT2" s="194"/>
      <c r="TIU2" s="194"/>
      <c r="TIV2" s="194"/>
      <c r="TIW2" s="194"/>
      <c r="TIX2" s="194"/>
      <c r="TIY2" s="194"/>
      <c r="TIZ2" s="194"/>
      <c r="TJA2" s="194"/>
      <c r="TJB2" s="194"/>
      <c r="TJC2" s="194"/>
      <c r="TJD2" s="194"/>
      <c r="TJE2" s="194"/>
      <c r="TJF2" s="194"/>
      <c r="TJG2" s="194"/>
      <c r="TJH2" s="194"/>
      <c r="TJI2" s="194"/>
      <c r="TJJ2" s="194"/>
      <c r="TJK2" s="194"/>
      <c r="TJL2" s="194"/>
      <c r="TJM2" s="194"/>
      <c r="TJN2" s="194"/>
      <c r="TJO2" s="194"/>
      <c r="TJP2" s="194"/>
      <c r="TJQ2" s="194"/>
      <c r="TJR2" s="194"/>
      <c r="TJS2" s="194"/>
      <c r="TJT2" s="194"/>
      <c r="TJU2" s="194"/>
      <c r="TJV2" s="194"/>
      <c r="TJW2" s="194"/>
      <c r="TJX2" s="194"/>
      <c r="TJY2" s="194"/>
      <c r="TJZ2" s="194"/>
      <c r="TKA2" s="194"/>
      <c r="TKB2" s="194"/>
      <c r="TKC2" s="194"/>
      <c r="TKD2" s="194"/>
      <c r="TKE2" s="194"/>
      <c r="TKF2" s="194"/>
      <c r="TKG2" s="194"/>
      <c r="TKH2" s="194"/>
      <c r="TKI2" s="194"/>
      <c r="TKJ2" s="194"/>
      <c r="TKK2" s="194"/>
      <c r="TKL2" s="194"/>
      <c r="TKM2" s="194"/>
      <c r="TKN2" s="194"/>
      <c r="TKO2" s="194"/>
      <c r="TKP2" s="194"/>
      <c r="TKQ2" s="194"/>
      <c r="TKR2" s="194"/>
      <c r="TKS2" s="194"/>
      <c r="TKT2" s="194"/>
      <c r="TKU2" s="194"/>
      <c r="TKV2" s="194"/>
      <c r="TKW2" s="194"/>
      <c r="TKX2" s="194"/>
      <c r="TKY2" s="194"/>
      <c r="TKZ2" s="194"/>
      <c r="TLA2" s="194"/>
      <c r="TLB2" s="194"/>
      <c r="TLC2" s="194"/>
      <c r="TLD2" s="194"/>
      <c r="TLE2" s="194"/>
      <c r="TLF2" s="194"/>
      <c r="TLG2" s="194"/>
      <c r="TLH2" s="194"/>
      <c r="TLI2" s="194"/>
      <c r="TLJ2" s="194"/>
      <c r="TLK2" s="194"/>
      <c r="TLL2" s="194"/>
      <c r="TLM2" s="194"/>
      <c r="TLN2" s="194"/>
      <c r="TLO2" s="194"/>
      <c r="TLP2" s="194"/>
      <c r="TLQ2" s="194"/>
      <c r="TLR2" s="194"/>
      <c r="TLS2" s="194"/>
      <c r="TLT2" s="194"/>
      <c r="TLU2" s="194"/>
      <c r="TLV2" s="194"/>
      <c r="TLW2" s="194"/>
      <c r="TLX2" s="194"/>
      <c r="TLY2" s="194"/>
      <c r="TLZ2" s="194"/>
      <c r="TMA2" s="194"/>
      <c r="TMB2" s="194"/>
      <c r="TMC2" s="194"/>
      <c r="TMD2" s="194"/>
      <c r="TME2" s="194"/>
      <c r="TMF2" s="194"/>
      <c r="TMG2" s="194"/>
      <c r="TMH2" s="194"/>
      <c r="TMI2" s="194"/>
      <c r="TMJ2" s="194"/>
      <c r="TMK2" s="194"/>
      <c r="TML2" s="194"/>
      <c r="TMM2" s="194"/>
      <c r="TMN2" s="194"/>
      <c r="TMO2" s="194"/>
      <c r="TMP2" s="194"/>
      <c r="TMQ2" s="194"/>
      <c r="TMR2" s="194"/>
      <c r="TMS2" s="194"/>
      <c r="TMT2" s="194"/>
      <c r="TMU2" s="194"/>
      <c r="TMV2" s="194"/>
      <c r="TMW2" s="194"/>
      <c r="TMX2" s="194"/>
      <c r="TMY2" s="194"/>
      <c r="TMZ2" s="194"/>
      <c r="TNA2" s="194"/>
      <c r="TNB2" s="194"/>
      <c r="TNC2" s="194"/>
      <c r="TND2" s="194"/>
      <c r="TNE2" s="194"/>
      <c r="TNF2" s="194"/>
      <c r="TNG2" s="194"/>
      <c r="TNH2" s="194"/>
      <c r="TNI2" s="194"/>
      <c r="TNJ2" s="194"/>
      <c r="TNK2" s="194"/>
      <c r="TNL2" s="194"/>
      <c r="TNM2" s="194"/>
      <c r="TNN2" s="194"/>
      <c r="TNO2" s="194"/>
      <c r="TNP2" s="194"/>
      <c r="TNQ2" s="194"/>
      <c r="TNR2" s="194"/>
      <c r="TNS2" s="194"/>
      <c r="TNT2" s="194"/>
      <c r="TNU2" s="194"/>
      <c r="TNV2" s="194"/>
      <c r="TNW2" s="194"/>
      <c r="TNX2" s="194"/>
      <c r="TNY2" s="194"/>
      <c r="TNZ2" s="194"/>
      <c r="TOA2" s="194"/>
      <c r="TOB2" s="194"/>
      <c r="TOC2" s="194"/>
      <c r="TOD2" s="194"/>
      <c r="TOE2" s="194"/>
      <c r="TOF2" s="194"/>
      <c r="TOG2" s="194"/>
      <c r="TOH2" s="194"/>
      <c r="TOI2" s="194"/>
      <c r="TOJ2" s="194"/>
      <c r="TOK2" s="194"/>
      <c r="TOL2" s="194"/>
      <c r="TOM2" s="194"/>
      <c r="TON2" s="194"/>
      <c r="TOO2" s="194"/>
      <c r="TOP2" s="194"/>
      <c r="TOQ2" s="194"/>
      <c r="TOR2" s="194"/>
      <c r="TOS2" s="194"/>
      <c r="TOT2" s="194"/>
      <c r="TOU2" s="194"/>
      <c r="TOV2" s="194"/>
      <c r="TOW2" s="194"/>
      <c r="TOX2" s="194"/>
      <c r="TOY2" s="194"/>
      <c r="TOZ2" s="194"/>
      <c r="TPA2" s="194"/>
      <c r="TPB2" s="194"/>
      <c r="TPC2" s="194"/>
      <c r="TPD2" s="194"/>
      <c r="TPE2" s="194"/>
      <c r="TPF2" s="194"/>
      <c r="TPG2" s="194"/>
      <c r="TPH2" s="194"/>
      <c r="TPI2" s="194"/>
      <c r="TPJ2" s="194"/>
      <c r="TPK2" s="194"/>
      <c r="TPL2" s="194"/>
      <c r="TPM2" s="194"/>
      <c r="TPN2" s="194"/>
      <c r="TPO2" s="194"/>
      <c r="TPP2" s="194"/>
      <c r="TPQ2" s="194"/>
      <c r="TPR2" s="194"/>
      <c r="TPS2" s="194"/>
      <c r="TPT2" s="194"/>
      <c r="TPU2" s="194"/>
      <c r="TPV2" s="194"/>
      <c r="TPW2" s="194"/>
      <c r="TPX2" s="194"/>
      <c r="TPY2" s="194"/>
      <c r="TPZ2" s="194"/>
      <c r="TQA2" s="194"/>
      <c r="TQB2" s="194"/>
      <c r="TQC2" s="194"/>
      <c r="TQD2" s="194"/>
      <c r="TQE2" s="194"/>
      <c r="TQF2" s="194"/>
      <c r="TQG2" s="194"/>
      <c r="TQH2" s="194"/>
      <c r="TQI2" s="194"/>
      <c r="TQJ2" s="194"/>
      <c r="TQK2" s="194"/>
      <c r="TQL2" s="194"/>
      <c r="TQM2" s="194"/>
      <c r="TQN2" s="194"/>
      <c r="TQO2" s="194"/>
      <c r="TQP2" s="194"/>
      <c r="TQQ2" s="194"/>
      <c r="TQR2" s="194"/>
      <c r="TQS2" s="194"/>
      <c r="TQT2" s="194"/>
      <c r="TQU2" s="194"/>
      <c r="TQV2" s="194"/>
      <c r="TQW2" s="194"/>
      <c r="TQX2" s="194"/>
      <c r="TQY2" s="194"/>
      <c r="TQZ2" s="194"/>
      <c r="TRA2" s="194"/>
      <c r="TRB2" s="194"/>
      <c r="TRC2" s="194"/>
      <c r="TRD2" s="194"/>
      <c r="TRE2" s="194"/>
      <c r="TRF2" s="194"/>
      <c r="TRG2" s="194"/>
      <c r="TRH2" s="194"/>
      <c r="TRI2" s="194"/>
      <c r="TRJ2" s="194"/>
      <c r="TRK2" s="194"/>
      <c r="TRL2" s="194"/>
      <c r="TRM2" s="194"/>
      <c r="TRN2" s="194"/>
      <c r="TRO2" s="194"/>
      <c r="TRP2" s="194"/>
      <c r="TRQ2" s="194"/>
      <c r="TRR2" s="194"/>
      <c r="TRS2" s="194"/>
      <c r="TRT2" s="194"/>
      <c r="TRU2" s="194"/>
      <c r="TRV2" s="194"/>
      <c r="TRW2" s="194"/>
      <c r="TRX2" s="194"/>
      <c r="TRY2" s="194"/>
      <c r="TRZ2" s="194"/>
      <c r="TSA2" s="194"/>
      <c r="TSB2" s="194"/>
      <c r="TSC2" s="194"/>
      <c r="TSD2" s="194"/>
      <c r="TSE2" s="194"/>
      <c r="TSF2" s="194"/>
      <c r="TSG2" s="194"/>
      <c r="TSH2" s="194"/>
      <c r="TSI2" s="194"/>
      <c r="TSJ2" s="194"/>
      <c r="TSK2" s="194"/>
      <c r="TSL2" s="194"/>
      <c r="TSM2" s="194"/>
      <c r="TSN2" s="194"/>
      <c r="TSO2" s="194"/>
      <c r="TSP2" s="194"/>
      <c r="TSQ2" s="194"/>
      <c r="TSR2" s="194"/>
      <c r="TSS2" s="194"/>
      <c r="TST2" s="194"/>
      <c r="TSU2" s="194"/>
      <c r="TSV2" s="194"/>
      <c r="TSW2" s="194"/>
      <c r="TSX2" s="194"/>
      <c r="TSY2" s="194"/>
      <c r="TSZ2" s="194"/>
      <c r="TTA2" s="194"/>
      <c r="TTB2" s="194"/>
      <c r="TTC2" s="194"/>
      <c r="TTD2" s="194"/>
      <c r="TTE2" s="194"/>
      <c r="TTF2" s="194"/>
      <c r="TTG2" s="194"/>
      <c r="TTH2" s="194"/>
      <c r="TTI2" s="194"/>
      <c r="TTJ2" s="194"/>
      <c r="TTK2" s="194"/>
      <c r="TTL2" s="194"/>
      <c r="TTM2" s="194"/>
      <c r="TTN2" s="194"/>
      <c r="TTO2" s="194"/>
      <c r="TTP2" s="194"/>
      <c r="TTQ2" s="194"/>
      <c r="TTR2" s="194"/>
      <c r="TTS2" s="194"/>
      <c r="TTT2" s="194"/>
      <c r="TTU2" s="194"/>
      <c r="TTV2" s="194"/>
      <c r="TTW2" s="194"/>
      <c r="TTX2" s="194"/>
      <c r="TTY2" s="194"/>
      <c r="TTZ2" s="194"/>
      <c r="TUA2" s="194"/>
      <c r="TUB2" s="194"/>
      <c r="TUC2" s="194"/>
      <c r="TUD2" s="194"/>
      <c r="TUE2" s="194"/>
      <c r="TUF2" s="194"/>
      <c r="TUG2" s="194"/>
      <c r="TUH2" s="194"/>
      <c r="TUI2" s="194"/>
      <c r="TUJ2" s="194"/>
      <c r="TUK2" s="194"/>
      <c r="TUL2" s="194"/>
      <c r="TUM2" s="194"/>
      <c r="TUN2" s="194"/>
      <c r="TUO2" s="194"/>
      <c r="TUP2" s="194"/>
      <c r="TUQ2" s="194"/>
      <c r="TUR2" s="194"/>
      <c r="TUS2" s="194"/>
      <c r="TUT2" s="194"/>
      <c r="TUU2" s="194"/>
      <c r="TUV2" s="194"/>
      <c r="TUW2" s="194"/>
      <c r="TUX2" s="194"/>
      <c r="TUY2" s="194"/>
      <c r="TUZ2" s="194"/>
      <c r="TVA2" s="194"/>
      <c r="TVB2" s="194"/>
      <c r="TVC2" s="194"/>
      <c r="TVD2" s="194"/>
      <c r="TVE2" s="194"/>
      <c r="TVF2" s="194"/>
      <c r="TVG2" s="194"/>
      <c r="TVH2" s="194"/>
      <c r="TVI2" s="194"/>
      <c r="TVJ2" s="194"/>
      <c r="TVK2" s="194"/>
      <c r="TVL2" s="194"/>
      <c r="TVM2" s="194"/>
      <c r="TVN2" s="194"/>
      <c r="TVO2" s="194"/>
      <c r="TVP2" s="194"/>
      <c r="TVQ2" s="194"/>
      <c r="TVR2" s="194"/>
      <c r="TVS2" s="194"/>
      <c r="TVT2" s="194"/>
      <c r="TVU2" s="194"/>
      <c r="TVV2" s="194"/>
      <c r="TVW2" s="194"/>
      <c r="TVX2" s="194"/>
      <c r="TVY2" s="194"/>
      <c r="TVZ2" s="194"/>
      <c r="TWA2" s="194"/>
      <c r="TWB2" s="194"/>
      <c r="TWC2" s="194"/>
      <c r="TWD2" s="194"/>
      <c r="TWE2" s="194"/>
      <c r="TWF2" s="194"/>
      <c r="TWG2" s="194"/>
      <c r="TWH2" s="194"/>
      <c r="TWI2" s="194"/>
      <c r="TWJ2" s="194"/>
      <c r="TWK2" s="194"/>
      <c r="TWL2" s="194"/>
      <c r="TWM2" s="194"/>
      <c r="TWN2" s="194"/>
      <c r="TWO2" s="194"/>
      <c r="TWP2" s="194"/>
      <c r="TWQ2" s="194"/>
      <c r="TWR2" s="194"/>
      <c r="TWS2" s="194"/>
      <c r="TWT2" s="194"/>
      <c r="TWU2" s="194"/>
      <c r="TWV2" s="194"/>
      <c r="TWW2" s="194"/>
      <c r="TWX2" s="194"/>
      <c r="TWY2" s="194"/>
      <c r="TWZ2" s="194"/>
      <c r="TXA2" s="194"/>
      <c r="TXB2" s="194"/>
      <c r="TXC2" s="194"/>
      <c r="TXD2" s="194"/>
      <c r="TXE2" s="194"/>
      <c r="TXF2" s="194"/>
      <c r="TXG2" s="194"/>
      <c r="TXH2" s="194"/>
      <c r="TXI2" s="194"/>
      <c r="TXJ2" s="194"/>
      <c r="TXK2" s="194"/>
      <c r="TXL2" s="194"/>
      <c r="TXM2" s="194"/>
      <c r="TXN2" s="194"/>
      <c r="TXO2" s="194"/>
      <c r="TXP2" s="194"/>
      <c r="TXQ2" s="194"/>
      <c r="TXR2" s="194"/>
      <c r="TXS2" s="194"/>
      <c r="TXT2" s="194"/>
      <c r="TXU2" s="194"/>
      <c r="TXV2" s="194"/>
      <c r="TXW2" s="194"/>
      <c r="TXX2" s="194"/>
      <c r="TXY2" s="194"/>
      <c r="TXZ2" s="194"/>
      <c r="TYA2" s="194"/>
      <c r="TYB2" s="194"/>
      <c r="TYC2" s="194"/>
      <c r="TYD2" s="194"/>
      <c r="TYE2" s="194"/>
      <c r="TYF2" s="194"/>
      <c r="TYG2" s="194"/>
      <c r="TYH2" s="194"/>
      <c r="TYI2" s="194"/>
      <c r="TYJ2" s="194"/>
      <c r="TYK2" s="194"/>
      <c r="TYL2" s="194"/>
      <c r="TYM2" s="194"/>
      <c r="TYN2" s="194"/>
      <c r="TYO2" s="194"/>
      <c r="TYP2" s="194"/>
      <c r="TYQ2" s="194"/>
      <c r="TYR2" s="194"/>
      <c r="TYS2" s="194"/>
      <c r="TYT2" s="194"/>
      <c r="TYU2" s="194"/>
      <c r="TYV2" s="194"/>
      <c r="TYW2" s="194"/>
      <c r="TYX2" s="194"/>
      <c r="TYY2" s="194"/>
      <c r="TYZ2" s="194"/>
      <c r="TZA2" s="194"/>
      <c r="TZB2" s="194"/>
      <c r="TZC2" s="194"/>
      <c r="TZD2" s="194"/>
      <c r="TZE2" s="194"/>
      <c r="TZF2" s="194"/>
      <c r="TZG2" s="194"/>
      <c r="TZH2" s="194"/>
      <c r="TZI2" s="194"/>
      <c r="TZJ2" s="194"/>
      <c r="TZK2" s="194"/>
      <c r="TZL2" s="194"/>
      <c r="TZM2" s="194"/>
      <c r="TZN2" s="194"/>
      <c r="TZO2" s="194"/>
      <c r="TZP2" s="194"/>
      <c r="TZQ2" s="194"/>
      <c r="TZR2" s="194"/>
      <c r="TZS2" s="194"/>
      <c r="TZT2" s="194"/>
      <c r="TZU2" s="194"/>
      <c r="TZV2" s="194"/>
      <c r="TZW2" s="194"/>
      <c r="TZX2" s="194"/>
      <c r="TZY2" s="194"/>
      <c r="TZZ2" s="194"/>
      <c r="UAA2" s="194"/>
      <c r="UAB2" s="194"/>
      <c r="UAC2" s="194"/>
      <c r="UAD2" s="194"/>
      <c r="UAE2" s="194"/>
      <c r="UAF2" s="194"/>
      <c r="UAG2" s="194"/>
      <c r="UAH2" s="194"/>
      <c r="UAI2" s="194"/>
      <c r="UAJ2" s="194"/>
      <c r="UAK2" s="194"/>
      <c r="UAL2" s="194"/>
      <c r="UAM2" s="194"/>
      <c r="UAN2" s="194"/>
      <c r="UAO2" s="194"/>
      <c r="UAP2" s="194"/>
      <c r="UAQ2" s="194"/>
      <c r="UAR2" s="194"/>
      <c r="UAS2" s="194"/>
      <c r="UAT2" s="194"/>
      <c r="UAU2" s="194"/>
      <c r="UAV2" s="194"/>
      <c r="UAW2" s="194"/>
      <c r="UAX2" s="194"/>
      <c r="UAY2" s="194"/>
      <c r="UAZ2" s="194"/>
      <c r="UBA2" s="194"/>
      <c r="UBB2" s="194"/>
      <c r="UBC2" s="194"/>
      <c r="UBD2" s="194"/>
      <c r="UBE2" s="194"/>
      <c r="UBF2" s="194"/>
      <c r="UBG2" s="194"/>
      <c r="UBH2" s="194"/>
      <c r="UBI2" s="194"/>
      <c r="UBJ2" s="194"/>
      <c r="UBK2" s="194"/>
      <c r="UBL2" s="194"/>
      <c r="UBM2" s="194"/>
      <c r="UBN2" s="194"/>
      <c r="UBO2" s="194"/>
      <c r="UBP2" s="194"/>
      <c r="UBQ2" s="194"/>
      <c r="UBR2" s="194"/>
      <c r="UBS2" s="194"/>
      <c r="UBT2" s="194"/>
      <c r="UBU2" s="194"/>
      <c r="UBV2" s="194"/>
      <c r="UBW2" s="194"/>
      <c r="UBX2" s="194"/>
      <c r="UBY2" s="194"/>
      <c r="UBZ2" s="194"/>
      <c r="UCA2" s="194"/>
      <c r="UCB2" s="194"/>
      <c r="UCC2" s="194"/>
      <c r="UCD2" s="194"/>
      <c r="UCE2" s="194"/>
      <c r="UCF2" s="194"/>
      <c r="UCG2" s="194"/>
      <c r="UCH2" s="194"/>
      <c r="UCI2" s="194"/>
      <c r="UCJ2" s="194"/>
      <c r="UCK2" s="194"/>
      <c r="UCL2" s="194"/>
      <c r="UCM2" s="194"/>
      <c r="UCN2" s="194"/>
      <c r="UCO2" s="194"/>
      <c r="UCP2" s="194"/>
      <c r="UCQ2" s="194"/>
      <c r="UCR2" s="194"/>
      <c r="UCS2" s="194"/>
      <c r="UCT2" s="194"/>
      <c r="UCU2" s="194"/>
      <c r="UCV2" s="194"/>
      <c r="UCW2" s="194"/>
      <c r="UCX2" s="194"/>
      <c r="UCY2" s="194"/>
      <c r="UCZ2" s="194"/>
      <c r="UDA2" s="194"/>
      <c r="UDB2" s="194"/>
      <c r="UDC2" s="194"/>
      <c r="UDD2" s="194"/>
      <c r="UDE2" s="194"/>
      <c r="UDF2" s="194"/>
      <c r="UDG2" s="194"/>
      <c r="UDH2" s="194"/>
      <c r="UDI2" s="194"/>
      <c r="UDJ2" s="194"/>
      <c r="UDK2" s="194"/>
      <c r="UDL2" s="194"/>
      <c r="UDM2" s="194"/>
      <c r="UDN2" s="194"/>
      <c r="UDO2" s="194"/>
      <c r="UDP2" s="194"/>
      <c r="UDQ2" s="194"/>
      <c r="UDR2" s="194"/>
      <c r="UDS2" s="194"/>
      <c r="UDT2" s="194"/>
      <c r="UDU2" s="194"/>
      <c r="UDV2" s="194"/>
      <c r="UDW2" s="194"/>
      <c r="UDX2" s="194"/>
      <c r="UDY2" s="194"/>
      <c r="UDZ2" s="194"/>
      <c r="UEA2" s="194"/>
      <c r="UEB2" s="194"/>
      <c r="UEC2" s="194"/>
      <c r="UED2" s="194"/>
      <c r="UEE2" s="194"/>
      <c r="UEF2" s="194"/>
      <c r="UEG2" s="194"/>
      <c r="UEH2" s="194"/>
      <c r="UEI2" s="194"/>
      <c r="UEJ2" s="194"/>
      <c r="UEK2" s="194"/>
      <c r="UEL2" s="194"/>
      <c r="UEM2" s="194"/>
      <c r="UEN2" s="194"/>
      <c r="UEO2" s="194"/>
      <c r="UEP2" s="194"/>
      <c r="UEQ2" s="194"/>
      <c r="UER2" s="194"/>
      <c r="UES2" s="194"/>
      <c r="UET2" s="194"/>
      <c r="UEU2" s="194"/>
      <c r="UEV2" s="194"/>
      <c r="UEW2" s="194"/>
      <c r="UEX2" s="194"/>
      <c r="UEY2" s="194"/>
      <c r="UEZ2" s="194"/>
      <c r="UFA2" s="194"/>
      <c r="UFB2" s="194"/>
      <c r="UFC2" s="194"/>
      <c r="UFD2" s="194"/>
      <c r="UFE2" s="194"/>
      <c r="UFF2" s="194"/>
      <c r="UFG2" s="194"/>
      <c r="UFH2" s="194"/>
      <c r="UFI2" s="194"/>
      <c r="UFJ2" s="194"/>
      <c r="UFK2" s="194"/>
      <c r="UFL2" s="194"/>
      <c r="UFM2" s="194"/>
      <c r="UFN2" s="194"/>
      <c r="UFO2" s="194"/>
      <c r="UFP2" s="194"/>
      <c r="UFQ2" s="194"/>
      <c r="UFR2" s="194"/>
      <c r="UFS2" s="194"/>
      <c r="UFT2" s="194"/>
      <c r="UFU2" s="194"/>
      <c r="UFV2" s="194"/>
      <c r="UFW2" s="194"/>
      <c r="UFX2" s="194"/>
      <c r="UFY2" s="194"/>
      <c r="UFZ2" s="194"/>
      <c r="UGA2" s="194"/>
      <c r="UGB2" s="194"/>
      <c r="UGC2" s="194"/>
      <c r="UGD2" s="194"/>
      <c r="UGE2" s="194"/>
      <c r="UGF2" s="194"/>
      <c r="UGG2" s="194"/>
      <c r="UGH2" s="194"/>
      <c r="UGI2" s="194"/>
      <c r="UGJ2" s="194"/>
      <c r="UGK2" s="194"/>
      <c r="UGL2" s="194"/>
      <c r="UGM2" s="194"/>
      <c r="UGN2" s="194"/>
      <c r="UGO2" s="194"/>
      <c r="UGP2" s="194"/>
      <c r="UGQ2" s="194"/>
      <c r="UGR2" s="194"/>
      <c r="UGS2" s="194"/>
      <c r="UGT2" s="194"/>
      <c r="UGU2" s="194"/>
      <c r="UGV2" s="194"/>
      <c r="UGW2" s="194"/>
      <c r="UGX2" s="194"/>
      <c r="UGY2" s="194"/>
      <c r="UGZ2" s="194"/>
      <c r="UHA2" s="194"/>
      <c r="UHB2" s="194"/>
      <c r="UHC2" s="194"/>
      <c r="UHD2" s="194"/>
      <c r="UHE2" s="194"/>
      <c r="UHF2" s="194"/>
      <c r="UHG2" s="194"/>
      <c r="UHH2" s="194"/>
      <c r="UHI2" s="194"/>
      <c r="UHJ2" s="194"/>
      <c r="UHK2" s="194"/>
      <c r="UHL2" s="194"/>
      <c r="UHM2" s="194"/>
      <c r="UHN2" s="194"/>
      <c r="UHO2" s="194"/>
      <c r="UHP2" s="194"/>
      <c r="UHQ2" s="194"/>
      <c r="UHR2" s="194"/>
      <c r="UHS2" s="194"/>
      <c r="UHT2" s="194"/>
      <c r="UHU2" s="194"/>
      <c r="UHV2" s="194"/>
      <c r="UHW2" s="194"/>
      <c r="UHX2" s="194"/>
      <c r="UHY2" s="194"/>
      <c r="UHZ2" s="194"/>
      <c r="UIA2" s="194"/>
      <c r="UIB2" s="194"/>
      <c r="UIC2" s="194"/>
      <c r="UID2" s="194"/>
      <c r="UIE2" s="194"/>
      <c r="UIF2" s="194"/>
      <c r="UIG2" s="194"/>
      <c r="UIH2" s="194"/>
      <c r="UII2" s="194"/>
      <c r="UIJ2" s="194"/>
      <c r="UIK2" s="194"/>
      <c r="UIL2" s="194"/>
      <c r="UIM2" s="194"/>
      <c r="UIN2" s="194"/>
      <c r="UIO2" s="194"/>
      <c r="UIP2" s="194"/>
      <c r="UIQ2" s="194"/>
      <c r="UIR2" s="194"/>
      <c r="UIS2" s="194"/>
      <c r="UIT2" s="194"/>
      <c r="UIU2" s="194"/>
      <c r="UIV2" s="194"/>
      <c r="UIW2" s="194"/>
      <c r="UIX2" s="194"/>
      <c r="UIY2" s="194"/>
      <c r="UIZ2" s="194"/>
      <c r="UJA2" s="194"/>
      <c r="UJB2" s="194"/>
      <c r="UJC2" s="194"/>
      <c r="UJD2" s="194"/>
      <c r="UJE2" s="194"/>
      <c r="UJF2" s="194"/>
      <c r="UJG2" s="194"/>
      <c r="UJH2" s="194"/>
      <c r="UJI2" s="194"/>
      <c r="UJJ2" s="194"/>
      <c r="UJK2" s="194"/>
      <c r="UJL2" s="194"/>
      <c r="UJM2" s="194"/>
      <c r="UJN2" s="194"/>
      <c r="UJO2" s="194"/>
      <c r="UJP2" s="194"/>
      <c r="UJQ2" s="194"/>
      <c r="UJR2" s="194"/>
      <c r="UJS2" s="194"/>
      <c r="UJT2" s="194"/>
      <c r="UJU2" s="194"/>
      <c r="UJV2" s="194"/>
      <c r="UJW2" s="194"/>
      <c r="UJX2" s="194"/>
      <c r="UJY2" s="194"/>
      <c r="UJZ2" s="194"/>
      <c r="UKA2" s="194"/>
      <c r="UKB2" s="194"/>
      <c r="UKC2" s="194"/>
      <c r="UKD2" s="194"/>
      <c r="UKE2" s="194"/>
      <c r="UKF2" s="194"/>
      <c r="UKG2" s="194"/>
      <c r="UKH2" s="194"/>
      <c r="UKI2" s="194"/>
      <c r="UKJ2" s="194"/>
      <c r="UKK2" s="194"/>
      <c r="UKL2" s="194"/>
      <c r="UKM2" s="194"/>
      <c r="UKN2" s="194"/>
      <c r="UKO2" s="194"/>
      <c r="UKP2" s="194"/>
      <c r="UKQ2" s="194"/>
      <c r="UKR2" s="194"/>
      <c r="UKS2" s="194"/>
      <c r="UKT2" s="194"/>
      <c r="UKU2" s="194"/>
      <c r="UKV2" s="194"/>
      <c r="UKW2" s="194"/>
      <c r="UKX2" s="194"/>
      <c r="UKY2" s="194"/>
      <c r="UKZ2" s="194"/>
      <c r="ULA2" s="194"/>
      <c r="ULB2" s="194"/>
      <c r="ULC2" s="194"/>
      <c r="ULD2" s="194"/>
      <c r="ULE2" s="194"/>
      <c r="ULF2" s="194"/>
      <c r="ULG2" s="194"/>
      <c r="ULH2" s="194"/>
      <c r="ULI2" s="194"/>
      <c r="ULJ2" s="194"/>
      <c r="ULK2" s="194"/>
      <c r="ULL2" s="194"/>
      <c r="ULM2" s="194"/>
      <c r="ULN2" s="194"/>
      <c r="ULO2" s="194"/>
      <c r="ULP2" s="194"/>
      <c r="ULQ2" s="194"/>
      <c r="ULR2" s="194"/>
      <c r="ULS2" s="194"/>
      <c r="ULT2" s="194"/>
      <c r="ULU2" s="194"/>
      <c r="ULV2" s="194"/>
      <c r="ULW2" s="194"/>
      <c r="ULX2" s="194"/>
      <c r="ULY2" s="194"/>
      <c r="ULZ2" s="194"/>
      <c r="UMA2" s="194"/>
      <c r="UMB2" s="194"/>
      <c r="UMC2" s="194"/>
      <c r="UMD2" s="194"/>
      <c r="UME2" s="194"/>
      <c r="UMF2" s="194"/>
      <c r="UMG2" s="194"/>
      <c r="UMH2" s="194"/>
      <c r="UMI2" s="194"/>
      <c r="UMJ2" s="194"/>
      <c r="UMK2" s="194"/>
      <c r="UML2" s="194"/>
      <c r="UMM2" s="194"/>
      <c r="UMN2" s="194"/>
      <c r="UMO2" s="194"/>
      <c r="UMP2" s="194"/>
      <c r="UMQ2" s="194"/>
      <c r="UMR2" s="194"/>
      <c r="UMS2" s="194"/>
      <c r="UMT2" s="194"/>
      <c r="UMU2" s="194"/>
      <c r="UMV2" s="194"/>
      <c r="UMW2" s="194"/>
      <c r="UMX2" s="194"/>
      <c r="UMY2" s="194"/>
      <c r="UMZ2" s="194"/>
      <c r="UNA2" s="194"/>
      <c r="UNB2" s="194"/>
      <c r="UNC2" s="194"/>
      <c r="UND2" s="194"/>
      <c r="UNE2" s="194"/>
      <c r="UNF2" s="194"/>
      <c r="UNG2" s="194"/>
      <c r="UNH2" s="194"/>
      <c r="UNI2" s="194"/>
      <c r="UNJ2" s="194"/>
      <c r="UNK2" s="194"/>
      <c r="UNL2" s="194"/>
      <c r="UNM2" s="194"/>
      <c r="UNN2" s="194"/>
      <c r="UNO2" s="194"/>
      <c r="UNP2" s="194"/>
      <c r="UNQ2" s="194"/>
      <c r="UNR2" s="194"/>
      <c r="UNS2" s="194"/>
      <c r="UNT2" s="194"/>
      <c r="UNU2" s="194"/>
      <c r="UNV2" s="194"/>
      <c r="UNW2" s="194"/>
      <c r="UNX2" s="194"/>
      <c r="UNY2" s="194"/>
      <c r="UNZ2" s="194"/>
      <c r="UOA2" s="194"/>
      <c r="UOB2" s="194"/>
      <c r="UOC2" s="194"/>
      <c r="UOD2" s="194"/>
      <c r="UOE2" s="194"/>
      <c r="UOF2" s="194"/>
      <c r="UOG2" s="194"/>
      <c r="UOH2" s="194"/>
      <c r="UOI2" s="194"/>
      <c r="UOJ2" s="194"/>
      <c r="UOK2" s="194"/>
      <c r="UOL2" s="194"/>
      <c r="UOM2" s="194"/>
      <c r="UON2" s="194"/>
      <c r="UOO2" s="194"/>
      <c r="UOP2" s="194"/>
      <c r="UOQ2" s="194"/>
      <c r="UOR2" s="194"/>
      <c r="UOS2" s="194"/>
      <c r="UOT2" s="194"/>
      <c r="UOU2" s="194"/>
      <c r="UOV2" s="194"/>
      <c r="UOW2" s="194"/>
      <c r="UOX2" s="194"/>
      <c r="UOY2" s="194"/>
      <c r="UOZ2" s="194"/>
      <c r="UPA2" s="194"/>
      <c r="UPB2" s="194"/>
      <c r="UPC2" s="194"/>
      <c r="UPD2" s="194"/>
      <c r="UPE2" s="194"/>
      <c r="UPF2" s="194"/>
      <c r="UPG2" s="194"/>
      <c r="UPH2" s="194"/>
      <c r="UPI2" s="194"/>
      <c r="UPJ2" s="194"/>
      <c r="UPK2" s="194"/>
      <c r="UPL2" s="194"/>
      <c r="UPM2" s="194"/>
      <c r="UPN2" s="194"/>
      <c r="UPO2" s="194"/>
      <c r="UPP2" s="194"/>
      <c r="UPQ2" s="194"/>
      <c r="UPR2" s="194"/>
      <c r="UPS2" s="194"/>
      <c r="UPT2" s="194"/>
      <c r="UPU2" s="194"/>
      <c r="UPV2" s="194"/>
      <c r="UPW2" s="194"/>
      <c r="UPX2" s="194"/>
      <c r="UPY2" s="194"/>
      <c r="UPZ2" s="194"/>
      <c r="UQA2" s="194"/>
      <c r="UQB2" s="194"/>
      <c r="UQC2" s="194"/>
      <c r="UQD2" s="194"/>
      <c r="UQE2" s="194"/>
      <c r="UQF2" s="194"/>
      <c r="UQG2" s="194"/>
      <c r="UQH2" s="194"/>
      <c r="UQI2" s="194"/>
      <c r="UQJ2" s="194"/>
      <c r="UQK2" s="194"/>
      <c r="UQL2" s="194"/>
      <c r="UQM2" s="194"/>
      <c r="UQN2" s="194"/>
      <c r="UQO2" s="194"/>
      <c r="UQP2" s="194"/>
      <c r="UQQ2" s="194"/>
      <c r="UQR2" s="194"/>
      <c r="UQS2" s="194"/>
      <c r="UQT2" s="194"/>
      <c r="UQU2" s="194"/>
      <c r="UQV2" s="194"/>
      <c r="UQW2" s="194"/>
      <c r="UQX2" s="194"/>
      <c r="UQY2" s="194"/>
      <c r="UQZ2" s="194"/>
      <c r="URA2" s="194"/>
      <c r="URB2" s="194"/>
      <c r="URC2" s="194"/>
      <c r="URD2" s="194"/>
      <c r="URE2" s="194"/>
      <c r="URF2" s="194"/>
      <c r="URG2" s="194"/>
      <c r="URH2" s="194"/>
      <c r="URI2" s="194"/>
      <c r="URJ2" s="194"/>
      <c r="URK2" s="194"/>
      <c r="URL2" s="194"/>
      <c r="URM2" s="194"/>
      <c r="URN2" s="194"/>
      <c r="URO2" s="194"/>
      <c r="URP2" s="194"/>
      <c r="URQ2" s="194"/>
      <c r="URR2" s="194"/>
      <c r="URS2" s="194"/>
      <c r="URT2" s="194"/>
      <c r="URU2" s="194"/>
      <c r="URV2" s="194"/>
      <c r="URW2" s="194"/>
      <c r="URX2" s="194"/>
      <c r="URY2" s="194"/>
      <c r="URZ2" s="194"/>
      <c r="USA2" s="194"/>
      <c r="USB2" s="194"/>
      <c r="USC2" s="194"/>
      <c r="USD2" s="194"/>
      <c r="USE2" s="194"/>
      <c r="USF2" s="194"/>
      <c r="USG2" s="194"/>
      <c r="USH2" s="194"/>
      <c r="USI2" s="194"/>
      <c r="USJ2" s="194"/>
      <c r="USK2" s="194"/>
      <c r="USL2" s="194"/>
      <c r="USM2" s="194"/>
      <c r="USN2" s="194"/>
      <c r="USO2" s="194"/>
      <c r="USP2" s="194"/>
      <c r="USQ2" s="194"/>
      <c r="USR2" s="194"/>
      <c r="USS2" s="194"/>
      <c r="UST2" s="194"/>
      <c r="USU2" s="194"/>
      <c r="USV2" s="194"/>
      <c r="USW2" s="194"/>
      <c r="USX2" s="194"/>
      <c r="USY2" s="194"/>
      <c r="USZ2" s="194"/>
      <c r="UTA2" s="194"/>
      <c r="UTB2" s="194"/>
      <c r="UTC2" s="194"/>
      <c r="UTD2" s="194"/>
      <c r="UTE2" s="194"/>
      <c r="UTF2" s="194"/>
      <c r="UTG2" s="194"/>
      <c r="UTH2" s="194"/>
      <c r="UTI2" s="194"/>
      <c r="UTJ2" s="194"/>
      <c r="UTK2" s="194"/>
      <c r="UTL2" s="194"/>
      <c r="UTM2" s="194"/>
      <c r="UTN2" s="194"/>
      <c r="UTO2" s="194"/>
      <c r="UTP2" s="194"/>
      <c r="UTQ2" s="194"/>
      <c r="UTR2" s="194"/>
      <c r="UTS2" s="194"/>
      <c r="UTT2" s="194"/>
      <c r="UTU2" s="194"/>
      <c r="UTV2" s="194"/>
      <c r="UTW2" s="194"/>
      <c r="UTX2" s="194"/>
      <c r="UTY2" s="194"/>
      <c r="UTZ2" s="194"/>
      <c r="UUA2" s="194"/>
      <c r="UUB2" s="194"/>
      <c r="UUC2" s="194"/>
      <c r="UUD2" s="194"/>
      <c r="UUE2" s="194"/>
      <c r="UUF2" s="194"/>
      <c r="UUG2" s="194"/>
      <c r="UUH2" s="194"/>
      <c r="UUI2" s="194"/>
      <c r="UUJ2" s="194"/>
      <c r="UUK2" s="194"/>
      <c r="UUL2" s="194"/>
      <c r="UUM2" s="194"/>
      <c r="UUN2" s="194"/>
      <c r="UUO2" s="194"/>
      <c r="UUP2" s="194"/>
      <c r="UUQ2" s="194"/>
      <c r="UUR2" s="194"/>
      <c r="UUS2" s="194"/>
      <c r="UUT2" s="194"/>
      <c r="UUU2" s="194"/>
      <c r="UUV2" s="194"/>
      <c r="UUW2" s="194"/>
      <c r="UUX2" s="194"/>
      <c r="UUY2" s="194"/>
      <c r="UUZ2" s="194"/>
      <c r="UVA2" s="194"/>
      <c r="UVB2" s="194"/>
      <c r="UVC2" s="194"/>
      <c r="UVD2" s="194"/>
      <c r="UVE2" s="194"/>
      <c r="UVF2" s="194"/>
      <c r="UVG2" s="194"/>
      <c r="UVH2" s="194"/>
      <c r="UVI2" s="194"/>
      <c r="UVJ2" s="194"/>
      <c r="UVK2" s="194"/>
      <c r="UVL2" s="194"/>
      <c r="UVM2" s="194"/>
      <c r="UVN2" s="194"/>
      <c r="UVO2" s="194"/>
      <c r="UVP2" s="194"/>
      <c r="UVQ2" s="194"/>
      <c r="UVR2" s="194"/>
      <c r="UVS2" s="194"/>
      <c r="UVT2" s="194"/>
      <c r="UVU2" s="194"/>
      <c r="UVV2" s="194"/>
      <c r="UVW2" s="194"/>
      <c r="UVX2" s="194"/>
      <c r="UVY2" s="194"/>
      <c r="UVZ2" s="194"/>
      <c r="UWA2" s="194"/>
      <c r="UWB2" s="194"/>
      <c r="UWC2" s="194"/>
      <c r="UWD2" s="194"/>
      <c r="UWE2" s="194"/>
      <c r="UWF2" s="194"/>
      <c r="UWG2" s="194"/>
      <c r="UWH2" s="194"/>
      <c r="UWI2" s="194"/>
      <c r="UWJ2" s="194"/>
      <c r="UWK2" s="194"/>
      <c r="UWL2" s="194"/>
      <c r="UWM2" s="194"/>
      <c r="UWN2" s="194"/>
      <c r="UWO2" s="194"/>
      <c r="UWP2" s="194"/>
      <c r="UWQ2" s="194"/>
      <c r="UWR2" s="194"/>
      <c r="UWS2" s="194"/>
      <c r="UWT2" s="194"/>
      <c r="UWU2" s="194"/>
      <c r="UWV2" s="194"/>
      <c r="UWW2" s="194"/>
      <c r="UWX2" s="194"/>
      <c r="UWY2" s="194"/>
      <c r="UWZ2" s="194"/>
      <c r="UXA2" s="194"/>
      <c r="UXB2" s="194"/>
      <c r="UXC2" s="194"/>
      <c r="UXD2" s="194"/>
      <c r="UXE2" s="194"/>
      <c r="UXF2" s="194"/>
      <c r="UXG2" s="194"/>
      <c r="UXH2" s="194"/>
      <c r="UXI2" s="194"/>
      <c r="UXJ2" s="194"/>
      <c r="UXK2" s="194"/>
      <c r="UXL2" s="194"/>
      <c r="UXM2" s="194"/>
      <c r="UXN2" s="194"/>
      <c r="UXO2" s="194"/>
      <c r="UXP2" s="194"/>
      <c r="UXQ2" s="194"/>
      <c r="UXR2" s="194"/>
      <c r="UXS2" s="194"/>
      <c r="UXT2" s="194"/>
      <c r="UXU2" s="194"/>
      <c r="UXV2" s="194"/>
      <c r="UXW2" s="194"/>
      <c r="UXX2" s="194"/>
      <c r="UXY2" s="194"/>
      <c r="UXZ2" s="194"/>
      <c r="UYA2" s="194"/>
      <c r="UYB2" s="194"/>
      <c r="UYC2" s="194"/>
      <c r="UYD2" s="194"/>
      <c r="UYE2" s="194"/>
      <c r="UYF2" s="194"/>
      <c r="UYG2" s="194"/>
      <c r="UYH2" s="194"/>
      <c r="UYI2" s="194"/>
      <c r="UYJ2" s="194"/>
      <c r="UYK2" s="194"/>
      <c r="UYL2" s="194"/>
      <c r="UYM2" s="194"/>
      <c r="UYN2" s="194"/>
      <c r="UYO2" s="194"/>
      <c r="UYP2" s="194"/>
      <c r="UYQ2" s="194"/>
      <c r="UYR2" s="194"/>
      <c r="UYS2" s="194"/>
      <c r="UYT2" s="194"/>
      <c r="UYU2" s="194"/>
      <c r="UYV2" s="194"/>
      <c r="UYW2" s="194"/>
      <c r="UYX2" s="194"/>
      <c r="UYY2" s="194"/>
      <c r="UYZ2" s="194"/>
      <c r="UZA2" s="194"/>
      <c r="UZB2" s="194"/>
      <c r="UZC2" s="194"/>
      <c r="UZD2" s="194"/>
      <c r="UZE2" s="194"/>
      <c r="UZF2" s="194"/>
      <c r="UZG2" s="194"/>
      <c r="UZH2" s="194"/>
      <c r="UZI2" s="194"/>
      <c r="UZJ2" s="194"/>
      <c r="UZK2" s="194"/>
      <c r="UZL2" s="194"/>
      <c r="UZM2" s="194"/>
      <c r="UZN2" s="194"/>
      <c r="UZO2" s="194"/>
      <c r="UZP2" s="194"/>
      <c r="UZQ2" s="194"/>
      <c r="UZR2" s="194"/>
      <c r="UZS2" s="194"/>
      <c r="UZT2" s="194"/>
      <c r="UZU2" s="194"/>
      <c r="UZV2" s="194"/>
      <c r="UZW2" s="194"/>
      <c r="UZX2" s="194"/>
      <c r="UZY2" s="194"/>
      <c r="UZZ2" s="194"/>
      <c r="VAA2" s="194"/>
      <c r="VAB2" s="194"/>
      <c r="VAC2" s="194"/>
      <c r="VAD2" s="194"/>
      <c r="VAE2" s="194"/>
      <c r="VAF2" s="194"/>
      <c r="VAG2" s="194"/>
      <c r="VAH2" s="194"/>
      <c r="VAI2" s="194"/>
      <c r="VAJ2" s="194"/>
      <c r="VAK2" s="194"/>
      <c r="VAL2" s="194"/>
      <c r="VAM2" s="194"/>
      <c r="VAN2" s="194"/>
      <c r="VAO2" s="194"/>
      <c r="VAP2" s="194"/>
      <c r="VAQ2" s="194"/>
      <c r="VAR2" s="194"/>
      <c r="VAS2" s="194"/>
      <c r="VAT2" s="194"/>
      <c r="VAU2" s="194"/>
      <c r="VAV2" s="194"/>
      <c r="VAW2" s="194"/>
      <c r="VAX2" s="194"/>
      <c r="VAY2" s="194"/>
      <c r="VAZ2" s="194"/>
      <c r="VBA2" s="194"/>
      <c r="VBB2" s="194"/>
      <c r="VBC2" s="194"/>
      <c r="VBD2" s="194"/>
      <c r="VBE2" s="194"/>
      <c r="VBF2" s="194"/>
      <c r="VBG2" s="194"/>
      <c r="VBH2" s="194"/>
      <c r="VBI2" s="194"/>
      <c r="VBJ2" s="194"/>
      <c r="VBK2" s="194"/>
      <c r="VBL2" s="194"/>
      <c r="VBM2" s="194"/>
      <c r="VBN2" s="194"/>
      <c r="VBO2" s="194"/>
      <c r="VBP2" s="194"/>
      <c r="VBQ2" s="194"/>
      <c r="VBR2" s="194"/>
      <c r="VBS2" s="194"/>
      <c r="VBT2" s="194"/>
      <c r="VBU2" s="194"/>
      <c r="VBV2" s="194"/>
      <c r="VBW2" s="194"/>
      <c r="VBX2" s="194"/>
      <c r="VBY2" s="194"/>
      <c r="VBZ2" s="194"/>
      <c r="VCA2" s="194"/>
      <c r="VCB2" s="194"/>
      <c r="VCC2" s="194"/>
      <c r="VCD2" s="194"/>
      <c r="VCE2" s="194"/>
      <c r="VCF2" s="194"/>
      <c r="VCG2" s="194"/>
      <c r="VCH2" s="194"/>
      <c r="VCI2" s="194"/>
      <c r="VCJ2" s="194"/>
      <c r="VCK2" s="194"/>
      <c r="VCL2" s="194"/>
      <c r="VCM2" s="194"/>
      <c r="VCN2" s="194"/>
      <c r="VCO2" s="194"/>
      <c r="VCP2" s="194"/>
      <c r="VCQ2" s="194"/>
      <c r="VCR2" s="194"/>
      <c r="VCS2" s="194"/>
      <c r="VCT2" s="194"/>
      <c r="VCU2" s="194"/>
      <c r="VCV2" s="194"/>
      <c r="VCW2" s="194"/>
      <c r="VCX2" s="194"/>
      <c r="VCY2" s="194"/>
      <c r="VCZ2" s="194"/>
      <c r="VDA2" s="194"/>
      <c r="VDB2" s="194"/>
      <c r="VDC2" s="194"/>
      <c r="VDD2" s="194"/>
      <c r="VDE2" s="194"/>
      <c r="VDF2" s="194"/>
      <c r="VDG2" s="194"/>
      <c r="VDH2" s="194"/>
      <c r="VDI2" s="194"/>
      <c r="VDJ2" s="194"/>
      <c r="VDK2" s="194"/>
      <c r="VDL2" s="194"/>
      <c r="VDM2" s="194"/>
      <c r="VDN2" s="194"/>
      <c r="VDO2" s="194"/>
      <c r="VDP2" s="194"/>
      <c r="VDQ2" s="194"/>
      <c r="VDR2" s="194"/>
      <c r="VDS2" s="194"/>
      <c r="VDT2" s="194"/>
      <c r="VDU2" s="194"/>
      <c r="VDV2" s="194"/>
      <c r="VDW2" s="194"/>
      <c r="VDX2" s="194"/>
      <c r="VDY2" s="194"/>
      <c r="VDZ2" s="194"/>
      <c r="VEA2" s="194"/>
      <c r="VEB2" s="194"/>
      <c r="VEC2" s="194"/>
      <c r="VED2" s="194"/>
      <c r="VEE2" s="194"/>
      <c r="VEF2" s="194"/>
      <c r="VEG2" s="194"/>
      <c r="VEH2" s="194"/>
      <c r="VEI2" s="194"/>
      <c r="VEJ2" s="194"/>
      <c r="VEK2" s="194"/>
      <c r="VEL2" s="194"/>
      <c r="VEM2" s="194"/>
      <c r="VEN2" s="194"/>
      <c r="VEO2" s="194"/>
      <c r="VEP2" s="194"/>
      <c r="VEQ2" s="194"/>
      <c r="VER2" s="194"/>
      <c r="VES2" s="194"/>
      <c r="VET2" s="194"/>
      <c r="VEU2" s="194"/>
      <c r="VEV2" s="194"/>
      <c r="VEW2" s="194"/>
      <c r="VEX2" s="194"/>
      <c r="VEY2" s="194"/>
      <c r="VEZ2" s="194"/>
      <c r="VFA2" s="194"/>
      <c r="VFB2" s="194"/>
      <c r="VFC2" s="194"/>
      <c r="VFD2" s="194"/>
      <c r="VFE2" s="194"/>
      <c r="VFF2" s="194"/>
      <c r="VFG2" s="194"/>
      <c r="VFH2" s="194"/>
      <c r="VFI2" s="194"/>
      <c r="VFJ2" s="194"/>
      <c r="VFK2" s="194"/>
      <c r="VFL2" s="194"/>
      <c r="VFM2" s="194"/>
      <c r="VFN2" s="194"/>
      <c r="VFO2" s="194"/>
      <c r="VFP2" s="194"/>
      <c r="VFQ2" s="194"/>
      <c r="VFR2" s="194"/>
      <c r="VFS2" s="194"/>
      <c r="VFT2" s="194"/>
      <c r="VFU2" s="194"/>
      <c r="VFV2" s="194"/>
      <c r="VFW2" s="194"/>
      <c r="VFX2" s="194"/>
      <c r="VFY2" s="194"/>
      <c r="VFZ2" s="194"/>
      <c r="VGA2" s="194"/>
      <c r="VGB2" s="194"/>
      <c r="VGC2" s="194"/>
      <c r="VGD2" s="194"/>
      <c r="VGE2" s="194"/>
      <c r="VGF2" s="194"/>
      <c r="VGG2" s="194"/>
      <c r="VGH2" s="194"/>
      <c r="VGI2" s="194"/>
      <c r="VGJ2" s="194"/>
      <c r="VGK2" s="194"/>
      <c r="VGL2" s="194"/>
      <c r="VGM2" s="194"/>
      <c r="VGN2" s="194"/>
      <c r="VGO2" s="194"/>
      <c r="VGP2" s="194"/>
      <c r="VGQ2" s="194"/>
      <c r="VGR2" s="194"/>
      <c r="VGS2" s="194"/>
      <c r="VGT2" s="194"/>
      <c r="VGU2" s="194"/>
      <c r="VGV2" s="194"/>
      <c r="VGW2" s="194"/>
      <c r="VGX2" s="194"/>
      <c r="VGY2" s="194"/>
      <c r="VGZ2" s="194"/>
      <c r="VHA2" s="194"/>
      <c r="VHB2" s="194"/>
      <c r="VHC2" s="194"/>
      <c r="VHD2" s="194"/>
      <c r="VHE2" s="194"/>
      <c r="VHF2" s="194"/>
      <c r="VHG2" s="194"/>
      <c r="VHH2" s="194"/>
      <c r="VHI2" s="194"/>
      <c r="VHJ2" s="194"/>
      <c r="VHK2" s="194"/>
      <c r="VHL2" s="194"/>
      <c r="VHM2" s="194"/>
      <c r="VHN2" s="194"/>
      <c r="VHO2" s="194"/>
      <c r="VHP2" s="194"/>
      <c r="VHQ2" s="194"/>
      <c r="VHR2" s="194"/>
      <c r="VHS2" s="194"/>
      <c r="VHT2" s="194"/>
      <c r="VHU2" s="194"/>
      <c r="VHV2" s="194"/>
      <c r="VHW2" s="194"/>
      <c r="VHX2" s="194"/>
      <c r="VHY2" s="194"/>
      <c r="VHZ2" s="194"/>
      <c r="VIA2" s="194"/>
      <c r="VIB2" s="194"/>
      <c r="VIC2" s="194"/>
      <c r="VID2" s="194"/>
      <c r="VIE2" s="194"/>
      <c r="VIF2" s="194"/>
      <c r="VIG2" s="194"/>
      <c r="VIH2" s="194"/>
      <c r="VII2" s="194"/>
      <c r="VIJ2" s="194"/>
      <c r="VIK2" s="194"/>
      <c r="VIL2" s="194"/>
      <c r="VIM2" s="194"/>
      <c r="VIN2" s="194"/>
      <c r="VIO2" s="194"/>
      <c r="VIP2" s="194"/>
      <c r="VIQ2" s="194"/>
      <c r="VIR2" s="194"/>
      <c r="VIS2" s="194"/>
      <c r="VIT2" s="194"/>
      <c r="VIU2" s="194"/>
      <c r="VIV2" s="194"/>
      <c r="VIW2" s="194"/>
      <c r="VIX2" s="194"/>
      <c r="VIY2" s="194"/>
      <c r="VIZ2" s="194"/>
      <c r="VJA2" s="194"/>
      <c r="VJB2" s="194"/>
      <c r="VJC2" s="194"/>
      <c r="VJD2" s="194"/>
      <c r="VJE2" s="194"/>
      <c r="VJF2" s="194"/>
      <c r="VJG2" s="194"/>
      <c r="VJH2" s="194"/>
      <c r="VJI2" s="194"/>
      <c r="VJJ2" s="194"/>
      <c r="VJK2" s="194"/>
      <c r="VJL2" s="194"/>
      <c r="VJM2" s="194"/>
      <c r="VJN2" s="194"/>
      <c r="VJO2" s="194"/>
      <c r="VJP2" s="194"/>
      <c r="VJQ2" s="194"/>
      <c r="VJR2" s="194"/>
      <c r="VJS2" s="194"/>
      <c r="VJT2" s="194"/>
      <c r="VJU2" s="194"/>
      <c r="VJV2" s="194"/>
      <c r="VJW2" s="194"/>
      <c r="VJX2" s="194"/>
      <c r="VJY2" s="194"/>
      <c r="VJZ2" s="194"/>
      <c r="VKA2" s="194"/>
      <c r="VKB2" s="194"/>
      <c r="VKC2" s="194"/>
      <c r="VKD2" s="194"/>
      <c r="VKE2" s="194"/>
      <c r="VKF2" s="194"/>
      <c r="VKG2" s="194"/>
      <c r="VKH2" s="194"/>
      <c r="VKI2" s="194"/>
      <c r="VKJ2" s="194"/>
      <c r="VKK2" s="194"/>
      <c r="VKL2" s="194"/>
      <c r="VKM2" s="194"/>
      <c r="VKN2" s="194"/>
      <c r="VKO2" s="194"/>
      <c r="VKP2" s="194"/>
      <c r="VKQ2" s="194"/>
      <c r="VKR2" s="194"/>
      <c r="VKS2" s="194"/>
      <c r="VKT2" s="194"/>
      <c r="VKU2" s="194"/>
      <c r="VKV2" s="194"/>
      <c r="VKW2" s="194"/>
      <c r="VKX2" s="194"/>
      <c r="VKY2" s="194"/>
      <c r="VKZ2" s="194"/>
      <c r="VLA2" s="194"/>
      <c r="VLB2" s="194"/>
      <c r="VLC2" s="194"/>
      <c r="VLD2" s="194"/>
      <c r="VLE2" s="194"/>
      <c r="VLF2" s="194"/>
      <c r="VLG2" s="194"/>
      <c r="VLH2" s="194"/>
      <c r="VLI2" s="194"/>
      <c r="VLJ2" s="194"/>
      <c r="VLK2" s="194"/>
      <c r="VLL2" s="194"/>
      <c r="VLM2" s="194"/>
      <c r="VLN2" s="194"/>
      <c r="VLO2" s="194"/>
      <c r="VLP2" s="194"/>
      <c r="VLQ2" s="194"/>
      <c r="VLR2" s="194"/>
      <c r="VLS2" s="194"/>
      <c r="VLT2" s="194"/>
      <c r="VLU2" s="194"/>
      <c r="VLV2" s="194"/>
      <c r="VLW2" s="194"/>
      <c r="VLX2" s="194"/>
      <c r="VLY2" s="194"/>
      <c r="VLZ2" s="194"/>
      <c r="VMA2" s="194"/>
      <c r="VMB2" s="194"/>
      <c r="VMC2" s="194"/>
      <c r="VMD2" s="194"/>
      <c r="VME2" s="194"/>
      <c r="VMF2" s="194"/>
      <c r="VMG2" s="194"/>
      <c r="VMH2" s="194"/>
      <c r="VMI2" s="194"/>
      <c r="VMJ2" s="194"/>
      <c r="VMK2" s="194"/>
      <c r="VML2" s="194"/>
      <c r="VMM2" s="194"/>
      <c r="VMN2" s="194"/>
      <c r="VMO2" s="194"/>
      <c r="VMP2" s="194"/>
      <c r="VMQ2" s="194"/>
      <c r="VMR2" s="194"/>
      <c r="VMS2" s="194"/>
      <c r="VMT2" s="194"/>
      <c r="VMU2" s="194"/>
      <c r="VMV2" s="194"/>
      <c r="VMW2" s="194"/>
      <c r="VMX2" s="194"/>
      <c r="VMY2" s="194"/>
      <c r="VMZ2" s="194"/>
      <c r="VNA2" s="194"/>
      <c r="VNB2" s="194"/>
      <c r="VNC2" s="194"/>
      <c r="VND2" s="194"/>
      <c r="VNE2" s="194"/>
      <c r="VNF2" s="194"/>
      <c r="VNG2" s="194"/>
      <c r="VNH2" s="194"/>
      <c r="VNI2" s="194"/>
      <c r="VNJ2" s="194"/>
      <c r="VNK2" s="194"/>
      <c r="VNL2" s="194"/>
      <c r="VNM2" s="194"/>
      <c r="VNN2" s="194"/>
      <c r="VNO2" s="194"/>
      <c r="VNP2" s="194"/>
      <c r="VNQ2" s="194"/>
      <c r="VNR2" s="194"/>
      <c r="VNS2" s="194"/>
      <c r="VNT2" s="194"/>
      <c r="VNU2" s="194"/>
      <c r="VNV2" s="194"/>
      <c r="VNW2" s="194"/>
      <c r="VNX2" s="194"/>
      <c r="VNY2" s="194"/>
      <c r="VNZ2" s="194"/>
      <c r="VOA2" s="194"/>
      <c r="VOB2" s="194"/>
      <c r="VOC2" s="194"/>
      <c r="VOD2" s="194"/>
      <c r="VOE2" s="194"/>
      <c r="VOF2" s="194"/>
      <c r="VOG2" s="194"/>
      <c r="VOH2" s="194"/>
      <c r="VOI2" s="194"/>
      <c r="VOJ2" s="194"/>
      <c r="VOK2" s="194"/>
      <c r="VOL2" s="194"/>
      <c r="VOM2" s="194"/>
      <c r="VON2" s="194"/>
      <c r="VOO2" s="194"/>
      <c r="VOP2" s="194"/>
      <c r="VOQ2" s="194"/>
      <c r="VOR2" s="194"/>
      <c r="VOS2" s="194"/>
      <c r="VOT2" s="194"/>
      <c r="VOU2" s="194"/>
      <c r="VOV2" s="194"/>
      <c r="VOW2" s="194"/>
      <c r="VOX2" s="194"/>
      <c r="VOY2" s="194"/>
      <c r="VOZ2" s="194"/>
      <c r="VPA2" s="194"/>
      <c r="VPB2" s="194"/>
      <c r="VPC2" s="194"/>
      <c r="VPD2" s="194"/>
      <c r="VPE2" s="194"/>
      <c r="VPF2" s="194"/>
      <c r="VPG2" s="194"/>
      <c r="VPH2" s="194"/>
      <c r="VPI2" s="194"/>
      <c r="VPJ2" s="194"/>
      <c r="VPK2" s="194"/>
      <c r="VPL2" s="194"/>
      <c r="VPM2" s="194"/>
      <c r="VPN2" s="194"/>
      <c r="VPO2" s="194"/>
      <c r="VPP2" s="194"/>
      <c r="VPQ2" s="194"/>
      <c r="VPR2" s="194"/>
      <c r="VPS2" s="194"/>
      <c r="VPT2" s="194"/>
      <c r="VPU2" s="194"/>
      <c r="VPV2" s="194"/>
      <c r="VPW2" s="194"/>
      <c r="VPX2" s="194"/>
      <c r="VPY2" s="194"/>
      <c r="VPZ2" s="194"/>
      <c r="VQA2" s="194"/>
      <c r="VQB2" s="194"/>
      <c r="VQC2" s="194"/>
      <c r="VQD2" s="194"/>
      <c r="VQE2" s="194"/>
      <c r="VQF2" s="194"/>
      <c r="VQG2" s="194"/>
      <c r="VQH2" s="194"/>
      <c r="VQI2" s="194"/>
      <c r="VQJ2" s="194"/>
      <c r="VQK2" s="194"/>
      <c r="VQL2" s="194"/>
      <c r="VQM2" s="194"/>
      <c r="VQN2" s="194"/>
      <c r="VQO2" s="194"/>
      <c r="VQP2" s="194"/>
      <c r="VQQ2" s="194"/>
      <c r="VQR2" s="194"/>
      <c r="VQS2" s="194"/>
      <c r="VQT2" s="194"/>
      <c r="VQU2" s="194"/>
      <c r="VQV2" s="194"/>
      <c r="VQW2" s="194"/>
      <c r="VQX2" s="194"/>
      <c r="VQY2" s="194"/>
      <c r="VQZ2" s="194"/>
      <c r="VRA2" s="194"/>
      <c r="VRB2" s="194"/>
      <c r="VRC2" s="194"/>
      <c r="VRD2" s="194"/>
      <c r="VRE2" s="194"/>
      <c r="VRF2" s="194"/>
      <c r="VRG2" s="194"/>
      <c r="VRH2" s="194"/>
      <c r="VRI2" s="194"/>
      <c r="VRJ2" s="194"/>
      <c r="VRK2" s="194"/>
      <c r="VRL2" s="194"/>
      <c r="VRM2" s="194"/>
      <c r="VRN2" s="194"/>
      <c r="VRO2" s="194"/>
      <c r="VRP2" s="194"/>
      <c r="VRQ2" s="194"/>
      <c r="VRR2" s="194"/>
      <c r="VRS2" s="194"/>
      <c r="VRT2" s="194"/>
      <c r="VRU2" s="194"/>
      <c r="VRV2" s="194"/>
      <c r="VRW2" s="194"/>
      <c r="VRX2" s="194"/>
      <c r="VRY2" s="194"/>
      <c r="VRZ2" s="194"/>
      <c r="VSA2" s="194"/>
      <c r="VSB2" s="194"/>
      <c r="VSC2" s="194"/>
      <c r="VSD2" s="194"/>
      <c r="VSE2" s="194"/>
      <c r="VSF2" s="194"/>
      <c r="VSG2" s="194"/>
      <c r="VSH2" s="194"/>
      <c r="VSI2" s="194"/>
      <c r="VSJ2" s="194"/>
      <c r="VSK2" s="194"/>
      <c r="VSL2" s="194"/>
      <c r="VSM2" s="194"/>
      <c r="VSN2" s="194"/>
      <c r="VSO2" s="194"/>
      <c r="VSP2" s="194"/>
      <c r="VSQ2" s="194"/>
      <c r="VSR2" s="194"/>
      <c r="VSS2" s="194"/>
      <c r="VST2" s="194"/>
      <c r="VSU2" s="194"/>
      <c r="VSV2" s="194"/>
      <c r="VSW2" s="194"/>
      <c r="VSX2" s="194"/>
      <c r="VSY2" s="194"/>
      <c r="VSZ2" s="194"/>
      <c r="VTA2" s="194"/>
      <c r="VTB2" s="194"/>
      <c r="VTC2" s="194"/>
      <c r="VTD2" s="194"/>
      <c r="VTE2" s="194"/>
      <c r="VTF2" s="194"/>
      <c r="VTG2" s="194"/>
      <c r="VTH2" s="194"/>
      <c r="VTI2" s="194"/>
      <c r="VTJ2" s="194"/>
      <c r="VTK2" s="194"/>
      <c r="VTL2" s="194"/>
      <c r="VTM2" s="194"/>
      <c r="VTN2" s="194"/>
      <c r="VTO2" s="194"/>
      <c r="VTP2" s="194"/>
      <c r="VTQ2" s="194"/>
      <c r="VTR2" s="194"/>
      <c r="VTS2" s="194"/>
      <c r="VTT2" s="194"/>
      <c r="VTU2" s="194"/>
      <c r="VTV2" s="194"/>
      <c r="VTW2" s="194"/>
      <c r="VTX2" s="194"/>
      <c r="VTY2" s="194"/>
      <c r="VTZ2" s="194"/>
      <c r="VUA2" s="194"/>
      <c r="VUB2" s="194"/>
      <c r="VUC2" s="194"/>
      <c r="VUD2" s="194"/>
      <c r="VUE2" s="194"/>
      <c r="VUF2" s="194"/>
      <c r="VUG2" s="194"/>
      <c r="VUH2" s="194"/>
      <c r="VUI2" s="194"/>
      <c r="VUJ2" s="194"/>
      <c r="VUK2" s="194"/>
      <c r="VUL2" s="194"/>
      <c r="VUM2" s="194"/>
      <c r="VUN2" s="194"/>
      <c r="VUO2" s="194"/>
      <c r="VUP2" s="194"/>
      <c r="VUQ2" s="194"/>
      <c r="VUR2" s="194"/>
      <c r="VUS2" s="194"/>
      <c r="VUT2" s="194"/>
      <c r="VUU2" s="194"/>
      <c r="VUV2" s="194"/>
      <c r="VUW2" s="194"/>
      <c r="VUX2" s="194"/>
      <c r="VUY2" s="194"/>
      <c r="VUZ2" s="194"/>
      <c r="VVA2" s="194"/>
      <c r="VVB2" s="194"/>
      <c r="VVC2" s="194"/>
      <c r="VVD2" s="194"/>
      <c r="VVE2" s="194"/>
      <c r="VVF2" s="194"/>
      <c r="VVG2" s="194"/>
      <c r="VVH2" s="194"/>
      <c r="VVI2" s="194"/>
      <c r="VVJ2" s="194"/>
      <c r="VVK2" s="194"/>
      <c r="VVL2" s="194"/>
      <c r="VVM2" s="194"/>
      <c r="VVN2" s="194"/>
      <c r="VVO2" s="194"/>
      <c r="VVP2" s="194"/>
      <c r="VVQ2" s="194"/>
      <c r="VVR2" s="194"/>
      <c r="VVS2" s="194"/>
      <c r="VVT2" s="194"/>
      <c r="VVU2" s="194"/>
      <c r="VVV2" s="194"/>
      <c r="VVW2" s="194"/>
      <c r="VVX2" s="194"/>
      <c r="VVY2" s="194"/>
      <c r="VVZ2" s="194"/>
      <c r="VWA2" s="194"/>
      <c r="VWB2" s="194"/>
      <c r="VWC2" s="194"/>
      <c r="VWD2" s="194"/>
      <c r="VWE2" s="194"/>
      <c r="VWF2" s="194"/>
      <c r="VWG2" s="194"/>
      <c r="VWH2" s="194"/>
      <c r="VWI2" s="194"/>
      <c r="VWJ2" s="194"/>
      <c r="VWK2" s="194"/>
      <c r="VWL2" s="194"/>
      <c r="VWM2" s="194"/>
      <c r="VWN2" s="194"/>
      <c r="VWO2" s="194"/>
      <c r="VWP2" s="194"/>
      <c r="VWQ2" s="194"/>
      <c r="VWR2" s="194"/>
      <c r="VWS2" s="194"/>
      <c r="VWT2" s="194"/>
      <c r="VWU2" s="194"/>
      <c r="VWV2" s="194"/>
      <c r="VWW2" s="194"/>
      <c r="VWX2" s="194"/>
      <c r="VWY2" s="194"/>
      <c r="VWZ2" s="194"/>
      <c r="VXA2" s="194"/>
      <c r="VXB2" s="194"/>
      <c r="VXC2" s="194"/>
      <c r="VXD2" s="194"/>
      <c r="VXE2" s="194"/>
      <c r="VXF2" s="194"/>
      <c r="VXG2" s="194"/>
      <c r="VXH2" s="194"/>
      <c r="VXI2" s="194"/>
      <c r="VXJ2" s="194"/>
      <c r="VXK2" s="194"/>
      <c r="VXL2" s="194"/>
      <c r="VXM2" s="194"/>
      <c r="VXN2" s="194"/>
      <c r="VXO2" s="194"/>
      <c r="VXP2" s="194"/>
      <c r="VXQ2" s="194"/>
      <c r="VXR2" s="194"/>
      <c r="VXS2" s="194"/>
      <c r="VXT2" s="194"/>
      <c r="VXU2" s="194"/>
      <c r="VXV2" s="194"/>
      <c r="VXW2" s="194"/>
      <c r="VXX2" s="194"/>
      <c r="VXY2" s="194"/>
      <c r="VXZ2" s="194"/>
      <c r="VYA2" s="194"/>
      <c r="VYB2" s="194"/>
      <c r="VYC2" s="194"/>
      <c r="VYD2" s="194"/>
      <c r="VYE2" s="194"/>
      <c r="VYF2" s="194"/>
      <c r="VYG2" s="194"/>
      <c r="VYH2" s="194"/>
      <c r="VYI2" s="194"/>
      <c r="VYJ2" s="194"/>
      <c r="VYK2" s="194"/>
      <c r="VYL2" s="194"/>
      <c r="VYM2" s="194"/>
      <c r="VYN2" s="194"/>
      <c r="VYO2" s="194"/>
      <c r="VYP2" s="194"/>
      <c r="VYQ2" s="194"/>
      <c r="VYR2" s="194"/>
      <c r="VYS2" s="194"/>
      <c r="VYT2" s="194"/>
      <c r="VYU2" s="194"/>
      <c r="VYV2" s="194"/>
      <c r="VYW2" s="194"/>
      <c r="VYX2" s="194"/>
      <c r="VYY2" s="194"/>
      <c r="VYZ2" s="194"/>
      <c r="VZA2" s="194"/>
      <c r="VZB2" s="194"/>
      <c r="VZC2" s="194"/>
      <c r="VZD2" s="194"/>
      <c r="VZE2" s="194"/>
      <c r="VZF2" s="194"/>
      <c r="VZG2" s="194"/>
      <c r="VZH2" s="194"/>
      <c r="VZI2" s="194"/>
      <c r="VZJ2" s="194"/>
      <c r="VZK2" s="194"/>
      <c r="VZL2" s="194"/>
      <c r="VZM2" s="194"/>
      <c r="VZN2" s="194"/>
      <c r="VZO2" s="194"/>
      <c r="VZP2" s="194"/>
      <c r="VZQ2" s="194"/>
      <c r="VZR2" s="194"/>
      <c r="VZS2" s="194"/>
      <c r="VZT2" s="194"/>
      <c r="VZU2" s="194"/>
      <c r="VZV2" s="194"/>
      <c r="VZW2" s="194"/>
      <c r="VZX2" s="194"/>
      <c r="VZY2" s="194"/>
      <c r="VZZ2" s="194"/>
      <c r="WAA2" s="194"/>
      <c r="WAB2" s="194"/>
      <c r="WAC2" s="194"/>
      <c r="WAD2" s="194"/>
      <c r="WAE2" s="194"/>
      <c r="WAF2" s="194"/>
      <c r="WAG2" s="194"/>
      <c r="WAH2" s="194"/>
      <c r="WAI2" s="194"/>
      <c r="WAJ2" s="194"/>
      <c r="WAK2" s="194"/>
      <c r="WAL2" s="194"/>
      <c r="WAM2" s="194"/>
      <c r="WAN2" s="194"/>
      <c r="WAO2" s="194"/>
      <c r="WAP2" s="194"/>
      <c r="WAQ2" s="194"/>
      <c r="WAR2" s="194"/>
      <c r="WAS2" s="194"/>
      <c r="WAT2" s="194"/>
      <c r="WAU2" s="194"/>
      <c r="WAV2" s="194"/>
      <c r="WAW2" s="194"/>
      <c r="WAX2" s="194"/>
      <c r="WAY2" s="194"/>
      <c r="WAZ2" s="194"/>
      <c r="WBA2" s="194"/>
      <c r="WBB2" s="194"/>
      <c r="WBC2" s="194"/>
      <c r="WBD2" s="194"/>
      <c r="WBE2" s="194"/>
      <c r="WBF2" s="194"/>
      <c r="WBG2" s="194"/>
      <c r="WBH2" s="194"/>
      <c r="WBI2" s="194"/>
      <c r="WBJ2" s="194"/>
      <c r="WBK2" s="194"/>
      <c r="WBL2" s="194"/>
      <c r="WBM2" s="194"/>
      <c r="WBN2" s="194"/>
      <c r="WBO2" s="194"/>
      <c r="WBP2" s="194"/>
      <c r="WBQ2" s="194"/>
      <c r="WBR2" s="194"/>
      <c r="WBS2" s="194"/>
      <c r="WBT2" s="194"/>
      <c r="WBU2" s="194"/>
      <c r="WBV2" s="194"/>
      <c r="WBW2" s="194"/>
      <c r="WBX2" s="194"/>
      <c r="WBY2" s="194"/>
      <c r="WBZ2" s="194"/>
      <c r="WCA2" s="194"/>
      <c r="WCB2" s="194"/>
      <c r="WCC2" s="194"/>
      <c r="WCD2" s="194"/>
      <c r="WCE2" s="194"/>
      <c r="WCF2" s="194"/>
      <c r="WCG2" s="194"/>
      <c r="WCH2" s="194"/>
      <c r="WCI2" s="194"/>
      <c r="WCJ2" s="194"/>
      <c r="WCK2" s="194"/>
      <c r="WCL2" s="194"/>
      <c r="WCM2" s="194"/>
      <c r="WCN2" s="194"/>
      <c r="WCO2" s="194"/>
      <c r="WCP2" s="194"/>
      <c r="WCQ2" s="194"/>
      <c r="WCR2" s="194"/>
      <c r="WCS2" s="194"/>
      <c r="WCT2" s="194"/>
      <c r="WCU2" s="194"/>
      <c r="WCV2" s="194"/>
      <c r="WCW2" s="194"/>
      <c r="WCX2" s="194"/>
      <c r="WCY2" s="194"/>
      <c r="WCZ2" s="194"/>
      <c r="WDA2" s="194"/>
      <c r="WDB2" s="194"/>
      <c r="WDC2" s="194"/>
      <c r="WDD2" s="194"/>
      <c r="WDE2" s="194"/>
      <c r="WDF2" s="194"/>
      <c r="WDG2" s="194"/>
      <c r="WDH2" s="194"/>
      <c r="WDI2" s="194"/>
      <c r="WDJ2" s="194"/>
      <c r="WDK2" s="194"/>
      <c r="WDL2" s="194"/>
      <c r="WDM2" s="194"/>
      <c r="WDN2" s="194"/>
      <c r="WDO2" s="194"/>
      <c r="WDP2" s="194"/>
      <c r="WDQ2" s="194"/>
      <c r="WDR2" s="194"/>
      <c r="WDS2" s="194"/>
      <c r="WDT2" s="194"/>
      <c r="WDU2" s="194"/>
      <c r="WDV2" s="194"/>
      <c r="WDW2" s="194"/>
      <c r="WDX2" s="194"/>
      <c r="WDY2" s="194"/>
      <c r="WDZ2" s="194"/>
      <c r="WEA2" s="194"/>
      <c r="WEB2" s="194"/>
      <c r="WEC2" s="194"/>
      <c r="WED2" s="194"/>
      <c r="WEE2" s="194"/>
      <c r="WEF2" s="194"/>
      <c r="WEG2" s="194"/>
      <c r="WEH2" s="194"/>
      <c r="WEI2" s="194"/>
      <c r="WEJ2" s="194"/>
      <c r="WEK2" s="194"/>
      <c r="WEL2" s="194"/>
      <c r="WEM2" s="194"/>
      <c r="WEN2" s="194"/>
      <c r="WEO2" s="194"/>
      <c r="WEP2" s="194"/>
      <c r="WEQ2" s="194"/>
      <c r="WER2" s="194"/>
      <c r="WES2" s="194"/>
      <c r="WET2" s="194"/>
      <c r="WEU2" s="194"/>
      <c r="WEV2" s="194"/>
      <c r="WEW2" s="194"/>
      <c r="WEX2" s="194"/>
      <c r="WEY2" s="194"/>
      <c r="WEZ2" s="194"/>
      <c r="WFA2" s="194"/>
      <c r="WFB2" s="194"/>
      <c r="WFC2" s="194"/>
      <c r="WFD2" s="194"/>
      <c r="WFE2" s="194"/>
      <c r="WFF2" s="194"/>
      <c r="WFG2" s="194"/>
      <c r="WFH2" s="194"/>
      <c r="WFI2" s="194"/>
      <c r="WFJ2" s="194"/>
      <c r="WFK2" s="194"/>
      <c r="WFL2" s="194"/>
      <c r="WFM2" s="194"/>
      <c r="WFN2" s="194"/>
      <c r="WFO2" s="194"/>
      <c r="WFP2" s="194"/>
      <c r="WFQ2" s="194"/>
      <c r="WFR2" s="194"/>
      <c r="WFS2" s="194"/>
      <c r="WFT2" s="194"/>
      <c r="WFU2" s="194"/>
      <c r="WFV2" s="194"/>
      <c r="WFW2" s="194"/>
      <c r="WFX2" s="194"/>
      <c r="WFY2" s="194"/>
      <c r="WFZ2" s="194"/>
      <c r="WGA2" s="194"/>
      <c r="WGB2" s="194"/>
      <c r="WGC2" s="194"/>
      <c r="WGD2" s="194"/>
      <c r="WGE2" s="194"/>
      <c r="WGF2" s="194"/>
      <c r="WGG2" s="194"/>
      <c r="WGH2" s="194"/>
      <c r="WGI2" s="194"/>
      <c r="WGJ2" s="194"/>
      <c r="WGK2" s="194"/>
      <c r="WGL2" s="194"/>
      <c r="WGM2" s="194"/>
      <c r="WGN2" s="194"/>
      <c r="WGO2" s="194"/>
      <c r="WGP2" s="194"/>
      <c r="WGQ2" s="194"/>
      <c r="WGR2" s="194"/>
      <c r="WGS2" s="194"/>
      <c r="WGT2" s="194"/>
      <c r="WGU2" s="194"/>
      <c r="WGV2" s="194"/>
      <c r="WGW2" s="194"/>
      <c r="WGX2" s="194"/>
      <c r="WGY2" s="194"/>
      <c r="WGZ2" s="194"/>
      <c r="WHA2" s="194"/>
      <c r="WHB2" s="194"/>
      <c r="WHC2" s="194"/>
      <c r="WHD2" s="194"/>
      <c r="WHE2" s="194"/>
      <c r="WHF2" s="194"/>
      <c r="WHG2" s="194"/>
      <c r="WHH2" s="194"/>
      <c r="WHI2" s="194"/>
      <c r="WHJ2" s="194"/>
      <c r="WHK2" s="194"/>
      <c r="WHL2" s="194"/>
      <c r="WHM2" s="194"/>
      <c r="WHN2" s="194"/>
      <c r="WHO2" s="194"/>
      <c r="WHP2" s="194"/>
      <c r="WHQ2" s="194"/>
      <c r="WHR2" s="194"/>
      <c r="WHS2" s="194"/>
      <c r="WHT2" s="194"/>
      <c r="WHU2" s="194"/>
      <c r="WHV2" s="194"/>
      <c r="WHW2" s="194"/>
      <c r="WHX2" s="194"/>
      <c r="WHY2" s="194"/>
      <c r="WHZ2" s="194"/>
      <c r="WIA2" s="194"/>
      <c r="WIB2" s="194"/>
      <c r="WIC2" s="194"/>
      <c r="WID2" s="194"/>
      <c r="WIE2" s="194"/>
      <c r="WIF2" s="194"/>
      <c r="WIG2" s="194"/>
      <c r="WIH2" s="194"/>
      <c r="WII2" s="194"/>
      <c r="WIJ2" s="194"/>
      <c r="WIK2" s="194"/>
      <c r="WIL2" s="194"/>
      <c r="WIM2" s="194"/>
      <c r="WIN2" s="194"/>
      <c r="WIO2" s="194"/>
      <c r="WIP2" s="194"/>
      <c r="WIQ2" s="194"/>
      <c r="WIR2" s="194"/>
      <c r="WIS2" s="194"/>
      <c r="WIT2" s="194"/>
      <c r="WIU2" s="194"/>
      <c r="WIV2" s="194"/>
      <c r="WIW2" s="194"/>
      <c r="WIX2" s="194"/>
      <c r="WIY2" s="194"/>
      <c r="WIZ2" s="194"/>
      <c r="WJA2" s="194"/>
      <c r="WJB2" s="194"/>
      <c r="WJC2" s="194"/>
      <c r="WJD2" s="194"/>
      <c r="WJE2" s="194"/>
      <c r="WJF2" s="194"/>
      <c r="WJG2" s="194"/>
      <c r="WJH2" s="194"/>
      <c r="WJI2" s="194"/>
      <c r="WJJ2" s="194"/>
      <c r="WJK2" s="194"/>
      <c r="WJL2" s="194"/>
      <c r="WJM2" s="194"/>
      <c r="WJN2" s="194"/>
      <c r="WJO2" s="194"/>
      <c r="WJP2" s="194"/>
      <c r="WJQ2" s="194"/>
      <c r="WJR2" s="194"/>
      <c r="WJS2" s="194"/>
      <c r="WJT2" s="194"/>
      <c r="WJU2" s="194"/>
      <c r="WJV2" s="194"/>
      <c r="WJW2" s="194"/>
      <c r="WJX2" s="194"/>
      <c r="WJY2" s="194"/>
      <c r="WJZ2" s="194"/>
      <c r="WKA2" s="194"/>
      <c r="WKB2" s="194"/>
      <c r="WKC2" s="194"/>
      <c r="WKD2" s="194"/>
      <c r="WKE2" s="194"/>
      <c r="WKF2" s="194"/>
      <c r="WKG2" s="194"/>
      <c r="WKH2" s="194"/>
      <c r="WKI2" s="194"/>
      <c r="WKJ2" s="194"/>
      <c r="WKK2" s="194"/>
      <c r="WKL2" s="194"/>
      <c r="WKM2" s="194"/>
      <c r="WKN2" s="194"/>
      <c r="WKO2" s="194"/>
      <c r="WKP2" s="194"/>
      <c r="WKQ2" s="194"/>
      <c r="WKR2" s="194"/>
      <c r="WKS2" s="194"/>
      <c r="WKT2" s="194"/>
      <c r="WKU2" s="194"/>
      <c r="WKV2" s="194"/>
      <c r="WKW2" s="194"/>
      <c r="WKX2" s="194"/>
      <c r="WKY2" s="194"/>
      <c r="WKZ2" s="194"/>
      <c r="WLA2" s="194"/>
      <c r="WLB2" s="194"/>
      <c r="WLC2" s="194"/>
      <c r="WLD2" s="194"/>
      <c r="WLE2" s="194"/>
      <c r="WLF2" s="194"/>
      <c r="WLG2" s="194"/>
      <c r="WLH2" s="194"/>
      <c r="WLI2" s="194"/>
      <c r="WLJ2" s="194"/>
      <c r="WLK2" s="194"/>
      <c r="WLL2" s="194"/>
      <c r="WLM2" s="194"/>
      <c r="WLN2" s="194"/>
      <c r="WLO2" s="194"/>
      <c r="WLP2" s="194"/>
      <c r="WLQ2" s="194"/>
      <c r="WLR2" s="194"/>
      <c r="WLS2" s="194"/>
      <c r="WLT2" s="194"/>
      <c r="WLU2" s="194"/>
      <c r="WLV2" s="194"/>
      <c r="WLW2" s="194"/>
      <c r="WLX2" s="194"/>
      <c r="WLY2" s="194"/>
      <c r="WLZ2" s="194"/>
      <c r="WMA2" s="194"/>
      <c r="WMB2" s="194"/>
      <c r="WMC2" s="194"/>
      <c r="WMD2" s="194"/>
      <c r="WME2" s="194"/>
      <c r="WMF2" s="194"/>
      <c r="WMG2" s="194"/>
      <c r="WMH2" s="194"/>
      <c r="WMI2" s="194"/>
      <c r="WMJ2" s="194"/>
      <c r="WMK2" s="194"/>
      <c r="WML2" s="194"/>
      <c r="WMM2" s="194"/>
      <c r="WMN2" s="194"/>
      <c r="WMO2" s="194"/>
      <c r="WMP2" s="194"/>
      <c r="WMQ2" s="194"/>
      <c r="WMR2" s="194"/>
      <c r="WMS2" s="194"/>
      <c r="WMT2" s="194"/>
      <c r="WMU2" s="194"/>
      <c r="WMV2" s="194"/>
      <c r="WMW2" s="194"/>
      <c r="WMX2" s="194"/>
      <c r="WMY2" s="194"/>
      <c r="WMZ2" s="194"/>
      <c r="WNA2" s="194"/>
      <c r="WNB2" s="194"/>
      <c r="WNC2" s="194"/>
      <c r="WND2" s="194"/>
      <c r="WNE2" s="194"/>
      <c r="WNF2" s="194"/>
      <c r="WNG2" s="194"/>
      <c r="WNH2" s="194"/>
      <c r="WNI2" s="194"/>
      <c r="WNJ2" s="194"/>
      <c r="WNK2" s="194"/>
      <c r="WNL2" s="194"/>
      <c r="WNM2" s="194"/>
      <c r="WNN2" s="194"/>
      <c r="WNO2" s="194"/>
      <c r="WNP2" s="194"/>
      <c r="WNQ2" s="194"/>
      <c r="WNR2" s="194"/>
      <c r="WNS2" s="194"/>
      <c r="WNT2" s="194"/>
      <c r="WNU2" s="194"/>
      <c r="WNV2" s="194"/>
      <c r="WNW2" s="194"/>
      <c r="WNX2" s="194"/>
      <c r="WNY2" s="194"/>
      <c r="WNZ2" s="194"/>
      <c r="WOA2" s="194"/>
      <c r="WOB2" s="194"/>
      <c r="WOC2" s="194"/>
      <c r="WOD2" s="194"/>
      <c r="WOE2" s="194"/>
      <c r="WOF2" s="194"/>
      <c r="WOG2" s="194"/>
      <c r="WOH2" s="194"/>
      <c r="WOI2" s="194"/>
      <c r="WOJ2" s="194"/>
      <c r="WOK2" s="194"/>
      <c r="WOL2" s="194"/>
      <c r="WOM2" s="194"/>
      <c r="WON2" s="194"/>
      <c r="WOO2" s="194"/>
      <c r="WOP2" s="194"/>
      <c r="WOQ2" s="194"/>
      <c r="WOR2" s="194"/>
      <c r="WOS2" s="194"/>
      <c r="WOT2" s="194"/>
      <c r="WOU2" s="194"/>
      <c r="WOV2" s="194"/>
      <c r="WOW2" s="194"/>
      <c r="WOX2" s="194"/>
      <c r="WOY2" s="194"/>
      <c r="WOZ2" s="194"/>
      <c r="WPA2" s="194"/>
      <c r="WPB2" s="194"/>
      <c r="WPC2" s="194"/>
      <c r="WPD2" s="194"/>
      <c r="WPE2" s="194"/>
      <c r="WPF2" s="194"/>
      <c r="WPG2" s="194"/>
      <c r="WPH2" s="194"/>
      <c r="WPI2" s="194"/>
      <c r="WPJ2" s="194"/>
      <c r="WPK2" s="194"/>
      <c r="WPL2" s="194"/>
      <c r="WPM2" s="194"/>
      <c r="WPN2" s="194"/>
      <c r="WPO2" s="194"/>
      <c r="WPP2" s="194"/>
      <c r="WPQ2" s="194"/>
      <c r="WPR2" s="194"/>
      <c r="WPS2" s="194"/>
      <c r="WPT2" s="194"/>
      <c r="WPU2" s="194"/>
      <c r="WPV2" s="194"/>
      <c r="WPW2" s="194"/>
      <c r="WPX2" s="194"/>
      <c r="WPY2" s="194"/>
      <c r="WPZ2" s="194"/>
      <c r="WQA2" s="194"/>
      <c r="WQB2" s="194"/>
      <c r="WQC2" s="194"/>
      <c r="WQD2" s="194"/>
      <c r="WQE2" s="194"/>
      <c r="WQF2" s="194"/>
      <c r="WQG2" s="194"/>
      <c r="WQH2" s="194"/>
      <c r="WQI2" s="194"/>
      <c r="WQJ2" s="194"/>
      <c r="WQK2" s="194"/>
      <c r="WQL2" s="194"/>
      <c r="WQM2" s="194"/>
      <c r="WQN2" s="194"/>
      <c r="WQO2" s="194"/>
      <c r="WQP2" s="194"/>
      <c r="WQQ2" s="194"/>
      <c r="WQR2" s="194"/>
      <c r="WQS2" s="194"/>
      <c r="WQT2" s="194"/>
      <c r="WQU2" s="194"/>
      <c r="WQV2" s="194"/>
      <c r="WQW2" s="194"/>
      <c r="WQX2" s="194"/>
      <c r="WQY2" s="194"/>
      <c r="WQZ2" s="194"/>
      <c r="WRA2" s="194"/>
      <c r="WRB2" s="194"/>
      <c r="WRC2" s="194"/>
      <c r="WRD2" s="194"/>
      <c r="WRE2" s="194"/>
      <c r="WRF2" s="194"/>
      <c r="WRG2" s="194"/>
      <c r="WRH2" s="194"/>
      <c r="WRI2" s="194"/>
      <c r="WRJ2" s="194"/>
      <c r="WRK2" s="194"/>
      <c r="WRL2" s="194"/>
      <c r="WRM2" s="194"/>
      <c r="WRN2" s="194"/>
      <c r="WRO2" s="194"/>
      <c r="WRP2" s="194"/>
      <c r="WRQ2" s="194"/>
      <c r="WRR2" s="194"/>
      <c r="WRS2" s="194"/>
      <c r="WRT2" s="194"/>
      <c r="WRU2" s="194"/>
      <c r="WRV2" s="194"/>
      <c r="WRW2" s="194"/>
      <c r="WRX2" s="194"/>
      <c r="WRY2" s="194"/>
      <c r="WRZ2" s="194"/>
      <c r="WSA2" s="194"/>
      <c r="WSB2" s="194"/>
      <c r="WSC2" s="194"/>
      <c r="WSD2" s="194"/>
      <c r="WSE2" s="194"/>
      <c r="WSF2" s="194"/>
      <c r="WSG2" s="194"/>
      <c r="WSH2" s="194"/>
      <c r="WSI2" s="194"/>
      <c r="WSJ2" s="194"/>
      <c r="WSK2" s="194"/>
      <c r="WSL2" s="194"/>
      <c r="WSM2" s="194"/>
      <c r="WSN2" s="194"/>
      <c r="WSO2" s="194"/>
      <c r="WSP2" s="194"/>
      <c r="WSQ2" s="194"/>
      <c r="WSR2" s="194"/>
      <c r="WSS2" s="194"/>
      <c r="WST2" s="194"/>
      <c r="WSU2" s="194"/>
      <c r="WSV2" s="194"/>
      <c r="WSW2" s="194"/>
      <c r="WSX2" s="194"/>
      <c r="WSY2" s="194"/>
      <c r="WSZ2" s="194"/>
      <c r="WTA2" s="194"/>
      <c r="WTB2" s="194"/>
      <c r="WTC2" s="194"/>
      <c r="WTD2" s="194"/>
      <c r="WTE2" s="194"/>
      <c r="WTF2" s="194"/>
      <c r="WTG2" s="194"/>
      <c r="WTH2" s="194"/>
      <c r="WTI2" s="194"/>
      <c r="WTJ2" s="194"/>
      <c r="WTK2" s="194"/>
      <c r="WTL2" s="194"/>
      <c r="WTM2" s="194"/>
      <c r="WTN2" s="194"/>
      <c r="WTO2" s="194"/>
      <c r="WTP2" s="194"/>
      <c r="WTQ2" s="194"/>
      <c r="WTR2" s="194"/>
      <c r="WTS2" s="194"/>
      <c r="WTT2" s="194"/>
      <c r="WTU2" s="194"/>
      <c r="WTV2" s="194"/>
      <c r="WTW2" s="194"/>
      <c r="WTX2" s="194"/>
      <c r="WTY2" s="194"/>
      <c r="WTZ2" s="194"/>
      <c r="WUA2" s="194"/>
      <c r="WUB2" s="194"/>
      <c r="WUC2" s="194"/>
      <c r="WUD2" s="194"/>
      <c r="WUE2" s="194"/>
      <c r="WUF2" s="194"/>
      <c r="WUG2" s="194"/>
      <c r="WUH2" s="194"/>
      <c r="WUI2" s="194"/>
      <c r="WUJ2" s="194"/>
      <c r="WUK2" s="194"/>
      <c r="WUL2" s="194"/>
      <c r="WUM2" s="194"/>
      <c r="WUN2" s="194"/>
      <c r="WUO2" s="194"/>
      <c r="WUP2" s="194"/>
      <c r="WUQ2" s="194"/>
      <c r="WUR2" s="194"/>
      <c r="WUS2" s="194"/>
      <c r="WUT2" s="194"/>
      <c r="WUU2" s="194"/>
      <c r="WUV2" s="194"/>
      <c r="WUW2" s="194"/>
      <c r="WUX2" s="194"/>
      <c r="WUY2" s="194"/>
      <c r="WUZ2" s="194"/>
      <c r="WVA2" s="194"/>
      <c r="WVB2" s="194"/>
      <c r="WVC2" s="194"/>
      <c r="WVD2" s="194"/>
      <c r="WVE2" s="194"/>
      <c r="WVF2" s="194"/>
      <c r="WVG2" s="194"/>
      <c r="WVH2" s="194"/>
      <c r="WVI2" s="194"/>
      <c r="WVJ2" s="194"/>
      <c r="WVK2" s="194"/>
      <c r="WVL2" s="194"/>
      <c r="WVM2" s="194"/>
      <c r="WVN2" s="194"/>
      <c r="WVO2" s="194"/>
      <c r="WVP2" s="194"/>
      <c r="WVQ2" s="194"/>
      <c r="WVR2" s="194"/>
      <c r="WVS2" s="194"/>
      <c r="WVT2" s="194"/>
      <c r="WVU2" s="194"/>
      <c r="WVV2" s="194"/>
      <c r="WVW2" s="194"/>
      <c r="WVX2" s="194"/>
      <c r="WVY2" s="194"/>
      <c r="WVZ2" s="194"/>
      <c r="WWA2" s="194"/>
      <c r="WWB2" s="194"/>
      <c r="WWC2" s="194"/>
      <c r="WWD2" s="194"/>
      <c r="WWE2" s="194"/>
      <c r="WWF2" s="194"/>
      <c r="WWG2" s="194"/>
      <c r="WWH2" s="194"/>
      <c r="WWI2" s="194"/>
      <c r="WWJ2" s="194"/>
      <c r="WWK2" s="194"/>
      <c r="WWL2" s="194"/>
      <c r="WWM2" s="194"/>
      <c r="WWN2" s="194"/>
      <c r="WWO2" s="194"/>
      <c r="WWP2" s="194"/>
      <c r="WWQ2" s="194"/>
      <c r="WWR2" s="194"/>
      <c r="WWS2" s="194"/>
      <c r="WWT2" s="194"/>
      <c r="WWU2" s="194"/>
      <c r="WWV2" s="194"/>
      <c r="WWW2" s="194"/>
      <c r="WWX2" s="194"/>
      <c r="WWY2" s="194"/>
      <c r="WWZ2" s="194"/>
      <c r="WXA2" s="194"/>
      <c r="WXB2" s="194"/>
      <c r="WXC2" s="194"/>
      <c r="WXD2" s="194"/>
      <c r="WXE2" s="194"/>
      <c r="WXF2" s="194"/>
      <c r="WXG2" s="194"/>
      <c r="WXH2" s="194"/>
      <c r="WXI2" s="194"/>
      <c r="WXJ2" s="194"/>
      <c r="WXK2" s="194"/>
      <c r="WXL2" s="194"/>
      <c r="WXM2" s="194"/>
      <c r="WXN2" s="194"/>
      <c r="WXO2" s="194"/>
      <c r="WXP2" s="194"/>
      <c r="WXQ2" s="194"/>
      <c r="WXR2" s="194"/>
      <c r="WXS2" s="194"/>
      <c r="WXT2" s="194"/>
      <c r="WXU2" s="194"/>
      <c r="WXV2" s="194"/>
      <c r="WXW2" s="194"/>
      <c r="WXX2" s="194"/>
      <c r="WXY2" s="194"/>
      <c r="WXZ2" s="194"/>
      <c r="WYA2" s="194"/>
      <c r="WYB2" s="194"/>
      <c r="WYC2" s="194"/>
      <c r="WYD2" s="194"/>
      <c r="WYE2" s="194"/>
      <c r="WYF2" s="194"/>
      <c r="WYG2" s="194"/>
      <c r="WYH2" s="194"/>
      <c r="WYI2" s="194"/>
      <c r="WYJ2" s="194"/>
      <c r="WYK2" s="194"/>
      <c r="WYL2" s="194"/>
      <c r="WYM2" s="194"/>
      <c r="WYN2" s="194"/>
      <c r="WYO2" s="194"/>
      <c r="WYP2" s="194"/>
      <c r="WYQ2" s="194"/>
      <c r="WYR2" s="194"/>
      <c r="WYS2" s="194"/>
      <c r="WYT2" s="194"/>
      <c r="WYU2" s="194"/>
      <c r="WYV2" s="194"/>
      <c r="WYW2" s="194"/>
      <c r="WYX2" s="194"/>
      <c r="WYY2" s="194"/>
      <c r="WYZ2" s="194"/>
      <c r="WZA2" s="194"/>
      <c r="WZB2" s="194"/>
      <c r="WZC2" s="194"/>
      <c r="WZD2" s="194"/>
      <c r="WZE2" s="194"/>
      <c r="WZF2" s="194"/>
      <c r="WZG2" s="194"/>
      <c r="WZH2" s="194"/>
      <c r="WZI2" s="194"/>
      <c r="WZJ2" s="194"/>
      <c r="WZK2" s="194"/>
      <c r="WZL2" s="194"/>
      <c r="WZM2" s="194"/>
      <c r="WZN2" s="194"/>
      <c r="WZO2" s="194"/>
      <c r="WZP2" s="194"/>
      <c r="WZQ2" s="194"/>
      <c r="WZR2" s="194"/>
      <c r="WZS2" s="194"/>
      <c r="WZT2" s="194"/>
      <c r="WZU2" s="194"/>
      <c r="WZV2" s="194"/>
      <c r="WZW2" s="194"/>
      <c r="WZX2" s="194"/>
      <c r="WZY2" s="194"/>
      <c r="WZZ2" s="194"/>
      <c r="XAA2" s="194"/>
      <c r="XAB2" s="194"/>
      <c r="XAC2" s="194"/>
      <c r="XAD2" s="194"/>
      <c r="XAE2" s="194"/>
      <c r="XAF2" s="194"/>
      <c r="XAG2" s="194"/>
      <c r="XAH2" s="194"/>
      <c r="XAI2" s="194"/>
      <c r="XAJ2" s="194"/>
      <c r="XAK2" s="194"/>
      <c r="XAL2" s="194"/>
      <c r="XAM2" s="194"/>
      <c r="XAN2" s="194"/>
      <c r="XAO2" s="194"/>
      <c r="XAP2" s="194"/>
      <c r="XAQ2" s="194"/>
      <c r="XAR2" s="194"/>
      <c r="XAS2" s="194"/>
      <c r="XAT2" s="194"/>
      <c r="XAU2" s="194"/>
      <c r="XAV2" s="194"/>
      <c r="XAW2" s="194"/>
      <c r="XAX2" s="194"/>
      <c r="XAY2" s="194"/>
      <c r="XAZ2" s="194"/>
      <c r="XBA2" s="194"/>
      <c r="XBB2" s="194"/>
      <c r="XBC2" s="194"/>
      <c r="XBD2" s="194"/>
      <c r="XBE2" s="194"/>
      <c r="XBF2" s="194"/>
      <c r="XBG2" s="194"/>
      <c r="XBH2" s="194"/>
      <c r="XBI2" s="194"/>
      <c r="XBJ2" s="194"/>
      <c r="XBK2" s="194"/>
      <c r="XBL2" s="194"/>
      <c r="XBM2" s="194"/>
      <c r="XBN2" s="194"/>
      <c r="XBO2" s="194"/>
      <c r="XBP2" s="194"/>
      <c r="XBQ2" s="194"/>
      <c r="XBR2" s="194"/>
      <c r="XBS2" s="194"/>
      <c r="XBT2" s="194"/>
      <c r="XBU2" s="194"/>
      <c r="XBV2" s="194"/>
      <c r="XBW2" s="194"/>
      <c r="XBX2" s="194"/>
      <c r="XBY2" s="194"/>
      <c r="XBZ2" s="194"/>
      <c r="XCA2" s="194"/>
      <c r="XCB2" s="194"/>
      <c r="XCC2" s="194"/>
      <c r="XCD2" s="194"/>
      <c r="XCE2" s="194"/>
      <c r="XCF2" s="194"/>
      <c r="XCG2" s="194"/>
      <c r="XCH2" s="194"/>
      <c r="XCI2" s="194"/>
      <c r="XCJ2" s="194"/>
      <c r="XCK2" s="194"/>
      <c r="XCL2" s="194"/>
      <c r="XCM2" s="194"/>
      <c r="XCN2" s="194"/>
      <c r="XCO2" s="194"/>
      <c r="XCP2" s="194"/>
      <c r="XCQ2" s="194"/>
      <c r="XCR2" s="194"/>
      <c r="XCS2" s="194"/>
      <c r="XCT2" s="194"/>
      <c r="XCU2" s="194"/>
      <c r="XCV2" s="194"/>
      <c r="XCW2" s="194"/>
      <c r="XCX2" s="194"/>
      <c r="XCY2" s="194"/>
      <c r="XCZ2" s="194"/>
      <c r="XDA2" s="194"/>
      <c r="XDB2" s="194"/>
      <c r="XDC2" s="194"/>
      <c r="XDD2" s="194"/>
      <c r="XDE2" s="194"/>
      <c r="XDF2" s="194"/>
      <c r="XDG2" s="194"/>
      <c r="XDH2" s="194"/>
      <c r="XDI2" s="194"/>
      <c r="XDJ2" s="194"/>
      <c r="XDK2" s="194"/>
      <c r="XDL2" s="194"/>
      <c r="XDM2" s="194"/>
      <c r="XDN2" s="194"/>
      <c r="XDO2" s="194"/>
      <c r="XDP2" s="194"/>
      <c r="XDQ2" s="194"/>
      <c r="XDR2" s="194"/>
      <c r="XDS2" s="194"/>
      <c r="XDT2" s="194"/>
      <c r="XDU2" s="194"/>
      <c r="XDV2" s="194"/>
      <c r="XDW2" s="194"/>
      <c r="XDX2" s="194"/>
      <c r="XDY2" s="194"/>
      <c r="XDZ2" s="194"/>
      <c r="XEA2" s="194"/>
      <c r="XEB2" s="194"/>
      <c r="XEC2" s="194"/>
      <c r="XED2" s="194"/>
      <c r="XEE2" s="194"/>
      <c r="XEF2" s="194"/>
      <c r="XEG2" s="194"/>
      <c r="XEH2" s="194"/>
      <c r="XEI2" s="194"/>
      <c r="XEJ2" s="194"/>
      <c r="XEK2" s="194"/>
      <c r="XEL2" s="194"/>
      <c r="XEM2" s="194"/>
      <c r="XEN2" s="194"/>
      <c r="XEO2" s="194"/>
      <c r="XEP2" s="194"/>
      <c r="XEQ2" s="194"/>
      <c r="XER2" s="194"/>
      <c r="XES2" s="194"/>
      <c r="XET2" s="194"/>
      <c r="XEU2" s="194"/>
      <c r="XEV2" s="194"/>
      <c r="XEW2" s="194"/>
      <c r="XEX2" s="194"/>
      <c r="XEY2" s="194"/>
      <c r="XEZ2" s="194"/>
      <c r="XFA2" s="194"/>
      <c r="XFB2" s="194"/>
      <c r="XFC2" s="194"/>
      <c r="XFD2" s="194"/>
    </row>
    <row r="3" spans="1:16384" x14ac:dyDescent="0.25">
      <c r="A3" s="52" t="s">
        <v>541</v>
      </c>
      <c r="B3" s="122"/>
      <c r="C3" s="122"/>
      <c r="D3" s="122"/>
      <c r="E3" s="122"/>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c r="IT3" s="194"/>
      <c r="IU3" s="194"/>
      <c r="IV3" s="194"/>
      <c r="IW3" s="194"/>
      <c r="IX3" s="194"/>
      <c r="IY3" s="194"/>
      <c r="IZ3" s="194"/>
      <c r="JA3" s="194"/>
      <c r="JB3" s="194"/>
      <c r="JC3" s="194"/>
      <c r="JD3" s="194"/>
      <c r="JE3" s="194"/>
      <c r="JF3" s="194"/>
      <c r="JG3" s="194"/>
      <c r="JH3" s="194"/>
      <c r="JI3" s="194"/>
      <c r="JJ3" s="194"/>
      <c r="JK3" s="194"/>
      <c r="JL3" s="194"/>
      <c r="JM3" s="194"/>
      <c r="JN3" s="194"/>
      <c r="JO3" s="194"/>
      <c r="JP3" s="194"/>
      <c r="JQ3" s="194"/>
      <c r="JR3" s="194"/>
      <c r="JS3" s="194"/>
      <c r="JT3" s="194"/>
      <c r="JU3" s="194"/>
      <c r="JV3" s="194"/>
      <c r="JW3" s="194"/>
      <c r="JX3" s="194"/>
      <c r="JY3" s="194"/>
      <c r="JZ3" s="194"/>
      <c r="KA3" s="194"/>
      <c r="KB3" s="194"/>
      <c r="KC3" s="194"/>
      <c r="KD3" s="194"/>
      <c r="KE3" s="194"/>
      <c r="KF3" s="194"/>
      <c r="KG3" s="194"/>
      <c r="KH3" s="194"/>
      <c r="KI3" s="194"/>
      <c r="KJ3" s="194"/>
      <c r="KK3" s="194"/>
      <c r="KL3" s="194"/>
      <c r="KM3" s="194"/>
      <c r="KN3" s="194"/>
      <c r="KO3" s="194"/>
      <c r="KP3" s="194"/>
      <c r="KQ3" s="194"/>
      <c r="KR3" s="194"/>
      <c r="KS3" s="194"/>
      <c r="KT3" s="194"/>
      <c r="KU3" s="194"/>
      <c r="KV3" s="194"/>
      <c r="KW3" s="194"/>
      <c r="KX3" s="194"/>
      <c r="KY3" s="194"/>
      <c r="KZ3" s="194"/>
      <c r="LA3" s="194"/>
      <c r="LB3" s="194"/>
      <c r="LC3" s="194"/>
      <c r="LD3" s="194"/>
      <c r="LE3" s="194"/>
      <c r="LF3" s="194"/>
      <c r="LG3" s="194"/>
      <c r="LH3" s="194"/>
      <c r="LI3" s="194"/>
      <c r="LJ3" s="194"/>
      <c r="LK3" s="194"/>
      <c r="LL3" s="194"/>
      <c r="LM3" s="194"/>
      <c r="LN3" s="194"/>
      <c r="LO3" s="194"/>
      <c r="LP3" s="194"/>
      <c r="LQ3" s="194"/>
      <c r="LR3" s="194"/>
      <c r="LS3" s="194"/>
      <c r="LT3" s="194"/>
      <c r="LU3" s="194"/>
      <c r="LV3" s="194"/>
      <c r="LW3" s="194"/>
      <c r="LX3" s="194"/>
      <c r="LY3" s="194"/>
      <c r="LZ3" s="194"/>
      <c r="MA3" s="194"/>
      <c r="MB3" s="194"/>
      <c r="MC3" s="194"/>
      <c r="MD3" s="194"/>
      <c r="ME3" s="194"/>
      <c r="MF3" s="194"/>
      <c r="MG3" s="194"/>
      <c r="MH3" s="194"/>
      <c r="MI3" s="194"/>
      <c r="MJ3" s="194"/>
      <c r="MK3" s="194"/>
      <c r="ML3" s="194"/>
      <c r="MM3" s="194"/>
      <c r="MN3" s="194"/>
      <c r="MO3" s="194"/>
      <c r="MP3" s="194"/>
      <c r="MQ3" s="194"/>
      <c r="MR3" s="194"/>
      <c r="MS3" s="194"/>
      <c r="MT3" s="194"/>
      <c r="MU3" s="194"/>
      <c r="MV3" s="194"/>
      <c r="MW3" s="194"/>
      <c r="MX3" s="194"/>
      <c r="MY3" s="194"/>
      <c r="MZ3" s="194"/>
      <c r="NA3" s="194"/>
      <c r="NB3" s="194"/>
      <c r="NC3" s="194"/>
      <c r="ND3" s="194"/>
      <c r="NE3" s="194"/>
      <c r="NF3" s="194"/>
      <c r="NG3" s="194"/>
      <c r="NH3" s="194"/>
      <c r="NI3" s="194"/>
      <c r="NJ3" s="194"/>
      <c r="NK3" s="194"/>
      <c r="NL3" s="194"/>
      <c r="NM3" s="194"/>
      <c r="NN3" s="194"/>
      <c r="NO3" s="194"/>
      <c r="NP3" s="194"/>
      <c r="NQ3" s="194"/>
      <c r="NR3" s="194"/>
      <c r="NS3" s="194"/>
      <c r="NT3" s="194"/>
      <c r="NU3" s="194"/>
      <c r="NV3" s="194"/>
      <c r="NW3" s="194"/>
      <c r="NX3" s="194"/>
      <c r="NY3" s="194"/>
      <c r="NZ3" s="194"/>
      <c r="OA3" s="194"/>
      <c r="OB3" s="194"/>
      <c r="OC3" s="194"/>
      <c r="OD3" s="194"/>
      <c r="OE3" s="194"/>
      <c r="OF3" s="194"/>
      <c r="OG3" s="194"/>
      <c r="OH3" s="194"/>
      <c r="OI3" s="194"/>
      <c r="OJ3" s="194"/>
      <c r="OK3" s="194"/>
      <c r="OL3" s="194"/>
      <c r="OM3" s="194"/>
      <c r="ON3" s="194"/>
      <c r="OO3" s="194"/>
      <c r="OP3" s="194"/>
      <c r="OQ3" s="194"/>
      <c r="OR3" s="194"/>
      <c r="OS3" s="194"/>
      <c r="OT3" s="194"/>
      <c r="OU3" s="194"/>
      <c r="OV3" s="194"/>
      <c r="OW3" s="194"/>
      <c r="OX3" s="194"/>
      <c r="OY3" s="194"/>
      <c r="OZ3" s="194"/>
      <c r="PA3" s="194"/>
      <c r="PB3" s="194"/>
      <c r="PC3" s="194"/>
      <c r="PD3" s="194"/>
      <c r="PE3" s="194"/>
      <c r="PF3" s="194"/>
      <c r="PG3" s="194"/>
      <c r="PH3" s="194"/>
      <c r="PI3" s="194"/>
      <c r="PJ3" s="194"/>
      <c r="PK3" s="194"/>
      <c r="PL3" s="194"/>
      <c r="PM3" s="194"/>
      <c r="PN3" s="194"/>
      <c r="PO3" s="194"/>
      <c r="PP3" s="194"/>
      <c r="PQ3" s="194"/>
      <c r="PR3" s="194"/>
      <c r="PS3" s="194"/>
      <c r="PT3" s="194"/>
      <c r="PU3" s="194"/>
      <c r="PV3" s="194"/>
      <c r="PW3" s="194"/>
      <c r="PX3" s="194"/>
      <c r="PY3" s="194"/>
      <c r="PZ3" s="194"/>
      <c r="QA3" s="194"/>
      <c r="QB3" s="194"/>
      <c r="QC3" s="194"/>
      <c r="QD3" s="194"/>
      <c r="QE3" s="194"/>
      <c r="QF3" s="194"/>
      <c r="QG3" s="194"/>
      <c r="QH3" s="194"/>
      <c r="QI3" s="194"/>
      <c r="QJ3" s="194"/>
      <c r="QK3" s="194"/>
      <c r="QL3" s="194"/>
      <c r="QM3" s="194"/>
      <c r="QN3" s="194"/>
      <c r="QO3" s="194"/>
      <c r="QP3" s="194"/>
      <c r="QQ3" s="194"/>
      <c r="QR3" s="194"/>
      <c r="QS3" s="194"/>
      <c r="QT3" s="194"/>
      <c r="QU3" s="194"/>
      <c r="QV3" s="194"/>
      <c r="QW3" s="194"/>
      <c r="QX3" s="194"/>
      <c r="QY3" s="194"/>
      <c r="QZ3" s="194"/>
      <c r="RA3" s="194"/>
      <c r="RB3" s="194"/>
      <c r="RC3" s="194"/>
      <c r="RD3" s="194"/>
      <c r="RE3" s="194"/>
      <c r="RF3" s="194"/>
      <c r="RG3" s="194"/>
      <c r="RH3" s="194"/>
      <c r="RI3" s="194"/>
      <c r="RJ3" s="194"/>
      <c r="RK3" s="194"/>
      <c r="RL3" s="194"/>
      <c r="RM3" s="194"/>
      <c r="RN3" s="194"/>
      <c r="RO3" s="194"/>
      <c r="RP3" s="194"/>
      <c r="RQ3" s="194"/>
      <c r="RR3" s="194"/>
      <c r="RS3" s="194"/>
      <c r="RT3" s="194"/>
      <c r="RU3" s="194"/>
      <c r="RV3" s="194"/>
      <c r="RW3" s="194"/>
      <c r="RX3" s="194"/>
      <c r="RY3" s="194"/>
      <c r="RZ3" s="194"/>
      <c r="SA3" s="194"/>
      <c r="SB3" s="194"/>
      <c r="SC3" s="194"/>
      <c r="SD3" s="194"/>
      <c r="SE3" s="194"/>
      <c r="SF3" s="194"/>
      <c r="SG3" s="194"/>
      <c r="SH3" s="194"/>
      <c r="SI3" s="194"/>
      <c r="SJ3" s="194"/>
      <c r="SK3" s="194"/>
      <c r="SL3" s="194"/>
      <c r="SM3" s="194"/>
      <c r="SN3" s="194"/>
      <c r="SO3" s="194"/>
      <c r="SP3" s="194"/>
      <c r="SQ3" s="194"/>
      <c r="SR3" s="194"/>
      <c r="SS3" s="194"/>
      <c r="ST3" s="194"/>
      <c r="SU3" s="194"/>
      <c r="SV3" s="194"/>
      <c r="SW3" s="194"/>
      <c r="SX3" s="194"/>
      <c r="SY3" s="194"/>
      <c r="SZ3" s="194"/>
      <c r="TA3" s="194"/>
      <c r="TB3" s="194"/>
      <c r="TC3" s="194"/>
      <c r="TD3" s="194"/>
      <c r="TE3" s="194"/>
      <c r="TF3" s="194"/>
      <c r="TG3" s="194"/>
      <c r="TH3" s="194"/>
      <c r="TI3" s="194"/>
      <c r="TJ3" s="194"/>
      <c r="TK3" s="194"/>
      <c r="TL3" s="194"/>
      <c r="TM3" s="194"/>
      <c r="TN3" s="194"/>
      <c r="TO3" s="194"/>
      <c r="TP3" s="194"/>
      <c r="TQ3" s="194"/>
      <c r="TR3" s="194"/>
      <c r="TS3" s="194"/>
      <c r="TT3" s="194"/>
      <c r="TU3" s="194"/>
      <c r="TV3" s="194"/>
      <c r="TW3" s="194"/>
      <c r="TX3" s="194"/>
      <c r="TY3" s="194"/>
      <c r="TZ3" s="194"/>
      <c r="UA3" s="194"/>
      <c r="UB3" s="194"/>
      <c r="UC3" s="194"/>
      <c r="UD3" s="194"/>
      <c r="UE3" s="194"/>
      <c r="UF3" s="194"/>
      <c r="UG3" s="194"/>
      <c r="UH3" s="194"/>
      <c r="UI3" s="194"/>
      <c r="UJ3" s="194"/>
      <c r="UK3" s="194"/>
      <c r="UL3" s="194"/>
      <c r="UM3" s="194"/>
      <c r="UN3" s="194"/>
      <c r="UO3" s="194"/>
      <c r="UP3" s="194"/>
      <c r="UQ3" s="194"/>
      <c r="UR3" s="194"/>
      <c r="US3" s="194"/>
      <c r="UT3" s="194"/>
      <c r="UU3" s="194"/>
      <c r="UV3" s="194"/>
      <c r="UW3" s="194"/>
      <c r="UX3" s="194"/>
      <c r="UY3" s="194"/>
      <c r="UZ3" s="194"/>
      <c r="VA3" s="194"/>
      <c r="VB3" s="194"/>
      <c r="VC3" s="194"/>
      <c r="VD3" s="194"/>
      <c r="VE3" s="194"/>
      <c r="VF3" s="194"/>
      <c r="VG3" s="194"/>
      <c r="VH3" s="194"/>
      <c r="VI3" s="194"/>
      <c r="VJ3" s="194"/>
      <c r="VK3" s="194"/>
      <c r="VL3" s="194"/>
      <c r="VM3" s="194"/>
      <c r="VN3" s="194"/>
      <c r="VO3" s="194"/>
      <c r="VP3" s="194"/>
      <c r="VQ3" s="194"/>
      <c r="VR3" s="194"/>
      <c r="VS3" s="194"/>
      <c r="VT3" s="194"/>
      <c r="VU3" s="194"/>
      <c r="VV3" s="194"/>
      <c r="VW3" s="194"/>
      <c r="VX3" s="194"/>
      <c r="VY3" s="194"/>
      <c r="VZ3" s="194"/>
      <c r="WA3" s="194"/>
      <c r="WB3" s="194"/>
      <c r="WC3" s="194"/>
      <c r="WD3" s="194"/>
      <c r="WE3" s="194"/>
      <c r="WF3" s="194"/>
      <c r="WG3" s="194"/>
      <c r="WH3" s="194"/>
      <c r="WI3" s="194"/>
      <c r="WJ3" s="194"/>
      <c r="WK3" s="194"/>
      <c r="WL3" s="194"/>
      <c r="WM3" s="194"/>
      <c r="WN3" s="194"/>
      <c r="WO3" s="194"/>
      <c r="WP3" s="194"/>
      <c r="WQ3" s="194"/>
      <c r="WR3" s="194"/>
      <c r="WS3" s="194"/>
      <c r="WT3" s="194"/>
      <c r="WU3" s="194"/>
      <c r="WV3" s="194"/>
      <c r="WW3" s="194"/>
      <c r="WX3" s="194"/>
      <c r="WY3" s="194"/>
      <c r="WZ3" s="194"/>
      <c r="XA3" s="194"/>
      <c r="XB3" s="194"/>
      <c r="XC3" s="194"/>
      <c r="XD3" s="194"/>
      <c r="XE3" s="194"/>
      <c r="XF3" s="194"/>
      <c r="XG3" s="194"/>
      <c r="XH3" s="194"/>
      <c r="XI3" s="194"/>
      <c r="XJ3" s="194"/>
      <c r="XK3" s="194"/>
      <c r="XL3" s="194"/>
      <c r="XM3" s="194"/>
      <c r="XN3" s="194"/>
      <c r="XO3" s="194"/>
      <c r="XP3" s="194"/>
      <c r="XQ3" s="194"/>
      <c r="XR3" s="194"/>
      <c r="XS3" s="194"/>
      <c r="XT3" s="194"/>
      <c r="XU3" s="194"/>
      <c r="XV3" s="194"/>
      <c r="XW3" s="194"/>
      <c r="XX3" s="194"/>
      <c r="XY3" s="194"/>
      <c r="XZ3" s="194"/>
      <c r="YA3" s="194"/>
      <c r="YB3" s="194"/>
      <c r="YC3" s="194"/>
      <c r="YD3" s="194"/>
      <c r="YE3" s="194"/>
      <c r="YF3" s="194"/>
      <c r="YG3" s="194"/>
      <c r="YH3" s="194"/>
      <c r="YI3" s="194"/>
      <c r="YJ3" s="194"/>
      <c r="YK3" s="194"/>
      <c r="YL3" s="194"/>
      <c r="YM3" s="194"/>
      <c r="YN3" s="194"/>
      <c r="YO3" s="194"/>
      <c r="YP3" s="194"/>
      <c r="YQ3" s="194"/>
      <c r="YR3" s="194"/>
      <c r="YS3" s="194"/>
      <c r="YT3" s="194"/>
      <c r="YU3" s="194"/>
      <c r="YV3" s="194"/>
      <c r="YW3" s="194"/>
      <c r="YX3" s="194"/>
      <c r="YY3" s="194"/>
      <c r="YZ3" s="194"/>
      <c r="ZA3" s="194"/>
      <c r="ZB3" s="194"/>
      <c r="ZC3" s="194"/>
      <c r="ZD3" s="194"/>
      <c r="ZE3" s="194"/>
      <c r="ZF3" s="194"/>
      <c r="ZG3" s="194"/>
      <c r="ZH3" s="194"/>
      <c r="ZI3" s="194"/>
      <c r="ZJ3" s="194"/>
      <c r="ZK3" s="194"/>
      <c r="ZL3" s="194"/>
      <c r="ZM3" s="194"/>
      <c r="ZN3" s="194"/>
      <c r="ZO3" s="194"/>
      <c r="ZP3" s="194"/>
      <c r="ZQ3" s="194"/>
      <c r="ZR3" s="194"/>
      <c r="ZS3" s="194"/>
      <c r="ZT3" s="194"/>
      <c r="ZU3" s="194"/>
      <c r="ZV3" s="194"/>
      <c r="ZW3" s="194"/>
      <c r="ZX3" s="194"/>
      <c r="ZY3" s="194"/>
      <c r="ZZ3" s="194"/>
      <c r="AAA3" s="194"/>
      <c r="AAB3" s="194"/>
      <c r="AAC3" s="194"/>
      <c r="AAD3" s="194"/>
      <c r="AAE3" s="194"/>
      <c r="AAF3" s="194"/>
      <c r="AAG3" s="194"/>
      <c r="AAH3" s="194"/>
      <c r="AAI3" s="194"/>
      <c r="AAJ3" s="194"/>
      <c r="AAK3" s="194"/>
      <c r="AAL3" s="194"/>
      <c r="AAM3" s="194"/>
      <c r="AAN3" s="194"/>
      <c r="AAO3" s="194"/>
      <c r="AAP3" s="194"/>
      <c r="AAQ3" s="194"/>
      <c r="AAR3" s="194"/>
      <c r="AAS3" s="194"/>
      <c r="AAT3" s="194"/>
      <c r="AAU3" s="194"/>
      <c r="AAV3" s="194"/>
      <c r="AAW3" s="194"/>
      <c r="AAX3" s="194"/>
      <c r="AAY3" s="194"/>
      <c r="AAZ3" s="194"/>
      <c r="ABA3" s="194"/>
      <c r="ABB3" s="194"/>
      <c r="ABC3" s="194"/>
      <c r="ABD3" s="194"/>
      <c r="ABE3" s="194"/>
      <c r="ABF3" s="194"/>
      <c r="ABG3" s="194"/>
      <c r="ABH3" s="194"/>
      <c r="ABI3" s="194"/>
      <c r="ABJ3" s="194"/>
      <c r="ABK3" s="194"/>
      <c r="ABL3" s="194"/>
      <c r="ABM3" s="194"/>
      <c r="ABN3" s="194"/>
      <c r="ABO3" s="194"/>
      <c r="ABP3" s="194"/>
      <c r="ABQ3" s="194"/>
      <c r="ABR3" s="194"/>
      <c r="ABS3" s="194"/>
      <c r="ABT3" s="194"/>
      <c r="ABU3" s="194"/>
      <c r="ABV3" s="194"/>
      <c r="ABW3" s="194"/>
      <c r="ABX3" s="194"/>
      <c r="ABY3" s="194"/>
      <c r="ABZ3" s="194"/>
      <c r="ACA3" s="194"/>
      <c r="ACB3" s="194"/>
      <c r="ACC3" s="194"/>
      <c r="ACD3" s="194"/>
      <c r="ACE3" s="194"/>
      <c r="ACF3" s="194"/>
      <c r="ACG3" s="194"/>
      <c r="ACH3" s="194"/>
      <c r="ACI3" s="194"/>
      <c r="ACJ3" s="194"/>
      <c r="ACK3" s="194"/>
      <c r="ACL3" s="194"/>
      <c r="ACM3" s="194"/>
      <c r="ACN3" s="194"/>
      <c r="ACO3" s="194"/>
      <c r="ACP3" s="194"/>
      <c r="ACQ3" s="194"/>
      <c r="ACR3" s="194"/>
      <c r="ACS3" s="194"/>
      <c r="ACT3" s="194"/>
      <c r="ACU3" s="194"/>
      <c r="ACV3" s="194"/>
      <c r="ACW3" s="194"/>
      <c r="ACX3" s="194"/>
      <c r="ACY3" s="194"/>
      <c r="ACZ3" s="194"/>
      <c r="ADA3" s="194"/>
      <c r="ADB3" s="194"/>
      <c r="ADC3" s="194"/>
      <c r="ADD3" s="194"/>
      <c r="ADE3" s="194"/>
      <c r="ADF3" s="194"/>
      <c r="ADG3" s="194"/>
      <c r="ADH3" s="194"/>
      <c r="ADI3" s="194"/>
      <c r="ADJ3" s="194"/>
      <c r="ADK3" s="194"/>
      <c r="ADL3" s="194"/>
      <c r="ADM3" s="194"/>
      <c r="ADN3" s="194"/>
      <c r="ADO3" s="194"/>
      <c r="ADP3" s="194"/>
      <c r="ADQ3" s="194"/>
      <c r="ADR3" s="194"/>
      <c r="ADS3" s="194"/>
      <c r="ADT3" s="194"/>
      <c r="ADU3" s="194"/>
      <c r="ADV3" s="194"/>
      <c r="ADW3" s="194"/>
      <c r="ADX3" s="194"/>
      <c r="ADY3" s="194"/>
      <c r="ADZ3" s="194"/>
      <c r="AEA3" s="194"/>
      <c r="AEB3" s="194"/>
      <c r="AEC3" s="194"/>
      <c r="AED3" s="194"/>
      <c r="AEE3" s="194"/>
      <c r="AEF3" s="194"/>
      <c r="AEG3" s="194"/>
      <c r="AEH3" s="194"/>
      <c r="AEI3" s="194"/>
      <c r="AEJ3" s="194"/>
      <c r="AEK3" s="194"/>
      <c r="AEL3" s="194"/>
      <c r="AEM3" s="194"/>
      <c r="AEN3" s="194"/>
      <c r="AEO3" s="194"/>
      <c r="AEP3" s="194"/>
      <c r="AEQ3" s="194"/>
      <c r="AER3" s="194"/>
      <c r="AES3" s="194"/>
      <c r="AET3" s="194"/>
      <c r="AEU3" s="194"/>
      <c r="AEV3" s="194"/>
      <c r="AEW3" s="194"/>
      <c r="AEX3" s="194"/>
      <c r="AEY3" s="194"/>
      <c r="AEZ3" s="194"/>
      <c r="AFA3" s="194"/>
      <c r="AFB3" s="194"/>
      <c r="AFC3" s="194"/>
      <c r="AFD3" s="194"/>
      <c r="AFE3" s="194"/>
      <c r="AFF3" s="194"/>
      <c r="AFG3" s="194"/>
      <c r="AFH3" s="194"/>
      <c r="AFI3" s="194"/>
      <c r="AFJ3" s="194"/>
      <c r="AFK3" s="194"/>
      <c r="AFL3" s="194"/>
      <c r="AFM3" s="194"/>
      <c r="AFN3" s="194"/>
      <c r="AFO3" s="194"/>
      <c r="AFP3" s="194"/>
      <c r="AFQ3" s="194"/>
      <c r="AFR3" s="194"/>
      <c r="AFS3" s="194"/>
      <c r="AFT3" s="194"/>
      <c r="AFU3" s="194"/>
      <c r="AFV3" s="194"/>
      <c r="AFW3" s="194"/>
      <c r="AFX3" s="194"/>
      <c r="AFY3" s="194"/>
      <c r="AFZ3" s="194"/>
      <c r="AGA3" s="194"/>
      <c r="AGB3" s="194"/>
      <c r="AGC3" s="194"/>
      <c r="AGD3" s="194"/>
      <c r="AGE3" s="194"/>
      <c r="AGF3" s="194"/>
      <c r="AGG3" s="194"/>
      <c r="AGH3" s="194"/>
      <c r="AGI3" s="194"/>
      <c r="AGJ3" s="194"/>
      <c r="AGK3" s="194"/>
      <c r="AGL3" s="194"/>
      <c r="AGM3" s="194"/>
      <c r="AGN3" s="194"/>
      <c r="AGO3" s="194"/>
      <c r="AGP3" s="194"/>
      <c r="AGQ3" s="194"/>
      <c r="AGR3" s="194"/>
      <c r="AGS3" s="194"/>
      <c r="AGT3" s="194"/>
      <c r="AGU3" s="194"/>
      <c r="AGV3" s="194"/>
      <c r="AGW3" s="194"/>
      <c r="AGX3" s="194"/>
      <c r="AGY3" s="194"/>
      <c r="AGZ3" s="194"/>
      <c r="AHA3" s="194"/>
      <c r="AHB3" s="194"/>
      <c r="AHC3" s="194"/>
      <c r="AHD3" s="194"/>
      <c r="AHE3" s="194"/>
      <c r="AHF3" s="194"/>
      <c r="AHG3" s="194"/>
      <c r="AHH3" s="194"/>
      <c r="AHI3" s="194"/>
      <c r="AHJ3" s="194"/>
      <c r="AHK3" s="194"/>
      <c r="AHL3" s="194"/>
      <c r="AHM3" s="194"/>
      <c r="AHN3" s="194"/>
      <c r="AHO3" s="194"/>
      <c r="AHP3" s="194"/>
      <c r="AHQ3" s="194"/>
      <c r="AHR3" s="194"/>
      <c r="AHS3" s="194"/>
      <c r="AHT3" s="194"/>
      <c r="AHU3" s="194"/>
      <c r="AHV3" s="194"/>
      <c r="AHW3" s="194"/>
      <c r="AHX3" s="194"/>
      <c r="AHY3" s="194"/>
      <c r="AHZ3" s="194"/>
      <c r="AIA3" s="194"/>
      <c r="AIB3" s="194"/>
      <c r="AIC3" s="194"/>
      <c r="AID3" s="194"/>
      <c r="AIE3" s="194"/>
      <c r="AIF3" s="194"/>
      <c r="AIG3" s="194"/>
      <c r="AIH3" s="194"/>
      <c r="AII3" s="194"/>
      <c r="AIJ3" s="194"/>
      <c r="AIK3" s="194"/>
      <c r="AIL3" s="194"/>
      <c r="AIM3" s="194"/>
      <c r="AIN3" s="194"/>
      <c r="AIO3" s="194"/>
      <c r="AIP3" s="194"/>
      <c r="AIQ3" s="194"/>
      <c r="AIR3" s="194"/>
      <c r="AIS3" s="194"/>
      <c r="AIT3" s="194"/>
      <c r="AIU3" s="194"/>
      <c r="AIV3" s="194"/>
      <c r="AIW3" s="194"/>
      <c r="AIX3" s="194"/>
      <c r="AIY3" s="194"/>
      <c r="AIZ3" s="194"/>
      <c r="AJA3" s="194"/>
      <c r="AJB3" s="194"/>
      <c r="AJC3" s="194"/>
      <c r="AJD3" s="194"/>
      <c r="AJE3" s="194"/>
      <c r="AJF3" s="194"/>
      <c r="AJG3" s="194"/>
      <c r="AJH3" s="194"/>
      <c r="AJI3" s="194"/>
      <c r="AJJ3" s="194"/>
      <c r="AJK3" s="194"/>
      <c r="AJL3" s="194"/>
      <c r="AJM3" s="194"/>
      <c r="AJN3" s="194"/>
      <c r="AJO3" s="194"/>
      <c r="AJP3" s="194"/>
      <c r="AJQ3" s="194"/>
      <c r="AJR3" s="194"/>
      <c r="AJS3" s="194"/>
      <c r="AJT3" s="194"/>
      <c r="AJU3" s="194"/>
      <c r="AJV3" s="194"/>
      <c r="AJW3" s="194"/>
      <c r="AJX3" s="194"/>
      <c r="AJY3" s="194"/>
      <c r="AJZ3" s="194"/>
      <c r="AKA3" s="194"/>
      <c r="AKB3" s="194"/>
      <c r="AKC3" s="194"/>
      <c r="AKD3" s="194"/>
      <c r="AKE3" s="194"/>
      <c r="AKF3" s="194"/>
      <c r="AKG3" s="194"/>
      <c r="AKH3" s="194"/>
      <c r="AKI3" s="194"/>
      <c r="AKJ3" s="194"/>
      <c r="AKK3" s="194"/>
      <c r="AKL3" s="194"/>
      <c r="AKM3" s="194"/>
      <c r="AKN3" s="194"/>
      <c r="AKO3" s="194"/>
      <c r="AKP3" s="194"/>
      <c r="AKQ3" s="194"/>
      <c r="AKR3" s="194"/>
      <c r="AKS3" s="194"/>
      <c r="AKT3" s="194"/>
      <c r="AKU3" s="194"/>
      <c r="AKV3" s="194"/>
      <c r="AKW3" s="194"/>
      <c r="AKX3" s="194"/>
      <c r="AKY3" s="194"/>
      <c r="AKZ3" s="194"/>
      <c r="ALA3" s="194"/>
      <c r="ALB3" s="194"/>
      <c r="ALC3" s="194"/>
      <c r="ALD3" s="194"/>
      <c r="ALE3" s="194"/>
      <c r="ALF3" s="194"/>
      <c r="ALG3" s="194"/>
      <c r="ALH3" s="194"/>
      <c r="ALI3" s="194"/>
      <c r="ALJ3" s="194"/>
      <c r="ALK3" s="194"/>
      <c r="ALL3" s="194"/>
      <c r="ALM3" s="194"/>
      <c r="ALN3" s="194"/>
      <c r="ALO3" s="194"/>
      <c r="ALP3" s="194"/>
      <c r="ALQ3" s="194"/>
      <c r="ALR3" s="194"/>
      <c r="ALS3" s="194"/>
      <c r="ALT3" s="194"/>
      <c r="ALU3" s="194"/>
      <c r="ALV3" s="194"/>
      <c r="ALW3" s="194"/>
      <c r="ALX3" s="194"/>
      <c r="ALY3" s="194"/>
      <c r="ALZ3" s="194"/>
      <c r="AMA3" s="194"/>
      <c r="AMB3" s="194"/>
      <c r="AMC3" s="194"/>
      <c r="AMD3" s="194"/>
      <c r="AME3" s="194"/>
      <c r="AMF3" s="194"/>
      <c r="AMG3" s="194"/>
      <c r="AMH3" s="194"/>
      <c r="AMI3" s="194"/>
      <c r="AMJ3" s="194"/>
      <c r="AMK3" s="194"/>
      <c r="AML3" s="194"/>
      <c r="AMM3" s="194"/>
      <c r="AMN3" s="194"/>
      <c r="AMO3" s="194"/>
      <c r="AMP3" s="194"/>
      <c r="AMQ3" s="194"/>
      <c r="AMR3" s="194"/>
      <c r="AMS3" s="194"/>
      <c r="AMT3" s="194"/>
      <c r="AMU3" s="194"/>
      <c r="AMV3" s="194"/>
      <c r="AMW3" s="194"/>
      <c r="AMX3" s="194"/>
      <c r="AMY3" s="194"/>
      <c r="AMZ3" s="194"/>
      <c r="ANA3" s="194"/>
      <c r="ANB3" s="194"/>
      <c r="ANC3" s="194"/>
      <c r="AND3" s="194"/>
      <c r="ANE3" s="194"/>
      <c r="ANF3" s="194"/>
      <c r="ANG3" s="194"/>
      <c r="ANH3" s="194"/>
      <c r="ANI3" s="194"/>
      <c r="ANJ3" s="194"/>
      <c r="ANK3" s="194"/>
      <c r="ANL3" s="194"/>
      <c r="ANM3" s="194"/>
      <c r="ANN3" s="194"/>
      <c r="ANO3" s="194"/>
      <c r="ANP3" s="194"/>
      <c r="ANQ3" s="194"/>
      <c r="ANR3" s="194"/>
      <c r="ANS3" s="194"/>
      <c r="ANT3" s="194"/>
      <c r="ANU3" s="194"/>
      <c r="ANV3" s="194"/>
      <c r="ANW3" s="194"/>
      <c r="ANX3" s="194"/>
      <c r="ANY3" s="194"/>
      <c r="ANZ3" s="194"/>
      <c r="AOA3" s="194"/>
      <c r="AOB3" s="194"/>
      <c r="AOC3" s="194"/>
      <c r="AOD3" s="194"/>
      <c r="AOE3" s="194"/>
      <c r="AOF3" s="194"/>
      <c r="AOG3" s="194"/>
      <c r="AOH3" s="194"/>
      <c r="AOI3" s="194"/>
      <c r="AOJ3" s="194"/>
      <c r="AOK3" s="194"/>
      <c r="AOL3" s="194"/>
      <c r="AOM3" s="194"/>
      <c r="AON3" s="194"/>
      <c r="AOO3" s="194"/>
      <c r="AOP3" s="194"/>
      <c r="AOQ3" s="194"/>
      <c r="AOR3" s="194"/>
      <c r="AOS3" s="194"/>
      <c r="AOT3" s="194"/>
      <c r="AOU3" s="194"/>
      <c r="AOV3" s="194"/>
      <c r="AOW3" s="194"/>
      <c r="AOX3" s="194"/>
      <c r="AOY3" s="194"/>
      <c r="AOZ3" s="194"/>
      <c r="APA3" s="194"/>
      <c r="APB3" s="194"/>
      <c r="APC3" s="194"/>
      <c r="APD3" s="194"/>
      <c r="APE3" s="194"/>
      <c r="APF3" s="194"/>
      <c r="APG3" s="194"/>
      <c r="APH3" s="194"/>
      <c r="API3" s="194"/>
      <c r="APJ3" s="194"/>
      <c r="APK3" s="194"/>
      <c r="APL3" s="194"/>
      <c r="APM3" s="194"/>
      <c r="APN3" s="194"/>
      <c r="APO3" s="194"/>
      <c r="APP3" s="194"/>
      <c r="APQ3" s="194"/>
      <c r="APR3" s="194"/>
      <c r="APS3" s="194"/>
      <c r="APT3" s="194"/>
      <c r="APU3" s="194"/>
      <c r="APV3" s="194"/>
      <c r="APW3" s="194"/>
      <c r="APX3" s="194"/>
      <c r="APY3" s="194"/>
      <c r="APZ3" s="194"/>
      <c r="AQA3" s="194"/>
      <c r="AQB3" s="194"/>
      <c r="AQC3" s="194"/>
      <c r="AQD3" s="194"/>
      <c r="AQE3" s="194"/>
      <c r="AQF3" s="194"/>
      <c r="AQG3" s="194"/>
      <c r="AQH3" s="194"/>
      <c r="AQI3" s="194"/>
      <c r="AQJ3" s="194"/>
      <c r="AQK3" s="194"/>
      <c r="AQL3" s="194"/>
      <c r="AQM3" s="194"/>
      <c r="AQN3" s="194"/>
      <c r="AQO3" s="194"/>
      <c r="AQP3" s="194"/>
      <c r="AQQ3" s="194"/>
      <c r="AQR3" s="194"/>
      <c r="AQS3" s="194"/>
      <c r="AQT3" s="194"/>
      <c r="AQU3" s="194"/>
      <c r="AQV3" s="194"/>
      <c r="AQW3" s="194"/>
      <c r="AQX3" s="194"/>
      <c r="AQY3" s="194"/>
      <c r="AQZ3" s="194"/>
      <c r="ARA3" s="194"/>
      <c r="ARB3" s="194"/>
      <c r="ARC3" s="194"/>
      <c r="ARD3" s="194"/>
      <c r="ARE3" s="194"/>
      <c r="ARF3" s="194"/>
      <c r="ARG3" s="194"/>
      <c r="ARH3" s="194"/>
      <c r="ARI3" s="194"/>
      <c r="ARJ3" s="194"/>
      <c r="ARK3" s="194"/>
      <c r="ARL3" s="194"/>
      <c r="ARM3" s="194"/>
      <c r="ARN3" s="194"/>
      <c r="ARO3" s="194"/>
      <c r="ARP3" s="194"/>
      <c r="ARQ3" s="194"/>
      <c r="ARR3" s="194"/>
      <c r="ARS3" s="194"/>
      <c r="ART3" s="194"/>
      <c r="ARU3" s="194"/>
      <c r="ARV3" s="194"/>
      <c r="ARW3" s="194"/>
      <c r="ARX3" s="194"/>
      <c r="ARY3" s="194"/>
      <c r="ARZ3" s="194"/>
      <c r="ASA3" s="194"/>
      <c r="ASB3" s="194"/>
      <c r="ASC3" s="194"/>
      <c r="ASD3" s="194"/>
      <c r="ASE3" s="194"/>
      <c r="ASF3" s="194"/>
      <c r="ASG3" s="194"/>
      <c r="ASH3" s="194"/>
      <c r="ASI3" s="194"/>
      <c r="ASJ3" s="194"/>
      <c r="ASK3" s="194"/>
      <c r="ASL3" s="194"/>
      <c r="ASM3" s="194"/>
      <c r="ASN3" s="194"/>
      <c r="ASO3" s="194"/>
      <c r="ASP3" s="194"/>
      <c r="ASQ3" s="194"/>
      <c r="ASR3" s="194"/>
      <c r="ASS3" s="194"/>
      <c r="AST3" s="194"/>
      <c r="ASU3" s="194"/>
      <c r="ASV3" s="194"/>
      <c r="ASW3" s="194"/>
      <c r="ASX3" s="194"/>
      <c r="ASY3" s="194"/>
      <c r="ASZ3" s="194"/>
      <c r="ATA3" s="194"/>
      <c r="ATB3" s="194"/>
      <c r="ATC3" s="194"/>
      <c r="ATD3" s="194"/>
      <c r="ATE3" s="194"/>
      <c r="ATF3" s="194"/>
      <c r="ATG3" s="194"/>
      <c r="ATH3" s="194"/>
      <c r="ATI3" s="194"/>
      <c r="ATJ3" s="194"/>
      <c r="ATK3" s="194"/>
      <c r="ATL3" s="194"/>
      <c r="ATM3" s="194"/>
      <c r="ATN3" s="194"/>
      <c r="ATO3" s="194"/>
      <c r="ATP3" s="194"/>
      <c r="ATQ3" s="194"/>
      <c r="ATR3" s="194"/>
      <c r="ATS3" s="194"/>
      <c r="ATT3" s="194"/>
      <c r="ATU3" s="194"/>
      <c r="ATV3" s="194"/>
      <c r="ATW3" s="194"/>
      <c r="ATX3" s="194"/>
      <c r="ATY3" s="194"/>
      <c r="ATZ3" s="194"/>
      <c r="AUA3" s="194"/>
      <c r="AUB3" s="194"/>
      <c r="AUC3" s="194"/>
      <c r="AUD3" s="194"/>
      <c r="AUE3" s="194"/>
      <c r="AUF3" s="194"/>
      <c r="AUG3" s="194"/>
      <c r="AUH3" s="194"/>
      <c r="AUI3" s="194"/>
      <c r="AUJ3" s="194"/>
      <c r="AUK3" s="194"/>
      <c r="AUL3" s="194"/>
      <c r="AUM3" s="194"/>
      <c r="AUN3" s="194"/>
      <c r="AUO3" s="194"/>
      <c r="AUP3" s="194"/>
      <c r="AUQ3" s="194"/>
      <c r="AUR3" s="194"/>
      <c r="AUS3" s="194"/>
      <c r="AUT3" s="194"/>
      <c r="AUU3" s="194"/>
      <c r="AUV3" s="194"/>
      <c r="AUW3" s="194"/>
      <c r="AUX3" s="194"/>
      <c r="AUY3" s="194"/>
      <c r="AUZ3" s="194"/>
      <c r="AVA3" s="194"/>
      <c r="AVB3" s="194"/>
      <c r="AVC3" s="194"/>
      <c r="AVD3" s="194"/>
      <c r="AVE3" s="194"/>
      <c r="AVF3" s="194"/>
      <c r="AVG3" s="194"/>
      <c r="AVH3" s="194"/>
      <c r="AVI3" s="194"/>
      <c r="AVJ3" s="194"/>
      <c r="AVK3" s="194"/>
      <c r="AVL3" s="194"/>
      <c r="AVM3" s="194"/>
      <c r="AVN3" s="194"/>
      <c r="AVO3" s="194"/>
      <c r="AVP3" s="194"/>
      <c r="AVQ3" s="194"/>
      <c r="AVR3" s="194"/>
      <c r="AVS3" s="194"/>
      <c r="AVT3" s="194"/>
      <c r="AVU3" s="194"/>
      <c r="AVV3" s="194"/>
      <c r="AVW3" s="194"/>
      <c r="AVX3" s="194"/>
      <c r="AVY3" s="194"/>
      <c r="AVZ3" s="194"/>
      <c r="AWA3" s="194"/>
      <c r="AWB3" s="194"/>
      <c r="AWC3" s="194"/>
      <c r="AWD3" s="194"/>
      <c r="AWE3" s="194"/>
      <c r="AWF3" s="194"/>
      <c r="AWG3" s="194"/>
      <c r="AWH3" s="194"/>
      <c r="AWI3" s="194"/>
      <c r="AWJ3" s="194"/>
      <c r="AWK3" s="194"/>
      <c r="AWL3" s="194"/>
      <c r="AWM3" s="194"/>
      <c r="AWN3" s="194"/>
      <c r="AWO3" s="194"/>
      <c r="AWP3" s="194"/>
      <c r="AWQ3" s="194"/>
      <c r="AWR3" s="194"/>
      <c r="AWS3" s="194"/>
      <c r="AWT3" s="194"/>
      <c r="AWU3" s="194"/>
      <c r="AWV3" s="194"/>
      <c r="AWW3" s="194"/>
      <c r="AWX3" s="194"/>
      <c r="AWY3" s="194"/>
      <c r="AWZ3" s="194"/>
      <c r="AXA3" s="194"/>
      <c r="AXB3" s="194"/>
      <c r="AXC3" s="194"/>
      <c r="AXD3" s="194"/>
      <c r="AXE3" s="194"/>
      <c r="AXF3" s="194"/>
      <c r="AXG3" s="194"/>
      <c r="AXH3" s="194"/>
      <c r="AXI3" s="194"/>
      <c r="AXJ3" s="194"/>
      <c r="AXK3" s="194"/>
      <c r="AXL3" s="194"/>
      <c r="AXM3" s="194"/>
      <c r="AXN3" s="194"/>
      <c r="AXO3" s="194"/>
      <c r="AXP3" s="194"/>
      <c r="AXQ3" s="194"/>
      <c r="AXR3" s="194"/>
      <c r="AXS3" s="194"/>
      <c r="AXT3" s="194"/>
      <c r="AXU3" s="194"/>
      <c r="AXV3" s="194"/>
      <c r="AXW3" s="194"/>
      <c r="AXX3" s="194"/>
      <c r="AXY3" s="194"/>
      <c r="AXZ3" s="194"/>
      <c r="AYA3" s="194"/>
      <c r="AYB3" s="194"/>
      <c r="AYC3" s="194"/>
      <c r="AYD3" s="194"/>
      <c r="AYE3" s="194"/>
      <c r="AYF3" s="194"/>
      <c r="AYG3" s="194"/>
      <c r="AYH3" s="194"/>
      <c r="AYI3" s="194"/>
      <c r="AYJ3" s="194"/>
      <c r="AYK3" s="194"/>
      <c r="AYL3" s="194"/>
      <c r="AYM3" s="194"/>
      <c r="AYN3" s="194"/>
      <c r="AYO3" s="194"/>
      <c r="AYP3" s="194"/>
      <c r="AYQ3" s="194"/>
      <c r="AYR3" s="194"/>
      <c r="AYS3" s="194"/>
      <c r="AYT3" s="194"/>
      <c r="AYU3" s="194"/>
      <c r="AYV3" s="194"/>
      <c r="AYW3" s="194"/>
      <c r="AYX3" s="194"/>
      <c r="AYY3" s="194"/>
      <c r="AYZ3" s="194"/>
      <c r="AZA3" s="194"/>
      <c r="AZB3" s="194"/>
      <c r="AZC3" s="194"/>
      <c r="AZD3" s="194"/>
      <c r="AZE3" s="194"/>
      <c r="AZF3" s="194"/>
      <c r="AZG3" s="194"/>
      <c r="AZH3" s="194"/>
      <c r="AZI3" s="194"/>
      <c r="AZJ3" s="194"/>
      <c r="AZK3" s="194"/>
      <c r="AZL3" s="194"/>
      <c r="AZM3" s="194"/>
      <c r="AZN3" s="194"/>
      <c r="AZO3" s="194"/>
      <c r="AZP3" s="194"/>
      <c r="AZQ3" s="194"/>
      <c r="AZR3" s="194"/>
      <c r="AZS3" s="194"/>
      <c r="AZT3" s="194"/>
      <c r="AZU3" s="194"/>
      <c r="AZV3" s="194"/>
      <c r="AZW3" s="194"/>
      <c r="AZX3" s="194"/>
      <c r="AZY3" s="194"/>
      <c r="AZZ3" s="194"/>
      <c r="BAA3" s="194"/>
      <c r="BAB3" s="194"/>
      <c r="BAC3" s="194"/>
      <c r="BAD3" s="194"/>
      <c r="BAE3" s="194"/>
      <c r="BAF3" s="194"/>
      <c r="BAG3" s="194"/>
      <c r="BAH3" s="194"/>
      <c r="BAI3" s="194"/>
      <c r="BAJ3" s="194"/>
      <c r="BAK3" s="194"/>
      <c r="BAL3" s="194"/>
      <c r="BAM3" s="194"/>
      <c r="BAN3" s="194"/>
      <c r="BAO3" s="194"/>
      <c r="BAP3" s="194"/>
      <c r="BAQ3" s="194"/>
      <c r="BAR3" s="194"/>
      <c r="BAS3" s="194"/>
      <c r="BAT3" s="194"/>
      <c r="BAU3" s="194"/>
      <c r="BAV3" s="194"/>
      <c r="BAW3" s="194"/>
      <c r="BAX3" s="194"/>
      <c r="BAY3" s="194"/>
      <c r="BAZ3" s="194"/>
      <c r="BBA3" s="194"/>
      <c r="BBB3" s="194"/>
      <c r="BBC3" s="194"/>
      <c r="BBD3" s="194"/>
      <c r="BBE3" s="194"/>
      <c r="BBF3" s="194"/>
      <c r="BBG3" s="194"/>
      <c r="BBH3" s="194"/>
      <c r="BBI3" s="194"/>
      <c r="BBJ3" s="194"/>
      <c r="BBK3" s="194"/>
      <c r="BBL3" s="194"/>
      <c r="BBM3" s="194"/>
      <c r="BBN3" s="194"/>
      <c r="BBO3" s="194"/>
      <c r="BBP3" s="194"/>
      <c r="BBQ3" s="194"/>
      <c r="BBR3" s="194"/>
      <c r="BBS3" s="194"/>
      <c r="BBT3" s="194"/>
      <c r="BBU3" s="194"/>
      <c r="BBV3" s="194"/>
      <c r="BBW3" s="194"/>
      <c r="BBX3" s="194"/>
      <c r="BBY3" s="194"/>
      <c r="BBZ3" s="194"/>
      <c r="BCA3" s="194"/>
      <c r="BCB3" s="194"/>
      <c r="BCC3" s="194"/>
      <c r="BCD3" s="194"/>
      <c r="BCE3" s="194"/>
      <c r="BCF3" s="194"/>
      <c r="BCG3" s="194"/>
      <c r="BCH3" s="194"/>
      <c r="BCI3" s="194"/>
      <c r="BCJ3" s="194"/>
      <c r="BCK3" s="194"/>
      <c r="BCL3" s="194"/>
      <c r="BCM3" s="194"/>
      <c r="BCN3" s="194"/>
      <c r="BCO3" s="194"/>
      <c r="BCP3" s="194"/>
      <c r="BCQ3" s="194"/>
      <c r="BCR3" s="194"/>
      <c r="BCS3" s="194"/>
      <c r="BCT3" s="194"/>
      <c r="BCU3" s="194"/>
      <c r="BCV3" s="194"/>
      <c r="BCW3" s="194"/>
      <c r="BCX3" s="194"/>
      <c r="BCY3" s="194"/>
      <c r="BCZ3" s="194"/>
      <c r="BDA3" s="194"/>
      <c r="BDB3" s="194"/>
      <c r="BDC3" s="194"/>
      <c r="BDD3" s="194"/>
      <c r="BDE3" s="194"/>
      <c r="BDF3" s="194"/>
      <c r="BDG3" s="194"/>
      <c r="BDH3" s="194"/>
      <c r="BDI3" s="194"/>
      <c r="BDJ3" s="194"/>
      <c r="BDK3" s="194"/>
      <c r="BDL3" s="194"/>
      <c r="BDM3" s="194"/>
      <c r="BDN3" s="194"/>
      <c r="BDO3" s="194"/>
      <c r="BDP3" s="194"/>
      <c r="BDQ3" s="194"/>
      <c r="BDR3" s="194"/>
      <c r="BDS3" s="194"/>
      <c r="BDT3" s="194"/>
      <c r="BDU3" s="194"/>
      <c r="BDV3" s="194"/>
      <c r="BDW3" s="194"/>
      <c r="BDX3" s="194"/>
      <c r="BDY3" s="194"/>
      <c r="BDZ3" s="194"/>
      <c r="BEA3" s="194"/>
      <c r="BEB3" s="194"/>
      <c r="BEC3" s="194"/>
      <c r="BED3" s="194"/>
      <c r="BEE3" s="194"/>
      <c r="BEF3" s="194"/>
      <c r="BEG3" s="194"/>
      <c r="BEH3" s="194"/>
      <c r="BEI3" s="194"/>
      <c r="BEJ3" s="194"/>
      <c r="BEK3" s="194"/>
      <c r="BEL3" s="194"/>
      <c r="BEM3" s="194"/>
      <c r="BEN3" s="194"/>
      <c r="BEO3" s="194"/>
      <c r="BEP3" s="194"/>
      <c r="BEQ3" s="194"/>
      <c r="BER3" s="194"/>
      <c r="BES3" s="194"/>
      <c r="BET3" s="194"/>
      <c r="BEU3" s="194"/>
      <c r="BEV3" s="194"/>
      <c r="BEW3" s="194"/>
      <c r="BEX3" s="194"/>
      <c r="BEY3" s="194"/>
      <c r="BEZ3" s="194"/>
      <c r="BFA3" s="194"/>
      <c r="BFB3" s="194"/>
      <c r="BFC3" s="194"/>
      <c r="BFD3" s="194"/>
      <c r="BFE3" s="194"/>
      <c r="BFF3" s="194"/>
      <c r="BFG3" s="194"/>
      <c r="BFH3" s="194"/>
      <c r="BFI3" s="194"/>
      <c r="BFJ3" s="194"/>
      <c r="BFK3" s="194"/>
      <c r="BFL3" s="194"/>
      <c r="BFM3" s="194"/>
      <c r="BFN3" s="194"/>
      <c r="BFO3" s="194"/>
      <c r="BFP3" s="194"/>
      <c r="BFQ3" s="194"/>
      <c r="BFR3" s="194"/>
      <c r="BFS3" s="194"/>
      <c r="BFT3" s="194"/>
      <c r="BFU3" s="194"/>
      <c r="BFV3" s="194"/>
      <c r="BFW3" s="194"/>
      <c r="BFX3" s="194"/>
      <c r="BFY3" s="194"/>
      <c r="BFZ3" s="194"/>
      <c r="BGA3" s="194"/>
      <c r="BGB3" s="194"/>
      <c r="BGC3" s="194"/>
      <c r="BGD3" s="194"/>
      <c r="BGE3" s="194"/>
      <c r="BGF3" s="194"/>
      <c r="BGG3" s="194"/>
      <c r="BGH3" s="194"/>
      <c r="BGI3" s="194"/>
      <c r="BGJ3" s="194"/>
      <c r="BGK3" s="194"/>
      <c r="BGL3" s="194"/>
      <c r="BGM3" s="194"/>
      <c r="BGN3" s="194"/>
      <c r="BGO3" s="194"/>
      <c r="BGP3" s="194"/>
      <c r="BGQ3" s="194"/>
      <c r="BGR3" s="194"/>
      <c r="BGS3" s="194"/>
      <c r="BGT3" s="194"/>
      <c r="BGU3" s="194"/>
      <c r="BGV3" s="194"/>
      <c r="BGW3" s="194"/>
      <c r="BGX3" s="194"/>
      <c r="BGY3" s="194"/>
      <c r="BGZ3" s="194"/>
      <c r="BHA3" s="194"/>
      <c r="BHB3" s="194"/>
      <c r="BHC3" s="194"/>
      <c r="BHD3" s="194"/>
      <c r="BHE3" s="194"/>
      <c r="BHF3" s="194"/>
      <c r="BHG3" s="194"/>
      <c r="BHH3" s="194"/>
      <c r="BHI3" s="194"/>
      <c r="BHJ3" s="194"/>
      <c r="BHK3" s="194"/>
      <c r="BHL3" s="194"/>
      <c r="BHM3" s="194"/>
      <c r="BHN3" s="194"/>
      <c r="BHO3" s="194"/>
      <c r="BHP3" s="194"/>
      <c r="BHQ3" s="194"/>
      <c r="BHR3" s="194"/>
      <c r="BHS3" s="194"/>
      <c r="BHT3" s="194"/>
      <c r="BHU3" s="194"/>
      <c r="BHV3" s="194"/>
      <c r="BHW3" s="194"/>
      <c r="BHX3" s="194"/>
      <c r="BHY3" s="194"/>
      <c r="BHZ3" s="194"/>
      <c r="BIA3" s="194"/>
      <c r="BIB3" s="194"/>
      <c r="BIC3" s="194"/>
      <c r="BID3" s="194"/>
      <c r="BIE3" s="194"/>
      <c r="BIF3" s="194"/>
      <c r="BIG3" s="194"/>
      <c r="BIH3" s="194"/>
      <c r="BII3" s="194"/>
      <c r="BIJ3" s="194"/>
      <c r="BIK3" s="194"/>
      <c r="BIL3" s="194"/>
      <c r="BIM3" s="194"/>
      <c r="BIN3" s="194"/>
      <c r="BIO3" s="194"/>
      <c r="BIP3" s="194"/>
      <c r="BIQ3" s="194"/>
      <c r="BIR3" s="194"/>
      <c r="BIS3" s="194"/>
      <c r="BIT3" s="194"/>
      <c r="BIU3" s="194"/>
      <c r="BIV3" s="194"/>
      <c r="BIW3" s="194"/>
      <c r="BIX3" s="194"/>
      <c r="BIY3" s="194"/>
      <c r="BIZ3" s="194"/>
      <c r="BJA3" s="194"/>
      <c r="BJB3" s="194"/>
      <c r="BJC3" s="194"/>
      <c r="BJD3" s="194"/>
      <c r="BJE3" s="194"/>
      <c r="BJF3" s="194"/>
      <c r="BJG3" s="194"/>
      <c r="BJH3" s="194"/>
      <c r="BJI3" s="194"/>
      <c r="BJJ3" s="194"/>
      <c r="BJK3" s="194"/>
      <c r="BJL3" s="194"/>
      <c r="BJM3" s="194"/>
      <c r="BJN3" s="194"/>
      <c r="BJO3" s="194"/>
      <c r="BJP3" s="194"/>
      <c r="BJQ3" s="194"/>
      <c r="BJR3" s="194"/>
      <c r="BJS3" s="194"/>
      <c r="BJT3" s="194"/>
      <c r="BJU3" s="194"/>
      <c r="BJV3" s="194"/>
      <c r="BJW3" s="194"/>
      <c r="BJX3" s="194"/>
      <c r="BJY3" s="194"/>
      <c r="BJZ3" s="194"/>
      <c r="BKA3" s="194"/>
      <c r="BKB3" s="194"/>
      <c r="BKC3" s="194"/>
      <c r="BKD3" s="194"/>
      <c r="BKE3" s="194"/>
      <c r="BKF3" s="194"/>
      <c r="BKG3" s="194"/>
      <c r="BKH3" s="194"/>
      <c r="BKI3" s="194"/>
      <c r="BKJ3" s="194"/>
      <c r="BKK3" s="194"/>
      <c r="BKL3" s="194"/>
      <c r="BKM3" s="194"/>
      <c r="BKN3" s="194"/>
      <c r="BKO3" s="194"/>
      <c r="BKP3" s="194"/>
      <c r="BKQ3" s="194"/>
      <c r="BKR3" s="194"/>
      <c r="BKS3" s="194"/>
      <c r="BKT3" s="194"/>
      <c r="BKU3" s="194"/>
      <c r="BKV3" s="194"/>
      <c r="BKW3" s="194"/>
      <c r="BKX3" s="194"/>
      <c r="BKY3" s="194"/>
      <c r="BKZ3" s="194"/>
      <c r="BLA3" s="194"/>
      <c r="BLB3" s="194"/>
      <c r="BLC3" s="194"/>
      <c r="BLD3" s="194"/>
      <c r="BLE3" s="194"/>
      <c r="BLF3" s="194"/>
      <c r="BLG3" s="194"/>
      <c r="BLH3" s="194"/>
      <c r="BLI3" s="194"/>
      <c r="BLJ3" s="194"/>
      <c r="BLK3" s="194"/>
      <c r="BLL3" s="194"/>
      <c r="BLM3" s="194"/>
      <c r="BLN3" s="194"/>
      <c r="BLO3" s="194"/>
      <c r="BLP3" s="194"/>
      <c r="BLQ3" s="194"/>
      <c r="BLR3" s="194"/>
      <c r="BLS3" s="194"/>
      <c r="BLT3" s="194"/>
      <c r="BLU3" s="194"/>
      <c r="BLV3" s="194"/>
      <c r="BLW3" s="194"/>
      <c r="BLX3" s="194"/>
      <c r="BLY3" s="194"/>
      <c r="BLZ3" s="194"/>
      <c r="BMA3" s="194"/>
      <c r="BMB3" s="194"/>
      <c r="BMC3" s="194"/>
      <c r="BMD3" s="194"/>
      <c r="BME3" s="194"/>
      <c r="BMF3" s="194"/>
      <c r="BMG3" s="194"/>
      <c r="BMH3" s="194"/>
      <c r="BMI3" s="194"/>
      <c r="BMJ3" s="194"/>
      <c r="BMK3" s="194"/>
      <c r="BML3" s="194"/>
      <c r="BMM3" s="194"/>
      <c r="BMN3" s="194"/>
      <c r="BMO3" s="194"/>
      <c r="BMP3" s="194"/>
      <c r="BMQ3" s="194"/>
      <c r="BMR3" s="194"/>
      <c r="BMS3" s="194"/>
      <c r="BMT3" s="194"/>
      <c r="BMU3" s="194"/>
      <c r="BMV3" s="194"/>
      <c r="BMW3" s="194"/>
      <c r="BMX3" s="194"/>
      <c r="BMY3" s="194"/>
      <c r="BMZ3" s="194"/>
      <c r="BNA3" s="194"/>
      <c r="BNB3" s="194"/>
      <c r="BNC3" s="194"/>
      <c r="BND3" s="194"/>
      <c r="BNE3" s="194"/>
      <c r="BNF3" s="194"/>
      <c r="BNG3" s="194"/>
      <c r="BNH3" s="194"/>
      <c r="BNI3" s="194"/>
      <c r="BNJ3" s="194"/>
      <c r="BNK3" s="194"/>
      <c r="BNL3" s="194"/>
      <c r="BNM3" s="194"/>
      <c r="BNN3" s="194"/>
      <c r="BNO3" s="194"/>
      <c r="BNP3" s="194"/>
      <c r="BNQ3" s="194"/>
      <c r="BNR3" s="194"/>
      <c r="BNS3" s="194"/>
      <c r="BNT3" s="194"/>
      <c r="BNU3" s="194"/>
      <c r="BNV3" s="194"/>
      <c r="BNW3" s="194"/>
      <c r="BNX3" s="194"/>
      <c r="BNY3" s="194"/>
      <c r="BNZ3" s="194"/>
      <c r="BOA3" s="194"/>
      <c r="BOB3" s="194"/>
      <c r="BOC3" s="194"/>
      <c r="BOD3" s="194"/>
      <c r="BOE3" s="194"/>
      <c r="BOF3" s="194"/>
      <c r="BOG3" s="194"/>
      <c r="BOH3" s="194"/>
      <c r="BOI3" s="194"/>
      <c r="BOJ3" s="194"/>
      <c r="BOK3" s="194"/>
      <c r="BOL3" s="194"/>
      <c r="BOM3" s="194"/>
      <c r="BON3" s="194"/>
      <c r="BOO3" s="194"/>
      <c r="BOP3" s="194"/>
      <c r="BOQ3" s="194"/>
      <c r="BOR3" s="194"/>
      <c r="BOS3" s="194"/>
      <c r="BOT3" s="194"/>
      <c r="BOU3" s="194"/>
      <c r="BOV3" s="194"/>
      <c r="BOW3" s="194"/>
      <c r="BOX3" s="194"/>
      <c r="BOY3" s="194"/>
      <c r="BOZ3" s="194"/>
      <c r="BPA3" s="194"/>
      <c r="BPB3" s="194"/>
      <c r="BPC3" s="194"/>
      <c r="BPD3" s="194"/>
      <c r="BPE3" s="194"/>
      <c r="BPF3" s="194"/>
      <c r="BPG3" s="194"/>
      <c r="BPH3" s="194"/>
      <c r="BPI3" s="194"/>
      <c r="BPJ3" s="194"/>
      <c r="BPK3" s="194"/>
      <c r="BPL3" s="194"/>
      <c r="BPM3" s="194"/>
      <c r="BPN3" s="194"/>
      <c r="BPO3" s="194"/>
      <c r="BPP3" s="194"/>
      <c r="BPQ3" s="194"/>
      <c r="BPR3" s="194"/>
      <c r="BPS3" s="194"/>
      <c r="BPT3" s="194"/>
      <c r="BPU3" s="194"/>
      <c r="BPV3" s="194"/>
      <c r="BPW3" s="194"/>
      <c r="BPX3" s="194"/>
      <c r="BPY3" s="194"/>
      <c r="BPZ3" s="194"/>
      <c r="BQA3" s="194"/>
      <c r="BQB3" s="194"/>
      <c r="BQC3" s="194"/>
      <c r="BQD3" s="194"/>
      <c r="BQE3" s="194"/>
      <c r="BQF3" s="194"/>
      <c r="BQG3" s="194"/>
      <c r="BQH3" s="194"/>
      <c r="BQI3" s="194"/>
      <c r="BQJ3" s="194"/>
      <c r="BQK3" s="194"/>
      <c r="BQL3" s="194"/>
      <c r="BQM3" s="194"/>
      <c r="BQN3" s="194"/>
      <c r="BQO3" s="194"/>
      <c r="BQP3" s="194"/>
      <c r="BQQ3" s="194"/>
      <c r="BQR3" s="194"/>
      <c r="BQS3" s="194"/>
      <c r="BQT3" s="194"/>
      <c r="BQU3" s="194"/>
      <c r="BQV3" s="194"/>
      <c r="BQW3" s="194"/>
      <c r="BQX3" s="194"/>
      <c r="BQY3" s="194"/>
      <c r="BQZ3" s="194"/>
      <c r="BRA3" s="194"/>
      <c r="BRB3" s="194"/>
      <c r="BRC3" s="194"/>
      <c r="BRD3" s="194"/>
      <c r="BRE3" s="194"/>
      <c r="BRF3" s="194"/>
      <c r="BRG3" s="194"/>
      <c r="BRH3" s="194"/>
      <c r="BRI3" s="194"/>
      <c r="BRJ3" s="194"/>
      <c r="BRK3" s="194"/>
      <c r="BRL3" s="194"/>
      <c r="BRM3" s="194"/>
      <c r="BRN3" s="194"/>
      <c r="BRO3" s="194"/>
      <c r="BRP3" s="194"/>
      <c r="BRQ3" s="194"/>
      <c r="BRR3" s="194"/>
      <c r="BRS3" s="194"/>
      <c r="BRT3" s="194"/>
      <c r="BRU3" s="194"/>
      <c r="BRV3" s="194"/>
      <c r="BRW3" s="194"/>
      <c r="BRX3" s="194"/>
      <c r="BRY3" s="194"/>
      <c r="BRZ3" s="194"/>
      <c r="BSA3" s="194"/>
      <c r="BSB3" s="194"/>
      <c r="BSC3" s="194"/>
      <c r="BSD3" s="194"/>
      <c r="BSE3" s="194"/>
      <c r="BSF3" s="194"/>
      <c r="BSG3" s="194"/>
      <c r="BSH3" s="194"/>
      <c r="BSI3" s="194"/>
      <c r="BSJ3" s="194"/>
      <c r="BSK3" s="194"/>
      <c r="BSL3" s="194"/>
      <c r="BSM3" s="194"/>
      <c r="BSN3" s="194"/>
      <c r="BSO3" s="194"/>
      <c r="BSP3" s="194"/>
      <c r="BSQ3" s="194"/>
      <c r="BSR3" s="194"/>
      <c r="BSS3" s="194"/>
      <c r="BST3" s="194"/>
      <c r="BSU3" s="194"/>
      <c r="BSV3" s="194"/>
      <c r="BSW3" s="194"/>
      <c r="BSX3" s="194"/>
      <c r="BSY3" s="194"/>
      <c r="BSZ3" s="194"/>
      <c r="BTA3" s="194"/>
      <c r="BTB3" s="194"/>
      <c r="BTC3" s="194"/>
      <c r="BTD3" s="194"/>
      <c r="BTE3" s="194"/>
      <c r="BTF3" s="194"/>
      <c r="BTG3" s="194"/>
      <c r="BTH3" s="194"/>
      <c r="BTI3" s="194"/>
      <c r="BTJ3" s="194"/>
      <c r="BTK3" s="194"/>
      <c r="BTL3" s="194"/>
      <c r="BTM3" s="194"/>
      <c r="BTN3" s="194"/>
      <c r="BTO3" s="194"/>
      <c r="BTP3" s="194"/>
      <c r="BTQ3" s="194"/>
      <c r="BTR3" s="194"/>
      <c r="BTS3" s="194"/>
      <c r="BTT3" s="194"/>
      <c r="BTU3" s="194"/>
      <c r="BTV3" s="194"/>
      <c r="BTW3" s="194"/>
      <c r="BTX3" s="194"/>
      <c r="BTY3" s="194"/>
      <c r="BTZ3" s="194"/>
      <c r="BUA3" s="194"/>
      <c r="BUB3" s="194"/>
      <c r="BUC3" s="194"/>
      <c r="BUD3" s="194"/>
      <c r="BUE3" s="194"/>
      <c r="BUF3" s="194"/>
      <c r="BUG3" s="194"/>
      <c r="BUH3" s="194"/>
      <c r="BUI3" s="194"/>
      <c r="BUJ3" s="194"/>
      <c r="BUK3" s="194"/>
      <c r="BUL3" s="194"/>
      <c r="BUM3" s="194"/>
      <c r="BUN3" s="194"/>
      <c r="BUO3" s="194"/>
      <c r="BUP3" s="194"/>
      <c r="BUQ3" s="194"/>
      <c r="BUR3" s="194"/>
      <c r="BUS3" s="194"/>
      <c r="BUT3" s="194"/>
      <c r="BUU3" s="194"/>
      <c r="BUV3" s="194"/>
      <c r="BUW3" s="194"/>
      <c r="BUX3" s="194"/>
      <c r="BUY3" s="194"/>
      <c r="BUZ3" s="194"/>
      <c r="BVA3" s="194"/>
      <c r="BVB3" s="194"/>
      <c r="BVC3" s="194"/>
      <c r="BVD3" s="194"/>
      <c r="BVE3" s="194"/>
      <c r="BVF3" s="194"/>
      <c r="BVG3" s="194"/>
      <c r="BVH3" s="194"/>
      <c r="BVI3" s="194"/>
      <c r="BVJ3" s="194"/>
      <c r="BVK3" s="194"/>
      <c r="BVL3" s="194"/>
      <c r="BVM3" s="194"/>
      <c r="BVN3" s="194"/>
      <c r="BVO3" s="194"/>
      <c r="BVP3" s="194"/>
      <c r="BVQ3" s="194"/>
      <c r="BVR3" s="194"/>
      <c r="BVS3" s="194"/>
      <c r="BVT3" s="194"/>
      <c r="BVU3" s="194"/>
      <c r="BVV3" s="194"/>
      <c r="BVW3" s="194"/>
      <c r="BVX3" s="194"/>
      <c r="BVY3" s="194"/>
      <c r="BVZ3" s="194"/>
      <c r="BWA3" s="194"/>
      <c r="BWB3" s="194"/>
      <c r="BWC3" s="194"/>
      <c r="BWD3" s="194"/>
      <c r="BWE3" s="194"/>
      <c r="BWF3" s="194"/>
      <c r="BWG3" s="194"/>
      <c r="BWH3" s="194"/>
      <c r="BWI3" s="194"/>
      <c r="BWJ3" s="194"/>
      <c r="BWK3" s="194"/>
      <c r="BWL3" s="194"/>
      <c r="BWM3" s="194"/>
      <c r="BWN3" s="194"/>
      <c r="BWO3" s="194"/>
      <c r="BWP3" s="194"/>
      <c r="BWQ3" s="194"/>
      <c r="BWR3" s="194"/>
      <c r="BWS3" s="194"/>
      <c r="BWT3" s="194"/>
      <c r="BWU3" s="194"/>
      <c r="BWV3" s="194"/>
      <c r="BWW3" s="194"/>
      <c r="BWX3" s="194"/>
      <c r="BWY3" s="194"/>
      <c r="BWZ3" s="194"/>
      <c r="BXA3" s="194"/>
      <c r="BXB3" s="194"/>
      <c r="BXC3" s="194"/>
      <c r="BXD3" s="194"/>
      <c r="BXE3" s="194"/>
      <c r="BXF3" s="194"/>
      <c r="BXG3" s="194"/>
      <c r="BXH3" s="194"/>
      <c r="BXI3" s="194"/>
      <c r="BXJ3" s="194"/>
      <c r="BXK3" s="194"/>
      <c r="BXL3" s="194"/>
      <c r="BXM3" s="194"/>
      <c r="BXN3" s="194"/>
      <c r="BXO3" s="194"/>
      <c r="BXP3" s="194"/>
      <c r="BXQ3" s="194"/>
      <c r="BXR3" s="194"/>
      <c r="BXS3" s="194"/>
      <c r="BXT3" s="194"/>
      <c r="BXU3" s="194"/>
      <c r="BXV3" s="194"/>
      <c r="BXW3" s="194"/>
      <c r="BXX3" s="194"/>
      <c r="BXY3" s="194"/>
      <c r="BXZ3" s="194"/>
      <c r="BYA3" s="194"/>
      <c r="BYB3" s="194"/>
      <c r="BYC3" s="194"/>
      <c r="BYD3" s="194"/>
      <c r="BYE3" s="194"/>
      <c r="BYF3" s="194"/>
      <c r="BYG3" s="194"/>
      <c r="BYH3" s="194"/>
      <c r="BYI3" s="194"/>
      <c r="BYJ3" s="194"/>
      <c r="BYK3" s="194"/>
      <c r="BYL3" s="194"/>
      <c r="BYM3" s="194"/>
      <c r="BYN3" s="194"/>
      <c r="BYO3" s="194"/>
      <c r="BYP3" s="194"/>
      <c r="BYQ3" s="194"/>
      <c r="BYR3" s="194"/>
      <c r="BYS3" s="194"/>
      <c r="BYT3" s="194"/>
      <c r="BYU3" s="194"/>
      <c r="BYV3" s="194"/>
      <c r="BYW3" s="194"/>
      <c r="BYX3" s="194"/>
      <c r="BYY3" s="194"/>
      <c r="BYZ3" s="194"/>
      <c r="BZA3" s="194"/>
      <c r="BZB3" s="194"/>
      <c r="BZC3" s="194"/>
      <c r="BZD3" s="194"/>
      <c r="BZE3" s="194"/>
      <c r="BZF3" s="194"/>
      <c r="BZG3" s="194"/>
      <c r="BZH3" s="194"/>
      <c r="BZI3" s="194"/>
      <c r="BZJ3" s="194"/>
      <c r="BZK3" s="194"/>
      <c r="BZL3" s="194"/>
      <c r="BZM3" s="194"/>
      <c r="BZN3" s="194"/>
      <c r="BZO3" s="194"/>
      <c r="BZP3" s="194"/>
      <c r="BZQ3" s="194"/>
      <c r="BZR3" s="194"/>
      <c r="BZS3" s="194"/>
      <c r="BZT3" s="194"/>
      <c r="BZU3" s="194"/>
      <c r="BZV3" s="194"/>
      <c r="BZW3" s="194"/>
      <c r="BZX3" s="194"/>
      <c r="BZY3" s="194"/>
      <c r="BZZ3" s="194"/>
      <c r="CAA3" s="194"/>
      <c r="CAB3" s="194"/>
      <c r="CAC3" s="194"/>
      <c r="CAD3" s="194"/>
      <c r="CAE3" s="194"/>
      <c r="CAF3" s="194"/>
      <c r="CAG3" s="194"/>
      <c r="CAH3" s="194"/>
      <c r="CAI3" s="194"/>
      <c r="CAJ3" s="194"/>
      <c r="CAK3" s="194"/>
      <c r="CAL3" s="194"/>
      <c r="CAM3" s="194"/>
      <c r="CAN3" s="194"/>
      <c r="CAO3" s="194"/>
      <c r="CAP3" s="194"/>
      <c r="CAQ3" s="194"/>
      <c r="CAR3" s="194"/>
      <c r="CAS3" s="194"/>
      <c r="CAT3" s="194"/>
      <c r="CAU3" s="194"/>
      <c r="CAV3" s="194"/>
      <c r="CAW3" s="194"/>
      <c r="CAX3" s="194"/>
      <c r="CAY3" s="194"/>
      <c r="CAZ3" s="194"/>
      <c r="CBA3" s="194"/>
      <c r="CBB3" s="194"/>
      <c r="CBC3" s="194"/>
      <c r="CBD3" s="194"/>
      <c r="CBE3" s="194"/>
      <c r="CBF3" s="194"/>
      <c r="CBG3" s="194"/>
      <c r="CBH3" s="194"/>
      <c r="CBI3" s="194"/>
      <c r="CBJ3" s="194"/>
      <c r="CBK3" s="194"/>
      <c r="CBL3" s="194"/>
      <c r="CBM3" s="194"/>
      <c r="CBN3" s="194"/>
      <c r="CBO3" s="194"/>
      <c r="CBP3" s="194"/>
      <c r="CBQ3" s="194"/>
      <c r="CBR3" s="194"/>
      <c r="CBS3" s="194"/>
      <c r="CBT3" s="194"/>
      <c r="CBU3" s="194"/>
      <c r="CBV3" s="194"/>
      <c r="CBW3" s="194"/>
      <c r="CBX3" s="194"/>
      <c r="CBY3" s="194"/>
      <c r="CBZ3" s="194"/>
      <c r="CCA3" s="194"/>
      <c r="CCB3" s="194"/>
      <c r="CCC3" s="194"/>
      <c r="CCD3" s="194"/>
      <c r="CCE3" s="194"/>
      <c r="CCF3" s="194"/>
      <c r="CCG3" s="194"/>
      <c r="CCH3" s="194"/>
      <c r="CCI3" s="194"/>
      <c r="CCJ3" s="194"/>
      <c r="CCK3" s="194"/>
      <c r="CCL3" s="194"/>
      <c r="CCM3" s="194"/>
      <c r="CCN3" s="194"/>
      <c r="CCO3" s="194"/>
      <c r="CCP3" s="194"/>
      <c r="CCQ3" s="194"/>
      <c r="CCR3" s="194"/>
      <c r="CCS3" s="194"/>
      <c r="CCT3" s="194"/>
      <c r="CCU3" s="194"/>
      <c r="CCV3" s="194"/>
      <c r="CCW3" s="194"/>
      <c r="CCX3" s="194"/>
      <c r="CCY3" s="194"/>
      <c r="CCZ3" s="194"/>
      <c r="CDA3" s="194"/>
      <c r="CDB3" s="194"/>
      <c r="CDC3" s="194"/>
      <c r="CDD3" s="194"/>
      <c r="CDE3" s="194"/>
      <c r="CDF3" s="194"/>
      <c r="CDG3" s="194"/>
      <c r="CDH3" s="194"/>
      <c r="CDI3" s="194"/>
      <c r="CDJ3" s="194"/>
      <c r="CDK3" s="194"/>
      <c r="CDL3" s="194"/>
      <c r="CDM3" s="194"/>
      <c r="CDN3" s="194"/>
      <c r="CDO3" s="194"/>
      <c r="CDP3" s="194"/>
      <c r="CDQ3" s="194"/>
      <c r="CDR3" s="194"/>
      <c r="CDS3" s="194"/>
      <c r="CDT3" s="194"/>
      <c r="CDU3" s="194"/>
      <c r="CDV3" s="194"/>
      <c r="CDW3" s="194"/>
      <c r="CDX3" s="194"/>
      <c r="CDY3" s="194"/>
      <c r="CDZ3" s="194"/>
      <c r="CEA3" s="194"/>
      <c r="CEB3" s="194"/>
      <c r="CEC3" s="194"/>
      <c r="CED3" s="194"/>
      <c r="CEE3" s="194"/>
      <c r="CEF3" s="194"/>
      <c r="CEG3" s="194"/>
      <c r="CEH3" s="194"/>
      <c r="CEI3" s="194"/>
      <c r="CEJ3" s="194"/>
      <c r="CEK3" s="194"/>
      <c r="CEL3" s="194"/>
      <c r="CEM3" s="194"/>
      <c r="CEN3" s="194"/>
      <c r="CEO3" s="194"/>
      <c r="CEP3" s="194"/>
      <c r="CEQ3" s="194"/>
      <c r="CER3" s="194"/>
      <c r="CES3" s="194"/>
      <c r="CET3" s="194"/>
      <c r="CEU3" s="194"/>
      <c r="CEV3" s="194"/>
      <c r="CEW3" s="194"/>
      <c r="CEX3" s="194"/>
      <c r="CEY3" s="194"/>
      <c r="CEZ3" s="194"/>
      <c r="CFA3" s="194"/>
      <c r="CFB3" s="194"/>
      <c r="CFC3" s="194"/>
      <c r="CFD3" s="194"/>
      <c r="CFE3" s="194"/>
      <c r="CFF3" s="194"/>
      <c r="CFG3" s="194"/>
      <c r="CFH3" s="194"/>
      <c r="CFI3" s="194"/>
      <c r="CFJ3" s="194"/>
      <c r="CFK3" s="194"/>
      <c r="CFL3" s="194"/>
      <c r="CFM3" s="194"/>
      <c r="CFN3" s="194"/>
      <c r="CFO3" s="194"/>
      <c r="CFP3" s="194"/>
      <c r="CFQ3" s="194"/>
      <c r="CFR3" s="194"/>
      <c r="CFS3" s="194"/>
      <c r="CFT3" s="194"/>
      <c r="CFU3" s="194"/>
      <c r="CFV3" s="194"/>
      <c r="CFW3" s="194"/>
      <c r="CFX3" s="194"/>
      <c r="CFY3" s="194"/>
      <c r="CFZ3" s="194"/>
      <c r="CGA3" s="194"/>
      <c r="CGB3" s="194"/>
      <c r="CGC3" s="194"/>
      <c r="CGD3" s="194"/>
      <c r="CGE3" s="194"/>
      <c r="CGF3" s="194"/>
      <c r="CGG3" s="194"/>
      <c r="CGH3" s="194"/>
      <c r="CGI3" s="194"/>
      <c r="CGJ3" s="194"/>
      <c r="CGK3" s="194"/>
      <c r="CGL3" s="194"/>
      <c r="CGM3" s="194"/>
      <c r="CGN3" s="194"/>
      <c r="CGO3" s="194"/>
      <c r="CGP3" s="194"/>
      <c r="CGQ3" s="194"/>
      <c r="CGR3" s="194"/>
      <c r="CGS3" s="194"/>
      <c r="CGT3" s="194"/>
      <c r="CGU3" s="194"/>
      <c r="CGV3" s="194"/>
      <c r="CGW3" s="194"/>
      <c r="CGX3" s="194"/>
      <c r="CGY3" s="194"/>
      <c r="CGZ3" s="194"/>
      <c r="CHA3" s="194"/>
      <c r="CHB3" s="194"/>
      <c r="CHC3" s="194"/>
      <c r="CHD3" s="194"/>
      <c r="CHE3" s="194"/>
      <c r="CHF3" s="194"/>
      <c r="CHG3" s="194"/>
      <c r="CHH3" s="194"/>
      <c r="CHI3" s="194"/>
      <c r="CHJ3" s="194"/>
      <c r="CHK3" s="194"/>
      <c r="CHL3" s="194"/>
      <c r="CHM3" s="194"/>
      <c r="CHN3" s="194"/>
      <c r="CHO3" s="194"/>
      <c r="CHP3" s="194"/>
      <c r="CHQ3" s="194"/>
      <c r="CHR3" s="194"/>
      <c r="CHS3" s="194"/>
      <c r="CHT3" s="194"/>
      <c r="CHU3" s="194"/>
      <c r="CHV3" s="194"/>
      <c r="CHW3" s="194"/>
      <c r="CHX3" s="194"/>
      <c r="CHY3" s="194"/>
      <c r="CHZ3" s="194"/>
      <c r="CIA3" s="194"/>
      <c r="CIB3" s="194"/>
      <c r="CIC3" s="194"/>
      <c r="CID3" s="194"/>
      <c r="CIE3" s="194"/>
      <c r="CIF3" s="194"/>
      <c r="CIG3" s="194"/>
      <c r="CIH3" s="194"/>
      <c r="CII3" s="194"/>
      <c r="CIJ3" s="194"/>
      <c r="CIK3" s="194"/>
      <c r="CIL3" s="194"/>
      <c r="CIM3" s="194"/>
      <c r="CIN3" s="194"/>
      <c r="CIO3" s="194"/>
      <c r="CIP3" s="194"/>
      <c r="CIQ3" s="194"/>
      <c r="CIR3" s="194"/>
      <c r="CIS3" s="194"/>
      <c r="CIT3" s="194"/>
      <c r="CIU3" s="194"/>
      <c r="CIV3" s="194"/>
      <c r="CIW3" s="194"/>
      <c r="CIX3" s="194"/>
      <c r="CIY3" s="194"/>
      <c r="CIZ3" s="194"/>
      <c r="CJA3" s="194"/>
      <c r="CJB3" s="194"/>
      <c r="CJC3" s="194"/>
      <c r="CJD3" s="194"/>
      <c r="CJE3" s="194"/>
      <c r="CJF3" s="194"/>
      <c r="CJG3" s="194"/>
      <c r="CJH3" s="194"/>
      <c r="CJI3" s="194"/>
      <c r="CJJ3" s="194"/>
      <c r="CJK3" s="194"/>
      <c r="CJL3" s="194"/>
      <c r="CJM3" s="194"/>
      <c r="CJN3" s="194"/>
      <c r="CJO3" s="194"/>
      <c r="CJP3" s="194"/>
      <c r="CJQ3" s="194"/>
      <c r="CJR3" s="194"/>
      <c r="CJS3" s="194"/>
      <c r="CJT3" s="194"/>
      <c r="CJU3" s="194"/>
      <c r="CJV3" s="194"/>
      <c r="CJW3" s="194"/>
      <c r="CJX3" s="194"/>
      <c r="CJY3" s="194"/>
      <c r="CJZ3" s="194"/>
      <c r="CKA3" s="194"/>
      <c r="CKB3" s="194"/>
      <c r="CKC3" s="194"/>
      <c r="CKD3" s="194"/>
      <c r="CKE3" s="194"/>
      <c r="CKF3" s="194"/>
      <c r="CKG3" s="194"/>
      <c r="CKH3" s="194"/>
      <c r="CKI3" s="194"/>
      <c r="CKJ3" s="194"/>
      <c r="CKK3" s="194"/>
      <c r="CKL3" s="194"/>
      <c r="CKM3" s="194"/>
      <c r="CKN3" s="194"/>
      <c r="CKO3" s="194"/>
      <c r="CKP3" s="194"/>
      <c r="CKQ3" s="194"/>
      <c r="CKR3" s="194"/>
      <c r="CKS3" s="194"/>
      <c r="CKT3" s="194"/>
      <c r="CKU3" s="194"/>
      <c r="CKV3" s="194"/>
      <c r="CKW3" s="194"/>
      <c r="CKX3" s="194"/>
      <c r="CKY3" s="194"/>
      <c r="CKZ3" s="194"/>
      <c r="CLA3" s="194"/>
      <c r="CLB3" s="194"/>
      <c r="CLC3" s="194"/>
      <c r="CLD3" s="194"/>
      <c r="CLE3" s="194"/>
      <c r="CLF3" s="194"/>
      <c r="CLG3" s="194"/>
      <c r="CLH3" s="194"/>
      <c r="CLI3" s="194"/>
      <c r="CLJ3" s="194"/>
      <c r="CLK3" s="194"/>
      <c r="CLL3" s="194"/>
      <c r="CLM3" s="194"/>
      <c r="CLN3" s="194"/>
      <c r="CLO3" s="194"/>
      <c r="CLP3" s="194"/>
      <c r="CLQ3" s="194"/>
      <c r="CLR3" s="194"/>
      <c r="CLS3" s="194"/>
      <c r="CLT3" s="194"/>
      <c r="CLU3" s="194"/>
      <c r="CLV3" s="194"/>
      <c r="CLW3" s="194"/>
      <c r="CLX3" s="194"/>
      <c r="CLY3" s="194"/>
      <c r="CLZ3" s="194"/>
      <c r="CMA3" s="194"/>
      <c r="CMB3" s="194"/>
      <c r="CMC3" s="194"/>
      <c r="CMD3" s="194"/>
      <c r="CME3" s="194"/>
      <c r="CMF3" s="194"/>
      <c r="CMG3" s="194"/>
      <c r="CMH3" s="194"/>
      <c r="CMI3" s="194"/>
      <c r="CMJ3" s="194"/>
      <c r="CMK3" s="194"/>
      <c r="CML3" s="194"/>
      <c r="CMM3" s="194"/>
      <c r="CMN3" s="194"/>
      <c r="CMO3" s="194"/>
      <c r="CMP3" s="194"/>
      <c r="CMQ3" s="194"/>
      <c r="CMR3" s="194"/>
      <c r="CMS3" s="194"/>
      <c r="CMT3" s="194"/>
      <c r="CMU3" s="194"/>
      <c r="CMV3" s="194"/>
      <c r="CMW3" s="194"/>
      <c r="CMX3" s="194"/>
      <c r="CMY3" s="194"/>
      <c r="CMZ3" s="194"/>
      <c r="CNA3" s="194"/>
      <c r="CNB3" s="194"/>
      <c r="CNC3" s="194"/>
      <c r="CND3" s="194"/>
      <c r="CNE3" s="194"/>
      <c r="CNF3" s="194"/>
      <c r="CNG3" s="194"/>
      <c r="CNH3" s="194"/>
      <c r="CNI3" s="194"/>
      <c r="CNJ3" s="194"/>
      <c r="CNK3" s="194"/>
      <c r="CNL3" s="194"/>
      <c r="CNM3" s="194"/>
      <c r="CNN3" s="194"/>
      <c r="CNO3" s="194"/>
      <c r="CNP3" s="194"/>
      <c r="CNQ3" s="194"/>
      <c r="CNR3" s="194"/>
      <c r="CNS3" s="194"/>
      <c r="CNT3" s="194"/>
      <c r="CNU3" s="194"/>
      <c r="CNV3" s="194"/>
      <c r="CNW3" s="194"/>
      <c r="CNX3" s="194"/>
      <c r="CNY3" s="194"/>
      <c r="CNZ3" s="194"/>
      <c r="COA3" s="194"/>
      <c r="COB3" s="194"/>
      <c r="COC3" s="194"/>
      <c r="COD3" s="194"/>
      <c r="COE3" s="194"/>
      <c r="COF3" s="194"/>
      <c r="COG3" s="194"/>
      <c r="COH3" s="194"/>
      <c r="COI3" s="194"/>
      <c r="COJ3" s="194"/>
      <c r="COK3" s="194"/>
      <c r="COL3" s="194"/>
      <c r="COM3" s="194"/>
      <c r="CON3" s="194"/>
      <c r="COO3" s="194"/>
      <c r="COP3" s="194"/>
      <c r="COQ3" s="194"/>
      <c r="COR3" s="194"/>
      <c r="COS3" s="194"/>
      <c r="COT3" s="194"/>
      <c r="COU3" s="194"/>
      <c r="COV3" s="194"/>
      <c r="COW3" s="194"/>
      <c r="COX3" s="194"/>
      <c r="COY3" s="194"/>
      <c r="COZ3" s="194"/>
      <c r="CPA3" s="194"/>
      <c r="CPB3" s="194"/>
      <c r="CPC3" s="194"/>
      <c r="CPD3" s="194"/>
      <c r="CPE3" s="194"/>
      <c r="CPF3" s="194"/>
      <c r="CPG3" s="194"/>
      <c r="CPH3" s="194"/>
      <c r="CPI3" s="194"/>
      <c r="CPJ3" s="194"/>
      <c r="CPK3" s="194"/>
      <c r="CPL3" s="194"/>
      <c r="CPM3" s="194"/>
      <c r="CPN3" s="194"/>
      <c r="CPO3" s="194"/>
      <c r="CPP3" s="194"/>
      <c r="CPQ3" s="194"/>
      <c r="CPR3" s="194"/>
      <c r="CPS3" s="194"/>
      <c r="CPT3" s="194"/>
      <c r="CPU3" s="194"/>
      <c r="CPV3" s="194"/>
      <c r="CPW3" s="194"/>
      <c r="CPX3" s="194"/>
      <c r="CPY3" s="194"/>
      <c r="CPZ3" s="194"/>
      <c r="CQA3" s="194"/>
      <c r="CQB3" s="194"/>
      <c r="CQC3" s="194"/>
      <c r="CQD3" s="194"/>
      <c r="CQE3" s="194"/>
      <c r="CQF3" s="194"/>
      <c r="CQG3" s="194"/>
      <c r="CQH3" s="194"/>
      <c r="CQI3" s="194"/>
      <c r="CQJ3" s="194"/>
      <c r="CQK3" s="194"/>
      <c r="CQL3" s="194"/>
      <c r="CQM3" s="194"/>
      <c r="CQN3" s="194"/>
      <c r="CQO3" s="194"/>
      <c r="CQP3" s="194"/>
      <c r="CQQ3" s="194"/>
      <c r="CQR3" s="194"/>
      <c r="CQS3" s="194"/>
      <c r="CQT3" s="194"/>
      <c r="CQU3" s="194"/>
      <c r="CQV3" s="194"/>
      <c r="CQW3" s="194"/>
      <c r="CQX3" s="194"/>
      <c r="CQY3" s="194"/>
      <c r="CQZ3" s="194"/>
      <c r="CRA3" s="194"/>
      <c r="CRB3" s="194"/>
      <c r="CRC3" s="194"/>
      <c r="CRD3" s="194"/>
      <c r="CRE3" s="194"/>
      <c r="CRF3" s="194"/>
      <c r="CRG3" s="194"/>
      <c r="CRH3" s="194"/>
      <c r="CRI3" s="194"/>
      <c r="CRJ3" s="194"/>
      <c r="CRK3" s="194"/>
      <c r="CRL3" s="194"/>
      <c r="CRM3" s="194"/>
      <c r="CRN3" s="194"/>
      <c r="CRO3" s="194"/>
      <c r="CRP3" s="194"/>
      <c r="CRQ3" s="194"/>
      <c r="CRR3" s="194"/>
      <c r="CRS3" s="194"/>
      <c r="CRT3" s="194"/>
      <c r="CRU3" s="194"/>
      <c r="CRV3" s="194"/>
      <c r="CRW3" s="194"/>
      <c r="CRX3" s="194"/>
      <c r="CRY3" s="194"/>
      <c r="CRZ3" s="194"/>
      <c r="CSA3" s="194"/>
      <c r="CSB3" s="194"/>
      <c r="CSC3" s="194"/>
      <c r="CSD3" s="194"/>
      <c r="CSE3" s="194"/>
      <c r="CSF3" s="194"/>
      <c r="CSG3" s="194"/>
      <c r="CSH3" s="194"/>
      <c r="CSI3" s="194"/>
      <c r="CSJ3" s="194"/>
      <c r="CSK3" s="194"/>
      <c r="CSL3" s="194"/>
      <c r="CSM3" s="194"/>
      <c r="CSN3" s="194"/>
      <c r="CSO3" s="194"/>
      <c r="CSP3" s="194"/>
      <c r="CSQ3" s="194"/>
      <c r="CSR3" s="194"/>
      <c r="CSS3" s="194"/>
      <c r="CST3" s="194"/>
      <c r="CSU3" s="194"/>
      <c r="CSV3" s="194"/>
      <c r="CSW3" s="194"/>
      <c r="CSX3" s="194"/>
      <c r="CSY3" s="194"/>
      <c r="CSZ3" s="194"/>
      <c r="CTA3" s="194"/>
      <c r="CTB3" s="194"/>
      <c r="CTC3" s="194"/>
      <c r="CTD3" s="194"/>
      <c r="CTE3" s="194"/>
      <c r="CTF3" s="194"/>
      <c r="CTG3" s="194"/>
      <c r="CTH3" s="194"/>
      <c r="CTI3" s="194"/>
      <c r="CTJ3" s="194"/>
      <c r="CTK3" s="194"/>
      <c r="CTL3" s="194"/>
      <c r="CTM3" s="194"/>
      <c r="CTN3" s="194"/>
      <c r="CTO3" s="194"/>
      <c r="CTP3" s="194"/>
      <c r="CTQ3" s="194"/>
      <c r="CTR3" s="194"/>
      <c r="CTS3" s="194"/>
      <c r="CTT3" s="194"/>
      <c r="CTU3" s="194"/>
      <c r="CTV3" s="194"/>
      <c r="CTW3" s="194"/>
      <c r="CTX3" s="194"/>
      <c r="CTY3" s="194"/>
      <c r="CTZ3" s="194"/>
      <c r="CUA3" s="194"/>
      <c r="CUB3" s="194"/>
      <c r="CUC3" s="194"/>
      <c r="CUD3" s="194"/>
      <c r="CUE3" s="194"/>
      <c r="CUF3" s="194"/>
      <c r="CUG3" s="194"/>
      <c r="CUH3" s="194"/>
      <c r="CUI3" s="194"/>
      <c r="CUJ3" s="194"/>
      <c r="CUK3" s="194"/>
      <c r="CUL3" s="194"/>
      <c r="CUM3" s="194"/>
      <c r="CUN3" s="194"/>
      <c r="CUO3" s="194"/>
      <c r="CUP3" s="194"/>
      <c r="CUQ3" s="194"/>
      <c r="CUR3" s="194"/>
      <c r="CUS3" s="194"/>
      <c r="CUT3" s="194"/>
      <c r="CUU3" s="194"/>
      <c r="CUV3" s="194"/>
      <c r="CUW3" s="194"/>
      <c r="CUX3" s="194"/>
      <c r="CUY3" s="194"/>
      <c r="CUZ3" s="194"/>
      <c r="CVA3" s="194"/>
      <c r="CVB3" s="194"/>
      <c r="CVC3" s="194"/>
      <c r="CVD3" s="194"/>
      <c r="CVE3" s="194"/>
      <c r="CVF3" s="194"/>
      <c r="CVG3" s="194"/>
      <c r="CVH3" s="194"/>
      <c r="CVI3" s="194"/>
      <c r="CVJ3" s="194"/>
      <c r="CVK3" s="194"/>
      <c r="CVL3" s="194"/>
      <c r="CVM3" s="194"/>
      <c r="CVN3" s="194"/>
      <c r="CVO3" s="194"/>
      <c r="CVP3" s="194"/>
      <c r="CVQ3" s="194"/>
      <c r="CVR3" s="194"/>
      <c r="CVS3" s="194"/>
      <c r="CVT3" s="194"/>
      <c r="CVU3" s="194"/>
      <c r="CVV3" s="194"/>
      <c r="CVW3" s="194"/>
      <c r="CVX3" s="194"/>
      <c r="CVY3" s="194"/>
      <c r="CVZ3" s="194"/>
      <c r="CWA3" s="194"/>
      <c r="CWB3" s="194"/>
      <c r="CWC3" s="194"/>
      <c r="CWD3" s="194"/>
      <c r="CWE3" s="194"/>
      <c r="CWF3" s="194"/>
      <c r="CWG3" s="194"/>
      <c r="CWH3" s="194"/>
      <c r="CWI3" s="194"/>
      <c r="CWJ3" s="194"/>
      <c r="CWK3" s="194"/>
      <c r="CWL3" s="194"/>
      <c r="CWM3" s="194"/>
      <c r="CWN3" s="194"/>
      <c r="CWO3" s="194"/>
      <c r="CWP3" s="194"/>
      <c r="CWQ3" s="194"/>
      <c r="CWR3" s="194"/>
      <c r="CWS3" s="194"/>
      <c r="CWT3" s="194"/>
      <c r="CWU3" s="194"/>
      <c r="CWV3" s="194"/>
      <c r="CWW3" s="194"/>
      <c r="CWX3" s="194"/>
      <c r="CWY3" s="194"/>
      <c r="CWZ3" s="194"/>
      <c r="CXA3" s="194"/>
      <c r="CXB3" s="194"/>
      <c r="CXC3" s="194"/>
      <c r="CXD3" s="194"/>
      <c r="CXE3" s="194"/>
      <c r="CXF3" s="194"/>
      <c r="CXG3" s="194"/>
      <c r="CXH3" s="194"/>
      <c r="CXI3" s="194"/>
      <c r="CXJ3" s="194"/>
      <c r="CXK3" s="194"/>
      <c r="CXL3" s="194"/>
      <c r="CXM3" s="194"/>
      <c r="CXN3" s="194"/>
      <c r="CXO3" s="194"/>
      <c r="CXP3" s="194"/>
      <c r="CXQ3" s="194"/>
      <c r="CXR3" s="194"/>
      <c r="CXS3" s="194"/>
      <c r="CXT3" s="194"/>
      <c r="CXU3" s="194"/>
      <c r="CXV3" s="194"/>
      <c r="CXW3" s="194"/>
      <c r="CXX3" s="194"/>
      <c r="CXY3" s="194"/>
      <c r="CXZ3" s="194"/>
      <c r="CYA3" s="194"/>
      <c r="CYB3" s="194"/>
      <c r="CYC3" s="194"/>
      <c r="CYD3" s="194"/>
      <c r="CYE3" s="194"/>
      <c r="CYF3" s="194"/>
      <c r="CYG3" s="194"/>
      <c r="CYH3" s="194"/>
      <c r="CYI3" s="194"/>
      <c r="CYJ3" s="194"/>
      <c r="CYK3" s="194"/>
      <c r="CYL3" s="194"/>
      <c r="CYM3" s="194"/>
      <c r="CYN3" s="194"/>
      <c r="CYO3" s="194"/>
      <c r="CYP3" s="194"/>
      <c r="CYQ3" s="194"/>
      <c r="CYR3" s="194"/>
      <c r="CYS3" s="194"/>
      <c r="CYT3" s="194"/>
      <c r="CYU3" s="194"/>
      <c r="CYV3" s="194"/>
      <c r="CYW3" s="194"/>
      <c r="CYX3" s="194"/>
      <c r="CYY3" s="194"/>
      <c r="CYZ3" s="194"/>
      <c r="CZA3" s="194"/>
      <c r="CZB3" s="194"/>
      <c r="CZC3" s="194"/>
      <c r="CZD3" s="194"/>
      <c r="CZE3" s="194"/>
      <c r="CZF3" s="194"/>
      <c r="CZG3" s="194"/>
      <c r="CZH3" s="194"/>
      <c r="CZI3" s="194"/>
      <c r="CZJ3" s="194"/>
      <c r="CZK3" s="194"/>
      <c r="CZL3" s="194"/>
      <c r="CZM3" s="194"/>
      <c r="CZN3" s="194"/>
      <c r="CZO3" s="194"/>
      <c r="CZP3" s="194"/>
      <c r="CZQ3" s="194"/>
      <c r="CZR3" s="194"/>
      <c r="CZS3" s="194"/>
      <c r="CZT3" s="194"/>
      <c r="CZU3" s="194"/>
      <c r="CZV3" s="194"/>
      <c r="CZW3" s="194"/>
      <c r="CZX3" s="194"/>
      <c r="CZY3" s="194"/>
      <c r="CZZ3" s="194"/>
      <c r="DAA3" s="194"/>
      <c r="DAB3" s="194"/>
      <c r="DAC3" s="194"/>
      <c r="DAD3" s="194"/>
      <c r="DAE3" s="194"/>
      <c r="DAF3" s="194"/>
      <c r="DAG3" s="194"/>
      <c r="DAH3" s="194"/>
      <c r="DAI3" s="194"/>
      <c r="DAJ3" s="194"/>
      <c r="DAK3" s="194"/>
      <c r="DAL3" s="194"/>
      <c r="DAM3" s="194"/>
      <c r="DAN3" s="194"/>
      <c r="DAO3" s="194"/>
      <c r="DAP3" s="194"/>
      <c r="DAQ3" s="194"/>
      <c r="DAR3" s="194"/>
      <c r="DAS3" s="194"/>
      <c r="DAT3" s="194"/>
      <c r="DAU3" s="194"/>
      <c r="DAV3" s="194"/>
      <c r="DAW3" s="194"/>
      <c r="DAX3" s="194"/>
      <c r="DAY3" s="194"/>
      <c r="DAZ3" s="194"/>
      <c r="DBA3" s="194"/>
      <c r="DBB3" s="194"/>
      <c r="DBC3" s="194"/>
      <c r="DBD3" s="194"/>
      <c r="DBE3" s="194"/>
      <c r="DBF3" s="194"/>
      <c r="DBG3" s="194"/>
      <c r="DBH3" s="194"/>
      <c r="DBI3" s="194"/>
      <c r="DBJ3" s="194"/>
      <c r="DBK3" s="194"/>
      <c r="DBL3" s="194"/>
      <c r="DBM3" s="194"/>
      <c r="DBN3" s="194"/>
      <c r="DBO3" s="194"/>
      <c r="DBP3" s="194"/>
      <c r="DBQ3" s="194"/>
      <c r="DBR3" s="194"/>
      <c r="DBS3" s="194"/>
      <c r="DBT3" s="194"/>
      <c r="DBU3" s="194"/>
      <c r="DBV3" s="194"/>
      <c r="DBW3" s="194"/>
      <c r="DBX3" s="194"/>
      <c r="DBY3" s="194"/>
      <c r="DBZ3" s="194"/>
      <c r="DCA3" s="194"/>
      <c r="DCB3" s="194"/>
      <c r="DCC3" s="194"/>
      <c r="DCD3" s="194"/>
      <c r="DCE3" s="194"/>
      <c r="DCF3" s="194"/>
      <c r="DCG3" s="194"/>
      <c r="DCH3" s="194"/>
      <c r="DCI3" s="194"/>
      <c r="DCJ3" s="194"/>
      <c r="DCK3" s="194"/>
      <c r="DCL3" s="194"/>
      <c r="DCM3" s="194"/>
      <c r="DCN3" s="194"/>
      <c r="DCO3" s="194"/>
      <c r="DCP3" s="194"/>
      <c r="DCQ3" s="194"/>
      <c r="DCR3" s="194"/>
      <c r="DCS3" s="194"/>
      <c r="DCT3" s="194"/>
      <c r="DCU3" s="194"/>
      <c r="DCV3" s="194"/>
      <c r="DCW3" s="194"/>
      <c r="DCX3" s="194"/>
      <c r="DCY3" s="194"/>
      <c r="DCZ3" s="194"/>
      <c r="DDA3" s="194"/>
      <c r="DDB3" s="194"/>
      <c r="DDC3" s="194"/>
      <c r="DDD3" s="194"/>
      <c r="DDE3" s="194"/>
      <c r="DDF3" s="194"/>
      <c r="DDG3" s="194"/>
      <c r="DDH3" s="194"/>
      <c r="DDI3" s="194"/>
      <c r="DDJ3" s="194"/>
      <c r="DDK3" s="194"/>
      <c r="DDL3" s="194"/>
      <c r="DDM3" s="194"/>
      <c r="DDN3" s="194"/>
      <c r="DDO3" s="194"/>
      <c r="DDP3" s="194"/>
      <c r="DDQ3" s="194"/>
      <c r="DDR3" s="194"/>
      <c r="DDS3" s="194"/>
      <c r="DDT3" s="194"/>
      <c r="DDU3" s="194"/>
      <c r="DDV3" s="194"/>
      <c r="DDW3" s="194"/>
      <c r="DDX3" s="194"/>
      <c r="DDY3" s="194"/>
      <c r="DDZ3" s="194"/>
      <c r="DEA3" s="194"/>
      <c r="DEB3" s="194"/>
      <c r="DEC3" s="194"/>
      <c r="DED3" s="194"/>
      <c r="DEE3" s="194"/>
      <c r="DEF3" s="194"/>
      <c r="DEG3" s="194"/>
      <c r="DEH3" s="194"/>
      <c r="DEI3" s="194"/>
      <c r="DEJ3" s="194"/>
      <c r="DEK3" s="194"/>
      <c r="DEL3" s="194"/>
      <c r="DEM3" s="194"/>
      <c r="DEN3" s="194"/>
      <c r="DEO3" s="194"/>
      <c r="DEP3" s="194"/>
      <c r="DEQ3" s="194"/>
      <c r="DER3" s="194"/>
      <c r="DES3" s="194"/>
      <c r="DET3" s="194"/>
      <c r="DEU3" s="194"/>
      <c r="DEV3" s="194"/>
      <c r="DEW3" s="194"/>
      <c r="DEX3" s="194"/>
      <c r="DEY3" s="194"/>
      <c r="DEZ3" s="194"/>
      <c r="DFA3" s="194"/>
      <c r="DFB3" s="194"/>
      <c r="DFC3" s="194"/>
      <c r="DFD3" s="194"/>
      <c r="DFE3" s="194"/>
      <c r="DFF3" s="194"/>
      <c r="DFG3" s="194"/>
      <c r="DFH3" s="194"/>
      <c r="DFI3" s="194"/>
      <c r="DFJ3" s="194"/>
      <c r="DFK3" s="194"/>
      <c r="DFL3" s="194"/>
      <c r="DFM3" s="194"/>
      <c r="DFN3" s="194"/>
      <c r="DFO3" s="194"/>
      <c r="DFP3" s="194"/>
      <c r="DFQ3" s="194"/>
      <c r="DFR3" s="194"/>
      <c r="DFS3" s="194"/>
      <c r="DFT3" s="194"/>
      <c r="DFU3" s="194"/>
      <c r="DFV3" s="194"/>
      <c r="DFW3" s="194"/>
      <c r="DFX3" s="194"/>
      <c r="DFY3" s="194"/>
      <c r="DFZ3" s="194"/>
      <c r="DGA3" s="194"/>
      <c r="DGB3" s="194"/>
      <c r="DGC3" s="194"/>
      <c r="DGD3" s="194"/>
      <c r="DGE3" s="194"/>
      <c r="DGF3" s="194"/>
      <c r="DGG3" s="194"/>
      <c r="DGH3" s="194"/>
      <c r="DGI3" s="194"/>
      <c r="DGJ3" s="194"/>
      <c r="DGK3" s="194"/>
      <c r="DGL3" s="194"/>
      <c r="DGM3" s="194"/>
      <c r="DGN3" s="194"/>
      <c r="DGO3" s="194"/>
      <c r="DGP3" s="194"/>
      <c r="DGQ3" s="194"/>
      <c r="DGR3" s="194"/>
      <c r="DGS3" s="194"/>
      <c r="DGT3" s="194"/>
      <c r="DGU3" s="194"/>
      <c r="DGV3" s="194"/>
      <c r="DGW3" s="194"/>
      <c r="DGX3" s="194"/>
      <c r="DGY3" s="194"/>
      <c r="DGZ3" s="194"/>
      <c r="DHA3" s="194"/>
      <c r="DHB3" s="194"/>
      <c r="DHC3" s="194"/>
      <c r="DHD3" s="194"/>
      <c r="DHE3" s="194"/>
      <c r="DHF3" s="194"/>
      <c r="DHG3" s="194"/>
      <c r="DHH3" s="194"/>
      <c r="DHI3" s="194"/>
      <c r="DHJ3" s="194"/>
      <c r="DHK3" s="194"/>
      <c r="DHL3" s="194"/>
      <c r="DHM3" s="194"/>
      <c r="DHN3" s="194"/>
      <c r="DHO3" s="194"/>
      <c r="DHP3" s="194"/>
      <c r="DHQ3" s="194"/>
      <c r="DHR3" s="194"/>
      <c r="DHS3" s="194"/>
      <c r="DHT3" s="194"/>
      <c r="DHU3" s="194"/>
      <c r="DHV3" s="194"/>
      <c r="DHW3" s="194"/>
      <c r="DHX3" s="194"/>
      <c r="DHY3" s="194"/>
      <c r="DHZ3" s="194"/>
      <c r="DIA3" s="194"/>
      <c r="DIB3" s="194"/>
      <c r="DIC3" s="194"/>
      <c r="DID3" s="194"/>
      <c r="DIE3" s="194"/>
      <c r="DIF3" s="194"/>
      <c r="DIG3" s="194"/>
      <c r="DIH3" s="194"/>
      <c r="DII3" s="194"/>
      <c r="DIJ3" s="194"/>
      <c r="DIK3" s="194"/>
      <c r="DIL3" s="194"/>
      <c r="DIM3" s="194"/>
      <c r="DIN3" s="194"/>
      <c r="DIO3" s="194"/>
      <c r="DIP3" s="194"/>
      <c r="DIQ3" s="194"/>
      <c r="DIR3" s="194"/>
      <c r="DIS3" s="194"/>
      <c r="DIT3" s="194"/>
      <c r="DIU3" s="194"/>
      <c r="DIV3" s="194"/>
      <c r="DIW3" s="194"/>
      <c r="DIX3" s="194"/>
      <c r="DIY3" s="194"/>
      <c r="DIZ3" s="194"/>
      <c r="DJA3" s="194"/>
      <c r="DJB3" s="194"/>
      <c r="DJC3" s="194"/>
      <c r="DJD3" s="194"/>
      <c r="DJE3" s="194"/>
      <c r="DJF3" s="194"/>
      <c r="DJG3" s="194"/>
      <c r="DJH3" s="194"/>
      <c r="DJI3" s="194"/>
      <c r="DJJ3" s="194"/>
      <c r="DJK3" s="194"/>
      <c r="DJL3" s="194"/>
      <c r="DJM3" s="194"/>
      <c r="DJN3" s="194"/>
      <c r="DJO3" s="194"/>
      <c r="DJP3" s="194"/>
      <c r="DJQ3" s="194"/>
      <c r="DJR3" s="194"/>
      <c r="DJS3" s="194"/>
      <c r="DJT3" s="194"/>
      <c r="DJU3" s="194"/>
      <c r="DJV3" s="194"/>
      <c r="DJW3" s="194"/>
      <c r="DJX3" s="194"/>
      <c r="DJY3" s="194"/>
      <c r="DJZ3" s="194"/>
      <c r="DKA3" s="194"/>
      <c r="DKB3" s="194"/>
      <c r="DKC3" s="194"/>
      <c r="DKD3" s="194"/>
      <c r="DKE3" s="194"/>
      <c r="DKF3" s="194"/>
      <c r="DKG3" s="194"/>
      <c r="DKH3" s="194"/>
      <c r="DKI3" s="194"/>
      <c r="DKJ3" s="194"/>
      <c r="DKK3" s="194"/>
      <c r="DKL3" s="194"/>
      <c r="DKM3" s="194"/>
      <c r="DKN3" s="194"/>
      <c r="DKO3" s="194"/>
      <c r="DKP3" s="194"/>
      <c r="DKQ3" s="194"/>
      <c r="DKR3" s="194"/>
      <c r="DKS3" s="194"/>
      <c r="DKT3" s="194"/>
      <c r="DKU3" s="194"/>
      <c r="DKV3" s="194"/>
      <c r="DKW3" s="194"/>
      <c r="DKX3" s="194"/>
      <c r="DKY3" s="194"/>
      <c r="DKZ3" s="194"/>
      <c r="DLA3" s="194"/>
      <c r="DLB3" s="194"/>
      <c r="DLC3" s="194"/>
      <c r="DLD3" s="194"/>
      <c r="DLE3" s="194"/>
      <c r="DLF3" s="194"/>
      <c r="DLG3" s="194"/>
      <c r="DLH3" s="194"/>
      <c r="DLI3" s="194"/>
      <c r="DLJ3" s="194"/>
      <c r="DLK3" s="194"/>
      <c r="DLL3" s="194"/>
      <c r="DLM3" s="194"/>
      <c r="DLN3" s="194"/>
      <c r="DLO3" s="194"/>
      <c r="DLP3" s="194"/>
      <c r="DLQ3" s="194"/>
      <c r="DLR3" s="194"/>
      <c r="DLS3" s="194"/>
      <c r="DLT3" s="194"/>
      <c r="DLU3" s="194"/>
      <c r="DLV3" s="194"/>
      <c r="DLW3" s="194"/>
      <c r="DLX3" s="194"/>
      <c r="DLY3" s="194"/>
      <c r="DLZ3" s="194"/>
      <c r="DMA3" s="194"/>
      <c r="DMB3" s="194"/>
      <c r="DMC3" s="194"/>
      <c r="DMD3" s="194"/>
      <c r="DME3" s="194"/>
      <c r="DMF3" s="194"/>
      <c r="DMG3" s="194"/>
      <c r="DMH3" s="194"/>
      <c r="DMI3" s="194"/>
      <c r="DMJ3" s="194"/>
      <c r="DMK3" s="194"/>
      <c r="DML3" s="194"/>
      <c r="DMM3" s="194"/>
      <c r="DMN3" s="194"/>
      <c r="DMO3" s="194"/>
      <c r="DMP3" s="194"/>
      <c r="DMQ3" s="194"/>
      <c r="DMR3" s="194"/>
      <c r="DMS3" s="194"/>
      <c r="DMT3" s="194"/>
      <c r="DMU3" s="194"/>
      <c r="DMV3" s="194"/>
      <c r="DMW3" s="194"/>
      <c r="DMX3" s="194"/>
      <c r="DMY3" s="194"/>
      <c r="DMZ3" s="194"/>
      <c r="DNA3" s="194"/>
      <c r="DNB3" s="194"/>
      <c r="DNC3" s="194"/>
      <c r="DND3" s="194"/>
      <c r="DNE3" s="194"/>
      <c r="DNF3" s="194"/>
      <c r="DNG3" s="194"/>
      <c r="DNH3" s="194"/>
      <c r="DNI3" s="194"/>
      <c r="DNJ3" s="194"/>
      <c r="DNK3" s="194"/>
      <c r="DNL3" s="194"/>
      <c r="DNM3" s="194"/>
      <c r="DNN3" s="194"/>
      <c r="DNO3" s="194"/>
      <c r="DNP3" s="194"/>
      <c r="DNQ3" s="194"/>
      <c r="DNR3" s="194"/>
      <c r="DNS3" s="194"/>
      <c r="DNT3" s="194"/>
      <c r="DNU3" s="194"/>
      <c r="DNV3" s="194"/>
      <c r="DNW3" s="194"/>
      <c r="DNX3" s="194"/>
      <c r="DNY3" s="194"/>
      <c r="DNZ3" s="194"/>
      <c r="DOA3" s="194"/>
      <c r="DOB3" s="194"/>
      <c r="DOC3" s="194"/>
      <c r="DOD3" s="194"/>
      <c r="DOE3" s="194"/>
      <c r="DOF3" s="194"/>
      <c r="DOG3" s="194"/>
      <c r="DOH3" s="194"/>
      <c r="DOI3" s="194"/>
      <c r="DOJ3" s="194"/>
      <c r="DOK3" s="194"/>
      <c r="DOL3" s="194"/>
      <c r="DOM3" s="194"/>
      <c r="DON3" s="194"/>
      <c r="DOO3" s="194"/>
      <c r="DOP3" s="194"/>
      <c r="DOQ3" s="194"/>
      <c r="DOR3" s="194"/>
      <c r="DOS3" s="194"/>
      <c r="DOT3" s="194"/>
      <c r="DOU3" s="194"/>
      <c r="DOV3" s="194"/>
      <c r="DOW3" s="194"/>
      <c r="DOX3" s="194"/>
      <c r="DOY3" s="194"/>
      <c r="DOZ3" s="194"/>
      <c r="DPA3" s="194"/>
      <c r="DPB3" s="194"/>
      <c r="DPC3" s="194"/>
      <c r="DPD3" s="194"/>
      <c r="DPE3" s="194"/>
      <c r="DPF3" s="194"/>
      <c r="DPG3" s="194"/>
      <c r="DPH3" s="194"/>
      <c r="DPI3" s="194"/>
      <c r="DPJ3" s="194"/>
      <c r="DPK3" s="194"/>
      <c r="DPL3" s="194"/>
      <c r="DPM3" s="194"/>
      <c r="DPN3" s="194"/>
      <c r="DPO3" s="194"/>
      <c r="DPP3" s="194"/>
      <c r="DPQ3" s="194"/>
      <c r="DPR3" s="194"/>
      <c r="DPS3" s="194"/>
      <c r="DPT3" s="194"/>
      <c r="DPU3" s="194"/>
      <c r="DPV3" s="194"/>
      <c r="DPW3" s="194"/>
      <c r="DPX3" s="194"/>
      <c r="DPY3" s="194"/>
      <c r="DPZ3" s="194"/>
      <c r="DQA3" s="194"/>
      <c r="DQB3" s="194"/>
      <c r="DQC3" s="194"/>
      <c r="DQD3" s="194"/>
      <c r="DQE3" s="194"/>
      <c r="DQF3" s="194"/>
      <c r="DQG3" s="194"/>
      <c r="DQH3" s="194"/>
      <c r="DQI3" s="194"/>
      <c r="DQJ3" s="194"/>
      <c r="DQK3" s="194"/>
      <c r="DQL3" s="194"/>
      <c r="DQM3" s="194"/>
      <c r="DQN3" s="194"/>
      <c r="DQO3" s="194"/>
      <c r="DQP3" s="194"/>
      <c r="DQQ3" s="194"/>
      <c r="DQR3" s="194"/>
      <c r="DQS3" s="194"/>
      <c r="DQT3" s="194"/>
      <c r="DQU3" s="194"/>
      <c r="DQV3" s="194"/>
      <c r="DQW3" s="194"/>
      <c r="DQX3" s="194"/>
      <c r="DQY3" s="194"/>
      <c r="DQZ3" s="194"/>
      <c r="DRA3" s="194"/>
      <c r="DRB3" s="194"/>
      <c r="DRC3" s="194"/>
      <c r="DRD3" s="194"/>
      <c r="DRE3" s="194"/>
      <c r="DRF3" s="194"/>
      <c r="DRG3" s="194"/>
      <c r="DRH3" s="194"/>
      <c r="DRI3" s="194"/>
      <c r="DRJ3" s="194"/>
      <c r="DRK3" s="194"/>
      <c r="DRL3" s="194"/>
      <c r="DRM3" s="194"/>
      <c r="DRN3" s="194"/>
      <c r="DRO3" s="194"/>
      <c r="DRP3" s="194"/>
      <c r="DRQ3" s="194"/>
      <c r="DRR3" s="194"/>
      <c r="DRS3" s="194"/>
      <c r="DRT3" s="194"/>
      <c r="DRU3" s="194"/>
      <c r="DRV3" s="194"/>
      <c r="DRW3" s="194"/>
      <c r="DRX3" s="194"/>
      <c r="DRY3" s="194"/>
      <c r="DRZ3" s="194"/>
      <c r="DSA3" s="194"/>
      <c r="DSB3" s="194"/>
      <c r="DSC3" s="194"/>
      <c r="DSD3" s="194"/>
      <c r="DSE3" s="194"/>
      <c r="DSF3" s="194"/>
      <c r="DSG3" s="194"/>
      <c r="DSH3" s="194"/>
      <c r="DSI3" s="194"/>
      <c r="DSJ3" s="194"/>
      <c r="DSK3" s="194"/>
      <c r="DSL3" s="194"/>
      <c r="DSM3" s="194"/>
      <c r="DSN3" s="194"/>
      <c r="DSO3" s="194"/>
      <c r="DSP3" s="194"/>
      <c r="DSQ3" s="194"/>
      <c r="DSR3" s="194"/>
      <c r="DSS3" s="194"/>
      <c r="DST3" s="194"/>
      <c r="DSU3" s="194"/>
      <c r="DSV3" s="194"/>
      <c r="DSW3" s="194"/>
      <c r="DSX3" s="194"/>
      <c r="DSY3" s="194"/>
      <c r="DSZ3" s="194"/>
      <c r="DTA3" s="194"/>
      <c r="DTB3" s="194"/>
      <c r="DTC3" s="194"/>
      <c r="DTD3" s="194"/>
      <c r="DTE3" s="194"/>
      <c r="DTF3" s="194"/>
      <c r="DTG3" s="194"/>
      <c r="DTH3" s="194"/>
      <c r="DTI3" s="194"/>
      <c r="DTJ3" s="194"/>
      <c r="DTK3" s="194"/>
      <c r="DTL3" s="194"/>
      <c r="DTM3" s="194"/>
      <c r="DTN3" s="194"/>
      <c r="DTO3" s="194"/>
      <c r="DTP3" s="194"/>
      <c r="DTQ3" s="194"/>
      <c r="DTR3" s="194"/>
      <c r="DTS3" s="194"/>
      <c r="DTT3" s="194"/>
      <c r="DTU3" s="194"/>
      <c r="DTV3" s="194"/>
      <c r="DTW3" s="194"/>
      <c r="DTX3" s="194"/>
      <c r="DTY3" s="194"/>
      <c r="DTZ3" s="194"/>
      <c r="DUA3" s="194"/>
      <c r="DUB3" s="194"/>
      <c r="DUC3" s="194"/>
      <c r="DUD3" s="194"/>
      <c r="DUE3" s="194"/>
      <c r="DUF3" s="194"/>
      <c r="DUG3" s="194"/>
      <c r="DUH3" s="194"/>
      <c r="DUI3" s="194"/>
      <c r="DUJ3" s="194"/>
      <c r="DUK3" s="194"/>
      <c r="DUL3" s="194"/>
      <c r="DUM3" s="194"/>
      <c r="DUN3" s="194"/>
      <c r="DUO3" s="194"/>
      <c r="DUP3" s="194"/>
      <c r="DUQ3" s="194"/>
      <c r="DUR3" s="194"/>
      <c r="DUS3" s="194"/>
      <c r="DUT3" s="194"/>
      <c r="DUU3" s="194"/>
      <c r="DUV3" s="194"/>
      <c r="DUW3" s="194"/>
      <c r="DUX3" s="194"/>
      <c r="DUY3" s="194"/>
      <c r="DUZ3" s="194"/>
      <c r="DVA3" s="194"/>
      <c r="DVB3" s="194"/>
      <c r="DVC3" s="194"/>
      <c r="DVD3" s="194"/>
      <c r="DVE3" s="194"/>
      <c r="DVF3" s="194"/>
      <c r="DVG3" s="194"/>
      <c r="DVH3" s="194"/>
      <c r="DVI3" s="194"/>
      <c r="DVJ3" s="194"/>
      <c r="DVK3" s="194"/>
      <c r="DVL3" s="194"/>
      <c r="DVM3" s="194"/>
      <c r="DVN3" s="194"/>
      <c r="DVO3" s="194"/>
      <c r="DVP3" s="194"/>
      <c r="DVQ3" s="194"/>
      <c r="DVR3" s="194"/>
      <c r="DVS3" s="194"/>
      <c r="DVT3" s="194"/>
      <c r="DVU3" s="194"/>
      <c r="DVV3" s="194"/>
      <c r="DVW3" s="194"/>
      <c r="DVX3" s="194"/>
      <c r="DVY3" s="194"/>
      <c r="DVZ3" s="194"/>
      <c r="DWA3" s="194"/>
      <c r="DWB3" s="194"/>
      <c r="DWC3" s="194"/>
      <c r="DWD3" s="194"/>
      <c r="DWE3" s="194"/>
      <c r="DWF3" s="194"/>
      <c r="DWG3" s="194"/>
      <c r="DWH3" s="194"/>
      <c r="DWI3" s="194"/>
      <c r="DWJ3" s="194"/>
      <c r="DWK3" s="194"/>
      <c r="DWL3" s="194"/>
      <c r="DWM3" s="194"/>
      <c r="DWN3" s="194"/>
      <c r="DWO3" s="194"/>
      <c r="DWP3" s="194"/>
      <c r="DWQ3" s="194"/>
      <c r="DWR3" s="194"/>
      <c r="DWS3" s="194"/>
      <c r="DWT3" s="194"/>
      <c r="DWU3" s="194"/>
      <c r="DWV3" s="194"/>
      <c r="DWW3" s="194"/>
      <c r="DWX3" s="194"/>
      <c r="DWY3" s="194"/>
      <c r="DWZ3" s="194"/>
      <c r="DXA3" s="194"/>
      <c r="DXB3" s="194"/>
      <c r="DXC3" s="194"/>
      <c r="DXD3" s="194"/>
      <c r="DXE3" s="194"/>
      <c r="DXF3" s="194"/>
      <c r="DXG3" s="194"/>
      <c r="DXH3" s="194"/>
      <c r="DXI3" s="194"/>
      <c r="DXJ3" s="194"/>
      <c r="DXK3" s="194"/>
      <c r="DXL3" s="194"/>
      <c r="DXM3" s="194"/>
      <c r="DXN3" s="194"/>
      <c r="DXO3" s="194"/>
      <c r="DXP3" s="194"/>
      <c r="DXQ3" s="194"/>
      <c r="DXR3" s="194"/>
      <c r="DXS3" s="194"/>
      <c r="DXT3" s="194"/>
      <c r="DXU3" s="194"/>
      <c r="DXV3" s="194"/>
      <c r="DXW3" s="194"/>
      <c r="DXX3" s="194"/>
      <c r="DXY3" s="194"/>
      <c r="DXZ3" s="194"/>
      <c r="DYA3" s="194"/>
      <c r="DYB3" s="194"/>
      <c r="DYC3" s="194"/>
      <c r="DYD3" s="194"/>
      <c r="DYE3" s="194"/>
      <c r="DYF3" s="194"/>
      <c r="DYG3" s="194"/>
      <c r="DYH3" s="194"/>
      <c r="DYI3" s="194"/>
      <c r="DYJ3" s="194"/>
      <c r="DYK3" s="194"/>
      <c r="DYL3" s="194"/>
      <c r="DYM3" s="194"/>
      <c r="DYN3" s="194"/>
      <c r="DYO3" s="194"/>
      <c r="DYP3" s="194"/>
      <c r="DYQ3" s="194"/>
      <c r="DYR3" s="194"/>
      <c r="DYS3" s="194"/>
      <c r="DYT3" s="194"/>
      <c r="DYU3" s="194"/>
      <c r="DYV3" s="194"/>
      <c r="DYW3" s="194"/>
      <c r="DYX3" s="194"/>
      <c r="DYY3" s="194"/>
      <c r="DYZ3" s="194"/>
      <c r="DZA3" s="194"/>
      <c r="DZB3" s="194"/>
      <c r="DZC3" s="194"/>
      <c r="DZD3" s="194"/>
      <c r="DZE3" s="194"/>
      <c r="DZF3" s="194"/>
      <c r="DZG3" s="194"/>
      <c r="DZH3" s="194"/>
      <c r="DZI3" s="194"/>
      <c r="DZJ3" s="194"/>
      <c r="DZK3" s="194"/>
      <c r="DZL3" s="194"/>
      <c r="DZM3" s="194"/>
      <c r="DZN3" s="194"/>
      <c r="DZO3" s="194"/>
      <c r="DZP3" s="194"/>
      <c r="DZQ3" s="194"/>
      <c r="DZR3" s="194"/>
      <c r="DZS3" s="194"/>
      <c r="DZT3" s="194"/>
      <c r="DZU3" s="194"/>
      <c r="DZV3" s="194"/>
      <c r="DZW3" s="194"/>
      <c r="DZX3" s="194"/>
      <c r="DZY3" s="194"/>
      <c r="DZZ3" s="194"/>
      <c r="EAA3" s="194"/>
      <c r="EAB3" s="194"/>
      <c r="EAC3" s="194"/>
      <c r="EAD3" s="194"/>
      <c r="EAE3" s="194"/>
      <c r="EAF3" s="194"/>
      <c r="EAG3" s="194"/>
      <c r="EAH3" s="194"/>
      <c r="EAI3" s="194"/>
      <c r="EAJ3" s="194"/>
      <c r="EAK3" s="194"/>
      <c r="EAL3" s="194"/>
      <c r="EAM3" s="194"/>
      <c r="EAN3" s="194"/>
      <c r="EAO3" s="194"/>
      <c r="EAP3" s="194"/>
      <c r="EAQ3" s="194"/>
      <c r="EAR3" s="194"/>
      <c r="EAS3" s="194"/>
      <c r="EAT3" s="194"/>
      <c r="EAU3" s="194"/>
      <c r="EAV3" s="194"/>
      <c r="EAW3" s="194"/>
      <c r="EAX3" s="194"/>
      <c r="EAY3" s="194"/>
      <c r="EAZ3" s="194"/>
      <c r="EBA3" s="194"/>
      <c r="EBB3" s="194"/>
      <c r="EBC3" s="194"/>
      <c r="EBD3" s="194"/>
      <c r="EBE3" s="194"/>
      <c r="EBF3" s="194"/>
      <c r="EBG3" s="194"/>
      <c r="EBH3" s="194"/>
      <c r="EBI3" s="194"/>
      <c r="EBJ3" s="194"/>
      <c r="EBK3" s="194"/>
      <c r="EBL3" s="194"/>
      <c r="EBM3" s="194"/>
      <c r="EBN3" s="194"/>
      <c r="EBO3" s="194"/>
      <c r="EBP3" s="194"/>
      <c r="EBQ3" s="194"/>
      <c r="EBR3" s="194"/>
      <c r="EBS3" s="194"/>
      <c r="EBT3" s="194"/>
      <c r="EBU3" s="194"/>
      <c r="EBV3" s="194"/>
      <c r="EBW3" s="194"/>
      <c r="EBX3" s="194"/>
      <c r="EBY3" s="194"/>
      <c r="EBZ3" s="194"/>
      <c r="ECA3" s="194"/>
      <c r="ECB3" s="194"/>
      <c r="ECC3" s="194"/>
      <c r="ECD3" s="194"/>
      <c r="ECE3" s="194"/>
      <c r="ECF3" s="194"/>
      <c r="ECG3" s="194"/>
      <c r="ECH3" s="194"/>
      <c r="ECI3" s="194"/>
      <c r="ECJ3" s="194"/>
      <c r="ECK3" s="194"/>
      <c r="ECL3" s="194"/>
      <c r="ECM3" s="194"/>
      <c r="ECN3" s="194"/>
      <c r="ECO3" s="194"/>
      <c r="ECP3" s="194"/>
      <c r="ECQ3" s="194"/>
      <c r="ECR3" s="194"/>
      <c r="ECS3" s="194"/>
      <c r="ECT3" s="194"/>
      <c r="ECU3" s="194"/>
      <c r="ECV3" s="194"/>
      <c r="ECW3" s="194"/>
      <c r="ECX3" s="194"/>
      <c r="ECY3" s="194"/>
      <c r="ECZ3" s="194"/>
      <c r="EDA3" s="194"/>
      <c r="EDB3" s="194"/>
      <c r="EDC3" s="194"/>
      <c r="EDD3" s="194"/>
      <c r="EDE3" s="194"/>
      <c r="EDF3" s="194"/>
      <c r="EDG3" s="194"/>
      <c r="EDH3" s="194"/>
      <c r="EDI3" s="194"/>
      <c r="EDJ3" s="194"/>
      <c r="EDK3" s="194"/>
      <c r="EDL3" s="194"/>
      <c r="EDM3" s="194"/>
      <c r="EDN3" s="194"/>
      <c r="EDO3" s="194"/>
      <c r="EDP3" s="194"/>
      <c r="EDQ3" s="194"/>
      <c r="EDR3" s="194"/>
      <c r="EDS3" s="194"/>
      <c r="EDT3" s="194"/>
      <c r="EDU3" s="194"/>
      <c r="EDV3" s="194"/>
      <c r="EDW3" s="194"/>
      <c r="EDX3" s="194"/>
      <c r="EDY3" s="194"/>
      <c r="EDZ3" s="194"/>
      <c r="EEA3" s="194"/>
      <c r="EEB3" s="194"/>
      <c r="EEC3" s="194"/>
      <c r="EED3" s="194"/>
      <c r="EEE3" s="194"/>
      <c r="EEF3" s="194"/>
      <c r="EEG3" s="194"/>
      <c r="EEH3" s="194"/>
      <c r="EEI3" s="194"/>
      <c r="EEJ3" s="194"/>
      <c r="EEK3" s="194"/>
      <c r="EEL3" s="194"/>
      <c r="EEM3" s="194"/>
      <c r="EEN3" s="194"/>
      <c r="EEO3" s="194"/>
      <c r="EEP3" s="194"/>
      <c r="EEQ3" s="194"/>
      <c r="EER3" s="194"/>
      <c r="EES3" s="194"/>
      <c r="EET3" s="194"/>
      <c r="EEU3" s="194"/>
      <c r="EEV3" s="194"/>
      <c r="EEW3" s="194"/>
      <c r="EEX3" s="194"/>
      <c r="EEY3" s="194"/>
      <c r="EEZ3" s="194"/>
      <c r="EFA3" s="194"/>
      <c r="EFB3" s="194"/>
      <c r="EFC3" s="194"/>
      <c r="EFD3" s="194"/>
      <c r="EFE3" s="194"/>
      <c r="EFF3" s="194"/>
      <c r="EFG3" s="194"/>
      <c r="EFH3" s="194"/>
      <c r="EFI3" s="194"/>
      <c r="EFJ3" s="194"/>
      <c r="EFK3" s="194"/>
      <c r="EFL3" s="194"/>
      <c r="EFM3" s="194"/>
      <c r="EFN3" s="194"/>
      <c r="EFO3" s="194"/>
      <c r="EFP3" s="194"/>
      <c r="EFQ3" s="194"/>
      <c r="EFR3" s="194"/>
      <c r="EFS3" s="194"/>
      <c r="EFT3" s="194"/>
      <c r="EFU3" s="194"/>
      <c r="EFV3" s="194"/>
      <c r="EFW3" s="194"/>
      <c r="EFX3" s="194"/>
      <c r="EFY3" s="194"/>
      <c r="EFZ3" s="194"/>
      <c r="EGA3" s="194"/>
      <c r="EGB3" s="194"/>
      <c r="EGC3" s="194"/>
      <c r="EGD3" s="194"/>
      <c r="EGE3" s="194"/>
      <c r="EGF3" s="194"/>
      <c r="EGG3" s="194"/>
      <c r="EGH3" s="194"/>
      <c r="EGI3" s="194"/>
      <c r="EGJ3" s="194"/>
      <c r="EGK3" s="194"/>
      <c r="EGL3" s="194"/>
      <c r="EGM3" s="194"/>
      <c r="EGN3" s="194"/>
      <c r="EGO3" s="194"/>
      <c r="EGP3" s="194"/>
      <c r="EGQ3" s="194"/>
      <c r="EGR3" s="194"/>
      <c r="EGS3" s="194"/>
      <c r="EGT3" s="194"/>
      <c r="EGU3" s="194"/>
      <c r="EGV3" s="194"/>
      <c r="EGW3" s="194"/>
      <c r="EGX3" s="194"/>
      <c r="EGY3" s="194"/>
      <c r="EGZ3" s="194"/>
      <c r="EHA3" s="194"/>
      <c r="EHB3" s="194"/>
      <c r="EHC3" s="194"/>
      <c r="EHD3" s="194"/>
      <c r="EHE3" s="194"/>
      <c r="EHF3" s="194"/>
      <c r="EHG3" s="194"/>
      <c r="EHH3" s="194"/>
      <c r="EHI3" s="194"/>
      <c r="EHJ3" s="194"/>
      <c r="EHK3" s="194"/>
      <c r="EHL3" s="194"/>
      <c r="EHM3" s="194"/>
      <c r="EHN3" s="194"/>
      <c r="EHO3" s="194"/>
      <c r="EHP3" s="194"/>
      <c r="EHQ3" s="194"/>
      <c r="EHR3" s="194"/>
      <c r="EHS3" s="194"/>
      <c r="EHT3" s="194"/>
      <c r="EHU3" s="194"/>
      <c r="EHV3" s="194"/>
      <c r="EHW3" s="194"/>
      <c r="EHX3" s="194"/>
      <c r="EHY3" s="194"/>
      <c r="EHZ3" s="194"/>
      <c r="EIA3" s="194"/>
      <c r="EIB3" s="194"/>
      <c r="EIC3" s="194"/>
      <c r="EID3" s="194"/>
      <c r="EIE3" s="194"/>
      <c r="EIF3" s="194"/>
      <c r="EIG3" s="194"/>
      <c r="EIH3" s="194"/>
      <c r="EII3" s="194"/>
      <c r="EIJ3" s="194"/>
      <c r="EIK3" s="194"/>
      <c r="EIL3" s="194"/>
      <c r="EIM3" s="194"/>
      <c r="EIN3" s="194"/>
      <c r="EIO3" s="194"/>
      <c r="EIP3" s="194"/>
      <c r="EIQ3" s="194"/>
      <c r="EIR3" s="194"/>
      <c r="EIS3" s="194"/>
      <c r="EIT3" s="194"/>
      <c r="EIU3" s="194"/>
      <c r="EIV3" s="194"/>
      <c r="EIW3" s="194"/>
      <c r="EIX3" s="194"/>
      <c r="EIY3" s="194"/>
      <c r="EIZ3" s="194"/>
      <c r="EJA3" s="194"/>
      <c r="EJB3" s="194"/>
      <c r="EJC3" s="194"/>
      <c r="EJD3" s="194"/>
      <c r="EJE3" s="194"/>
      <c r="EJF3" s="194"/>
      <c r="EJG3" s="194"/>
      <c r="EJH3" s="194"/>
      <c r="EJI3" s="194"/>
      <c r="EJJ3" s="194"/>
      <c r="EJK3" s="194"/>
      <c r="EJL3" s="194"/>
      <c r="EJM3" s="194"/>
      <c r="EJN3" s="194"/>
      <c r="EJO3" s="194"/>
      <c r="EJP3" s="194"/>
      <c r="EJQ3" s="194"/>
      <c r="EJR3" s="194"/>
      <c r="EJS3" s="194"/>
      <c r="EJT3" s="194"/>
      <c r="EJU3" s="194"/>
      <c r="EJV3" s="194"/>
      <c r="EJW3" s="194"/>
      <c r="EJX3" s="194"/>
      <c r="EJY3" s="194"/>
      <c r="EJZ3" s="194"/>
      <c r="EKA3" s="194"/>
      <c r="EKB3" s="194"/>
      <c r="EKC3" s="194"/>
      <c r="EKD3" s="194"/>
      <c r="EKE3" s="194"/>
      <c r="EKF3" s="194"/>
      <c r="EKG3" s="194"/>
      <c r="EKH3" s="194"/>
      <c r="EKI3" s="194"/>
      <c r="EKJ3" s="194"/>
      <c r="EKK3" s="194"/>
      <c r="EKL3" s="194"/>
      <c r="EKM3" s="194"/>
      <c r="EKN3" s="194"/>
      <c r="EKO3" s="194"/>
      <c r="EKP3" s="194"/>
      <c r="EKQ3" s="194"/>
      <c r="EKR3" s="194"/>
      <c r="EKS3" s="194"/>
      <c r="EKT3" s="194"/>
      <c r="EKU3" s="194"/>
      <c r="EKV3" s="194"/>
      <c r="EKW3" s="194"/>
      <c r="EKX3" s="194"/>
      <c r="EKY3" s="194"/>
      <c r="EKZ3" s="194"/>
      <c r="ELA3" s="194"/>
      <c r="ELB3" s="194"/>
      <c r="ELC3" s="194"/>
      <c r="ELD3" s="194"/>
      <c r="ELE3" s="194"/>
      <c r="ELF3" s="194"/>
      <c r="ELG3" s="194"/>
      <c r="ELH3" s="194"/>
      <c r="ELI3" s="194"/>
      <c r="ELJ3" s="194"/>
      <c r="ELK3" s="194"/>
      <c r="ELL3" s="194"/>
      <c r="ELM3" s="194"/>
      <c r="ELN3" s="194"/>
      <c r="ELO3" s="194"/>
      <c r="ELP3" s="194"/>
      <c r="ELQ3" s="194"/>
      <c r="ELR3" s="194"/>
      <c r="ELS3" s="194"/>
      <c r="ELT3" s="194"/>
      <c r="ELU3" s="194"/>
      <c r="ELV3" s="194"/>
      <c r="ELW3" s="194"/>
      <c r="ELX3" s="194"/>
      <c r="ELY3" s="194"/>
      <c r="ELZ3" s="194"/>
      <c r="EMA3" s="194"/>
      <c r="EMB3" s="194"/>
      <c r="EMC3" s="194"/>
      <c r="EMD3" s="194"/>
      <c r="EME3" s="194"/>
      <c r="EMF3" s="194"/>
      <c r="EMG3" s="194"/>
      <c r="EMH3" s="194"/>
      <c r="EMI3" s="194"/>
      <c r="EMJ3" s="194"/>
      <c r="EMK3" s="194"/>
      <c r="EML3" s="194"/>
      <c r="EMM3" s="194"/>
      <c r="EMN3" s="194"/>
      <c r="EMO3" s="194"/>
      <c r="EMP3" s="194"/>
      <c r="EMQ3" s="194"/>
      <c r="EMR3" s="194"/>
      <c r="EMS3" s="194"/>
      <c r="EMT3" s="194"/>
      <c r="EMU3" s="194"/>
      <c r="EMV3" s="194"/>
      <c r="EMW3" s="194"/>
      <c r="EMX3" s="194"/>
      <c r="EMY3" s="194"/>
      <c r="EMZ3" s="194"/>
      <c r="ENA3" s="194"/>
      <c r="ENB3" s="194"/>
      <c r="ENC3" s="194"/>
      <c r="END3" s="194"/>
      <c r="ENE3" s="194"/>
      <c r="ENF3" s="194"/>
      <c r="ENG3" s="194"/>
      <c r="ENH3" s="194"/>
      <c r="ENI3" s="194"/>
      <c r="ENJ3" s="194"/>
      <c r="ENK3" s="194"/>
      <c r="ENL3" s="194"/>
      <c r="ENM3" s="194"/>
      <c r="ENN3" s="194"/>
      <c r="ENO3" s="194"/>
      <c r="ENP3" s="194"/>
      <c r="ENQ3" s="194"/>
      <c r="ENR3" s="194"/>
      <c r="ENS3" s="194"/>
      <c r="ENT3" s="194"/>
      <c r="ENU3" s="194"/>
      <c r="ENV3" s="194"/>
      <c r="ENW3" s="194"/>
      <c r="ENX3" s="194"/>
      <c r="ENY3" s="194"/>
      <c r="ENZ3" s="194"/>
      <c r="EOA3" s="194"/>
      <c r="EOB3" s="194"/>
      <c r="EOC3" s="194"/>
      <c r="EOD3" s="194"/>
      <c r="EOE3" s="194"/>
      <c r="EOF3" s="194"/>
      <c r="EOG3" s="194"/>
      <c r="EOH3" s="194"/>
      <c r="EOI3" s="194"/>
      <c r="EOJ3" s="194"/>
      <c r="EOK3" s="194"/>
      <c r="EOL3" s="194"/>
      <c r="EOM3" s="194"/>
      <c r="EON3" s="194"/>
      <c r="EOO3" s="194"/>
      <c r="EOP3" s="194"/>
      <c r="EOQ3" s="194"/>
      <c r="EOR3" s="194"/>
      <c r="EOS3" s="194"/>
      <c r="EOT3" s="194"/>
      <c r="EOU3" s="194"/>
      <c r="EOV3" s="194"/>
      <c r="EOW3" s="194"/>
      <c r="EOX3" s="194"/>
      <c r="EOY3" s="194"/>
      <c r="EOZ3" s="194"/>
      <c r="EPA3" s="194"/>
      <c r="EPB3" s="194"/>
      <c r="EPC3" s="194"/>
      <c r="EPD3" s="194"/>
      <c r="EPE3" s="194"/>
      <c r="EPF3" s="194"/>
      <c r="EPG3" s="194"/>
      <c r="EPH3" s="194"/>
      <c r="EPI3" s="194"/>
      <c r="EPJ3" s="194"/>
      <c r="EPK3" s="194"/>
      <c r="EPL3" s="194"/>
      <c r="EPM3" s="194"/>
      <c r="EPN3" s="194"/>
      <c r="EPO3" s="194"/>
      <c r="EPP3" s="194"/>
      <c r="EPQ3" s="194"/>
      <c r="EPR3" s="194"/>
      <c r="EPS3" s="194"/>
      <c r="EPT3" s="194"/>
      <c r="EPU3" s="194"/>
      <c r="EPV3" s="194"/>
      <c r="EPW3" s="194"/>
      <c r="EPX3" s="194"/>
      <c r="EPY3" s="194"/>
      <c r="EPZ3" s="194"/>
      <c r="EQA3" s="194"/>
      <c r="EQB3" s="194"/>
      <c r="EQC3" s="194"/>
      <c r="EQD3" s="194"/>
      <c r="EQE3" s="194"/>
      <c r="EQF3" s="194"/>
      <c r="EQG3" s="194"/>
      <c r="EQH3" s="194"/>
      <c r="EQI3" s="194"/>
      <c r="EQJ3" s="194"/>
      <c r="EQK3" s="194"/>
      <c r="EQL3" s="194"/>
      <c r="EQM3" s="194"/>
      <c r="EQN3" s="194"/>
      <c r="EQO3" s="194"/>
      <c r="EQP3" s="194"/>
      <c r="EQQ3" s="194"/>
      <c r="EQR3" s="194"/>
      <c r="EQS3" s="194"/>
      <c r="EQT3" s="194"/>
      <c r="EQU3" s="194"/>
      <c r="EQV3" s="194"/>
      <c r="EQW3" s="194"/>
      <c r="EQX3" s="194"/>
      <c r="EQY3" s="194"/>
      <c r="EQZ3" s="194"/>
      <c r="ERA3" s="194"/>
      <c r="ERB3" s="194"/>
      <c r="ERC3" s="194"/>
      <c r="ERD3" s="194"/>
      <c r="ERE3" s="194"/>
      <c r="ERF3" s="194"/>
      <c r="ERG3" s="194"/>
      <c r="ERH3" s="194"/>
      <c r="ERI3" s="194"/>
      <c r="ERJ3" s="194"/>
      <c r="ERK3" s="194"/>
      <c r="ERL3" s="194"/>
      <c r="ERM3" s="194"/>
      <c r="ERN3" s="194"/>
      <c r="ERO3" s="194"/>
      <c r="ERP3" s="194"/>
      <c r="ERQ3" s="194"/>
      <c r="ERR3" s="194"/>
      <c r="ERS3" s="194"/>
      <c r="ERT3" s="194"/>
      <c r="ERU3" s="194"/>
      <c r="ERV3" s="194"/>
      <c r="ERW3" s="194"/>
      <c r="ERX3" s="194"/>
      <c r="ERY3" s="194"/>
      <c r="ERZ3" s="194"/>
      <c r="ESA3" s="194"/>
      <c r="ESB3" s="194"/>
      <c r="ESC3" s="194"/>
      <c r="ESD3" s="194"/>
      <c r="ESE3" s="194"/>
      <c r="ESF3" s="194"/>
      <c r="ESG3" s="194"/>
      <c r="ESH3" s="194"/>
      <c r="ESI3" s="194"/>
      <c r="ESJ3" s="194"/>
      <c r="ESK3" s="194"/>
      <c r="ESL3" s="194"/>
      <c r="ESM3" s="194"/>
      <c r="ESN3" s="194"/>
      <c r="ESO3" s="194"/>
      <c r="ESP3" s="194"/>
      <c r="ESQ3" s="194"/>
      <c r="ESR3" s="194"/>
      <c r="ESS3" s="194"/>
      <c r="EST3" s="194"/>
      <c r="ESU3" s="194"/>
      <c r="ESV3" s="194"/>
      <c r="ESW3" s="194"/>
      <c r="ESX3" s="194"/>
      <c r="ESY3" s="194"/>
      <c r="ESZ3" s="194"/>
      <c r="ETA3" s="194"/>
      <c r="ETB3" s="194"/>
      <c r="ETC3" s="194"/>
      <c r="ETD3" s="194"/>
      <c r="ETE3" s="194"/>
      <c r="ETF3" s="194"/>
      <c r="ETG3" s="194"/>
      <c r="ETH3" s="194"/>
      <c r="ETI3" s="194"/>
      <c r="ETJ3" s="194"/>
      <c r="ETK3" s="194"/>
      <c r="ETL3" s="194"/>
      <c r="ETM3" s="194"/>
      <c r="ETN3" s="194"/>
      <c r="ETO3" s="194"/>
      <c r="ETP3" s="194"/>
      <c r="ETQ3" s="194"/>
      <c r="ETR3" s="194"/>
      <c r="ETS3" s="194"/>
      <c r="ETT3" s="194"/>
      <c r="ETU3" s="194"/>
      <c r="ETV3" s="194"/>
      <c r="ETW3" s="194"/>
      <c r="ETX3" s="194"/>
      <c r="ETY3" s="194"/>
      <c r="ETZ3" s="194"/>
      <c r="EUA3" s="194"/>
      <c r="EUB3" s="194"/>
      <c r="EUC3" s="194"/>
      <c r="EUD3" s="194"/>
      <c r="EUE3" s="194"/>
      <c r="EUF3" s="194"/>
      <c r="EUG3" s="194"/>
      <c r="EUH3" s="194"/>
      <c r="EUI3" s="194"/>
      <c r="EUJ3" s="194"/>
      <c r="EUK3" s="194"/>
      <c r="EUL3" s="194"/>
      <c r="EUM3" s="194"/>
      <c r="EUN3" s="194"/>
      <c r="EUO3" s="194"/>
      <c r="EUP3" s="194"/>
      <c r="EUQ3" s="194"/>
      <c r="EUR3" s="194"/>
      <c r="EUS3" s="194"/>
      <c r="EUT3" s="194"/>
      <c r="EUU3" s="194"/>
      <c r="EUV3" s="194"/>
      <c r="EUW3" s="194"/>
      <c r="EUX3" s="194"/>
      <c r="EUY3" s="194"/>
      <c r="EUZ3" s="194"/>
      <c r="EVA3" s="194"/>
      <c r="EVB3" s="194"/>
      <c r="EVC3" s="194"/>
      <c r="EVD3" s="194"/>
      <c r="EVE3" s="194"/>
      <c r="EVF3" s="194"/>
      <c r="EVG3" s="194"/>
      <c r="EVH3" s="194"/>
      <c r="EVI3" s="194"/>
      <c r="EVJ3" s="194"/>
      <c r="EVK3" s="194"/>
      <c r="EVL3" s="194"/>
      <c r="EVM3" s="194"/>
      <c r="EVN3" s="194"/>
      <c r="EVO3" s="194"/>
      <c r="EVP3" s="194"/>
      <c r="EVQ3" s="194"/>
      <c r="EVR3" s="194"/>
      <c r="EVS3" s="194"/>
      <c r="EVT3" s="194"/>
      <c r="EVU3" s="194"/>
      <c r="EVV3" s="194"/>
      <c r="EVW3" s="194"/>
      <c r="EVX3" s="194"/>
      <c r="EVY3" s="194"/>
      <c r="EVZ3" s="194"/>
      <c r="EWA3" s="194"/>
      <c r="EWB3" s="194"/>
      <c r="EWC3" s="194"/>
      <c r="EWD3" s="194"/>
      <c r="EWE3" s="194"/>
      <c r="EWF3" s="194"/>
      <c r="EWG3" s="194"/>
      <c r="EWH3" s="194"/>
      <c r="EWI3" s="194"/>
      <c r="EWJ3" s="194"/>
      <c r="EWK3" s="194"/>
      <c r="EWL3" s="194"/>
      <c r="EWM3" s="194"/>
      <c r="EWN3" s="194"/>
      <c r="EWO3" s="194"/>
      <c r="EWP3" s="194"/>
      <c r="EWQ3" s="194"/>
      <c r="EWR3" s="194"/>
      <c r="EWS3" s="194"/>
      <c r="EWT3" s="194"/>
      <c r="EWU3" s="194"/>
      <c r="EWV3" s="194"/>
      <c r="EWW3" s="194"/>
      <c r="EWX3" s="194"/>
      <c r="EWY3" s="194"/>
      <c r="EWZ3" s="194"/>
      <c r="EXA3" s="194"/>
      <c r="EXB3" s="194"/>
      <c r="EXC3" s="194"/>
      <c r="EXD3" s="194"/>
      <c r="EXE3" s="194"/>
      <c r="EXF3" s="194"/>
      <c r="EXG3" s="194"/>
      <c r="EXH3" s="194"/>
      <c r="EXI3" s="194"/>
      <c r="EXJ3" s="194"/>
      <c r="EXK3" s="194"/>
      <c r="EXL3" s="194"/>
      <c r="EXM3" s="194"/>
      <c r="EXN3" s="194"/>
      <c r="EXO3" s="194"/>
      <c r="EXP3" s="194"/>
      <c r="EXQ3" s="194"/>
      <c r="EXR3" s="194"/>
      <c r="EXS3" s="194"/>
      <c r="EXT3" s="194"/>
      <c r="EXU3" s="194"/>
      <c r="EXV3" s="194"/>
      <c r="EXW3" s="194"/>
      <c r="EXX3" s="194"/>
      <c r="EXY3" s="194"/>
      <c r="EXZ3" s="194"/>
      <c r="EYA3" s="194"/>
      <c r="EYB3" s="194"/>
      <c r="EYC3" s="194"/>
      <c r="EYD3" s="194"/>
      <c r="EYE3" s="194"/>
      <c r="EYF3" s="194"/>
      <c r="EYG3" s="194"/>
      <c r="EYH3" s="194"/>
      <c r="EYI3" s="194"/>
      <c r="EYJ3" s="194"/>
      <c r="EYK3" s="194"/>
      <c r="EYL3" s="194"/>
      <c r="EYM3" s="194"/>
      <c r="EYN3" s="194"/>
      <c r="EYO3" s="194"/>
      <c r="EYP3" s="194"/>
      <c r="EYQ3" s="194"/>
      <c r="EYR3" s="194"/>
      <c r="EYS3" s="194"/>
      <c r="EYT3" s="194"/>
      <c r="EYU3" s="194"/>
      <c r="EYV3" s="194"/>
      <c r="EYW3" s="194"/>
      <c r="EYX3" s="194"/>
      <c r="EYY3" s="194"/>
      <c r="EYZ3" s="194"/>
      <c r="EZA3" s="194"/>
      <c r="EZB3" s="194"/>
      <c r="EZC3" s="194"/>
      <c r="EZD3" s="194"/>
      <c r="EZE3" s="194"/>
      <c r="EZF3" s="194"/>
      <c r="EZG3" s="194"/>
      <c r="EZH3" s="194"/>
      <c r="EZI3" s="194"/>
      <c r="EZJ3" s="194"/>
      <c r="EZK3" s="194"/>
      <c r="EZL3" s="194"/>
      <c r="EZM3" s="194"/>
      <c r="EZN3" s="194"/>
      <c r="EZO3" s="194"/>
      <c r="EZP3" s="194"/>
      <c r="EZQ3" s="194"/>
      <c r="EZR3" s="194"/>
      <c r="EZS3" s="194"/>
      <c r="EZT3" s="194"/>
      <c r="EZU3" s="194"/>
      <c r="EZV3" s="194"/>
      <c r="EZW3" s="194"/>
      <c r="EZX3" s="194"/>
      <c r="EZY3" s="194"/>
      <c r="EZZ3" s="194"/>
      <c r="FAA3" s="194"/>
      <c r="FAB3" s="194"/>
      <c r="FAC3" s="194"/>
      <c r="FAD3" s="194"/>
      <c r="FAE3" s="194"/>
      <c r="FAF3" s="194"/>
      <c r="FAG3" s="194"/>
      <c r="FAH3" s="194"/>
      <c r="FAI3" s="194"/>
      <c r="FAJ3" s="194"/>
      <c r="FAK3" s="194"/>
      <c r="FAL3" s="194"/>
      <c r="FAM3" s="194"/>
      <c r="FAN3" s="194"/>
      <c r="FAO3" s="194"/>
      <c r="FAP3" s="194"/>
      <c r="FAQ3" s="194"/>
      <c r="FAR3" s="194"/>
      <c r="FAS3" s="194"/>
      <c r="FAT3" s="194"/>
      <c r="FAU3" s="194"/>
      <c r="FAV3" s="194"/>
      <c r="FAW3" s="194"/>
      <c r="FAX3" s="194"/>
      <c r="FAY3" s="194"/>
      <c r="FAZ3" s="194"/>
      <c r="FBA3" s="194"/>
      <c r="FBB3" s="194"/>
      <c r="FBC3" s="194"/>
      <c r="FBD3" s="194"/>
      <c r="FBE3" s="194"/>
      <c r="FBF3" s="194"/>
      <c r="FBG3" s="194"/>
      <c r="FBH3" s="194"/>
      <c r="FBI3" s="194"/>
      <c r="FBJ3" s="194"/>
      <c r="FBK3" s="194"/>
      <c r="FBL3" s="194"/>
      <c r="FBM3" s="194"/>
      <c r="FBN3" s="194"/>
      <c r="FBO3" s="194"/>
      <c r="FBP3" s="194"/>
      <c r="FBQ3" s="194"/>
      <c r="FBR3" s="194"/>
      <c r="FBS3" s="194"/>
      <c r="FBT3" s="194"/>
      <c r="FBU3" s="194"/>
      <c r="FBV3" s="194"/>
      <c r="FBW3" s="194"/>
      <c r="FBX3" s="194"/>
      <c r="FBY3" s="194"/>
      <c r="FBZ3" s="194"/>
      <c r="FCA3" s="194"/>
      <c r="FCB3" s="194"/>
      <c r="FCC3" s="194"/>
      <c r="FCD3" s="194"/>
      <c r="FCE3" s="194"/>
      <c r="FCF3" s="194"/>
      <c r="FCG3" s="194"/>
      <c r="FCH3" s="194"/>
      <c r="FCI3" s="194"/>
      <c r="FCJ3" s="194"/>
      <c r="FCK3" s="194"/>
      <c r="FCL3" s="194"/>
      <c r="FCM3" s="194"/>
      <c r="FCN3" s="194"/>
      <c r="FCO3" s="194"/>
      <c r="FCP3" s="194"/>
      <c r="FCQ3" s="194"/>
      <c r="FCR3" s="194"/>
      <c r="FCS3" s="194"/>
      <c r="FCT3" s="194"/>
      <c r="FCU3" s="194"/>
      <c r="FCV3" s="194"/>
      <c r="FCW3" s="194"/>
      <c r="FCX3" s="194"/>
      <c r="FCY3" s="194"/>
      <c r="FCZ3" s="194"/>
      <c r="FDA3" s="194"/>
      <c r="FDB3" s="194"/>
      <c r="FDC3" s="194"/>
      <c r="FDD3" s="194"/>
      <c r="FDE3" s="194"/>
      <c r="FDF3" s="194"/>
      <c r="FDG3" s="194"/>
      <c r="FDH3" s="194"/>
      <c r="FDI3" s="194"/>
      <c r="FDJ3" s="194"/>
      <c r="FDK3" s="194"/>
      <c r="FDL3" s="194"/>
      <c r="FDM3" s="194"/>
      <c r="FDN3" s="194"/>
      <c r="FDO3" s="194"/>
      <c r="FDP3" s="194"/>
      <c r="FDQ3" s="194"/>
      <c r="FDR3" s="194"/>
      <c r="FDS3" s="194"/>
      <c r="FDT3" s="194"/>
      <c r="FDU3" s="194"/>
      <c r="FDV3" s="194"/>
      <c r="FDW3" s="194"/>
      <c r="FDX3" s="194"/>
      <c r="FDY3" s="194"/>
      <c r="FDZ3" s="194"/>
      <c r="FEA3" s="194"/>
      <c r="FEB3" s="194"/>
      <c r="FEC3" s="194"/>
      <c r="FED3" s="194"/>
      <c r="FEE3" s="194"/>
      <c r="FEF3" s="194"/>
      <c r="FEG3" s="194"/>
      <c r="FEH3" s="194"/>
      <c r="FEI3" s="194"/>
      <c r="FEJ3" s="194"/>
      <c r="FEK3" s="194"/>
      <c r="FEL3" s="194"/>
      <c r="FEM3" s="194"/>
      <c r="FEN3" s="194"/>
      <c r="FEO3" s="194"/>
      <c r="FEP3" s="194"/>
      <c r="FEQ3" s="194"/>
      <c r="FER3" s="194"/>
      <c r="FES3" s="194"/>
      <c r="FET3" s="194"/>
      <c r="FEU3" s="194"/>
      <c r="FEV3" s="194"/>
      <c r="FEW3" s="194"/>
      <c r="FEX3" s="194"/>
      <c r="FEY3" s="194"/>
      <c r="FEZ3" s="194"/>
      <c r="FFA3" s="194"/>
      <c r="FFB3" s="194"/>
      <c r="FFC3" s="194"/>
      <c r="FFD3" s="194"/>
      <c r="FFE3" s="194"/>
      <c r="FFF3" s="194"/>
      <c r="FFG3" s="194"/>
      <c r="FFH3" s="194"/>
      <c r="FFI3" s="194"/>
      <c r="FFJ3" s="194"/>
      <c r="FFK3" s="194"/>
      <c r="FFL3" s="194"/>
      <c r="FFM3" s="194"/>
      <c r="FFN3" s="194"/>
      <c r="FFO3" s="194"/>
      <c r="FFP3" s="194"/>
      <c r="FFQ3" s="194"/>
      <c r="FFR3" s="194"/>
      <c r="FFS3" s="194"/>
      <c r="FFT3" s="194"/>
      <c r="FFU3" s="194"/>
      <c r="FFV3" s="194"/>
      <c r="FFW3" s="194"/>
      <c r="FFX3" s="194"/>
      <c r="FFY3" s="194"/>
      <c r="FFZ3" s="194"/>
      <c r="FGA3" s="194"/>
      <c r="FGB3" s="194"/>
      <c r="FGC3" s="194"/>
      <c r="FGD3" s="194"/>
      <c r="FGE3" s="194"/>
      <c r="FGF3" s="194"/>
      <c r="FGG3" s="194"/>
      <c r="FGH3" s="194"/>
      <c r="FGI3" s="194"/>
      <c r="FGJ3" s="194"/>
      <c r="FGK3" s="194"/>
      <c r="FGL3" s="194"/>
      <c r="FGM3" s="194"/>
      <c r="FGN3" s="194"/>
      <c r="FGO3" s="194"/>
      <c r="FGP3" s="194"/>
      <c r="FGQ3" s="194"/>
      <c r="FGR3" s="194"/>
      <c r="FGS3" s="194"/>
      <c r="FGT3" s="194"/>
      <c r="FGU3" s="194"/>
      <c r="FGV3" s="194"/>
      <c r="FGW3" s="194"/>
      <c r="FGX3" s="194"/>
      <c r="FGY3" s="194"/>
      <c r="FGZ3" s="194"/>
      <c r="FHA3" s="194"/>
      <c r="FHB3" s="194"/>
      <c r="FHC3" s="194"/>
      <c r="FHD3" s="194"/>
      <c r="FHE3" s="194"/>
      <c r="FHF3" s="194"/>
      <c r="FHG3" s="194"/>
      <c r="FHH3" s="194"/>
      <c r="FHI3" s="194"/>
      <c r="FHJ3" s="194"/>
      <c r="FHK3" s="194"/>
      <c r="FHL3" s="194"/>
      <c r="FHM3" s="194"/>
      <c r="FHN3" s="194"/>
      <c r="FHO3" s="194"/>
      <c r="FHP3" s="194"/>
      <c r="FHQ3" s="194"/>
      <c r="FHR3" s="194"/>
      <c r="FHS3" s="194"/>
      <c r="FHT3" s="194"/>
      <c r="FHU3" s="194"/>
      <c r="FHV3" s="194"/>
      <c r="FHW3" s="194"/>
      <c r="FHX3" s="194"/>
      <c r="FHY3" s="194"/>
      <c r="FHZ3" s="194"/>
      <c r="FIA3" s="194"/>
      <c r="FIB3" s="194"/>
      <c r="FIC3" s="194"/>
      <c r="FID3" s="194"/>
      <c r="FIE3" s="194"/>
      <c r="FIF3" s="194"/>
      <c r="FIG3" s="194"/>
      <c r="FIH3" s="194"/>
      <c r="FII3" s="194"/>
      <c r="FIJ3" s="194"/>
      <c r="FIK3" s="194"/>
      <c r="FIL3" s="194"/>
      <c r="FIM3" s="194"/>
      <c r="FIN3" s="194"/>
      <c r="FIO3" s="194"/>
      <c r="FIP3" s="194"/>
      <c r="FIQ3" s="194"/>
      <c r="FIR3" s="194"/>
      <c r="FIS3" s="194"/>
      <c r="FIT3" s="194"/>
      <c r="FIU3" s="194"/>
      <c r="FIV3" s="194"/>
      <c r="FIW3" s="194"/>
      <c r="FIX3" s="194"/>
      <c r="FIY3" s="194"/>
      <c r="FIZ3" s="194"/>
      <c r="FJA3" s="194"/>
      <c r="FJB3" s="194"/>
      <c r="FJC3" s="194"/>
      <c r="FJD3" s="194"/>
      <c r="FJE3" s="194"/>
      <c r="FJF3" s="194"/>
      <c r="FJG3" s="194"/>
      <c r="FJH3" s="194"/>
      <c r="FJI3" s="194"/>
      <c r="FJJ3" s="194"/>
      <c r="FJK3" s="194"/>
      <c r="FJL3" s="194"/>
      <c r="FJM3" s="194"/>
      <c r="FJN3" s="194"/>
      <c r="FJO3" s="194"/>
      <c r="FJP3" s="194"/>
      <c r="FJQ3" s="194"/>
      <c r="FJR3" s="194"/>
      <c r="FJS3" s="194"/>
      <c r="FJT3" s="194"/>
      <c r="FJU3" s="194"/>
      <c r="FJV3" s="194"/>
      <c r="FJW3" s="194"/>
      <c r="FJX3" s="194"/>
      <c r="FJY3" s="194"/>
      <c r="FJZ3" s="194"/>
      <c r="FKA3" s="194"/>
      <c r="FKB3" s="194"/>
      <c r="FKC3" s="194"/>
      <c r="FKD3" s="194"/>
      <c r="FKE3" s="194"/>
      <c r="FKF3" s="194"/>
      <c r="FKG3" s="194"/>
      <c r="FKH3" s="194"/>
      <c r="FKI3" s="194"/>
      <c r="FKJ3" s="194"/>
      <c r="FKK3" s="194"/>
      <c r="FKL3" s="194"/>
      <c r="FKM3" s="194"/>
      <c r="FKN3" s="194"/>
      <c r="FKO3" s="194"/>
      <c r="FKP3" s="194"/>
      <c r="FKQ3" s="194"/>
      <c r="FKR3" s="194"/>
      <c r="FKS3" s="194"/>
      <c r="FKT3" s="194"/>
      <c r="FKU3" s="194"/>
      <c r="FKV3" s="194"/>
      <c r="FKW3" s="194"/>
      <c r="FKX3" s="194"/>
      <c r="FKY3" s="194"/>
      <c r="FKZ3" s="194"/>
      <c r="FLA3" s="194"/>
      <c r="FLB3" s="194"/>
      <c r="FLC3" s="194"/>
      <c r="FLD3" s="194"/>
      <c r="FLE3" s="194"/>
      <c r="FLF3" s="194"/>
      <c r="FLG3" s="194"/>
      <c r="FLH3" s="194"/>
      <c r="FLI3" s="194"/>
      <c r="FLJ3" s="194"/>
      <c r="FLK3" s="194"/>
      <c r="FLL3" s="194"/>
      <c r="FLM3" s="194"/>
      <c r="FLN3" s="194"/>
      <c r="FLO3" s="194"/>
      <c r="FLP3" s="194"/>
      <c r="FLQ3" s="194"/>
      <c r="FLR3" s="194"/>
      <c r="FLS3" s="194"/>
      <c r="FLT3" s="194"/>
      <c r="FLU3" s="194"/>
      <c r="FLV3" s="194"/>
      <c r="FLW3" s="194"/>
      <c r="FLX3" s="194"/>
      <c r="FLY3" s="194"/>
      <c r="FLZ3" s="194"/>
      <c r="FMA3" s="194"/>
      <c r="FMB3" s="194"/>
      <c r="FMC3" s="194"/>
      <c r="FMD3" s="194"/>
      <c r="FME3" s="194"/>
      <c r="FMF3" s="194"/>
      <c r="FMG3" s="194"/>
      <c r="FMH3" s="194"/>
      <c r="FMI3" s="194"/>
      <c r="FMJ3" s="194"/>
      <c r="FMK3" s="194"/>
      <c r="FML3" s="194"/>
      <c r="FMM3" s="194"/>
      <c r="FMN3" s="194"/>
      <c r="FMO3" s="194"/>
      <c r="FMP3" s="194"/>
      <c r="FMQ3" s="194"/>
      <c r="FMR3" s="194"/>
      <c r="FMS3" s="194"/>
      <c r="FMT3" s="194"/>
      <c r="FMU3" s="194"/>
      <c r="FMV3" s="194"/>
      <c r="FMW3" s="194"/>
      <c r="FMX3" s="194"/>
      <c r="FMY3" s="194"/>
      <c r="FMZ3" s="194"/>
      <c r="FNA3" s="194"/>
      <c r="FNB3" s="194"/>
      <c r="FNC3" s="194"/>
      <c r="FND3" s="194"/>
      <c r="FNE3" s="194"/>
      <c r="FNF3" s="194"/>
      <c r="FNG3" s="194"/>
      <c r="FNH3" s="194"/>
      <c r="FNI3" s="194"/>
      <c r="FNJ3" s="194"/>
      <c r="FNK3" s="194"/>
      <c r="FNL3" s="194"/>
      <c r="FNM3" s="194"/>
      <c r="FNN3" s="194"/>
      <c r="FNO3" s="194"/>
      <c r="FNP3" s="194"/>
      <c r="FNQ3" s="194"/>
      <c r="FNR3" s="194"/>
      <c r="FNS3" s="194"/>
      <c r="FNT3" s="194"/>
      <c r="FNU3" s="194"/>
      <c r="FNV3" s="194"/>
      <c r="FNW3" s="194"/>
      <c r="FNX3" s="194"/>
      <c r="FNY3" s="194"/>
      <c r="FNZ3" s="194"/>
      <c r="FOA3" s="194"/>
      <c r="FOB3" s="194"/>
      <c r="FOC3" s="194"/>
      <c r="FOD3" s="194"/>
      <c r="FOE3" s="194"/>
      <c r="FOF3" s="194"/>
      <c r="FOG3" s="194"/>
      <c r="FOH3" s="194"/>
      <c r="FOI3" s="194"/>
      <c r="FOJ3" s="194"/>
      <c r="FOK3" s="194"/>
      <c r="FOL3" s="194"/>
      <c r="FOM3" s="194"/>
      <c r="FON3" s="194"/>
      <c r="FOO3" s="194"/>
      <c r="FOP3" s="194"/>
      <c r="FOQ3" s="194"/>
      <c r="FOR3" s="194"/>
      <c r="FOS3" s="194"/>
      <c r="FOT3" s="194"/>
      <c r="FOU3" s="194"/>
      <c r="FOV3" s="194"/>
      <c r="FOW3" s="194"/>
      <c r="FOX3" s="194"/>
      <c r="FOY3" s="194"/>
      <c r="FOZ3" s="194"/>
      <c r="FPA3" s="194"/>
      <c r="FPB3" s="194"/>
      <c r="FPC3" s="194"/>
      <c r="FPD3" s="194"/>
      <c r="FPE3" s="194"/>
      <c r="FPF3" s="194"/>
      <c r="FPG3" s="194"/>
      <c r="FPH3" s="194"/>
      <c r="FPI3" s="194"/>
      <c r="FPJ3" s="194"/>
      <c r="FPK3" s="194"/>
      <c r="FPL3" s="194"/>
      <c r="FPM3" s="194"/>
      <c r="FPN3" s="194"/>
      <c r="FPO3" s="194"/>
      <c r="FPP3" s="194"/>
      <c r="FPQ3" s="194"/>
      <c r="FPR3" s="194"/>
      <c r="FPS3" s="194"/>
      <c r="FPT3" s="194"/>
      <c r="FPU3" s="194"/>
      <c r="FPV3" s="194"/>
      <c r="FPW3" s="194"/>
      <c r="FPX3" s="194"/>
      <c r="FPY3" s="194"/>
      <c r="FPZ3" s="194"/>
      <c r="FQA3" s="194"/>
      <c r="FQB3" s="194"/>
      <c r="FQC3" s="194"/>
      <c r="FQD3" s="194"/>
      <c r="FQE3" s="194"/>
      <c r="FQF3" s="194"/>
      <c r="FQG3" s="194"/>
      <c r="FQH3" s="194"/>
      <c r="FQI3" s="194"/>
      <c r="FQJ3" s="194"/>
      <c r="FQK3" s="194"/>
      <c r="FQL3" s="194"/>
      <c r="FQM3" s="194"/>
      <c r="FQN3" s="194"/>
      <c r="FQO3" s="194"/>
      <c r="FQP3" s="194"/>
      <c r="FQQ3" s="194"/>
      <c r="FQR3" s="194"/>
      <c r="FQS3" s="194"/>
      <c r="FQT3" s="194"/>
      <c r="FQU3" s="194"/>
      <c r="FQV3" s="194"/>
      <c r="FQW3" s="194"/>
      <c r="FQX3" s="194"/>
      <c r="FQY3" s="194"/>
      <c r="FQZ3" s="194"/>
      <c r="FRA3" s="194"/>
      <c r="FRB3" s="194"/>
      <c r="FRC3" s="194"/>
      <c r="FRD3" s="194"/>
      <c r="FRE3" s="194"/>
      <c r="FRF3" s="194"/>
      <c r="FRG3" s="194"/>
      <c r="FRH3" s="194"/>
      <c r="FRI3" s="194"/>
      <c r="FRJ3" s="194"/>
      <c r="FRK3" s="194"/>
      <c r="FRL3" s="194"/>
      <c r="FRM3" s="194"/>
      <c r="FRN3" s="194"/>
      <c r="FRO3" s="194"/>
      <c r="FRP3" s="194"/>
      <c r="FRQ3" s="194"/>
      <c r="FRR3" s="194"/>
      <c r="FRS3" s="194"/>
      <c r="FRT3" s="194"/>
      <c r="FRU3" s="194"/>
      <c r="FRV3" s="194"/>
      <c r="FRW3" s="194"/>
      <c r="FRX3" s="194"/>
      <c r="FRY3" s="194"/>
      <c r="FRZ3" s="194"/>
      <c r="FSA3" s="194"/>
      <c r="FSB3" s="194"/>
      <c r="FSC3" s="194"/>
      <c r="FSD3" s="194"/>
      <c r="FSE3" s="194"/>
      <c r="FSF3" s="194"/>
      <c r="FSG3" s="194"/>
      <c r="FSH3" s="194"/>
      <c r="FSI3" s="194"/>
      <c r="FSJ3" s="194"/>
      <c r="FSK3" s="194"/>
      <c r="FSL3" s="194"/>
      <c r="FSM3" s="194"/>
      <c r="FSN3" s="194"/>
      <c r="FSO3" s="194"/>
      <c r="FSP3" s="194"/>
      <c r="FSQ3" s="194"/>
      <c r="FSR3" s="194"/>
      <c r="FSS3" s="194"/>
      <c r="FST3" s="194"/>
      <c r="FSU3" s="194"/>
      <c r="FSV3" s="194"/>
      <c r="FSW3" s="194"/>
      <c r="FSX3" s="194"/>
      <c r="FSY3" s="194"/>
      <c r="FSZ3" s="194"/>
      <c r="FTA3" s="194"/>
      <c r="FTB3" s="194"/>
      <c r="FTC3" s="194"/>
      <c r="FTD3" s="194"/>
      <c r="FTE3" s="194"/>
      <c r="FTF3" s="194"/>
      <c r="FTG3" s="194"/>
      <c r="FTH3" s="194"/>
      <c r="FTI3" s="194"/>
      <c r="FTJ3" s="194"/>
      <c r="FTK3" s="194"/>
      <c r="FTL3" s="194"/>
      <c r="FTM3" s="194"/>
      <c r="FTN3" s="194"/>
      <c r="FTO3" s="194"/>
      <c r="FTP3" s="194"/>
      <c r="FTQ3" s="194"/>
      <c r="FTR3" s="194"/>
      <c r="FTS3" s="194"/>
      <c r="FTT3" s="194"/>
      <c r="FTU3" s="194"/>
      <c r="FTV3" s="194"/>
      <c r="FTW3" s="194"/>
      <c r="FTX3" s="194"/>
      <c r="FTY3" s="194"/>
      <c r="FTZ3" s="194"/>
      <c r="FUA3" s="194"/>
      <c r="FUB3" s="194"/>
      <c r="FUC3" s="194"/>
      <c r="FUD3" s="194"/>
      <c r="FUE3" s="194"/>
      <c r="FUF3" s="194"/>
      <c r="FUG3" s="194"/>
      <c r="FUH3" s="194"/>
      <c r="FUI3" s="194"/>
      <c r="FUJ3" s="194"/>
      <c r="FUK3" s="194"/>
      <c r="FUL3" s="194"/>
      <c r="FUM3" s="194"/>
      <c r="FUN3" s="194"/>
      <c r="FUO3" s="194"/>
      <c r="FUP3" s="194"/>
      <c r="FUQ3" s="194"/>
      <c r="FUR3" s="194"/>
      <c r="FUS3" s="194"/>
      <c r="FUT3" s="194"/>
      <c r="FUU3" s="194"/>
      <c r="FUV3" s="194"/>
      <c r="FUW3" s="194"/>
      <c r="FUX3" s="194"/>
      <c r="FUY3" s="194"/>
      <c r="FUZ3" s="194"/>
      <c r="FVA3" s="194"/>
      <c r="FVB3" s="194"/>
      <c r="FVC3" s="194"/>
      <c r="FVD3" s="194"/>
      <c r="FVE3" s="194"/>
      <c r="FVF3" s="194"/>
      <c r="FVG3" s="194"/>
      <c r="FVH3" s="194"/>
      <c r="FVI3" s="194"/>
      <c r="FVJ3" s="194"/>
      <c r="FVK3" s="194"/>
      <c r="FVL3" s="194"/>
      <c r="FVM3" s="194"/>
      <c r="FVN3" s="194"/>
      <c r="FVO3" s="194"/>
      <c r="FVP3" s="194"/>
      <c r="FVQ3" s="194"/>
      <c r="FVR3" s="194"/>
      <c r="FVS3" s="194"/>
      <c r="FVT3" s="194"/>
      <c r="FVU3" s="194"/>
      <c r="FVV3" s="194"/>
      <c r="FVW3" s="194"/>
      <c r="FVX3" s="194"/>
      <c r="FVY3" s="194"/>
      <c r="FVZ3" s="194"/>
      <c r="FWA3" s="194"/>
      <c r="FWB3" s="194"/>
      <c r="FWC3" s="194"/>
      <c r="FWD3" s="194"/>
      <c r="FWE3" s="194"/>
      <c r="FWF3" s="194"/>
      <c r="FWG3" s="194"/>
      <c r="FWH3" s="194"/>
      <c r="FWI3" s="194"/>
      <c r="FWJ3" s="194"/>
      <c r="FWK3" s="194"/>
      <c r="FWL3" s="194"/>
      <c r="FWM3" s="194"/>
      <c r="FWN3" s="194"/>
      <c r="FWO3" s="194"/>
      <c r="FWP3" s="194"/>
      <c r="FWQ3" s="194"/>
      <c r="FWR3" s="194"/>
      <c r="FWS3" s="194"/>
      <c r="FWT3" s="194"/>
      <c r="FWU3" s="194"/>
      <c r="FWV3" s="194"/>
      <c r="FWW3" s="194"/>
      <c r="FWX3" s="194"/>
      <c r="FWY3" s="194"/>
      <c r="FWZ3" s="194"/>
      <c r="FXA3" s="194"/>
      <c r="FXB3" s="194"/>
      <c r="FXC3" s="194"/>
      <c r="FXD3" s="194"/>
      <c r="FXE3" s="194"/>
      <c r="FXF3" s="194"/>
      <c r="FXG3" s="194"/>
      <c r="FXH3" s="194"/>
      <c r="FXI3" s="194"/>
      <c r="FXJ3" s="194"/>
      <c r="FXK3" s="194"/>
      <c r="FXL3" s="194"/>
      <c r="FXM3" s="194"/>
      <c r="FXN3" s="194"/>
      <c r="FXO3" s="194"/>
      <c r="FXP3" s="194"/>
      <c r="FXQ3" s="194"/>
      <c r="FXR3" s="194"/>
      <c r="FXS3" s="194"/>
      <c r="FXT3" s="194"/>
      <c r="FXU3" s="194"/>
      <c r="FXV3" s="194"/>
      <c r="FXW3" s="194"/>
      <c r="FXX3" s="194"/>
      <c r="FXY3" s="194"/>
      <c r="FXZ3" s="194"/>
      <c r="FYA3" s="194"/>
      <c r="FYB3" s="194"/>
      <c r="FYC3" s="194"/>
      <c r="FYD3" s="194"/>
      <c r="FYE3" s="194"/>
      <c r="FYF3" s="194"/>
      <c r="FYG3" s="194"/>
      <c r="FYH3" s="194"/>
      <c r="FYI3" s="194"/>
      <c r="FYJ3" s="194"/>
      <c r="FYK3" s="194"/>
      <c r="FYL3" s="194"/>
      <c r="FYM3" s="194"/>
      <c r="FYN3" s="194"/>
      <c r="FYO3" s="194"/>
      <c r="FYP3" s="194"/>
      <c r="FYQ3" s="194"/>
      <c r="FYR3" s="194"/>
      <c r="FYS3" s="194"/>
      <c r="FYT3" s="194"/>
      <c r="FYU3" s="194"/>
      <c r="FYV3" s="194"/>
      <c r="FYW3" s="194"/>
      <c r="FYX3" s="194"/>
      <c r="FYY3" s="194"/>
      <c r="FYZ3" s="194"/>
      <c r="FZA3" s="194"/>
      <c r="FZB3" s="194"/>
      <c r="FZC3" s="194"/>
      <c r="FZD3" s="194"/>
      <c r="FZE3" s="194"/>
      <c r="FZF3" s="194"/>
      <c r="FZG3" s="194"/>
      <c r="FZH3" s="194"/>
      <c r="FZI3" s="194"/>
      <c r="FZJ3" s="194"/>
      <c r="FZK3" s="194"/>
      <c r="FZL3" s="194"/>
      <c r="FZM3" s="194"/>
      <c r="FZN3" s="194"/>
      <c r="FZO3" s="194"/>
      <c r="FZP3" s="194"/>
      <c r="FZQ3" s="194"/>
      <c r="FZR3" s="194"/>
      <c r="FZS3" s="194"/>
      <c r="FZT3" s="194"/>
      <c r="FZU3" s="194"/>
      <c r="FZV3" s="194"/>
      <c r="FZW3" s="194"/>
      <c r="FZX3" s="194"/>
      <c r="FZY3" s="194"/>
      <c r="FZZ3" s="194"/>
      <c r="GAA3" s="194"/>
      <c r="GAB3" s="194"/>
      <c r="GAC3" s="194"/>
      <c r="GAD3" s="194"/>
      <c r="GAE3" s="194"/>
      <c r="GAF3" s="194"/>
      <c r="GAG3" s="194"/>
      <c r="GAH3" s="194"/>
      <c r="GAI3" s="194"/>
      <c r="GAJ3" s="194"/>
      <c r="GAK3" s="194"/>
      <c r="GAL3" s="194"/>
      <c r="GAM3" s="194"/>
      <c r="GAN3" s="194"/>
      <c r="GAO3" s="194"/>
      <c r="GAP3" s="194"/>
      <c r="GAQ3" s="194"/>
      <c r="GAR3" s="194"/>
      <c r="GAS3" s="194"/>
      <c r="GAT3" s="194"/>
      <c r="GAU3" s="194"/>
      <c r="GAV3" s="194"/>
      <c r="GAW3" s="194"/>
      <c r="GAX3" s="194"/>
      <c r="GAY3" s="194"/>
      <c r="GAZ3" s="194"/>
      <c r="GBA3" s="194"/>
      <c r="GBB3" s="194"/>
      <c r="GBC3" s="194"/>
      <c r="GBD3" s="194"/>
      <c r="GBE3" s="194"/>
      <c r="GBF3" s="194"/>
      <c r="GBG3" s="194"/>
      <c r="GBH3" s="194"/>
      <c r="GBI3" s="194"/>
      <c r="GBJ3" s="194"/>
      <c r="GBK3" s="194"/>
      <c r="GBL3" s="194"/>
      <c r="GBM3" s="194"/>
      <c r="GBN3" s="194"/>
      <c r="GBO3" s="194"/>
      <c r="GBP3" s="194"/>
      <c r="GBQ3" s="194"/>
      <c r="GBR3" s="194"/>
      <c r="GBS3" s="194"/>
      <c r="GBT3" s="194"/>
      <c r="GBU3" s="194"/>
      <c r="GBV3" s="194"/>
      <c r="GBW3" s="194"/>
      <c r="GBX3" s="194"/>
      <c r="GBY3" s="194"/>
      <c r="GBZ3" s="194"/>
      <c r="GCA3" s="194"/>
      <c r="GCB3" s="194"/>
      <c r="GCC3" s="194"/>
      <c r="GCD3" s="194"/>
      <c r="GCE3" s="194"/>
      <c r="GCF3" s="194"/>
      <c r="GCG3" s="194"/>
      <c r="GCH3" s="194"/>
      <c r="GCI3" s="194"/>
      <c r="GCJ3" s="194"/>
      <c r="GCK3" s="194"/>
      <c r="GCL3" s="194"/>
      <c r="GCM3" s="194"/>
      <c r="GCN3" s="194"/>
      <c r="GCO3" s="194"/>
      <c r="GCP3" s="194"/>
      <c r="GCQ3" s="194"/>
      <c r="GCR3" s="194"/>
      <c r="GCS3" s="194"/>
      <c r="GCT3" s="194"/>
      <c r="GCU3" s="194"/>
      <c r="GCV3" s="194"/>
      <c r="GCW3" s="194"/>
      <c r="GCX3" s="194"/>
      <c r="GCY3" s="194"/>
      <c r="GCZ3" s="194"/>
      <c r="GDA3" s="194"/>
      <c r="GDB3" s="194"/>
      <c r="GDC3" s="194"/>
      <c r="GDD3" s="194"/>
      <c r="GDE3" s="194"/>
      <c r="GDF3" s="194"/>
      <c r="GDG3" s="194"/>
      <c r="GDH3" s="194"/>
      <c r="GDI3" s="194"/>
      <c r="GDJ3" s="194"/>
      <c r="GDK3" s="194"/>
      <c r="GDL3" s="194"/>
      <c r="GDM3" s="194"/>
      <c r="GDN3" s="194"/>
      <c r="GDO3" s="194"/>
      <c r="GDP3" s="194"/>
      <c r="GDQ3" s="194"/>
      <c r="GDR3" s="194"/>
      <c r="GDS3" s="194"/>
      <c r="GDT3" s="194"/>
      <c r="GDU3" s="194"/>
      <c r="GDV3" s="194"/>
      <c r="GDW3" s="194"/>
      <c r="GDX3" s="194"/>
      <c r="GDY3" s="194"/>
      <c r="GDZ3" s="194"/>
      <c r="GEA3" s="194"/>
      <c r="GEB3" s="194"/>
      <c r="GEC3" s="194"/>
      <c r="GED3" s="194"/>
      <c r="GEE3" s="194"/>
      <c r="GEF3" s="194"/>
      <c r="GEG3" s="194"/>
      <c r="GEH3" s="194"/>
      <c r="GEI3" s="194"/>
      <c r="GEJ3" s="194"/>
      <c r="GEK3" s="194"/>
      <c r="GEL3" s="194"/>
      <c r="GEM3" s="194"/>
      <c r="GEN3" s="194"/>
      <c r="GEO3" s="194"/>
      <c r="GEP3" s="194"/>
      <c r="GEQ3" s="194"/>
      <c r="GER3" s="194"/>
      <c r="GES3" s="194"/>
      <c r="GET3" s="194"/>
      <c r="GEU3" s="194"/>
      <c r="GEV3" s="194"/>
      <c r="GEW3" s="194"/>
      <c r="GEX3" s="194"/>
      <c r="GEY3" s="194"/>
      <c r="GEZ3" s="194"/>
      <c r="GFA3" s="194"/>
      <c r="GFB3" s="194"/>
      <c r="GFC3" s="194"/>
      <c r="GFD3" s="194"/>
      <c r="GFE3" s="194"/>
      <c r="GFF3" s="194"/>
      <c r="GFG3" s="194"/>
      <c r="GFH3" s="194"/>
      <c r="GFI3" s="194"/>
      <c r="GFJ3" s="194"/>
      <c r="GFK3" s="194"/>
      <c r="GFL3" s="194"/>
      <c r="GFM3" s="194"/>
      <c r="GFN3" s="194"/>
      <c r="GFO3" s="194"/>
      <c r="GFP3" s="194"/>
      <c r="GFQ3" s="194"/>
      <c r="GFR3" s="194"/>
      <c r="GFS3" s="194"/>
      <c r="GFT3" s="194"/>
      <c r="GFU3" s="194"/>
      <c r="GFV3" s="194"/>
      <c r="GFW3" s="194"/>
      <c r="GFX3" s="194"/>
      <c r="GFY3" s="194"/>
      <c r="GFZ3" s="194"/>
      <c r="GGA3" s="194"/>
      <c r="GGB3" s="194"/>
      <c r="GGC3" s="194"/>
      <c r="GGD3" s="194"/>
      <c r="GGE3" s="194"/>
      <c r="GGF3" s="194"/>
      <c r="GGG3" s="194"/>
      <c r="GGH3" s="194"/>
      <c r="GGI3" s="194"/>
      <c r="GGJ3" s="194"/>
      <c r="GGK3" s="194"/>
      <c r="GGL3" s="194"/>
      <c r="GGM3" s="194"/>
      <c r="GGN3" s="194"/>
      <c r="GGO3" s="194"/>
      <c r="GGP3" s="194"/>
      <c r="GGQ3" s="194"/>
      <c r="GGR3" s="194"/>
      <c r="GGS3" s="194"/>
      <c r="GGT3" s="194"/>
      <c r="GGU3" s="194"/>
      <c r="GGV3" s="194"/>
      <c r="GGW3" s="194"/>
      <c r="GGX3" s="194"/>
      <c r="GGY3" s="194"/>
      <c r="GGZ3" s="194"/>
      <c r="GHA3" s="194"/>
      <c r="GHB3" s="194"/>
      <c r="GHC3" s="194"/>
      <c r="GHD3" s="194"/>
      <c r="GHE3" s="194"/>
      <c r="GHF3" s="194"/>
      <c r="GHG3" s="194"/>
      <c r="GHH3" s="194"/>
      <c r="GHI3" s="194"/>
      <c r="GHJ3" s="194"/>
      <c r="GHK3" s="194"/>
      <c r="GHL3" s="194"/>
      <c r="GHM3" s="194"/>
      <c r="GHN3" s="194"/>
      <c r="GHO3" s="194"/>
      <c r="GHP3" s="194"/>
      <c r="GHQ3" s="194"/>
      <c r="GHR3" s="194"/>
      <c r="GHS3" s="194"/>
      <c r="GHT3" s="194"/>
      <c r="GHU3" s="194"/>
      <c r="GHV3" s="194"/>
      <c r="GHW3" s="194"/>
      <c r="GHX3" s="194"/>
      <c r="GHY3" s="194"/>
      <c r="GHZ3" s="194"/>
      <c r="GIA3" s="194"/>
      <c r="GIB3" s="194"/>
      <c r="GIC3" s="194"/>
      <c r="GID3" s="194"/>
      <c r="GIE3" s="194"/>
      <c r="GIF3" s="194"/>
      <c r="GIG3" s="194"/>
      <c r="GIH3" s="194"/>
      <c r="GII3" s="194"/>
      <c r="GIJ3" s="194"/>
      <c r="GIK3" s="194"/>
      <c r="GIL3" s="194"/>
      <c r="GIM3" s="194"/>
      <c r="GIN3" s="194"/>
      <c r="GIO3" s="194"/>
      <c r="GIP3" s="194"/>
      <c r="GIQ3" s="194"/>
      <c r="GIR3" s="194"/>
      <c r="GIS3" s="194"/>
      <c r="GIT3" s="194"/>
      <c r="GIU3" s="194"/>
      <c r="GIV3" s="194"/>
      <c r="GIW3" s="194"/>
      <c r="GIX3" s="194"/>
      <c r="GIY3" s="194"/>
      <c r="GIZ3" s="194"/>
      <c r="GJA3" s="194"/>
      <c r="GJB3" s="194"/>
      <c r="GJC3" s="194"/>
      <c r="GJD3" s="194"/>
      <c r="GJE3" s="194"/>
      <c r="GJF3" s="194"/>
      <c r="GJG3" s="194"/>
      <c r="GJH3" s="194"/>
      <c r="GJI3" s="194"/>
      <c r="GJJ3" s="194"/>
      <c r="GJK3" s="194"/>
      <c r="GJL3" s="194"/>
      <c r="GJM3" s="194"/>
      <c r="GJN3" s="194"/>
      <c r="GJO3" s="194"/>
      <c r="GJP3" s="194"/>
      <c r="GJQ3" s="194"/>
      <c r="GJR3" s="194"/>
      <c r="GJS3" s="194"/>
      <c r="GJT3" s="194"/>
      <c r="GJU3" s="194"/>
      <c r="GJV3" s="194"/>
      <c r="GJW3" s="194"/>
      <c r="GJX3" s="194"/>
      <c r="GJY3" s="194"/>
      <c r="GJZ3" s="194"/>
      <c r="GKA3" s="194"/>
      <c r="GKB3" s="194"/>
      <c r="GKC3" s="194"/>
      <c r="GKD3" s="194"/>
      <c r="GKE3" s="194"/>
      <c r="GKF3" s="194"/>
      <c r="GKG3" s="194"/>
      <c r="GKH3" s="194"/>
      <c r="GKI3" s="194"/>
      <c r="GKJ3" s="194"/>
      <c r="GKK3" s="194"/>
      <c r="GKL3" s="194"/>
      <c r="GKM3" s="194"/>
      <c r="GKN3" s="194"/>
      <c r="GKO3" s="194"/>
      <c r="GKP3" s="194"/>
      <c r="GKQ3" s="194"/>
      <c r="GKR3" s="194"/>
      <c r="GKS3" s="194"/>
      <c r="GKT3" s="194"/>
      <c r="GKU3" s="194"/>
      <c r="GKV3" s="194"/>
      <c r="GKW3" s="194"/>
      <c r="GKX3" s="194"/>
      <c r="GKY3" s="194"/>
      <c r="GKZ3" s="194"/>
      <c r="GLA3" s="194"/>
      <c r="GLB3" s="194"/>
      <c r="GLC3" s="194"/>
      <c r="GLD3" s="194"/>
      <c r="GLE3" s="194"/>
      <c r="GLF3" s="194"/>
      <c r="GLG3" s="194"/>
      <c r="GLH3" s="194"/>
      <c r="GLI3" s="194"/>
      <c r="GLJ3" s="194"/>
      <c r="GLK3" s="194"/>
      <c r="GLL3" s="194"/>
      <c r="GLM3" s="194"/>
      <c r="GLN3" s="194"/>
      <c r="GLO3" s="194"/>
      <c r="GLP3" s="194"/>
      <c r="GLQ3" s="194"/>
      <c r="GLR3" s="194"/>
      <c r="GLS3" s="194"/>
      <c r="GLT3" s="194"/>
      <c r="GLU3" s="194"/>
      <c r="GLV3" s="194"/>
      <c r="GLW3" s="194"/>
      <c r="GLX3" s="194"/>
      <c r="GLY3" s="194"/>
      <c r="GLZ3" s="194"/>
      <c r="GMA3" s="194"/>
      <c r="GMB3" s="194"/>
      <c r="GMC3" s="194"/>
      <c r="GMD3" s="194"/>
      <c r="GME3" s="194"/>
      <c r="GMF3" s="194"/>
      <c r="GMG3" s="194"/>
      <c r="GMH3" s="194"/>
      <c r="GMI3" s="194"/>
      <c r="GMJ3" s="194"/>
      <c r="GMK3" s="194"/>
      <c r="GML3" s="194"/>
      <c r="GMM3" s="194"/>
      <c r="GMN3" s="194"/>
      <c r="GMO3" s="194"/>
      <c r="GMP3" s="194"/>
      <c r="GMQ3" s="194"/>
      <c r="GMR3" s="194"/>
      <c r="GMS3" s="194"/>
      <c r="GMT3" s="194"/>
      <c r="GMU3" s="194"/>
      <c r="GMV3" s="194"/>
      <c r="GMW3" s="194"/>
      <c r="GMX3" s="194"/>
      <c r="GMY3" s="194"/>
      <c r="GMZ3" s="194"/>
      <c r="GNA3" s="194"/>
      <c r="GNB3" s="194"/>
      <c r="GNC3" s="194"/>
      <c r="GND3" s="194"/>
      <c r="GNE3" s="194"/>
      <c r="GNF3" s="194"/>
      <c r="GNG3" s="194"/>
      <c r="GNH3" s="194"/>
      <c r="GNI3" s="194"/>
      <c r="GNJ3" s="194"/>
      <c r="GNK3" s="194"/>
      <c r="GNL3" s="194"/>
      <c r="GNM3" s="194"/>
      <c r="GNN3" s="194"/>
      <c r="GNO3" s="194"/>
      <c r="GNP3" s="194"/>
      <c r="GNQ3" s="194"/>
      <c r="GNR3" s="194"/>
      <c r="GNS3" s="194"/>
      <c r="GNT3" s="194"/>
      <c r="GNU3" s="194"/>
      <c r="GNV3" s="194"/>
      <c r="GNW3" s="194"/>
      <c r="GNX3" s="194"/>
      <c r="GNY3" s="194"/>
      <c r="GNZ3" s="194"/>
      <c r="GOA3" s="194"/>
      <c r="GOB3" s="194"/>
      <c r="GOC3" s="194"/>
      <c r="GOD3" s="194"/>
      <c r="GOE3" s="194"/>
      <c r="GOF3" s="194"/>
      <c r="GOG3" s="194"/>
      <c r="GOH3" s="194"/>
      <c r="GOI3" s="194"/>
      <c r="GOJ3" s="194"/>
      <c r="GOK3" s="194"/>
      <c r="GOL3" s="194"/>
      <c r="GOM3" s="194"/>
      <c r="GON3" s="194"/>
      <c r="GOO3" s="194"/>
      <c r="GOP3" s="194"/>
      <c r="GOQ3" s="194"/>
      <c r="GOR3" s="194"/>
      <c r="GOS3" s="194"/>
      <c r="GOT3" s="194"/>
      <c r="GOU3" s="194"/>
      <c r="GOV3" s="194"/>
      <c r="GOW3" s="194"/>
      <c r="GOX3" s="194"/>
      <c r="GOY3" s="194"/>
      <c r="GOZ3" s="194"/>
      <c r="GPA3" s="194"/>
      <c r="GPB3" s="194"/>
      <c r="GPC3" s="194"/>
      <c r="GPD3" s="194"/>
      <c r="GPE3" s="194"/>
      <c r="GPF3" s="194"/>
      <c r="GPG3" s="194"/>
      <c r="GPH3" s="194"/>
      <c r="GPI3" s="194"/>
      <c r="GPJ3" s="194"/>
      <c r="GPK3" s="194"/>
      <c r="GPL3" s="194"/>
      <c r="GPM3" s="194"/>
      <c r="GPN3" s="194"/>
      <c r="GPO3" s="194"/>
      <c r="GPP3" s="194"/>
      <c r="GPQ3" s="194"/>
      <c r="GPR3" s="194"/>
      <c r="GPS3" s="194"/>
      <c r="GPT3" s="194"/>
      <c r="GPU3" s="194"/>
      <c r="GPV3" s="194"/>
      <c r="GPW3" s="194"/>
      <c r="GPX3" s="194"/>
      <c r="GPY3" s="194"/>
      <c r="GPZ3" s="194"/>
      <c r="GQA3" s="194"/>
      <c r="GQB3" s="194"/>
      <c r="GQC3" s="194"/>
      <c r="GQD3" s="194"/>
      <c r="GQE3" s="194"/>
      <c r="GQF3" s="194"/>
      <c r="GQG3" s="194"/>
      <c r="GQH3" s="194"/>
      <c r="GQI3" s="194"/>
      <c r="GQJ3" s="194"/>
      <c r="GQK3" s="194"/>
      <c r="GQL3" s="194"/>
      <c r="GQM3" s="194"/>
      <c r="GQN3" s="194"/>
      <c r="GQO3" s="194"/>
      <c r="GQP3" s="194"/>
      <c r="GQQ3" s="194"/>
      <c r="GQR3" s="194"/>
      <c r="GQS3" s="194"/>
      <c r="GQT3" s="194"/>
      <c r="GQU3" s="194"/>
      <c r="GQV3" s="194"/>
      <c r="GQW3" s="194"/>
      <c r="GQX3" s="194"/>
      <c r="GQY3" s="194"/>
      <c r="GQZ3" s="194"/>
      <c r="GRA3" s="194"/>
      <c r="GRB3" s="194"/>
      <c r="GRC3" s="194"/>
      <c r="GRD3" s="194"/>
      <c r="GRE3" s="194"/>
      <c r="GRF3" s="194"/>
      <c r="GRG3" s="194"/>
      <c r="GRH3" s="194"/>
      <c r="GRI3" s="194"/>
      <c r="GRJ3" s="194"/>
      <c r="GRK3" s="194"/>
      <c r="GRL3" s="194"/>
      <c r="GRM3" s="194"/>
      <c r="GRN3" s="194"/>
      <c r="GRO3" s="194"/>
      <c r="GRP3" s="194"/>
      <c r="GRQ3" s="194"/>
      <c r="GRR3" s="194"/>
      <c r="GRS3" s="194"/>
      <c r="GRT3" s="194"/>
      <c r="GRU3" s="194"/>
      <c r="GRV3" s="194"/>
      <c r="GRW3" s="194"/>
      <c r="GRX3" s="194"/>
      <c r="GRY3" s="194"/>
      <c r="GRZ3" s="194"/>
      <c r="GSA3" s="194"/>
      <c r="GSB3" s="194"/>
      <c r="GSC3" s="194"/>
      <c r="GSD3" s="194"/>
      <c r="GSE3" s="194"/>
      <c r="GSF3" s="194"/>
      <c r="GSG3" s="194"/>
      <c r="GSH3" s="194"/>
      <c r="GSI3" s="194"/>
      <c r="GSJ3" s="194"/>
      <c r="GSK3" s="194"/>
      <c r="GSL3" s="194"/>
      <c r="GSM3" s="194"/>
      <c r="GSN3" s="194"/>
      <c r="GSO3" s="194"/>
      <c r="GSP3" s="194"/>
      <c r="GSQ3" s="194"/>
      <c r="GSR3" s="194"/>
      <c r="GSS3" s="194"/>
      <c r="GST3" s="194"/>
      <c r="GSU3" s="194"/>
      <c r="GSV3" s="194"/>
      <c r="GSW3" s="194"/>
      <c r="GSX3" s="194"/>
      <c r="GSY3" s="194"/>
      <c r="GSZ3" s="194"/>
      <c r="GTA3" s="194"/>
      <c r="GTB3" s="194"/>
      <c r="GTC3" s="194"/>
      <c r="GTD3" s="194"/>
      <c r="GTE3" s="194"/>
      <c r="GTF3" s="194"/>
      <c r="GTG3" s="194"/>
      <c r="GTH3" s="194"/>
      <c r="GTI3" s="194"/>
      <c r="GTJ3" s="194"/>
      <c r="GTK3" s="194"/>
      <c r="GTL3" s="194"/>
      <c r="GTM3" s="194"/>
      <c r="GTN3" s="194"/>
      <c r="GTO3" s="194"/>
      <c r="GTP3" s="194"/>
      <c r="GTQ3" s="194"/>
      <c r="GTR3" s="194"/>
      <c r="GTS3" s="194"/>
      <c r="GTT3" s="194"/>
      <c r="GTU3" s="194"/>
      <c r="GTV3" s="194"/>
      <c r="GTW3" s="194"/>
      <c r="GTX3" s="194"/>
      <c r="GTY3" s="194"/>
      <c r="GTZ3" s="194"/>
      <c r="GUA3" s="194"/>
      <c r="GUB3" s="194"/>
      <c r="GUC3" s="194"/>
      <c r="GUD3" s="194"/>
      <c r="GUE3" s="194"/>
      <c r="GUF3" s="194"/>
      <c r="GUG3" s="194"/>
      <c r="GUH3" s="194"/>
      <c r="GUI3" s="194"/>
      <c r="GUJ3" s="194"/>
      <c r="GUK3" s="194"/>
      <c r="GUL3" s="194"/>
      <c r="GUM3" s="194"/>
      <c r="GUN3" s="194"/>
      <c r="GUO3" s="194"/>
      <c r="GUP3" s="194"/>
      <c r="GUQ3" s="194"/>
      <c r="GUR3" s="194"/>
      <c r="GUS3" s="194"/>
      <c r="GUT3" s="194"/>
      <c r="GUU3" s="194"/>
      <c r="GUV3" s="194"/>
      <c r="GUW3" s="194"/>
      <c r="GUX3" s="194"/>
      <c r="GUY3" s="194"/>
      <c r="GUZ3" s="194"/>
      <c r="GVA3" s="194"/>
      <c r="GVB3" s="194"/>
      <c r="GVC3" s="194"/>
      <c r="GVD3" s="194"/>
      <c r="GVE3" s="194"/>
      <c r="GVF3" s="194"/>
      <c r="GVG3" s="194"/>
      <c r="GVH3" s="194"/>
      <c r="GVI3" s="194"/>
      <c r="GVJ3" s="194"/>
      <c r="GVK3" s="194"/>
      <c r="GVL3" s="194"/>
      <c r="GVM3" s="194"/>
      <c r="GVN3" s="194"/>
      <c r="GVO3" s="194"/>
      <c r="GVP3" s="194"/>
      <c r="GVQ3" s="194"/>
      <c r="GVR3" s="194"/>
      <c r="GVS3" s="194"/>
      <c r="GVT3" s="194"/>
      <c r="GVU3" s="194"/>
      <c r="GVV3" s="194"/>
      <c r="GVW3" s="194"/>
      <c r="GVX3" s="194"/>
      <c r="GVY3" s="194"/>
      <c r="GVZ3" s="194"/>
      <c r="GWA3" s="194"/>
      <c r="GWB3" s="194"/>
      <c r="GWC3" s="194"/>
      <c r="GWD3" s="194"/>
      <c r="GWE3" s="194"/>
      <c r="GWF3" s="194"/>
      <c r="GWG3" s="194"/>
      <c r="GWH3" s="194"/>
      <c r="GWI3" s="194"/>
      <c r="GWJ3" s="194"/>
      <c r="GWK3" s="194"/>
      <c r="GWL3" s="194"/>
      <c r="GWM3" s="194"/>
      <c r="GWN3" s="194"/>
      <c r="GWO3" s="194"/>
      <c r="GWP3" s="194"/>
      <c r="GWQ3" s="194"/>
      <c r="GWR3" s="194"/>
      <c r="GWS3" s="194"/>
      <c r="GWT3" s="194"/>
      <c r="GWU3" s="194"/>
      <c r="GWV3" s="194"/>
      <c r="GWW3" s="194"/>
      <c r="GWX3" s="194"/>
      <c r="GWY3" s="194"/>
      <c r="GWZ3" s="194"/>
      <c r="GXA3" s="194"/>
      <c r="GXB3" s="194"/>
      <c r="GXC3" s="194"/>
      <c r="GXD3" s="194"/>
      <c r="GXE3" s="194"/>
      <c r="GXF3" s="194"/>
      <c r="GXG3" s="194"/>
      <c r="GXH3" s="194"/>
      <c r="GXI3" s="194"/>
      <c r="GXJ3" s="194"/>
      <c r="GXK3" s="194"/>
      <c r="GXL3" s="194"/>
      <c r="GXM3" s="194"/>
      <c r="GXN3" s="194"/>
      <c r="GXO3" s="194"/>
      <c r="GXP3" s="194"/>
      <c r="GXQ3" s="194"/>
      <c r="GXR3" s="194"/>
      <c r="GXS3" s="194"/>
      <c r="GXT3" s="194"/>
      <c r="GXU3" s="194"/>
      <c r="GXV3" s="194"/>
      <c r="GXW3" s="194"/>
      <c r="GXX3" s="194"/>
      <c r="GXY3" s="194"/>
      <c r="GXZ3" s="194"/>
      <c r="GYA3" s="194"/>
      <c r="GYB3" s="194"/>
      <c r="GYC3" s="194"/>
      <c r="GYD3" s="194"/>
      <c r="GYE3" s="194"/>
      <c r="GYF3" s="194"/>
      <c r="GYG3" s="194"/>
      <c r="GYH3" s="194"/>
      <c r="GYI3" s="194"/>
      <c r="GYJ3" s="194"/>
      <c r="GYK3" s="194"/>
      <c r="GYL3" s="194"/>
      <c r="GYM3" s="194"/>
      <c r="GYN3" s="194"/>
      <c r="GYO3" s="194"/>
      <c r="GYP3" s="194"/>
      <c r="GYQ3" s="194"/>
      <c r="GYR3" s="194"/>
      <c r="GYS3" s="194"/>
      <c r="GYT3" s="194"/>
      <c r="GYU3" s="194"/>
      <c r="GYV3" s="194"/>
      <c r="GYW3" s="194"/>
      <c r="GYX3" s="194"/>
      <c r="GYY3" s="194"/>
      <c r="GYZ3" s="194"/>
      <c r="GZA3" s="194"/>
      <c r="GZB3" s="194"/>
      <c r="GZC3" s="194"/>
      <c r="GZD3" s="194"/>
      <c r="GZE3" s="194"/>
      <c r="GZF3" s="194"/>
      <c r="GZG3" s="194"/>
      <c r="GZH3" s="194"/>
      <c r="GZI3" s="194"/>
      <c r="GZJ3" s="194"/>
      <c r="GZK3" s="194"/>
      <c r="GZL3" s="194"/>
      <c r="GZM3" s="194"/>
      <c r="GZN3" s="194"/>
      <c r="GZO3" s="194"/>
      <c r="GZP3" s="194"/>
      <c r="GZQ3" s="194"/>
      <c r="GZR3" s="194"/>
      <c r="GZS3" s="194"/>
      <c r="GZT3" s="194"/>
      <c r="GZU3" s="194"/>
      <c r="GZV3" s="194"/>
      <c r="GZW3" s="194"/>
      <c r="GZX3" s="194"/>
      <c r="GZY3" s="194"/>
      <c r="GZZ3" s="194"/>
      <c r="HAA3" s="194"/>
      <c r="HAB3" s="194"/>
      <c r="HAC3" s="194"/>
      <c r="HAD3" s="194"/>
      <c r="HAE3" s="194"/>
      <c r="HAF3" s="194"/>
      <c r="HAG3" s="194"/>
      <c r="HAH3" s="194"/>
      <c r="HAI3" s="194"/>
      <c r="HAJ3" s="194"/>
      <c r="HAK3" s="194"/>
      <c r="HAL3" s="194"/>
      <c r="HAM3" s="194"/>
      <c r="HAN3" s="194"/>
      <c r="HAO3" s="194"/>
      <c r="HAP3" s="194"/>
      <c r="HAQ3" s="194"/>
      <c r="HAR3" s="194"/>
      <c r="HAS3" s="194"/>
      <c r="HAT3" s="194"/>
      <c r="HAU3" s="194"/>
      <c r="HAV3" s="194"/>
      <c r="HAW3" s="194"/>
      <c r="HAX3" s="194"/>
      <c r="HAY3" s="194"/>
      <c r="HAZ3" s="194"/>
      <c r="HBA3" s="194"/>
      <c r="HBB3" s="194"/>
      <c r="HBC3" s="194"/>
      <c r="HBD3" s="194"/>
      <c r="HBE3" s="194"/>
      <c r="HBF3" s="194"/>
      <c r="HBG3" s="194"/>
      <c r="HBH3" s="194"/>
      <c r="HBI3" s="194"/>
      <c r="HBJ3" s="194"/>
      <c r="HBK3" s="194"/>
      <c r="HBL3" s="194"/>
      <c r="HBM3" s="194"/>
      <c r="HBN3" s="194"/>
      <c r="HBO3" s="194"/>
      <c r="HBP3" s="194"/>
      <c r="HBQ3" s="194"/>
      <c r="HBR3" s="194"/>
      <c r="HBS3" s="194"/>
      <c r="HBT3" s="194"/>
      <c r="HBU3" s="194"/>
      <c r="HBV3" s="194"/>
      <c r="HBW3" s="194"/>
      <c r="HBX3" s="194"/>
      <c r="HBY3" s="194"/>
      <c r="HBZ3" s="194"/>
      <c r="HCA3" s="194"/>
      <c r="HCB3" s="194"/>
      <c r="HCC3" s="194"/>
      <c r="HCD3" s="194"/>
      <c r="HCE3" s="194"/>
      <c r="HCF3" s="194"/>
      <c r="HCG3" s="194"/>
      <c r="HCH3" s="194"/>
      <c r="HCI3" s="194"/>
      <c r="HCJ3" s="194"/>
      <c r="HCK3" s="194"/>
      <c r="HCL3" s="194"/>
      <c r="HCM3" s="194"/>
      <c r="HCN3" s="194"/>
      <c r="HCO3" s="194"/>
      <c r="HCP3" s="194"/>
      <c r="HCQ3" s="194"/>
      <c r="HCR3" s="194"/>
      <c r="HCS3" s="194"/>
      <c r="HCT3" s="194"/>
      <c r="HCU3" s="194"/>
      <c r="HCV3" s="194"/>
      <c r="HCW3" s="194"/>
      <c r="HCX3" s="194"/>
      <c r="HCY3" s="194"/>
      <c r="HCZ3" s="194"/>
      <c r="HDA3" s="194"/>
      <c r="HDB3" s="194"/>
      <c r="HDC3" s="194"/>
      <c r="HDD3" s="194"/>
      <c r="HDE3" s="194"/>
      <c r="HDF3" s="194"/>
      <c r="HDG3" s="194"/>
      <c r="HDH3" s="194"/>
      <c r="HDI3" s="194"/>
      <c r="HDJ3" s="194"/>
      <c r="HDK3" s="194"/>
      <c r="HDL3" s="194"/>
      <c r="HDM3" s="194"/>
      <c r="HDN3" s="194"/>
      <c r="HDO3" s="194"/>
      <c r="HDP3" s="194"/>
      <c r="HDQ3" s="194"/>
      <c r="HDR3" s="194"/>
      <c r="HDS3" s="194"/>
      <c r="HDT3" s="194"/>
      <c r="HDU3" s="194"/>
      <c r="HDV3" s="194"/>
      <c r="HDW3" s="194"/>
      <c r="HDX3" s="194"/>
      <c r="HDY3" s="194"/>
      <c r="HDZ3" s="194"/>
      <c r="HEA3" s="194"/>
      <c r="HEB3" s="194"/>
      <c r="HEC3" s="194"/>
      <c r="HED3" s="194"/>
      <c r="HEE3" s="194"/>
      <c r="HEF3" s="194"/>
      <c r="HEG3" s="194"/>
      <c r="HEH3" s="194"/>
      <c r="HEI3" s="194"/>
      <c r="HEJ3" s="194"/>
      <c r="HEK3" s="194"/>
      <c r="HEL3" s="194"/>
      <c r="HEM3" s="194"/>
      <c r="HEN3" s="194"/>
      <c r="HEO3" s="194"/>
      <c r="HEP3" s="194"/>
      <c r="HEQ3" s="194"/>
      <c r="HER3" s="194"/>
      <c r="HES3" s="194"/>
      <c r="HET3" s="194"/>
      <c r="HEU3" s="194"/>
      <c r="HEV3" s="194"/>
      <c r="HEW3" s="194"/>
      <c r="HEX3" s="194"/>
      <c r="HEY3" s="194"/>
      <c r="HEZ3" s="194"/>
      <c r="HFA3" s="194"/>
      <c r="HFB3" s="194"/>
      <c r="HFC3" s="194"/>
      <c r="HFD3" s="194"/>
      <c r="HFE3" s="194"/>
      <c r="HFF3" s="194"/>
      <c r="HFG3" s="194"/>
      <c r="HFH3" s="194"/>
      <c r="HFI3" s="194"/>
      <c r="HFJ3" s="194"/>
      <c r="HFK3" s="194"/>
      <c r="HFL3" s="194"/>
      <c r="HFM3" s="194"/>
      <c r="HFN3" s="194"/>
      <c r="HFO3" s="194"/>
      <c r="HFP3" s="194"/>
      <c r="HFQ3" s="194"/>
      <c r="HFR3" s="194"/>
      <c r="HFS3" s="194"/>
      <c r="HFT3" s="194"/>
      <c r="HFU3" s="194"/>
      <c r="HFV3" s="194"/>
      <c r="HFW3" s="194"/>
      <c r="HFX3" s="194"/>
      <c r="HFY3" s="194"/>
      <c r="HFZ3" s="194"/>
      <c r="HGA3" s="194"/>
      <c r="HGB3" s="194"/>
      <c r="HGC3" s="194"/>
      <c r="HGD3" s="194"/>
      <c r="HGE3" s="194"/>
      <c r="HGF3" s="194"/>
      <c r="HGG3" s="194"/>
      <c r="HGH3" s="194"/>
      <c r="HGI3" s="194"/>
      <c r="HGJ3" s="194"/>
      <c r="HGK3" s="194"/>
      <c r="HGL3" s="194"/>
      <c r="HGM3" s="194"/>
      <c r="HGN3" s="194"/>
      <c r="HGO3" s="194"/>
      <c r="HGP3" s="194"/>
      <c r="HGQ3" s="194"/>
      <c r="HGR3" s="194"/>
      <c r="HGS3" s="194"/>
      <c r="HGT3" s="194"/>
      <c r="HGU3" s="194"/>
      <c r="HGV3" s="194"/>
      <c r="HGW3" s="194"/>
      <c r="HGX3" s="194"/>
      <c r="HGY3" s="194"/>
      <c r="HGZ3" s="194"/>
      <c r="HHA3" s="194"/>
      <c r="HHB3" s="194"/>
      <c r="HHC3" s="194"/>
      <c r="HHD3" s="194"/>
      <c r="HHE3" s="194"/>
      <c r="HHF3" s="194"/>
      <c r="HHG3" s="194"/>
      <c r="HHH3" s="194"/>
      <c r="HHI3" s="194"/>
      <c r="HHJ3" s="194"/>
      <c r="HHK3" s="194"/>
      <c r="HHL3" s="194"/>
      <c r="HHM3" s="194"/>
      <c r="HHN3" s="194"/>
      <c r="HHO3" s="194"/>
      <c r="HHP3" s="194"/>
      <c r="HHQ3" s="194"/>
      <c r="HHR3" s="194"/>
      <c r="HHS3" s="194"/>
      <c r="HHT3" s="194"/>
      <c r="HHU3" s="194"/>
      <c r="HHV3" s="194"/>
      <c r="HHW3" s="194"/>
      <c r="HHX3" s="194"/>
      <c r="HHY3" s="194"/>
      <c r="HHZ3" s="194"/>
      <c r="HIA3" s="194"/>
      <c r="HIB3" s="194"/>
      <c r="HIC3" s="194"/>
      <c r="HID3" s="194"/>
      <c r="HIE3" s="194"/>
      <c r="HIF3" s="194"/>
      <c r="HIG3" s="194"/>
      <c r="HIH3" s="194"/>
      <c r="HII3" s="194"/>
      <c r="HIJ3" s="194"/>
      <c r="HIK3" s="194"/>
      <c r="HIL3" s="194"/>
      <c r="HIM3" s="194"/>
      <c r="HIN3" s="194"/>
      <c r="HIO3" s="194"/>
      <c r="HIP3" s="194"/>
      <c r="HIQ3" s="194"/>
      <c r="HIR3" s="194"/>
      <c r="HIS3" s="194"/>
      <c r="HIT3" s="194"/>
      <c r="HIU3" s="194"/>
      <c r="HIV3" s="194"/>
      <c r="HIW3" s="194"/>
      <c r="HIX3" s="194"/>
      <c r="HIY3" s="194"/>
      <c r="HIZ3" s="194"/>
      <c r="HJA3" s="194"/>
      <c r="HJB3" s="194"/>
      <c r="HJC3" s="194"/>
      <c r="HJD3" s="194"/>
      <c r="HJE3" s="194"/>
      <c r="HJF3" s="194"/>
      <c r="HJG3" s="194"/>
      <c r="HJH3" s="194"/>
      <c r="HJI3" s="194"/>
      <c r="HJJ3" s="194"/>
      <c r="HJK3" s="194"/>
      <c r="HJL3" s="194"/>
      <c r="HJM3" s="194"/>
      <c r="HJN3" s="194"/>
      <c r="HJO3" s="194"/>
      <c r="HJP3" s="194"/>
      <c r="HJQ3" s="194"/>
      <c r="HJR3" s="194"/>
      <c r="HJS3" s="194"/>
      <c r="HJT3" s="194"/>
      <c r="HJU3" s="194"/>
      <c r="HJV3" s="194"/>
      <c r="HJW3" s="194"/>
      <c r="HJX3" s="194"/>
      <c r="HJY3" s="194"/>
      <c r="HJZ3" s="194"/>
      <c r="HKA3" s="194"/>
      <c r="HKB3" s="194"/>
      <c r="HKC3" s="194"/>
      <c r="HKD3" s="194"/>
      <c r="HKE3" s="194"/>
      <c r="HKF3" s="194"/>
      <c r="HKG3" s="194"/>
      <c r="HKH3" s="194"/>
      <c r="HKI3" s="194"/>
      <c r="HKJ3" s="194"/>
      <c r="HKK3" s="194"/>
      <c r="HKL3" s="194"/>
      <c r="HKM3" s="194"/>
      <c r="HKN3" s="194"/>
      <c r="HKO3" s="194"/>
      <c r="HKP3" s="194"/>
      <c r="HKQ3" s="194"/>
      <c r="HKR3" s="194"/>
      <c r="HKS3" s="194"/>
      <c r="HKT3" s="194"/>
      <c r="HKU3" s="194"/>
      <c r="HKV3" s="194"/>
      <c r="HKW3" s="194"/>
      <c r="HKX3" s="194"/>
      <c r="HKY3" s="194"/>
      <c r="HKZ3" s="194"/>
      <c r="HLA3" s="194"/>
      <c r="HLB3" s="194"/>
      <c r="HLC3" s="194"/>
      <c r="HLD3" s="194"/>
      <c r="HLE3" s="194"/>
      <c r="HLF3" s="194"/>
      <c r="HLG3" s="194"/>
      <c r="HLH3" s="194"/>
      <c r="HLI3" s="194"/>
      <c r="HLJ3" s="194"/>
      <c r="HLK3" s="194"/>
      <c r="HLL3" s="194"/>
      <c r="HLM3" s="194"/>
      <c r="HLN3" s="194"/>
      <c r="HLO3" s="194"/>
      <c r="HLP3" s="194"/>
      <c r="HLQ3" s="194"/>
      <c r="HLR3" s="194"/>
      <c r="HLS3" s="194"/>
      <c r="HLT3" s="194"/>
      <c r="HLU3" s="194"/>
      <c r="HLV3" s="194"/>
      <c r="HLW3" s="194"/>
      <c r="HLX3" s="194"/>
      <c r="HLY3" s="194"/>
      <c r="HLZ3" s="194"/>
      <c r="HMA3" s="194"/>
      <c r="HMB3" s="194"/>
      <c r="HMC3" s="194"/>
      <c r="HMD3" s="194"/>
      <c r="HME3" s="194"/>
      <c r="HMF3" s="194"/>
      <c r="HMG3" s="194"/>
      <c r="HMH3" s="194"/>
      <c r="HMI3" s="194"/>
      <c r="HMJ3" s="194"/>
      <c r="HMK3" s="194"/>
      <c r="HML3" s="194"/>
      <c r="HMM3" s="194"/>
      <c r="HMN3" s="194"/>
      <c r="HMO3" s="194"/>
      <c r="HMP3" s="194"/>
      <c r="HMQ3" s="194"/>
      <c r="HMR3" s="194"/>
      <c r="HMS3" s="194"/>
      <c r="HMT3" s="194"/>
      <c r="HMU3" s="194"/>
      <c r="HMV3" s="194"/>
      <c r="HMW3" s="194"/>
      <c r="HMX3" s="194"/>
      <c r="HMY3" s="194"/>
      <c r="HMZ3" s="194"/>
      <c r="HNA3" s="194"/>
      <c r="HNB3" s="194"/>
      <c r="HNC3" s="194"/>
      <c r="HND3" s="194"/>
      <c r="HNE3" s="194"/>
      <c r="HNF3" s="194"/>
      <c r="HNG3" s="194"/>
      <c r="HNH3" s="194"/>
      <c r="HNI3" s="194"/>
      <c r="HNJ3" s="194"/>
      <c r="HNK3" s="194"/>
      <c r="HNL3" s="194"/>
      <c r="HNM3" s="194"/>
      <c r="HNN3" s="194"/>
      <c r="HNO3" s="194"/>
      <c r="HNP3" s="194"/>
      <c r="HNQ3" s="194"/>
      <c r="HNR3" s="194"/>
      <c r="HNS3" s="194"/>
      <c r="HNT3" s="194"/>
      <c r="HNU3" s="194"/>
      <c r="HNV3" s="194"/>
      <c r="HNW3" s="194"/>
      <c r="HNX3" s="194"/>
      <c r="HNY3" s="194"/>
      <c r="HNZ3" s="194"/>
      <c r="HOA3" s="194"/>
      <c r="HOB3" s="194"/>
      <c r="HOC3" s="194"/>
      <c r="HOD3" s="194"/>
      <c r="HOE3" s="194"/>
      <c r="HOF3" s="194"/>
      <c r="HOG3" s="194"/>
      <c r="HOH3" s="194"/>
      <c r="HOI3" s="194"/>
      <c r="HOJ3" s="194"/>
      <c r="HOK3" s="194"/>
      <c r="HOL3" s="194"/>
      <c r="HOM3" s="194"/>
      <c r="HON3" s="194"/>
      <c r="HOO3" s="194"/>
      <c r="HOP3" s="194"/>
      <c r="HOQ3" s="194"/>
      <c r="HOR3" s="194"/>
      <c r="HOS3" s="194"/>
      <c r="HOT3" s="194"/>
      <c r="HOU3" s="194"/>
      <c r="HOV3" s="194"/>
      <c r="HOW3" s="194"/>
      <c r="HOX3" s="194"/>
      <c r="HOY3" s="194"/>
      <c r="HOZ3" s="194"/>
      <c r="HPA3" s="194"/>
      <c r="HPB3" s="194"/>
      <c r="HPC3" s="194"/>
      <c r="HPD3" s="194"/>
      <c r="HPE3" s="194"/>
      <c r="HPF3" s="194"/>
      <c r="HPG3" s="194"/>
      <c r="HPH3" s="194"/>
      <c r="HPI3" s="194"/>
      <c r="HPJ3" s="194"/>
      <c r="HPK3" s="194"/>
      <c r="HPL3" s="194"/>
      <c r="HPM3" s="194"/>
      <c r="HPN3" s="194"/>
      <c r="HPO3" s="194"/>
      <c r="HPP3" s="194"/>
      <c r="HPQ3" s="194"/>
      <c r="HPR3" s="194"/>
      <c r="HPS3" s="194"/>
      <c r="HPT3" s="194"/>
      <c r="HPU3" s="194"/>
      <c r="HPV3" s="194"/>
      <c r="HPW3" s="194"/>
      <c r="HPX3" s="194"/>
      <c r="HPY3" s="194"/>
      <c r="HPZ3" s="194"/>
      <c r="HQA3" s="194"/>
      <c r="HQB3" s="194"/>
      <c r="HQC3" s="194"/>
      <c r="HQD3" s="194"/>
      <c r="HQE3" s="194"/>
      <c r="HQF3" s="194"/>
      <c r="HQG3" s="194"/>
      <c r="HQH3" s="194"/>
      <c r="HQI3" s="194"/>
      <c r="HQJ3" s="194"/>
      <c r="HQK3" s="194"/>
      <c r="HQL3" s="194"/>
      <c r="HQM3" s="194"/>
      <c r="HQN3" s="194"/>
      <c r="HQO3" s="194"/>
      <c r="HQP3" s="194"/>
      <c r="HQQ3" s="194"/>
      <c r="HQR3" s="194"/>
      <c r="HQS3" s="194"/>
      <c r="HQT3" s="194"/>
      <c r="HQU3" s="194"/>
      <c r="HQV3" s="194"/>
      <c r="HQW3" s="194"/>
      <c r="HQX3" s="194"/>
      <c r="HQY3" s="194"/>
      <c r="HQZ3" s="194"/>
      <c r="HRA3" s="194"/>
      <c r="HRB3" s="194"/>
      <c r="HRC3" s="194"/>
      <c r="HRD3" s="194"/>
      <c r="HRE3" s="194"/>
      <c r="HRF3" s="194"/>
      <c r="HRG3" s="194"/>
      <c r="HRH3" s="194"/>
      <c r="HRI3" s="194"/>
      <c r="HRJ3" s="194"/>
      <c r="HRK3" s="194"/>
      <c r="HRL3" s="194"/>
      <c r="HRM3" s="194"/>
      <c r="HRN3" s="194"/>
      <c r="HRO3" s="194"/>
      <c r="HRP3" s="194"/>
      <c r="HRQ3" s="194"/>
      <c r="HRR3" s="194"/>
      <c r="HRS3" s="194"/>
      <c r="HRT3" s="194"/>
      <c r="HRU3" s="194"/>
      <c r="HRV3" s="194"/>
      <c r="HRW3" s="194"/>
      <c r="HRX3" s="194"/>
      <c r="HRY3" s="194"/>
      <c r="HRZ3" s="194"/>
      <c r="HSA3" s="194"/>
      <c r="HSB3" s="194"/>
      <c r="HSC3" s="194"/>
      <c r="HSD3" s="194"/>
      <c r="HSE3" s="194"/>
      <c r="HSF3" s="194"/>
      <c r="HSG3" s="194"/>
      <c r="HSH3" s="194"/>
      <c r="HSI3" s="194"/>
      <c r="HSJ3" s="194"/>
      <c r="HSK3" s="194"/>
      <c r="HSL3" s="194"/>
      <c r="HSM3" s="194"/>
      <c r="HSN3" s="194"/>
      <c r="HSO3" s="194"/>
      <c r="HSP3" s="194"/>
      <c r="HSQ3" s="194"/>
      <c r="HSR3" s="194"/>
      <c r="HSS3" s="194"/>
      <c r="HST3" s="194"/>
      <c r="HSU3" s="194"/>
      <c r="HSV3" s="194"/>
      <c r="HSW3" s="194"/>
      <c r="HSX3" s="194"/>
      <c r="HSY3" s="194"/>
      <c r="HSZ3" s="194"/>
      <c r="HTA3" s="194"/>
      <c r="HTB3" s="194"/>
      <c r="HTC3" s="194"/>
      <c r="HTD3" s="194"/>
      <c r="HTE3" s="194"/>
      <c r="HTF3" s="194"/>
      <c r="HTG3" s="194"/>
      <c r="HTH3" s="194"/>
      <c r="HTI3" s="194"/>
      <c r="HTJ3" s="194"/>
      <c r="HTK3" s="194"/>
      <c r="HTL3" s="194"/>
      <c r="HTM3" s="194"/>
      <c r="HTN3" s="194"/>
      <c r="HTO3" s="194"/>
      <c r="HTP3" s="194"/>
      <c r="HTQ3" s="194"/>
      <c r="HTR3" s="194"/>
      <c r="HTS3" s="194"/>
      <c r="HTT3" s="194"/>
      <c r="HTU3" s="194"/>
      <c r="HTV3" s="194"/>
      <c r="HTW3" s="194"/>
      <c r="HTX3" s="194"/>
      <c r="HTY3" s="194"/>
      <c r="HTZ3" s="194"/>
      <c r="HUA3" s="194"/>
      <c r="HUB3" s="194"/>
      <c r="HUC3" s="194"/>
      <c r="HUD3" s="194"/>
      <c r="HUE3" s="194"/>
      <c r="HUF3" s="194"/>
      <c r="HUG3" s="194"/>
      <c r="HUH3" s="194"/>
      <c r="HUI3" s="194"/>
      <c r="HUJ3" s="194"/>
      <c r="HUK3" s="194"/>
      <c r="HUL3" s="194"/>
      <c r="HUM3" s="194"/>
      <c r="HUN3" s="194"/>
      <c r="HUO3" s="194"/>
      <c r="HUP3" s="194"/>
      <c r="HUQ3" s="194"/>
      <c r="HUR3" s="194"/>
      <c r="HUS3" s="194"/>
      <c r="HUT3" s="194"/>
      <c r="HUU3" s="194"/>
      <c r="HUV3" s="194"/>
      <c r="HUW3" s="194"/>
      <c r="HUX3" s="194"/>
      <c r="HUY3" s="194"/>
      <c r="HUZ3" s="194"/>
      <c r="HVA3" s="194"/>
      <c r="HVB3" s="194"/>
      <c r="HVC3" s="194"/>
      <c r="HVD3" s="194"/>
      <c r="HVE3" s="194"/>
      <c r="HVF3" s="194"/>
      <c r="HVG3" s="194"/>
      <c r="HVH3" s="194"/>
      <c r="HVI3" s="194"/>
      <c r="HVJ3" s="194"/>
      <c r="HVK3" s="194"/>
      <c r="HVL3" s="194"/>
      <c r="HVM3" s="194"/>
      <c r="HVN3" s="194"/>
      <c r="HVO3" s="194"/>
      <c r="HVP3" s="194"/>
      <c r="HVQ3" s="194"/>
      <c r="HVR3" s="194"/>
      <c r="HVS3" s="194"/>
      <c r="HVT3" s="194"/>
      <c r="HVU3" s="194"/>
      <c r="HVV3" s="194"/>
      <c r="HVW3" s="194"/>
      <c r="HVX3" s="194"/>
      <c r="HVY3" s="194"/>
      <c r="HVZ3" s="194"/>
      <c r="HWA3" s="194"/>
      <c r="HWB3" s="194"/>
      <c r="HWC3" s="194"/>
      <c r="HWD3" s="194"/>
      <c r="HWE3" s="194"/>
      <c r="HWF3" s="194"/>
      <c r="HWG3" s="194"/>
      <c r="HWH3" s="194"/>
      <c r="HWI3" s="194"/>
      <c r="HWJ3" s="194"/>
      <c r="HWK3" s="194"/>
      <c r="HWL3" s="194"/>
      <c r="HWM3" s="194"/>
      <c r="HWN3" s="194"/>
      <c r="HWO3" s="194"/>
      <c r="HWP3" s="194"/>
      <c r="HWQ3" s="194"/>
      <c r="HWR3" s="194"/>
      <c r="HWS3" s="194"/>
      <c r="HWT3" s="194"/>
      <c r="HWU3" s="194"/>
      <c r="HWV3" s="194"/>
      <c r="HWW3" s="194"/>
      <c r="HWX3" s="194"/>
      <c r="HWY3" s="194"/>
      <c r="HWZ3" s="194"/>
      <c r="HXA3" s="194"/>
      <c r="HXB3" s="194"/>
      <c r="HXC3" s="194"/>
      <c r="HXD3" s="194"/>
      <c r="HXE3" s="194"/>
      <c r="HXF3" s="194"/>
      <c r="HXG3" s="194"/>
      <c r="HXH3" s="194"/>
      <c r="HXI3" s="194"/>
      <c r="HXJ3" s="194"/>
      <c r="HXK3" s="194"/>
      <c r="HXL3" s="194"/>
      <c r="HXM3" s="194"/>
      <c r="HXN3" s="194"/>
      <c r="HXO3" s="194"/>
      <c r="HXP3" s="194"/>
      <c r="HXQ3" s="194"/>
      <c r="HXR3" s="194"/>
      <c r="HXS3" s="194"/>
      <c r="HXT3" s="194"/>
      <c r="HXU3" s="194"/>
      <c r="HXV3" s="194"/>
      <c r="HXW3" s="194"/>
      <c r="HXX3" s="194"/>
      <c r="HXY3" s="194"/>
      <c r="HXZ3" s="194"/>
      <c r="HYA3" s="194"/>
      <c r="HYB3" s="194"/>
      <c r="HYC3" s="194"/>
      <c r="HYD3" s="194"/>
      <c r="HYE3" s="194"/>
      <c r="HYF3" s="194"/>
      <c r="HYG3" s="194"/>
      <c r="HYH3" s="194"/>
      <c r="HYI3" s="194"/>
      <c r="HYJ3" s="194"/>
      <c r="HYK3" s="194"/>
      <c r="HYL3" s="194"/>
      <c r="HYM3" s="194"/>
      <c r="HYN3" s="194"/>
      <c r="HYO3" s="194"/>
      <c r="HYP3" s="194"/>
      <c r="HYQ3" s="194"/>
      <c r="HYR3" s="194"/>
      <c r="HYS3" s="194"/>
      <c r="HYT3" s="194"/>
      <c r="HYU3" s="194"/>
      <c r="HYV3" s="194"/>
      <c r="HYW3" s="194"/>
      <c r="HYX3" s="194"/>
      <c r="HYY3" s="194"/>
      <c r="HYZ3" s="194"/>
      <c r="HZA3" s="194"/>
      <c r="HZB3" s="194"/>
      <c r="HZC3" s="194"/>
      <c r="HZD3" s="194"/>
      <c r="HZE3" s="194"/>
      <c r="HZF3" s="194"/>
      <c r="HZG3" s="194"/>
      <c r="HZH3" s="194"/>
      <c r="HZI3" s="194"/>
      <c r="HZJ3" s="194"/>
      <c r="HZK3" s="194"/>
      <c r="HZL3" s="194"/>
      <c r="HZM3" s="194"/>
      <c r="HZN3" s="194"/>
      <c r="HZO3" s="194"/>
      <c r="HZP3" s="194"/>
      <c r="HZQ3" s="194"/>
      <c r="HZR3" s="194"/>
      <c r="HZS3" s="194"/>
      <c r="HZT3" s="194"/>
      <c r="HZU3" s="194"/>
      <c r="HZV3" s="194"/>
      <c r="HZW3" s="194"/>
      <c r="HZX3" s="194"/>
      <c r="HZY3" s="194"/>
      <c r="HZZ3" s="194"/>
      <c r="IAA3" s="194"/>
      <c r="IAB3" s="194"/>
      <c r="IAC3" s="194"/>
      <c r="IAD3" s="194"/>
      <c r="IAE3" s="194"/>
      <c r="IAF3" s="194"/>
      <c r="IAG3" s="194"/>
      <c r="IAH3" s="194"/>
      <c r="IAI3" s="194"/>
      <c r="IAJ3" s="194"/>
      <c r="IAK3" s="194"/>
      <c r="IAL3" s="194"/>
      <c r="IAM3" s="194"/>
      <c r="IAN3" s="194"/>
      <c r="IAO3" s="194"/>
      <c r="IAP3" s="194"/>
      <c r="IAQ3" s="194"/>
      <c r="IAR3" s="194"/>
      <c r="IAS3" s="194"/>
      <c r="IAT3" s="194"/>
      <c r="IAU3" s="194"/>
      <c r="IAV3" s="194"/>
      <c r="IAW3" s="194"/>
      <c r="IAX3" s="194"/>
      <c r="IAY3" s="194"/>
      <c r="IAZ3" s="194"/>
      <c r="IBA3" s="194"/>
      <c r="IBB3" s="194"/>
      <c r="IBC3" s="194"/>
      <c r="IBD3" s="194"/>
      <c r="IBE3" s="194"/>
      <c r="IBF3" s="194"/>
      <c r="IBG3" s="194"/>
      <c r="IBH3" s="194"/>
      <c r="IBI3" s="194"/>
      <c r="IBJ3" s="194"/>
      <c r="IBK3" s="194"/>
      <c r="IBL3" s="194"/>
      <c r="IBM3" s="194"/>
      <c r="IBN3" s="194"/>
      <c r="IBO3" s="194"/>
      <c r="IBP3" s="194"/>
      <c r="IBQ3" s="194"/>
      <c r="IBR3" s="194"/>
      <c r="IBS3" s="194"/>
      <c r="IBT3" s="194"/>
      <c r="IBU3" s="194"/>
      <c r="IBV3" s="194"/>
      <c r="IBW3" s="194"/>
      <c r="IBX3" s="194"/>
      <c r="IBY3" s="194"/>
      <c r="IBZ3" s="194"/>
      <c r="ICA3" s="194"/>
      <c r="ICB3" s="194"/>
      <c r="ICC3" s="194"/>
      <c r="ICD3" s="194"/>
      <c r="ICE3" s="194"/>
      <c r="ICF3" s="194"/>
      <c r="ICG3" s="194"/>
      <c r="ICH3" s="194"/>
      <c r="ICI3" s="194"/>
      <c r="ICJ3" s="194"/>
      <c r="ICK3" s="194"/>
      <c r="ICL3" s="194"/>
      <c r="ICM3" s="194"/>
      <c r="ICN3" s="194"/>
      <c r="ICO3" s="194"/>
      <c r="ICP3" s="194"/>
      <c r="ICQ3" s="194"/>
      <c r="ICR3" s="194"/>
      <c r="ICS3" s="194"/>
      <c r="ICT3" s="194"/>
      <c r="ICU3" s="194"/>
      <c r="ICV3" s="194"/>
      <c r="ICW3" s="194"/>
      <c r="ICX3" s="194"/>
      <c r="ICY3" s="194"/>
      <c r="ICZ3" s="194"/>
      <c r="IDA3" s="194"/>
      <c r="IDB3" s="194"/>
      <c r="IDC3" s="194"/>
      <c r="IDD3" s="194"/>
      <c r="IDE3" s="194"/>
      <c r="IDF3" s="194"/>
      <c r="IDG3" s="194"/>
      <c r="IDH3" s="194"/>
      <c r="IDI3" s="194"/>
      <c r="IDJ3" s="194"/>
      <c r="IDK3" s="194"/>
      <c r="IDL3" s="194"/>
      <c r="IDM3" s="194"/>
      <c r="IDN3" s="194"/>
      <c r="IDO3" s="194"/>
      <c r="IDP3" s="194"/>
      <c r="IDQ3" s="194"/>
      <c r="IDR3" s="194"/>
      <c r="IDS3" s="194"/>
      <c r="IDT3" s="194"/>
      <c r="IDU3" s="194"/>
      <c r="IDV3" s="194"/>
      <c r="IDW3" s="194"/>
      <c r="IDX3" s="194"/>
      <c r="IDY3" s="194"/>
      <c r="IDZ3" s="194"/>
      <c r="IEA3" s="194"/>
      <c r="IEB3" s="194"/>
      <c r="IEC3" s="194"/>
      <c r="IED3" s="194"/>
      <c r="IEE3" s="194"/>
      <c r="IEF3" s="194"/>
      <c r="IEG3" s="194"/>
      <c r="IEH3" s="194"/>
      <c r="IEI3" s="194"/>
      <c r="IEJ3" s="194"/>
      <c r="IEK3" s="194"/>
      <c r="IEL3" s="194"/>
      <c r="IEM3" s="194"/>
      <c r="IEN3" s="194"/>
      <c r="IEO3" s="194"/>
      <c r="IEP3" s="194"/>
      <c r="IEQ3" s="194"/>
      <c r="IER3" s="194"/>
      <c r="IES3" s="194"/>
      <c r="IET3" s="194"/>
      <c r="IEU3" s="194"/>
      <c r="IEV3" s="194"/>
      <c r="IEW3" s="194"/>
      <c r="IEX3" s="194"/>
      <c r="IEY3" s="194"/>
      <c r="IEZ3" s="194"/>
      <c r="IFA3" s="194"/>
      <c r="IFB3" s="194"/>
      <c r="IFC3" s="194"/>
      <c r="IFD3" s="194"/>
      <c r="IFE3" s="194"/>
      <c r="IFF3" s="194"/>
      <c r="IFG3" s="194"/>
      <c r="IFH3" s="194"/>
      <c r="IFI3" s="194"/>
      <c r="IFJ3" s="194"/>
      <c r="IFK3" s="194"/>
      <c r="IFL3" s="194"/>
      <c r="IFM3" s="194"/>
      <c r="IFN3" s="194"/>
      <c r="IFO3" s="194"/>
      <c r="IFP3" s="194"/>
      <c r="IFQ3" s="194"/>
      <c r="IFR3" s="194"/>
      <c r="IFS3" s="194"/>
      <c r="IFT3" s="194"/>
      <c r="IFU3" s="194"/>
      <c r="IFV3" s="194"/>
      <c r="IFW3" s="194"/>
      <c r="IFX3" s="194"/>
      <c r="IFY3" s="194"/>
      <c r="IFZ3" s="194"/>
      <c r="IGA3" s="194"/>
      <c r="IGB3" s="194"/>
      <c r="IGC3" s="194"/>
      <c r="IGD3" s="194"/>
      <c r="IGE3" s="194"/>
      <c r="IGF3" s="194"/>
      <c r="IGG3" s="194"/>
      <c r="IGH3" s="194"/>
      <c r="IGI3" s="194"/>
      <c r="IGJ3" s="194"/>
      <c r="IGK3" s="194"/>
      <c r="IGL3" s="194"/>
      <c r="IGM3" s="194"/>
      <c r="IGN3" s="194"/>
      <c r="IGO3" s="194"/>
      <c r="IGP3" s="194"/>
      <c r="IGQ3" s="194"/>
      <c r="IGR3" s="194"/>
      <c r="IGS3" s="194"/>
      <c r="IGT3" s="194"/>
      <c r="IGU3" s="194"/>
      <c r="IGV3" s="194"/>
      <c r="IGW3" s="194"/>
      <c r="IGX3" s="194"/>
      <c r="IGY3" s="194"/>
      <c r="IGZ3" s="194"/>
      <c r="IHA3" s="194"/>
      <c r="IHB3" s="194"/>
      <c r="IHC3" s="194"/>
      <c r="IHD3" s="194"/>
      <c r="IHE3" s="194"/>
      <c r="IHF3" s="194"/>
      <c r="IHG3" s="194"/>
      <c r="IHH3" s="194"/>
      <c r="IHI3" s="194"/>
      <c r="IHJ3" s="194"/>
      <c r="IHK3" s="194"/>
      <c r="IHL3" s="194"/>
      <c r="IHM3" s="194"/>
      <c r="IHN3" s="194"/>
      <c r="IHO3" s="194"/>
      <c r="IHP3" s="194"/>
      <c r="IHQ3" s="194"/>
      <c r="IHR3" s="194"/>
      <c r="IHS3" s="194"/>
      <c r="IHT3" s="194"/>
      <c r="IHU3" s="194"/>
      <c r="IHV3" s="194"/>
      <c r="IHW3" s="194"/>
      <c r="IHX3" s="194"/>
      <c r="IHY3" s="194"/>
      <c r="IHZ3" s="194"/>
      <c r="IIA3" s="194"/>
      <c r="IIB3" s="194"/>
      <c r="IIC3" s="194"/>
      <c r="IID3" s="194"/>
      <c r="IIE3" s="194"/>
      <c r="IIF3" s="194"/>
      <c r="IIG3" s="194"/>
      <c r="IIH3" s="194"/>
      <c r="III3" s="194"/>
      <c r="IIJ3" s="194"/>
      <c r="IIK3" s="194"/>
      <c r="IIL3" s="194"/>
      <c r="IIM3" s="194"/>
      <c r="IIN3" s="194"/>
      <c r="IIO3" s="194"/>
      <c r="IIP3" s="194"/>
      <c r="IIQ3" s="194"/>
      <c r="IIR3" s="194"/>
      <c r="IIS3" s="194"/>
      <c r="IIT3" s="194"/>
      <c r="IIU3" s="194"/>
      <c r="IIV3" s="194"/>
      <c r="IIW3" s="194"/>
      <c r="IIX3" s="194"/>
      <c r="IIY3" s="194"/>
      <c r="IIZ3" s="194"/>
      <c r="IJA3" s="194"/>
      <c r="IJB3" s="194"/>
      <c r="IJC3" s="194"/>
      <c r="IJD3" s="194"/>
      <c r="IJE3" s="194"/>
      <c r="IJF3" s="194"/>
      <c r="IJG3" s="194"/>
      <c r="IJH3" s="194"/>
      <c r="IJI3" s="194"/>
      <c r="IJJ3" s="194"/>
      <c r="IJK3" s="194"/>
      <c r="IJL3" s="194"/>
      <c r="IJM3" s="194"/>
      <c r="IJN3" s="194"/>
      <c r="IJO3" s="194"/>
      <c r="IJP3" s="194"/>
      <c r="IJQ3" s="194"/>
      <c r="IJR3" s="194"/>
      <c r="IJS3" s="194"/>
      <c r="IJT3" s="194"/>
      <c r="IJU3" s="194"/>
      <c r="IJV3" s="194"/>
      <c r="IJW3" s="194"/>
      <c r="IJX3" s="194"/>
      <c r="IJY3" s="194"/>
      <c r="IJZ3" s="194"/>
      <c r="IKA3" s="194"/>
      <c r="IKB3" s="194"/>
      <c r="IKC3" s="194"/>
      <c r="IKD3" s="194"/>
      <c r="IKE3" s="194"/>
      <c r="IKF3" s="194"/>
      <c r="IKG3" s="194"/>
      <c r="IKH3" s="194"/>
      <c r="IKI3" s="194"/>
      <c r="IKJ3" s="194"/>
      <c r="IKK3" s="194"/>
      <c r="IKL3" s="194"/>
      <c r="IKM3" s="194"/>
      <c r="IKN3" s="194"/>
      <c r="IKO3" s="194"/>
      <c r="IKP3" s="194"/>
      <c r="IKQ3" s="194"/>
      <c r="IKR3" s="194"/>
      <c r="IKS3" s="194"/>
      <c r="IKT3" s="194"/>
      <c r="IKU3" s="194"/>
      <c r="IKV3" s="194"/>
      <c r="IKW3" s="194"/>
      <c r="IKX3" s="194"/>
      <c r="IKY3" s="194"/>
      <c r="IKZ3" s="194"/>
      <c r="ILA3" s="194"/>
      <c r="ILB3" s="194"/>
      <c r="ILC3" s="194"/>
      <c r="ILD3" s="194"/>
      <c r="ILE3" s="194"/>
      <c r="ILF3" s="194"/>
      <c r="ILG3" s="194"/>
      <c r="ILH3" s="194"/>
      <c r="ILI3" s="194"/>
      <c r="ILJ3" s="194"/>
      <c r="ILK3" s="194"/>
      <c r="ILL3" s="194"/>
      <c r="ILM3" s="194"/>
      <c r="ILN3" s="194"/>
      <c r="ILO3" s="194"/>
      <c r="ILP3" s="194"/>
      <c r="ILQ3" s="194"/>
      <c r="ILR3" s="194"/>
      <c r="ILS3" s="194"/>
      <c r="ILT3" s="194"/>
      <c r="ILU3" s="194"/>
      <c r="ILV3" s="194"/>
      <c r="ILW3" s="194"/>
      <c r="ILX3" s="194"/>
      <c r="ILY3" s="194"/>
      <c r="ILZ3" s="194"/>
      <c r="IMA3" s="194"/>
      <c r="IMB3" s="194"/>
      <c r="IMC3" s="194"/>
      <c r="IMD3" s="194"/>
      <c r="IME3" s="194"/>
      <c r="IMF3" s="194"/>
      <c r="IMG3" s="194"/>
      <c r="IMH3" s="194"/>
      <c r="IMI3" s="194"/>
      <c r="IMJ3" s="194"/>
      <c r="IMK3" s="194"/>
      <c r="IML3" s="194"/>
      <c r="IMM3" s="194"/>
      <c r="IMN3" s="194"/>
      <c r="IMO3" s="194"/>
      <c r="IMP3" s="194"/>
      <c r="IMQ3" s="194"/>
      <c r="IMR3" s="194"/>
      <c r="IMS3" s="194"/>
      <c r="IMT3" s="194"/>
      <c r="IMU3" s="194"/>
      <c r="IMV3" s="194"/>
      <c r="IMW3" s="194"/>
      <c r="IMX3" s="194"/>
      <c r="IMY3" s="194"/>
      <c r="IMZ3" s="194"/>
      <c r="INA3" s="194"/>
      <c r="INB3" s="194"/>
      <c r="INC3" s="194"/>
      <c r="IND3" s="194"/>
      <c r="INE3" s="194"/>
      <c r="INF3" s="194"/>
      <c r="ING3" s="194"/>
      <c r="INH3" s="194"/>
      <c r="INI3" s="194"/>
      <c r="INJ3" s="194"/>
      <c r="INK3" s="194"/>
      <c r="INL3" s="194"/>
      <c r="INM3" s="194"/>
      <c r="INN3" s="194"/>
      <c r="INO3" s="194"/>
      <c r="INP3" s="194"/>
      <c r="INQ3" s="194"/>
      <c r="INR3" s="194"/>
      <c r="INS3" s="194"/>
      <c r="INT3" s="194"/>
      <c r="INU3" s="194"/>
      <c r="INV3" s="194"/>
      <c r="INW3" s="194"/>
      <c r="INX3" s="194"/>
      <c r="INY3" s="194"/>
      <c r="INZ3" s="194"/>
      <c r="IOA3" s="194"/>
      <c r="IOB3" s="194"/>
      <c r="IOC3" s="194"/>
      <c r="IOD3" s="194"/>
      <c r="IOE3" s="194"/>
      <c r="IOF3" s="194"/>
      <c r="IOG3" s="194"/>
      <c r="IOH3" s="194"/>
      <c r="IOI3" s="194"/>
      <c r="IOJ3" s="194"/>
      <c r="IOK3" s="194"/>
      <c r="IOL3" s="194"/>
      <c r="IOM3" s="194"/>
      <c r="ION3" s="194"/>
      <c r="IOO3" s="194"/>
      <c r="IOP3" s="194"/>
      <c r="IOQ3" s="194"/>
      <c r="IOR3" s="194"/>
      <c r="IOS3" s="194"/>
      <c r="IOT3" s="194"/>
      <c r="IOU3" s="194"/>
      <c r="IOV3" s="194"/>
      <c r="IOW3" s="194"/>
      <c r="IOX3" s="194"/>
      <c r="IOY3" s="194"/>
      <c r="IOZ3" s="194"/>
      <c r="IPA3" s="194"/>
      <c r="IPB3" s="194"/>
      <c r="IPC3" s="194"/>
      <c r="IPD3" s="194"/>
      <c r="IPE3" s="194"/>
      <c r="IPF3" s="194"/>
      <c r="IPG3" s="194"/>
      <c r="IPH3" s="194"/>
      <c r="IPI3" s="194"/>
      <c r="IPJ3" s="194"/>
      <c r="IPK3" s="194"/>
      <c r="IPL3" s="194"/>
      <c r="IPM3" s="194"/>
      <c r="IPN3" s="194"/>
      <c r="IPO3" s="194"/>
      <c r="IPP3" s="194"/>
      <c r="IPQ3" s="194"/>
      <c r="IPR3" s="194"/>
      <c r="IPS3" s="194"/>
      <c r="IPT3" s="194"/>
      <c r="IPU3" s="194"/>
      <c r="IPV3" s="194"/>
      <c r="IPW3" s="194"/>
      <c r="IPX3" s="194"/>
      <c r="IPY3" s="194"/>
      <c r="IPZ3" s="194"/>
      <c r="IQA3" s="194"/>
      <c r="IQB3" s="194"/>
      <c r="IQC3" s="194"/>
      <c r="IQD3" s="194"/>
      <c r="IQE3" s="194"/>
      <c r="IQF3" s="194"/>
      <c r="IQG3" s="194"/>
      <c r="IQH3" s="194"/>
      <c r="IQI3" s="194"/>
      <c r="IQJ3" s="194"/>
      <c r="IQK3" s="194"/>
      <c r="IQL3" s="194"/>
      <c r="IQM3" s="194"/>
      <c r="IQN3" s="194"/>
      <c r="IQO3" s="194"/>
      <c r="IQP3" s="194"/>
      <c r="IQQ3" s="194"/>
      <c r="IQR3" s="194"/>
      <c r="IQS3" s="194"/>
      <c r="IQT3" s="194"/>
      <c r="IQU3" s="194"/>
      <c r="IQV3" s="194"/>
      <c r="IQW3" s="194"/>
      <c r="IQX3" s="194"/>
      <c r="IQY3" s="194"/>
      <c r="IQZ3" s="194"/>
      <c r="IRA3" s="194"/>
      <c r="IRB3" s="194"/>
      <c r="IRC3" s="194"/>
      <c r="IRD3" s="194"/>
      <c r="IRE3" s="194"/>
      <c r="IRF3" s="194"/>
      <c r="IRG3" s="194"/>
      <c r="IRH3" s="194"/>
      <c r="IRI3" s="194"/>
      <c r="IRJ3" s="194"/>
      <c r="IRK3" s="194"/>
      <c r="IRL3" s="194"/>
      <c r="IRM3" s="194"/>
      <c r="IRN3" s="194"/>
      <c r="IRO3" s="194"/>
      <c r="IRP3" s="194"/>
      <c r="IRQ3" s="194"/>
      <c r="IRR3" s="194"/>
      <c r="IRS3" s="194"/>
      <c r="IRT3" s="194"/>
      <c r="IRU3" s="194"/>
      <c r="IRV3" s="194"/>
      <c r="IRW3" s="194"/>
      <c r="IRX3" s="194"/>
      <c r="IRY3" s="194"/>
      <c r="IRZ3" s="194"/>
      <c r="ISA3" s="194"/>
      <c r="ISB3" s="194"/>
      <c r="ISC3" s="194"/>
      <c r="ISD3" s="194"/>
      <c r="ISE3" s="194"/>
      <c r="ISF3" s="194"/>
      <c r="ISG3" s="194"/>
      <c r="ISH3" s="194"/>
      <c r="ISI3" s="194"/>
      <c r="ISJ3" s="194"/>
      <c r="ISK3" s="194"/>
      <c r="ISL3" s="194"/>
      <c r="ISM3" s="194"/>
      <c r="ISN3" s="194"/>
      <c r="ISO3" s="194"/>
      <c r="ISP3" s="194"/>
      <c r="ISQ3" s="194"/>
      <c r="ISR3" s="194"/>
      <c r="ISS3" s="194"/>
      <c r="IST3" s="194"/>
      <c r="ISU3" s="194"/>
      <c r="ISV3" s="194"/>
      <c r="ISW3" s="194"/>
      <c r="ISX3" s="194"/>
      <c r="ISY3" s="194"/>
      <c r="ISZ3" s="194"/>
      <c r="ITA3" s="194"/>
      <c r="ITB3" s="194"/>
      <c r="ITC3" s="194"/>
      <c r="ITD3" s="194"/>
      <c r="ITE3" s="194"/>
      <c r="ITF3" s="194"/>
      <c r="ITG3" s="194"/>
      <c r="ITH3" s="194"/>
      <c r="ITI3" s="194"/>
      <c r="ITJ3" s="194"/>
      <c r="ITK3" s="194"/>
      <c r="ITL3" s="194"/>
      <c r="ITM3" s="194"/>
      <c r="ITN3" s="194"/>
      <c r="ITO3" s="194"/>
      <c r="ITP3" s="194"/>
      <c r="ITQ3" s="194"/>
      <c r="ITR3" s="194"/>
      <c r="ITS3" s="194"/>
      <c r="ITT3" s="194"/>
      <c r="ITU3" s="194"/>
      <c r="ITV3" s="194"/>
      <c r="ITW3" s="194"/>
      <c r="ITX3" s="194"/>
      <c r="ITY3" s="194"/>
      <c r="ITZ3" s="194"/>
      <c r="IUA3" s="194"/>
      <c r="IUB3" s="194"/>
      <c r="IUC3" s="194"/>
      <c r="IUD3" s="194"/>
      <c r="IUE3" s="194"/>
      <c r="IUF3" s="194"/>
      <c r="IUG3" s="194"/>
      <c r="IUH3" s="194"/>
      <c r="IUI3" s="194"/>
      <c r="IUJ3" s="194"/>
      <c r="IUK3" s="194"/>
      <c r="IUL3" s="194"/>
      <c r="IUM3" s="194"/>
      <c r="IUN3" s="194"/>
      <c r="IUO3" s="194"/>
      <c r="IUP3" s="194"/>
      <c r="IUQ3" s="194"/>
      <c r="IUR3" s="194"/>
      <c r="IUS3" s="194"/>
      <c r="IUT3" s="194"/>
      <c r="IUU3" s="194"/>
      <c r="IUV3" s="194"/>
      <c r="IUW3" s="194"/>
      <c r="IUX3" s="194"/>
      <c r="IUY3" s="194"/>
      <c r="IUZ3" s="194"/>
      <c r="IVA3" s="194"/>
      <c r="IVB3" s="194"/>
      <c r="IVC3" s="194"/>
      <c r="IVD3" s="194"/>
      <c r="IVE3" s="194"/>
      <c r="IVF3" s="194"/>
      <c r="IVG3" s="194"/>
      <c r="IVH3" s="194"/>
      <c r="IVI3" s="194"/>
      <c r="IVJ3" s="194"/>
      <c r="IVK3" s="194"/>
      <c r="IVL3" s="194"/>
      <c r="IVM3" s="194"/>
      <c r="IVN3" s="194"/>
      <c r="IVO3" s="194"/>
      <c r="IVP3" s="194"/>
      <c r="IVQ3" s="194"/>
      <c r="IVR3" s="194"/>
      <c r="IVS3" s="194"/>
      <c r="IVT3" s="194"/>
      <c r="IVU3" s="194"/>
      <c r="IVV3" s="194"/>
      <c r="IVW3" s="194"/>
      <c r="IVX3" s="194"/>
      <c r="IVY3" s="194"/>
      <c r="IVZ3" s="194"/>
      <c r="IWA3" s="194"/>
      <c r="IWB3" s="194"/>
      <c r="IWC3" s="194"/>
      <c r="IWD3" s="194"/>
      <c r="IWE3" s="194"/>
      <c r="IWF3" s="194"/>
      <c r="IWG3" s="194"/>
      <c r="IWH3" s="194"/>
      <c r="IWI3" s="194"/>
      <c r="IWJ3" s="194"/>
      <c r="IWK3" s="194"/>
      <c r="IWL3" s="194"/>
      <c r="IWM3" s="194"/>
      <c r="IWN3" s="194"/>
      <c r="IWO3" s="194"/>
      <c r="IWP3" s="194"/>
      <c r="IWQ3" s="194"/>
      <c r="IWR3" s="194"/>
      <c r="IWS3" s="194"/>
      <c r="IWT3" s="194"/>
      <c r="IWU3" s="194"/>
      <c r="IWV3" s="194"/>
      <c r="IWW3" s="194"/>
      <c r="IWX3" s="194"/>
      <c r="IWY3" s="194"/>
      <c r="IWZ3" s="194"/>
      <c r="IXA3" s="194"/>
      <c r="IXB3" s="194"/>
      <c r="IXC3" s="194"/>
      <c r="IXD3" s="194"/>
      <c r="IXE3" s="194"/>
      <c r="IXF3" s="194"/>
      <c r="IXG3" s="194"/>
      <c r="IXH3" s="194"/>
      <c r="IXI3" s="194"/>
      <c r="IXJ3" s="194"/>
      <c r="IXK3" s="194"/>
      <c r="IXL3" s="194"/>
      <c r="IXM3" s="194"/>
      <c r="IXN3" s="194"/>
      <c r="IXO3" s="194"/>
      <c r="IXP3" s="194"/>
      <c r="IXQ3" s="194"/>
      <c r="IXR3" s="194"/>
      <c r="IXS3" s="194"/>
      <c r="IXT3" s="194"/>
      <c r="IXU3" s="194"/>
      <c r="IXV3" s="194"/>
      <c r="IXW3" s="194"/>
      <c r="IXX3" s="194"/>
      <c r="IXY3" s="194"/>
      <c r="IXZ3" s="194"/>
      <c r="IYA3" s="194"/>
      <c r="IYB3" s="194"/>
      <c r="IYC3" s="194"/>
      <c r="IYD3" s="194"/>
      <c r="IYE3" s="194"/>
      <c r="IYF3" s="194"/>
      <c r="IYG3" s="194"/>
      <c r="IYH3" s="194"/>
      <c r="IYI3" s="194"/>
      <c r="IYJ3" s="194"/>
      <c r="IYK3" s="194"/>
      <c r="IYL3" s="194"/>
      <c r="IYM3" s="194"/>
      <c r="IYN3" s="194"/>
      <c r="IYO3" s="194"/>
      <c r="IYP3" s="194"/>
      <c r="IYQ3" s="194"/>
      <c r="IYR3" s="194"/>
      <c r="IYS3" s="194"/>
      <c r="IYT3" s="194"/>
      <c r="IYU3" s="194"/>
      <c r="IYV3" s="194"/>
      <c r="IYW3" s="194"/>
      <c r="IYX3" s="194"/>
      <c r="IYY3" s="194"/>
      <c r="IYZ3" s="194"/>
      <c r="IZA3" s="194"/>
      <c r="IZB3" s="194"/>
      <c r="IZC3" s="194"/>
      <c r="IZD3" s="194"/>
      <c r="IZE3" s="194"/>
      <c r="IZF3" s="194"/>
      <c r="IZG3" s="194"/>
      <c r="IZH3" s="194"/>
      <c r="IZI3" s="194"/>
      <c r="IZJ3" s="194"/>
      <c r="IZK3" s="194"/>
      <c r="IZL3" s="194"/>
      <c r="IZM3" s="194"/>
      <c r="IZN3" s="194"/>
      <c r="IZO3" s="194"/>
      <c r="IZP3" s="194"/>
      <c r="IZQ3" s="194"/>
      <c r="IZR3" s="194"/>
      <c r="IZS3" s="194"/>
      <c r="IZT3" s="194"/>
      <c r="IZU3" s="194"/>
      <c r="IZV3" s="194"/>
      <c r="IZW3" s="194"/>
      <c r="IZX3" s="194"/>
      <c r="IZY3" s="194"/>
      <c r="IZZ3" s="194"/>
      <c r="JAA3" s="194"/>
      <c r="JAB3" s="194"/>
      <c r="JAC3" s="194"/>
      <c r="JAD3" s="194"/>
      <c r="JAE3" s="194"/>
      <c r="JAF3" s="194"/>
      <c r="JAG3" s="194"/>
      <c r="JAH3" s="194"/>
      <c r="JAI3" s="194"/>
      <c r="JAJ3" s="194"/>
      <c r="JAK3" s="194"/>
      <c r="JAL3" s="194"/>
      <c r="JAM3" s="194"/>
      <c r="JAN3" s="194"/>
      <c r="JAO3" s="194"/>
      <c r="JAP3" s="194"/>
      <c r="JAQ3" s="194"/>
      <c r="JAR3" s="194"/>
      <c r="JAS3" s="194"/>
      <c r="JAT3" s="194"/>
      <c r="JAU3" s="194"/>
      <c r="JAV3" s="194"/>
      <c r="JAW3" s="194"/>
      <c r="JAX3" s="194"/>
      <c r="JAY3" s="194"/>
      <c r="JAZ3" s="194"/>
      <c r="JBA3" s="194"/>
      <c r="JBB3" s="194"/>
      <c r="JBC3" s="194"/>
      <c r="JBD3" s="194"/>
      <c r="JBE3" s="194"/>
      <c r="JBF3" s="194"/>
      <c r="JBG3" s="194"/>
      <c r="JBH3" s="194"/>
      <c r="JBI3" s="194"/>
      <c r="JBJ3" s="194"/>
      <c r="JBK3" s="194"/>
      <c r="JBL3" s="194"/>
      <c r="JBM3" s="194"/>
      <c r="JBN3" s="194"/>
      <c r="JBO3" s="194"/>
      <c r="JBP3" s="194"/>
      <c r="JBQ3" s="194"/>
      <c r="JBR3" s="194"/>
      <c r="JBS3" s="194"/>
      <c r="JBT3" s="194"/>
      <c r="JBU3" s="194"/>
      <c r="JBV3" s="194"/>
      <c r="JBW3" s="194"/>
      <c r="JBX3" s="194"/>
      <c r="JBY3" s="194"/>
      <c r="JBZ3" s="194"/>
      <c r="JCA3" s="194"/>
      <c r="JCB3" s="194"/>
      <c r="JCC3" s="194"/>
      <c r="JCD3" s="194"/>
      <c r="JCE3" s="194"/>
      <c r="JCF3" s="194"/>
      <c r="JCG3" s="194"/>
      <c r="JCH3" s="194"/>
      <c r="JCI3" s="194"/>
      <c r="JCJ3" s="194"/>
      <c r="JCK3" s="194"/>
      <c r="JCL3" s="194"/>
      <c r="JCM3" s="194"/>
      <c r="JCN3" s="194"/>
      <c r="JCO3" s="194"/>
      <c r="JCP3" s="194"/>
      <c r="JCQ3" s="194"/>
      <c r="JCR3" s="194"/>
      <c r="JCS3" s="194"/>
      <c r="JCT3" s="194"/>
      <c r="JCU3" s="194"/>
      <c r="JCV3" s="194"/>
      <c r="JCW3" s="194"/>
      <c r="JCX3" s="194"/>
      <c r="JCY3" s="194"/>
      <c r="JCZ3" s="194"/>
      <c r="JDA3" s="194"/>
      <c r="JDB3" s="194"/>
      <c r="JDC3" s="194"/>
      <c r="JDD3" s="194"/>
      <c r="JDE3" s="194"/>
      <c r="JDF3" s="194"/>
      <c r="JDG3" s="194"/>
      <c r="JDH3" s="194"/>
      <c r="JDI3" s="194"/>
      <c r="JDJ3" s="194"/>
      <c r="JDK3" s="194"/>
      <c r="JDL3" s="194"/>
      <c r="JDM3" s="194"/>
      <c r="JDN3" s="194"/>
      <c r="JDO3" s="194"/>
      <c r="JDP3" s="194"/>
      <c r="JDQ3" s="194"/>
      <c r="JDR3" s="194"/>
      <c r="JDS3" s="194"/>
      <c r="JDT3" s="194"/>
      <c r="JDU3" s="194"/>
      <c r="JDV3" s="194"/>
      <c r="JDW3" s="194"/>
      <c r="JDX3" s="194"/>
      <c r="JDY3" s="194"/>
      <c r="JDZ3" s="194"/>
      <c r="JEA3" s="194"/>
      <c r="JEB3" s="194"/>
      <c r="JEC3" s="194"/>
      <c r="JED3" s="194"/>
      <c r="JEE3" s="194"/>
      <c r="JEF3" s="194"/>
      <c r="JEG3" s="194"/>
      <c r="JEH3" s="194"/>
      <c r="JEI3" s="194"/>
      <c r="JEJ3" s="194"/>
      <c r="JEK3" s="194"/>
      <c r="JEL3" s="194"/>
      <c r="JEM3" s="194"/>
      <c r="JEN3" s="194"/>
      <c r="JEO3" s="194"/>
      <c r="JEP3" s="194"/>
      <c r="JEQ3" s="194"/>
      <c r="JER3" s="194"/>
      <c r="JES3" s="194"/>
      <c r="JET3" s="194"/>
      <c r="JEU3" s="194"/>
      <c r="JEV3" s="194"/>
      <c r="JEW3" s="194"/>
      <c r="JEX3" s="194"/>
      <c r="JEY3" s="194"/>
      <c r="JEZ3" s="194"/>
      <c r="JFA3" s="194"/>
      <c r="JFB3" s="194"/>
      <c r="JFC3" s="194"/>
      <c r="JFD3" s="194"/>
      <c r="JFE3" s="194"/>
      <c r="JFF3" s="194"/>
      <c r="JFG3" s="194"/>
      <c r="JFH3" s="194"/>
      <c r="JFI3" s="194"/>
      <c r="JFJ3" s="194"/>
      <c r="JFK3" s="194"/>
      <c r="JFL3" s="194"/>
      <c r="JFM3" s="194"/>
      <c r="JFN3" s="194"/>
      <c r="JFO3" s="194"/>
      <c r="JFP3" s="194"/>
      <c r="JFQ3" s="194"/>
      <c r="JFR3" s="194"/>
      <c r="JFS3" s="194"/>
      <c r="JFT3" s="194"/>
      <c r="JFU3" s="194"/>
      <c r="JFV3" s="194"/>
      <c r="JFW3" s="194"/>
      <c r="JFX3" s="194"/>
      <c r="JFY3" s="194"/>
      <c r="JFZ3" s="194"/>
      <c r="JGA3" s="194"/>
      <c r="JGB3" s="194"/>
      <c r="JGC3" s="194"/>
      <c r="JGD3" s="194"/>
      <c r="JGE3" s="194"/>
      <c r="JGF3" s="194"/>
      <c r="JGG3" s="194"/>
      <c r="JGH3" s="194"/>
      <c r="JGI3" s="194"/>
      <c r="JGJ3" s="194"/>
      <c r="JGK3" s="194"/>
      <c r="JGL3" s="194"/>
      <c r="JGM3" s="194"/>
      <c r="JGN3" s="194"/>
      <c r="JGO3" s="194"/>
      <c r="JGP3" s="194"/>
      <c r="JGQ3" s="194"/>
      <c r="JGR3" s="194"/>
      <c r="JGS3" s="194"/>
      <c r="JGT3" s="194"/>
      <c r="JGU3" s="194"/>
      <c r="JGV3" s="194"/>
      <c r="JGW3" s="194"/>
      <c r="JGX3" s="194"/>
      <c r="JGY3" s="194"/>
      <c r="JGZ3" s="194"/>
      <c r="JHA3" s="194"/>
      <c r="JHB3" s="194"/>
      <c r="JHC3" s="194"/>
      <c r="JHD3" s="194"/>
      <c r="JHE3" s="194"/>
      <c r="JHF3" s="194"/>
      <c r="JHG3" s="194"/>
      <c r="JHH3" s="194"/>
      <c r="JHI3" s="194"/>
      <c r="JHJ3" s="194"/>
      <c r="JHK3" s="194"/>
      <c r="JHL3" s="194"/>
      <c r="JHM3" s="194"/>
      <c r="JHN3" s="194"/>
      <c r="JHO3" s="194"/>
      <c r="JHP3" s="194"/>
      <c r="JHQ3" s="194"/>
      <c r="JHR3" s="194"/>
      <c r="JHS3" s="194"/>
      <c r="JHT3" s="194"/>
      <c r="JHU3" s="194"/>
      <c r="JHV3" s="194"/>
      <c r="JHW3" s="194"/>
      <c r="JHX3" s="194"/>
      <c r="JHY3" s="194"/>
      <c r="JHZ3" s="194"/>
      <c r="JIA3" s="194"/>
      <c r="JIB3" s="194"/>
      <c r="JIC3" s="194"/>
      <c r="JID3" s="194"/>
      <c r="JIE3" s="194"/>
      <c r="JIF3" s="194"/>
      <c r="JIG3" s="194"/>
      <c r="JIH3" s="194"/>
      <c r="JII3" s="194"/>
      <c r="JIJ3" s="194"/>
      <c r="JIK3" s="194"/>
      <c r="JIL3" s="194"/>
      <c r="JIM3" s="194"/>
      <c r="JIN3" s="194"/>
      <c r="JIO3" s="194"/>
      <c r="JIP3" s="194"/>
      <c r="JIQ3" s="194"/>
      <c r="JIR3" s="194"/>
      <c r="JIS3" s="194"/>
      <c r="JIT3" s="194"/>
      <c r="JIU3" s="194"/>
      <c r="JIV3" s="194"/>
      <c r="JIW3" s="194"/>
      <c r="JIX3" s="194"/>
      <c r="JIY3" s="194"/>
      <c r="JIZ3" s="194"/>
      <c r="JJA3" s="194"/>
      <c r="JJB3" s="194"/>
      <c r="JJC3" s="194"/>
      <c r="JJD3" s="194"/>
      <c r="JJE3" s="194"/>
      <c r="JJF3" s="194"/>
      <c r="JJG3" s="194"/>
      <c r="JJH3" s="194"/>
      <c r="JJI3" s="194"/>
      <c r="JJJ3" s="194"/>
      <c r="JJK3" s="194"/>
      <c r="JJL3" s="194"/>
      <c r="JJM3" s="194"/>
      <c r="JJN3" s="194"/>
      <c r="JJO3" s="194"/>
      <c r="JJP3" s="194"/>
      <c r="JJQ3" s="194"/>
      <c r="JJR3" s="194"/>
      <c r="JJS3" s="194"/>
      <c r="JJT3" s="194"/>
      <c r="JJU3" s="194"/>
      <c r="JJV3" s="194"/>
      <c r="JJW3" s="194"/>
      <c r="JJX3" s="194"/>
      <c r="JJY3" s="194"/>
      <c r="JJZ3" s="194"/>
      <c r="JKA3" s="194"/>
      <c r="JKB3" s="194"/>
      <c r="JKC3" s="194"/>
      <c r="JKD3" s="194"/>
      <c r="JKE3" s="194"/>
      <c r="JKF3" s="194"/>
      <c r="JKG3" s="194"/>
      <c r="JKH3" s="194"/>
      <c r="JKI3" s="194"/>
      <c r="JKJ3" s="194"/>
      <c r="JKK3" s="194"/>
      <c r="JKL3" s="194"/>
      <c r="JKM3" s="194"/>
      <c r="JKN3" s="194"/>
      <c r="JKO3" s="194"/>
      <c r="JKP3" s="194"/>
      <c r="JKQ3" s="194"/>
      <c r="JKR3" s="194"/>
      <c r="JKS3" s="194"/>
      <c r="JKT3" s="194"/>
      <c r="JKU3" s="194"/>
      <c r="JKV3" s="194"/>
      <c r="JKW3" s="194"/>
      <c r="JKX3" s="194"/>
      <c r="JKY3" s="194"/>
      <c r="JKZ3" s="194"/>
      <c r="JLA3" s="194"/>
      <c r="JLB3" s="194"/>
      <c r="JLC3" s="194"/>
      <c r="JLD3" s="194"/>
      <c r="JLE3" s="194"/>
      <c r="JLF3" s="194"/>
      <c r="JLG3" s="194"/>
      <c r="JLH3" s="194"/>
      <c r="JLI3" s="194"/>
      <c r="JLJ3" s="194"/>
      <c r="JLK3" s="194"/>
      <c r="JLL3" s="194"/>
      <c r="JLM3" s="194"/>
      <c r="JLN3" s="194"/>
      <c r="JLO3" s="194"/>
      <c r="JLP3" s="194"/>
      <c r="JLQ3" s="194"/>
      <c r="JLR3" s="194"/>
      <c r="JLS3" s="194"/>
      <c r="JLT3" s="194"/>
      <c r="JLU3" s="194"/>
      <c r="JLV3" s="194"/>
      <c r="JLW3" s="194"/>
      <c r="JLX3" s="194"/>
      <c r="JLY3" s="194"/>
      <c r="JLZ3" s="194"/>
      <c r="JMA3" s="194"/>
      <c r="JMB3" s="194"/>
      <c r="JMC3" s="194"/>
      <c r="JMD3" s="194"/>
      <c r="JME3" s="194"/>
      <c r="JMF3" s="194"/>
      <c r="JMG3" s="194"/>
      <c r="JMH3" s="194"/>
      <c r="JMI3" s="194"/>
      <c r="JMJ3" s="194"/>
      <c r="JMK3" s="194"/>
      <c r="JML3" s="194"/>
      <c r="JMM3" s="194"/>
      <c r="JMN3" s="194"/>
      <c r="JMO3" s="194"/>
      <c r="JMP3" s="194"/>
      <c r="JMQ3" s="194"/>
      <c r="JMR3" s="194"/>
      <c r="JMS3" s="194"/>
      <c r="JMT3" s="194"/>
      <c r="JMU3" s="194"/>
      <c r="JMV3" s="194"/>
      <c r="JMW3" s="194"/>
      <c r="JMX3" s="194"/>
      <c r="JMY3" s="194"/>
      <c r="JMZ3" s="194"/>
      <c r="JNA3" s="194"/>
      <c r="JNB3" s="194"/>
      <c r="JNC3" s="194"/>
      <c r="JND3" s="194"/>
      <c r="JNE3" s="194"/>
      <c r="JNF3" s="194"/>
      <c r="JNG3" s="194"/>
      <c r="JNH3" s="194"/>
      <c r="JNI3" s="194"/>
      <c r="JNJ3" s="194"/>
      <c r="JNK3" s="194"/>
      <c r="JNL3" s="194"/>
      <c r="JNM3" s="194"/>
      <c r="JNN3" s="194"/>
      <c r="JNO3" s="194"/>
      <c r="JNP3" s="194"/>
      <c r="JNQ3" s="194"/>
      <c r="JNR3" s="194"/>
      <c r="JNS3" s="194"/>
      <c r="JNT3" s="194"/>
      <c r="JNU3" s="194"/>
      <c r="JNV3" s="194"/>
      <c r="JNW3" s="194"/>
      <c r="JNX3" s="194"/>
      <c r="JNY3" s="194"/>
      <c r="JNZ3" s="194"/>
      <c r="JOA3" s="194"/>
      <c r="JOB3" s="194"/>
      <c r="JOC3" s="194"/>
      <c r="JOD3" s="194"/>
      <c r="JOE3" s="194"/>
      <c r="JOF3" s="194"/>
      <c r="JOG3" s="194"/>
      <c r="JOH3" s="194"/>
      <c r="JOI3" s="194"/>
      <c r="JOJ3" s="194"/>
      <c r="JOK3" s="194"/>
      <c r="JOL3" s="194"/>
      <c r="JOM3" s="194"/>
      <c r="JON3" s="194"/>
      <c r="JOO3" s="194"/>
      <c r="JOP3" s="194"/>
      <c r="JOQ3" s="194"/>
      <c r="JOR3" s="194"/>
      <c r="JOS3" s="194"/>
      <c r="JOT3" s="194"/>
      <c r="JOU3" s="194"/>
      <c r="JOV3" s="194"/>
      <c r="JOW3" s="194"/>
      <c r="JOX3" s="194"/>
      <c r="JOY3" s="194"/>
      <c r="JOZ3" s="194"/>
      <c r="JPA3" s="194"/>
      <c r="JPB3" s="194"/>
      <c r="JPC3" s="194"/>
      <c r="JPD3" s="194"/>
      <c r="JPE3" s="194"/>
      <c r="JPF3" s="194"/>
      <c r="JPG3" s="194"/>
      <c r="JPH3" s="194"/>
      <c r="JPI3" s="194"/>
      <c r="JPJ3" s="194"/>
      <c r="JPK3" s="194"/>
      <c r="JPL3" s="194"/>
      <c r="JPM3" s="194"/>
      <c r="JPN3" s="194"/>
      <c r="JPO3" s="194"/>
      <c r="JPP3" s="194"/>
      <c r="JPQ3" s="194"/>
      <c r="JPR3" s="194"/>
      <c r="JPS3" s="194"/>
      <c r="JPT3" s="194"/>
      <c r="JPU3" s="194"/>
      <c r="JPV3" s="194"/>
      <c r="JPW3" s="194"/>
      <c r="JPX3" s="194"/>
      <c r="JPY3" s="194"/>
      <c r="JPZ3" s="194"/>
      <c r="JQA3" s="194"/>
      <c r="JQB3" s="194"/>
      <c r="JQC3" s="194"/>
      <c r="JQD3" s="194"/>
      <c r="JQE3" s="194"/>
      <c r="JQF3" s="194"/>
      <c r="JQG3" s="194"/>
      <c r="JQH3" s="194"/>
      <c r="JQI3" s="194"/>
      <c r="JQJ3" s="194"/>
      <c r="JQK3" s="194"/>
      <c r="JQL3" s="194"/>
      <c r="JQM3" s="194"/>
      <c r="JQN3" s="194"/>
      <c r="JQO3" s="194"/>
      <c r="JQP3" s="194"/>
      <c r="JQQ3" s="194"/>
      <c r="JQR3" s="194"/>
      <c r="JQS3" s="194"/>
      <c r="JQT3" s="194"/>
      <c r="JQU3" s="194"/>
      <c r="JQV3" s="194"/>
      <c r="JQW3" s="194"/>
      <c r="JQX3" s="194"/>
      <c r="JQY3" s="194"/>
      <c r="JQZ3" s="194"/>
      <c r="JRA3" s="194"/>
      <c r="JRB3" s="194"/>
      <c r="JRC3" s="194"/>
      <c r="JRD3" s="194"/>
      <c r="JRE3" s="194"/>
      <c r="JRF3" s="194"/>
      <c r="JRG3" s="194"/>
      <c r="JRH3" s="194"/>
      <c r="JRI3" s="194"/>
      <c r="JRJ3" s="194"/>
      <c r="JRK3" s="194"/>
      <c r="JRL3" s="194"/>
      <c r="JRM3" s="194"/>
      <c r="JRN3" s="194"/>
      <c r="JRO3" s="194"/>
      <c r="JRP3" s="194"/>
      <c r="JRQ3" s="194"/>
      <c r="JRR3" s="194"/>
      <c r="JRS3" s="194"/>
      <c r="JRT3" s="194"/>
      <c r="JRU3" s="194"/>
      <c r="JRV3" s="194"/>
      <c r="JRW3" s="194"/>
      <c r="JRX3" s="194"/>
      <c r="JRY3" s="194"/>
      <c r="JRZ3" s="194"/>
      <c r="JSA3" s="194"/>
      <c r="JSB3" s="194"/>
      <c r="JSC3" s="194"/>
      <c r="JSD3" s="194"/>
      <c r="JSE3" s="194"/>
      <c r="JSF3" s="194"/>
      <c r="JSG3" s="194"/>
      <c r="JSH3" s="194"/>
      <c r="JSI3" s="194"/>
      <c r="JSJ3" s="194"/>
      <c r="JSK3" s="194"/>
      <c r="JSL3" s="194"/>
      <c r="JSM3" s="194"/>
      <c r="JSN3" s="194"/>
      <c r="JSO3" s="194"/>
      <c r="JSP3" s="194"/>
      <c r="JSQ3" s="194"/>
      <c r="JSR3" s="194"/>
      <c r="JSS3" s="194"/>
      <c r="JST3" s="194"/>
      <c r="JSU3" s="194"/>
      <c r="JSV3" s="194"/>
      <c r="JSW3" s="194"/>
      <c r="JSX3" s="194"/>
      <c r="JSY3" s="194"/>
      <c r="JSZ3" s="194"/>
      <c r="JTA3" s="194"/>
      <c r="JTB3" s="194"/>
      <c r="JTC3" s="194"/>
      <c r="JTD3" s="194"/>
      <c r="JTE3" s="194"/>
      <c r="JTF3" s="194"/>
      <c r="JTG3" s="194"/>
      <c r="JTH3" s="194"/>
      <c r="JTI3" s="194"/>
      <c r="JTJ3" s="194"/>
      <c r="JTK3" s="194"/>
      <c r="JTL3" s="194"/>
      <c r="JTM3" s="194"/>
      <c r="JTN3" s="194"/>
      <c r="JTO3" s="194"/>
      <c r="JTP3" s="194"/>
      <c r="JTQ3" s="194"/>
      <c r="JTR3" s="194"/>
      <c r="JTS3" s="194"/>
      <c r="JTT3" s="194"/>
      <c r="JTU3" s="194"/>
      <c r="JTV3" s="194"/>
      <c r="JTW3" s="194"/>
      <c r="JTX3" s="194"/>
      <c r="JTY3" s="194"/>
      <c r="JTZ3" s="194"/>
      <c r="JUA3" s="194"/>
      <c r="JUB3" s="194"/>
      <c r="JUC3" s="194"/>
      <c r="JUD3" s="194"/>
      <c r="JUE3" s="194"/>
      <c r="JUF3" s="194"/>
      <c r="JUG3" s="194"/>
      <c r="JUH3" s="194"/>
      <c r="JUI3" s="194"/>
      <c r="JUJ3" s="194"/>
      <c r="JUK3" s="194"/>
      <c r="JUL3" s="194"/>
      <c r="JUM3" s="194"/>
      <c r="JUN3" s="194"/>
      <c r="JUO3" s="194"/>
      <c r="JUP3" s="194"/>
      <c r="JUQ3" s="194"/>
      <c r="JUR3" s="194"/>
      <c r="JUS3" s="194"/>
      <c r="JUT3" s="194"/>
      <c r="JUU3" s="194"/>
      <c r="JUV3" s="194"/>
      <c r="JUW3" s="194"/>
      <c r="JUX3" s="194"/>
      <c r="JUY3" s="194"/>
      <c r="JUZ3" s="194"/>
      <c r="JVA3" s="194"/>
      <c r="JVB3" s="194"/>
      <c r="JVC3" s="194"/>
      <c r="JVD3" s="194"/>
      <c r="JVE3" s="194"/>
      <c r="JVF3" s="194"/>
      <c r="JVG3" s="194"/>
      <c r="JVH3" s="194"/>
      <c r="JVI3" s="194"/>
      <c r="JVJ3" s="194"/>
      <c r="JVK3" s="194"/>
      <c r="JVL3" s="194"/>
      <c r="JVM3" s="194"/>
      <c r="JVN3" s="194"/>
      <c r="JVO3" s="194"/>
      <c r="JVP3" s="194"/>
      <c r="JVQ3" s="194"/>
      <c r="JVR3" s="194"/>
      <c r="JVS3" s="194"/>
      <c r="JVT3" s="194"/>
      <c r="JVU3" s="194"/>
      <c r="JVV3" s="194"/>
      <c r="JVW3" s="194"/>
      <c r="JVX3" s="194"/>
      <c r="JVY3" s="194"/>
      <c r="JVZ3" s="194"/>
      <c r="JWA3" s="194"/>
      <c r="JWB3" s="194"/>
      <c r="JWC3" s="194"/>
      <c r="JWD3" s="194"/>
      <c r="JWE3" s="194"/>
      <c r="JWF3" s="194"/>
      <c r="JWG3" s="194"/>
      <c r="JWH3" s="194"/>
      <c r="JWI3" s="194"/>
      <c r="JWJ3" s="194"/>
      <c r="JWK3" s="194"/>
      <c r="JWL3" s="194"/>
      <c r="JWM3" s="194"/>
      <c r="JWN3" s="194"/>
      <c r="JWO3" s="194"/>
      <c r="JWP3" s="194"/>
      <c r="JWQ3" s="194"/>
      <c r="JWR3" s="194"/>
      <c r="JWS3" s="194"/>
      <c r="JWT3" s="194"/>
      <c r="JWU3" s="194"/>
      <c r="JWV3" s="194"/>
      <c r="JWW3" s="194"/>
      <c r="JWX3" s="194"/>
      <c r="JWY3" s="194"/>
      <c r="JWZ3" s="194"/>
      <c r="JXA3" s="194"/>
      <c r="JXB3" s="194"/>
      <c r="JXC3" s="194"/>
      <c r="JXD3" s="194"/>
      <c r="JXE3" s="194"/>
      <c r="JXF3" s="194"/>
      <c r="JXG3" s="194"/>
      <c r="JXH3" s="194"/>
      <c r="JXI3" s="194"/>
      <c r="JXJ3" s="194"/>
      <c r="JXK3" s="194"/>
      <c r="JXL3" s="194"/>
      <c r="JXM3" s="194"/>
      <c r="JXN3" s="194"/>
      <c r="JXO3" s="194"/>
      <c r="JXP3" s="194"/>
      <c r="JXQ3" s="194"/>
      <c r="JXR3" s="194"/>
      <c r="JXS3" s="194"/>
      <c r="JXT3" s="194"/>
      <c r="JXU3" s="194"/>
      <c r="JXV3" s="194"/>
      <c r="JXW3" s="194"/>
      <c r="JXX3" s="194"/>
      <c r="JXY3" s="194"/>
      <c r="JXZ3" s="194"/>
      <c r="JYA3" s="194"/>
      <c r="JYB3" s="194"/>
      <c r="JYC3" s="194"/>
      <c r="JYD3" s="194"/>
      <c r="JYE3" s="194"/>
      <c r="JYF3" s="194"/>
      <c r="JYG3" s="194"/>
      <c r="JYH3" s="194"/>
      <c r="JYI3" s="194"/>
      <c r="JYJ3" s="194"/>
      <c r="JYK3" s="194"/>
      <c r="JYL3" s="194"/>
      <c r="JYM3" s="194"/>
      <c r="JYN3" s="194"/>
      <c r="JYO3" s="194"/>
      <c r="JYP3" s="194"/>
      <c r="JYQ3" s="194"/>
      <c r="JYR3" s="194"/>
      <c r="JYS3" s="194"/>
      <c r="JYT3" s="194"/>
      <c r="JYU3" s="194"/>
      <c r="JYV3" s="194"/>
      <c r="JYW3" s="194"/>
      <c r="JYX3" s="194"/>
      <c r="JYY3" s="194"/>
      <c r="JYZ3" s="194"/>
      <c r="JZA3" s="194"/>
      <c r="JZB3" s="194"/>
      <c r="JZC3" s="194"/>
      <c r="JZD3" s="194"/>
      <c r="JZE3" s="194"/>
      <c r="JZF3" s="194"/>
      <c r="JZG3" s="194"/>
      <c r="JZH3" s="194"/>
      <c r="JZI3" s="194"/>
      <c r="JZJ3" s="194"/>
      <c r="JZK3" s="194"/>
      <c r="JZL3" s="194"/>
      <c r="JZM3" s="194"/>
      <c r="JZN3" s="194"/>
      <c r="JZO3" s="194"/>
      <c r="JZP3" s="194"/>
      <c r="JZQ3" s="194"/>
      <c r="JZR3" s="194"/>
      <c r="JZS3" s="194"/>
      <c r="JZT3" s="194"/>
      <c r="JZU3" s="194"/>
      <c r="JZV3" s="194"/>
      <c r="JZW3" s="194"/>
      <c r="JZX3" s="194"/>
      <c r="JZY3" s="194"/>
      <c r="JZZ3" s="194"/>
      <c r="KAA3" s="194"/>
      <c r="KAB3" s="194"/>
      <c r="KAC3" s="194"/>
      <c r="KAD3" s="194"/>
      <c r="KAE3" s="194"/>
      <c r="KAF3" s="194"/>
      <c r="KAG3" s="194"/>
      <c r="KAH3" s="194"/>
      <c r="KAI3" s="194"/>
      <c r="KAJ3" s="194"/>
      <c r="KAK3" s="194"/>
      <c r="KAL3" s="194"/>
      <c r="KAM3" s="194"/>
      <c r="KAN3" s="194"/>
      <c r="KAO3" s="194"/>
      <c r="KAP3" s="194"/>
      <c r="KAQ3" s="194"/>
      <c r="KAR3" s="194"/>
      <c r="KAS3" s="194"/>
      <c r="KAT3" s="194"/>
      <c r="KAU3" s="194"/>
      <c r="KAV3" s="194"/>
      <c r="KAW3" s="194"/>
      <c r="KAX3" s="194"/>
      <c r="KAY3" s="194"/>
      <c r="KAZ3" s="194"/>
      <c r="KBA3" s="194"/>
      <c r="KBB3" s="194"/>
      <c r="KBC3" s="194"/>
      <c r="KBD3" s="194"/>
      <c r="KBE3" s="194"/>
      <c r="KBF3" s="194"/>
      <c r="KBG3" s="194"/>
      <c r="KBH3" s="194"/>
      <c r="KBI3" s="194"/>
      <c r="KBJ3" s="194"/>
      <c r="KBK3" s="194"/>
      <c r="KBL3" s="194"/>
      <c r="KBM3" s="194"/>
      <c r="KBN3" s="194"/>
      <c r="KBO3" s="194"/>
      <c r="KBP3" s="194"/>
      <c r="KBQ3" s="194"/>
      <c r="KBR3" s="194"/>
      <c r="KBS3" s="194"/>
      <c r="KBT3" s="194"/>
      <c r="KBU3" s="194"/>
      <c r="KBV3" s="194"/>
      <c r="KBW3" s="194"/>
      <c r="KBX3" s="194"/>
      <c r="KBY3" s="194"/>
      <c r="KBZ3" s="194"/>
      <c r="KCA3" s="194"/>
      <c r="KCB3" s="194"/>
      <c r="KCC3" s="194"/>
      <c r="KCD3" s="194"/>
      <c r="KCE3" s="194"/>
      <c r="KCF3" s="194"/>
      <c r="KCG3" s="194"/>
      <c r="KCH3" s="194"/>
      <c r="KCI3" s="194"/>
      <c r="KCJ3" s="194"/>
      <c r="KCK3" s="194"/>
      <c r="KCL3" s="194"/>
      <c r="KCM3" s="194"/>
      <c r="KCN3" s="194"/>
      <c r="KCO3" s="194"/>
      <c r="KCP3" s="194"/>
      <c r="KCQ3" s="194"/>
      <c r="KCR3" s="194"/>
      <c r="KCS3" s="194"/>
      <c r="KCT3" s="194"/>
      <c r="KCU3" s="194"/>
      <c r="KCV3" s="194"/>
      <c r="KCW3" s="194"/>
      <c r="KCX3" s="194"/>
      <c r="KCY3" s="194"/>
      <c r="KCZ3" s="194"/>
      <c r="KDA3" s="194"/>
      <c r="KDB3" s="194"/>
      <c r="KDC3" s="194"/>
      <c r="KDD3" s="194"/>
      <c r="KDE3" s="194"/>
      <c r="KDF3" s="194"/>
      <c r="KDG3" s="194"/>
      <c r="KDH3" s="194"/>
      <c r="KDI3" s="194"/>
      <c r="KDJ3" s="194"/>
      <c r="KDK3" s="194"/>
      <c r="KDL3" s="194"/>
      <c r="KDM3" s="194"/>
      <c r="KDN3" s="194"/>
      <c r="KDO3" s="194"/>
      <c r="KDP3" s="194"/>
      <c r="KDQ3" s="194"/>
      <c r="KDR3" s="194"/>
      <c r="KDS3" s="194"/>
      <c r="KDT3" s="194"/>
      <c r="KDU3" s="194"/>
      <c r="KDV3" s="194"/>
      <c r="KDW3" s="194"/>
      <c r="KDX3" s="194"/>
      <c r="KDY3" s="194"/>
      <c r="KDZ3" s="194"/>
      <c r="KEA3" s="194"/>
      <c r="KEB3" s="194"/>
      <c r="KEC3" s="194"/>
      <c r="KED3" s="194"/>
      <c r="KEE3" s="194"/>
      <c r="KEF3" s="194"/>
      <c r="KEG3" s="194"/>
      <c r="KEH3" s="194"/>
      <c r="KEI3" s="194"/>
      <c r="KEJ3" s="194"/>
      <c r="KEK3" s="194"/>
      <c r="KEL3" s="194"/>
      <c r="KEM3" s="194"/>
      <c r="KEN3" s="194"/>
      <c r="KEO3" s="194"/>
      <c r="KEP3" s="194"/>
      <c r="KEQ3" s="194"/>
      <c r="KER3" s="194"/>
      <c r="KES3" s="194"/>
      <c r="KET3" s="194"/>
      <c r="KEU3" s="194"/>
      <c r="KEV3" s="194"/>
      <c r="KEW3" s="194"/>
      <c r="KEX3" s="194"/>
      <c r="KEY3" s="194"/>
      <c r="KEZ3" s="194"/>
      <c r="KFA3" s="194"/>
      <c r="KFB3" s="194"/>
      <c r="KFC3" s="194"/>
      <c r="KFD3" s="194"/>
      <c r="KFE3" s="194"/>
      <c r="KFF3" s="194"/>
      <c r="KFG3" s="194"/>
      <c r="KFH3" s="194"/>
      <c r="KFI3" s="194"/>
      <c r="KFJ3" s="194"/>
      <c r="KFK3" s="194"/>
      <c r="KFL3" s="194"/>
      <c r="KFM3" s="194"/>
      <c r="KFN3" s="194"/>
      <c r="KFO3" s="194"/>
      <c r="KFP3" s="194"/>
      <c r="KFQ3" s="194"/>
      <c r="KFR3" s="194"/>
      <c r="KFS3" s="194"/>
      <c r="KFT3" s="194"/>
      <c r="KFU3" s="194"/>
      <c r="KFV3" s="194"/>
      <c r="KFW3" s="194"/>
      <c r="KFX3" s="194"/>
      <c r="KFY3" s="194"/>
      <c r="KFZ3" s="194"/>
      <c r="KGA3" s="194"/>
      <c r="KGB3" s="194"/>
      <c r="KGC3" s="194"/>
      <c r="KGD3" s="194"/>
      <c r="KGE3" s="194"/>
      <c r="KGF3" s="194"/>
      <c r="KGG3" s="194"/>
      <c r="KGH3" s="194"/>
      <c r="KGI3" s="194"/>
      <c r="KGJ3" s="194"/>
      <c r="KGK3" s="194"/>
      <c r="KGL3" s="194"/>
      <c r="KGM3" s="194"/>
      <c r="KGN3" s="194"/>
      <c r="KGO3" s="194"/>
      <c r="KGP3" s="194"/>
      <c r="KGQ3" s="194"/>
      <c r="KGR3" s="194"/>
      <c r="KGS3" s="194"/>
      <c r="KGT3" s="194"/>
      <c r="KGU3" s="194"/>
      <c r="KGV3" s="194"/>
      <c r="KGW3" s="194"/>
      <c r="KGX3" s="194"/>
      <c r="KGY3" s="194"/>
      <c r="KGZ3" s="194"/>
      <c r="KHA3" s="194"/>
      <c r="KHB3" s="194"/>
      <c r="KHC3" s="194"/>
      <c r="KHD3" s="194"/>
      <c r="KHE3" s="194"/>
      <c r="KHF3" s="194"/>
      <c r="KHG3" s="194"/>
      <c r="KHH3" s="194"/>
      <c r="KHI3" s="194"/>
      <c r="KHJ3" s="194"/>
      <c r="KHK3" s="194"/>
      <c r="KHL3" s="194"/>
      <c r="KHM3" s="194"/>
      <c r="KHN3" s="194"/>
      <c r="KHO3" s="194"/>
      <c r="KHP3" s="194"/>
      <c r="KHQ3" s="194"/>
      <c r="KHR3" s="194"/>
      <c r="KHS3" s="194"/>
      <c r="KHT3" s="194"/>
      <c r="KHU3" s="194"/>
      <c r="KHV3" s="194"/>
      <c r="KHW3" s="194"/>
      <c r="KHX3" s="194"/>
      <c r="KHY3" s="194"/>
      <c r="KHZ3" s="194"/>
      <c r="KIA3" s="194"/>
      <c r="KIB3" s="194"/>
      <c r="KIC3" s="194"/>
      <c r="KID3" s="194"/>
      <c r="KIE3" s="194"/>
      <c r="KIF3" s="194"/>
      <c r="KIG3" s="194"/>
      <c r="KIH3" s="194"/>
      <c r="KII3" s="194"/>
      <c r="KIJ3" s="194"/>
      <c r="KIK3" s="194"/>
      <c r="KIL3" s="194"/>
      <c r="KIM3" s="194"/>
      <c r="KIN3" s="194"/>
      <c r="KIO3" s="194"/>
      <c r="KIP3" s="194"/>
      <c r="KIQ3" s="194"/>
      <c r="KIR3" s="194"/>
      <c r="KIS3" s="194"/>
      <c r="KIT3" s="194"/>
      <c r="KIU3" s="194"/>
      <c r="KIV3" s="194"/>
      <c r="KIW3" s="194"/>
      <c r="KIX3" s="194"/>
      <c r="KIY3" s="194"/>
      <c r="KIZ3" s="194"/>
      <c r="KJA3" s="194"/>
      <c r="KJB3" s="194"/>
      <c r="KJC3" s="194"/>
      <c r="KJD3" s="194"/>
      <c r="KJE3" s="194"/>
      <c r="KJF3" s="194"/>
      <c r="KJG3" s="194"/>
      <c r="KJH3" s="194"/>
      <c r="KJI3" s="194"/>
      <c r="KJJ3" s="194"/>
      <c r="KJK3" s="194"/>
      <c r="KJL3" s="194"/>
      <c r="KJM3" s="194"/>
      <c r="KJN3" s="194"/>
      <c r="KJO3" s="194"/>
      <c r="KJP3" s="194"/>
      <c r="KJQ3" s="194"/>
      <c r="KJR3" s="194"/>
      <c r="KJS3" s="194"/>
      <c r="KJT3" s="194"/>
      <c r="KJU3" s="194"/>
      <c r="KJV3" s="194"/>
      <c r="KJW3" s="194"/>
      <c r="KJX3" s="194"/>
      <c r="KJY3" s="194"/>
      <c r="KJZ3" s="194"/>
      <c r="KKA3" s="194"/>
      <c r="KKB3" s="194"/>
      <c r="KKC3" s="194"/>
      <c r="KKD3" s="194"/>
      <c r="KKE3" s="194"/>
      <c r="KKF3" s="194"/>
      <c r="KKG3" s="194"/>
      <c r="KKH3" s="194"/>
      <c r="KKI3" s="194"/>
      <c r="KKJ3" s="194"/>
      <c r="KKK3" s="194"/>
      <c r="KKL3" s="194"/>
      <c r="KKM3" s="194"/>
      <c r="KKN3" s="194"/>
      <c r="KKO3" s="194"/>
      <c r="KKP3" s="194"/>
      <c r="KKQ3" s="194"/>
      <c r="KKR3" s="194"/>
      <c r="KKS3" s="194"/>
      <c r="KKT3" s="194"/>
      <c r="KKU3" s="194"/>
      <c r="KKV3" s="194"/>
      <c r="KKW3" s="194"/>
      <c r="KKX3" s="194"/>
      <c r="KKY3" s="194"/>
      <c r="KKZ3" s="194"/>
      <c r="KLA3" s="194"/>
      <c r="KLB3" s="194"/>
      <c r="KLC3" s="194"/>
      <c r="KLD3" s="194"/>
      <c r="KLE3" s="194"/>
      <c r="KLF3" s="194"/>
      <c r="KLG3" s="194"/>
      <c r="KLH3" s="194"/>
      <c r="KLI3" s="194"/>
      <c r="KLJ3" s="194"/>
      <c r="KLK3" s="194"/>
      <c r="KLL3" s="194"/>
      <c r="KLM3" s="194"/>
      <c r="KLN3" s="194"/>
      <c r="KLO3" s="194"/>
      <c r="KLP3" s="194"/>
      <c r="KLQ3" s="194"/>
      <c r="KLR3" s="194"/>
      <c r="KLS3" s="194"/>
      <c r="KLT3" s="194"/>
      <c r="KLU3" s="194"/>
      <c r="KLV3" s="194"/>
      <c r="KLW3" s="194"/>
      <c r="KLX3" s="194"/>
      <c r="KLY3" s="194"/>
      <c r="KLZ3" s="194"/>
      <c r="KMA3" s="194"/>
      <c r="KMB3" s="194"/>
      <c r="KMC3" s="194"/>
      <c r="KMD3" s="194"/>
      <c r="KME3" s="194"/>
      <c r="KMF3" s="194"/>
      <c r="KMG3" s="194"/>
      <c r="KMH3" s="194"/>
      <c r="KMI3" s="194"/>
      <c r="KMJ3" s="194"/>
      <c r="KMK3" s="194"/>
      <c r="KML3" s="194"/>
      <c r="KMM3" s="194"/>
      <c r="KMN3" s="194"/>
      <c r="KMO3" s="194"/>
      <c r="KMP3" s="194"/>
      <c r="KMQ3" s="194"/>
      <c r="KMR3" s="194"/>
      <c r="KMS3" s="194"/>
      <c r="KMT3" s="194"/>
      <c r="KMU3" s="194"/>
      <c r="KMV3" s="194"/>
      <c r="KMW3" s="194"/>
      <c r="KMX3" s="194"/>
      <c r="KMY3" s="194"/>
      <c r="KMZ3" s="194"/>
      <c r="KNA3" s="194"/>
      <c r="KNB3" s="194"/>
      <c r="KNC3" s="194"/>
      <c r="KND3" s="194"/>
      <c r="KNE3" s="194"/>
      <c r="KNF3" s="194"/>
      <c r="KNG3" s="194"/>
      <c r="KNH3" s="194"/>
      <c r="KNI3" s="194"/>
      <c r="KNJ3" s="194"/>
      <c r="KNK3" s="194"/>
      <c r="KNL3" s="194"/>
      <c r="KNM3" s="194"/>
      <c r="KNN3" s="194"/>
      <c r="KNO3" s="194"/>
      <c r="KNP3" s="194"/>
      <c r="KNQ3" s="194"/>
      <c r="KNR3" s="194"/>
      <c r="KNS3" s="194"/>
      <c r="KNT3" s="194"/>
      <c r="KNU3" s="194"/>
      <c r="KNV3" s="194"/>
      <c r="KNW3" s="194"/>
      <c r="KNX3" s="194"/>
      <c r="KNY3" s="194"/>
      <c r="KNZ3" s="194"/>
      <c r="KOA3" s="194"/>
      <c r="KOB3" s="194"/>
      <c r="KOC3" s="194"/>
      <c r="KOD3" s="194"/>
      <c r="KOE3" s="194"/>
      <c r="KOF3" s="194"/>
      <c r="KOG3" s="194"/>
      <c r="KOH3" s="194"/>
      <c r="KOI3" s="194"/>
      <c r="KOJ3" s="194"/>
      <c r="KOK3" s="194"/>
      <c r="KOL3" s="194"/>
      <c r="KOM3" s="194"/>
      <c r="KON3" s="194"/>
      <c r="KOO3" s="194"/>
      <c r="KOP3" s="194"/>
      <c r="KOQ3" s="194"/>
      <c r="KOR3" s="194"/>
      <c r="KOS3" s="194"/>
      <c r="KOT3" s="194"/>
      <c r="KOU3" s="194"/>
      <c r="KOV3" s="194"/>
      <c r="KOW3" s="194"/>
      <c r="KOX3" s="194"/>
      <c r="KOY3" s="194"/>
      <c r="KOZ3" s="194"/>
      <c r="KPA3" s="194"/>
      <c r="KPB3" s="194"/>
      <c r="KPC3" s="194"/>
      <c r="KPD3" s="194"/>
      <c r="KPE3" s="194"/>
      <c r="KPF3" s="194"/>
      <c r="KPG3" s="194"/>
      <c r="KPH3" s="194"/>
      <c r="KPI3" s="194"/>
      <c r="KPJ3" s="194"/>
      <c r="KPK3" s="194"/>
      <c r="KPL3" s="194"/>
      <c r="KPM3" s="194"/>
      <c r="KPN3" s="194"/>
      <c r="KPO3" s="194"/>
      <c r="KPP3" s="194"/>
      <c r="KPQ3" s="194"/>
      <c r="KPR3" s="194"/>
      <c r="KPS3" s="194"/>
      <c r="KPT3" s="194"/>
      <c r="KPU3" s="194"/>
      <c r="KPV3" s="194"/>
      <c r="KPW3" s="194"/>
      <c r="KPX3" s="194"/>
      <c r="KPY3" s="194"/>
      <c r="KPZ3" s="194"/>
      <c r="KQA3" s="194"/>
      <c r="KQB3" s="194"/>
      <c r="KQC3" s="194"/>
      <c r="KQD3" s="194"/>
      <c r="KQE3" s="194"/>
      <c r="KQF3" s="194"/>
      <c r="KQG3" s="194"/>
      <c r="KQH3" s="194"/>
      <c r="KQI3" s="194"/>
      <c r="KQJ3" s="194"/>
      <c r="KQK3" s="194"/>
      <c r="KQL3" s="194"/>
      <c r="KQM3" s="194"/>
      <c r="KQN3" s="194"/>
      <c r="KQO3" s="194"/>
      <c r="KQP3" s="194"/>
      <c r="KQQ3" s="194"/>
      <c r="KQR3" s="194"/>
      <c r="KQS3" s="194"/>
      <c r="KQT3" s="194"/>
      <c r="KQU3" s="194"/>
      <c r="KQV3" s="194"/>
      <c r="KQW3" s="194"/>
      <c r="KQX3" s="194"/>
      <c r="KQY3" s="194"/>
      <c r="KQZ3" s="194"/>
      <c r="KRA3" s="194"/>
      <c r="KRB3" s="194"/>
      <c r="KRC3" s="194"/>
      <c r="KRD3" s="194"/>
      <c r="KRE3" s="194"/>
      <c r="KRF3" s="194"/>
      <c r="KRG3" s="194"/>
      <c r="KRH3" s="194"/>
      <c r="KRI3" s="194"/>
      <c r="KRJ3" s="194"/>
      <c r="KRK3" s="194"/>
      <c r="KRL3" s="194"/>
      <c r="KRM3" s="194"/>
      <c r="KRN3" s="194"/>
      <c r="KRO3" s="194"/>
      <c r="KRP3" s="194"/>
      <c r="KRQ3" s="194"/>
      <c r="KRR3" s="194"/>
      <c r="KRS3" s="194"/>
      <c r="KRT3" s="194"/>
      <c r="KRU3" s="194"/>
      <c r="KRV3" s="194"/>
      <c r="KRW3" s="194"/>
      <c r="KRX3" s="194"/>
      <c r="KRY3" s="194"/>
      <c r="KRZ3" s="194"/>
      <c r="KSA3" s="194"/>
      <c r="KSB3" s="194"/>
      <c r="KSC3" s="194"/>
      <c r="KSD3" s="194"/>
      <c r="KSE3" s="194"/>
      <c r="KSF3" s="194"/>
      <c r="KSG3" s="194"/>
      <c r="KSH3" s="194"/>
      <c r="KSI3" s="194"/>
      <c r="KSJ3" s="194"/>
      <c r="KSK3" s="194"/>
      <c r="KSL3" s="194"/>
      <c r="KSM3" s="194"/>
      <c r="KSN3" s="194"/>
      <c r="KSO3" s="194"/>
      <c r="KSP3" s="194"/>
      <c r="KSQ3" s="194"/>
      <c r="KSR3" s="194"/>
      <c r="KSS3" s="194"/>
      <c r="KST3" s="194"/>
      <c r="KSU3" s="194"/>
      <c r="KSV3" s="194"/>
      <c r="KSW3" s="194"/>
      <c r="KSX3" s="194"/>
      <c r="KSY3" s="194"/>
      <c r="KSZ3" s="194"/>
      <c r="KTA3" s="194"/>
      <c r="KTB3" s="194"/>
      <c r="KTC3" s="194"/>
      <c r="KTD3" s="194"/>
      <c r="KTE3" s="194"/>
      <c r="KTF3" s="194"/>
      <c r="KTG3" s="194"/>
      <c r="KTH3" s="194"/>
      <c r="KTI3" s="194"/>
      <c r="KTJ3" s="194"/>
      <c r="KTK3" s="194"/>
      <c r="KTL3" s="194"/>
      <c r="KTM3" s="194"/>
      <c r="KTN3" s="194"/>
      <c r="KTO3" s="194"/>
      <c r="KTP3" s="194"/>
      <c r="KTQ3" s="194"/>
      <c r="KTR3" s="194"/>
      <c r="KTS3" s="194"/>
      <c r="KTT3" s="194"/>
      <c r="KTU3" s="194"/>
      <c r="KTV3" s="194"/>
      <c r="KTW3" s="194"/>
      <c r="KTX3" s="194"/>
      <c r="KTY3" s="194"/>
      <c r="KTZ3" s="194"/>
      <c r="KUA3" s="194"/>
      <c r="KUB3" s="194"/>
      <c r="KUC3" s="194"/>
      <c r="KUD3" s="194"/>
      <c r="KUE3" s="194"/>
      <c r="KUF3" s="194"/>
      <c r="KUG3" s="194"/>
      <c r="KUH3" s="194"/>
      <c r="KUI3" s="194"/>
      <c r="KUJ3" s="194"/>
      <c r="KUK3" s="194"/>
      <c r="KUL3" s="194"/>
      <c r="KUM3" s="194"/>
      <c r="KUN3" s="194"/>
      <c r="KUO3" s="194"/>
      <c r="KUP3" s="194"/>
      <c r="KUQ3" s="194"/>
      <c r="KUR3" s="194"/>
      <c r="KUS3" s="194"/>
      <c r="KUT3" s="194"/>
      <c r="KUU3" s="194"/>
      <c r="KUV3" s="194"/>
      <c r="KUW3" s="194"/>
      <c r="KUX3" s="194"/>
      <c r="KUY3" s="194"/>
      <c r="KUZ3" s="194"/>
      <c r="KVA3" s="194"/>
      <c r="KVB3" s="194"/>
      <c r="KVC3" s="194"/>
      <c r="KVD3" s="194"/>
      <c r="KVE3" s="194"/>
      <c r="KVF3" s="194"/>
      <c r="KVG3" s="194"/>
      <c r="KVH3" s="194"/>
      <c r="KVI3" s="194"/>
      <c r="KVJ3" s="194"/>
      <c r="KVK3" s="194"/>
      <c r="KVL3" s="194"/>
      <c r="KVM3" s="194"/>
      <c r="KVN3" s="194"/>
      <c r="KVO3" s="194"/>
      <c r="KVP3" s="194"/>
      <c r="KVQ3" s="194"/>
      <c r="KVR3" s="194"/>
      <c r="KVS3" s="194"/>
      <c r="KVT3" s="194"/>
      <c r="KVU3" s="194"/>
      <c r="KVV3" s="194"/>
      <c r="KVW3" s="194"/>
      <c r="KVX3" s="194"/>
      <c r="KVY3" s="194"/>
      <c r="KVZ3" s="194"/>
      <c r="KWA3" s="194"/>
      <c r="KWB3" s="194"/>
      <c r="KWC3" s="194"/>
      <c r="KWD3" s="194"/>
      <c r="KWE3" s="194"/>
      <c r="KWF3" s="194"/>
      <c r="KWG3" s="194"/>
      <c r="KWH3" s="194"/>
      <c r="KWI3" s="194"/>
      <c r="KWJ3" s="194"/>
      <c r="KWK3" s="194"/>
      <c r="KWL3" s="194"/>
      <c r="KWM3" s="194"/>
      <c r="KWN3" s="194"/>
      <c r="KWO3" s="194"/>
      <c r="KWP3" s="194"/>
      <c r="KWQ3" s="194"/>
      <c r="KWR3" s="194"/>
      <c r="KWS3" s="194"/>
      <c r="KWT3" s="194"/>
      <c r="KWU3" s="194"/>
      <c r="KWV3" s="194"/>
      <c r="KWW3" s="194"/>
      <c r="KWX3" s="194"/>
      <c r="KWY3" s="194"/>
      <c r="KWZ3" s="194"/>
      <c r="KXA3" s="194"/>
      <c r="KXB3" s="194"/>
      <c r="KXC3" s="194"/>
      <c r="KXD3" s="194"/>
      <c r="KXE3" s="194"/>
      <c r="KXF3" s="194"/>
      <c r="KXG3" s="194"/>
      <c r="KXH3" s="194"/>
      <c r="KXI3" s="194"/>
      <c r="KXJ3" s="194"/>
      <c r="KXK3" s="194"/>
      <c r="KXL3" s="194"/>
      <c r="KXM3" s="194"/>
      <c r="KXN3" s="194"/>
      <c r="KXO3" s="194"/>
      <c r="KXP3" s="194"/>
      <c r="KXQ3" s="194"/>
      <c r="KXR3" s="194"/>
      <c r="KXS3" s="194"/>
      <c r="KXT3" s="194"/>
      <c r="KXU3" s="194"/>
      <c r="KXV3" s="194"/>
      <c r="KXW3" s="194"/>
      <c r="KXX3" s="194"/>
      <c r="KXY3" s="194"/>
      <c r="KXZ3" s="194"/>
      <c r="KYA3" s="194"/>
      <c r="KYB3" s="194"/>
      <c r="KYC3" s="194"/>
      <c r="KYD3" s="194"/>
      <c r="KYE3" s="194"/>
      <c r="KYF3" s="194"/>
      <c r="KYG3" s="194"/>
      <c r="KYH3" s="194"/>
      <c r="KYI3" s="194"/>
      <c r="KYJ3" s="194"/>
      <c r="KYK3" s="194"/>
      <c r="KYL3" s="194"/>
      <c r="KYM3" s="194"/>
      <c r="KYN3" s="194"/>
      <c r="KYO3" s="194"/>
      <c r="KYP3" s="194"/>
      <c r="KYQ3" s="194"/>
      <c r="KYR3" s="194"/>
      <c r="KYS3" s="194"/>
      <c r="KYT3" s="194"/>
      <c r="KYU3" s="194"/>
      <c r="KYV3" s="194"/>
      <c r="KYW3" s="194"/>
      <c r="KYX3" s="194"/>
      <c r="KYY3" s="194"/>
      <c r="KYZ3" s="194"/>
      <c r="KZA3" s="194"/>
      <c r="KZB3" s="194"/>
      <c r="KZC3" s="194"/>
      <c r="KZD3" s="194"/>
      <c r="KZE3" s="194"/>
      <c r="KZF3" s="194"/>
      <c r="KZG3" s="194"/>
      <c r="KZH3" s="194"/>
      <c r="KZI3" s="194"/>
      <c r="KZJ3" s="194"/>
      <c r="KZK3" s="194"/>
      <c r="KZL3" s="194"/>
      <c r="KZM3" s="194"/>
      <c r="KZN3" s="194"/>
      <c r="KZO3" s="194"/>
      <c r="KZP3" s="194"/>
      <c r="KZQ3" s="194"/>
      <c r="KZR3" s="194"/>
      <c r="KZS3" s="194"/>
      <c r="KZT3" s="194"/>
      <c r="KZU3" s="194"/>
      <c r="KZV3" s="194"/>
      <c r="KZW3" s="194"/>
      <c r="KZX3" s="194"/>
      <c r="KZY3" s="194"/>
      <c r="KZZ3" s="194"/>
      <c r="LAA3" s="194"/>
      <c r="LAB3" s="194"/>
      <c r="LAC3" s="194"/>
      <c r="LAD3" s="194"/>
      <c r="LAE3" s="194"/>
      <c r="LAF3" s="194"/>
      <c r="LAG3" s="194"/>
      <c r="LAH3" s="194"/>
      <c r="LAI3" s="194"/>
      <c r="LAJ3" s="194"/>
      <c r="LAK3" s="194"/>
      <c r="LAL3" s="194"/>
      <c r="LAM3" s="194"/>
      <c r="LAN3" s="194"/>
      <c r="LAO3" s="194"/>
      <c r="LAP3" s="194"/>
      <c r="LAQ3" s="194"/>
      <c r="LAR3" s="194"/>
      <c r="LAS3" s="194"/>
      <c r="LAT3" s="194"/>
      <c r="LAU3" s="194"/>
      <c r="LAV3" s="194"/>
      <c r="LAW3" s="194"/>
      <c r="LAX3" s="194"/>
      <c r="LAY3" s="194"/>
      <c r="LAZ3" s="194"/>
      <c r="LBA3" s="194"/>
      <c r="LBB3" s="194"/>
      <c r="LBC3" s="194"/>
      <c r="LBD3" s="194"/>
      <c r="LBE3" s="194"/>
      <c r="LBF3" s="194"/>
      <c r="LBG3" s="194"/>
      <c r="LBH3" s="194"/>
      <c r="LBI3" s="194"/>
      <c r="LBJ3" s="194"/>
      <c r="LBK3" s="194"/>
      <c r="LBL3" s="194"/>
      <c r="LBM3" s="194"/>
      <c r="LBN3" s="194"/>
      <c r="LBO3" s="194"/>
      <c r="LBP3" s="194"/>
      <c r="LBQ3" s="194"/>
      <c r="LBR3" s="194"/>
      <c r="LBS3" s="194"/>
      <c r="LBT3" s="194"/>
      <c r="LBU3" s="194"/>
      <c r="LBV3" s="194"/>
      <c r="LBW3" s="194"/>
      <c r="LBX3" s="194"/>
      <c r="LBY3" s="194"/>
      <c r="LBZ3" s="194"/>
      <c r="LCA3" s="194"/>
      <c r="LCB3" s="194"/>
      <c r="LCC3" s="194"/>
      <c r="LCD3" s="194"/>
      <c r="LCE3" s="194"/>
      <c r="LCF3" s="194"/>
      <c r="LCG3" s="194"/>
      <c r="LCH3" s="194"/>
      <c r="LCI3" s="194"/>
      <c r="LCJ3" s="194"/>
      <c r="LCK3" s="194"/>
      <c r="LCL3" s="194"/>
      <c r="LCM3" s="194"/>
      <c r="LCN3" s="194"/>
      <c r="LCO3" s="194"/>
      <c r="LCP3" s="194"/>
      <c r="LCQ3" s="194"/>
      <c r="LCR3" s="194"/>
      <c r="LCS3" s="194"/>
      <c r="LCT3" s="194"/>
      <c r="LCU3" s="194"/>
      <c r="LCV3" s="194"/>
      <c r="LCW3" s="194"/>
      <c r="LCX3" s="194"/>
      <c r="LCY3" s="194"/>
      <c r="LCZ3" s="194"/>
      <c r="LDA3" s="194"/>
      <c r="LDB3" s="194"/>
      <c r="LDC3" s="194"/>
      <c r="LDD3" s="194"/>
      <c r="LDE3" s="194"/>
      <c r="LDF3" s="194"/>
      <c r="LDG3" s="194"/>
      <c r="LDH3" s="194"/>
      <c r="LDI3" s="194"/>
      <c r="LDJ3" s="194"/>
      <c r="LDK3" s="194"/>
      <c r="LDL3" s="194"/>
      <c r="LDM3" s="194"/>
      <c r="LDN3" s="194"/>
      <c r="LDO3" s="194"/>
      <c r="LDP3" s="194"/>
      <c r="LDQ3" s="194"/>
      <c r="LDR3" s="194"/>
      <c r="LDS3" s="194"/>
      <c r="LDT3" s="194"/>
      <c r="LDU3" s="194"/>
      <c r="LDV3" s="194"/>
      <c r="LDW3" s="194"/>
      <c r="LDX3" s="194"/>
      <c r="LDY3" s="194"/>
      <c r="LDZ3" s="194"/>
      <c r="LEA3" s="194"/>
      <c r="LEB3" s="194"/>
      <c r="LEC3" s="194"/>
      <c r="LED3" s="194"/>
      <c r="LEE3" s="194"/>
      <c r="LEF3" s="194"/>
      <c r="LEG3" s="194"/>
      <c r="LEH3" s="194"/>
      <c r="LEI3" s="194"/>
      <c r="LEJ3" s="194"/>
      <c r="LEK3" s="194"/>
      <c r="LEL3" s="194"/>
      <c r="LEM3" s="194"/>
      <c r="LEN3" s="194"/>
      <c r="LEO3" s="194"/>
      <c r="LEP3" s="194"/>
      <c r="LEQ3" s="194"/>
      <c r="LER3" s="194"/>
      <c r="LES3" s="194"/>
      <c r="LET3" s="194"/>
      <c r="LEU3" s="194"/>
      <c r="LEV3" s="194"/>
      <c r="LEW3" s="194"/>
      <c r="LEX3" s="194"/>
      <c r="LEY3" s="194"/>
      <c r="LEZ3" s="194"/>
      <c r="LFA3" s="194"/>
      <c r="LFB3" s="194"/>
      <c r="LFC3" s="194"/>
      <c r="LFD3" s="194"/>
      <c r="LFE3" s="194"/>
      <c r="LFF3" s="194"/>
      <c r="LFG3" s="194"/>
      <c r="LFH3" s="194"/>
      <c r="LFI3" s="194"/>
      <c r="LFJ3" s="194"/>
      <c r="LFK3" s="194"/>
      <c r="LFL3" s="194"/>
      <c r="LFM3" s="194"/>
      <c r="LFN3" s="194"/>
      <c r="LFO3" s="194"/>
      <c r="LFP3" s="194"/>
      <c r="LFQ3" s="194"/>
      <c r="LFR3" s="194"/>
      <c r="LFS3" s="194"/>
      <c r="LFT3" s="194"/>
      <c r="LFU3" s="194"/>
      <c r="LFV3" s="194"/>
      <c r="LFW3" s="194"/>
      <c r="LFX3" s="194"/>
      <c r="LFY3" s="194"/>
      <c r="LFZ3" s="194"/>
      <c r="LGA3" s="194"/>
      <c r="LGB3" s="194"/>
      <c r="LGC3" s="194"/>
      <c r="LGD3" s="194"/>
      <c r="LGE3" s="194"/>
      <c r="LGF3" s="194"/>
      <c r="LGG3" s="194"/>
      <c r="LGH3" s="194"/>
      <c r="LGI3" s="194"/>
      <c r="LGJ3" s="194"/>
      <c r="LGK3" s="194"/>
      <c r="LGL3" s="194"/>
      <c r="LGM3" s="194"/>
      <c r="LGN3" s="194"/>
      <c r="LGO3" s="194"/>
      <c r="LGP3" s="194"/>
      <c r="LGQ3" s="194"/>
      <c r="LGR3" s="194"/>
      <c r="LGS3" s="194"/>
      <c r="LGT3" s="194"/>
      <c r="LGU3" s="194"/>
      <c r="LGV3" s="194"/>
      <c r="LGW3" s="194"/>
      <c r="LGX3" s="194"/>
      <c r="LGY3" s="194"/>
      <c r="LGZ3" s="194"/>
      <c r="LHA3" s="194"/>
      <c r="LHB3" s="194"/>
      <c r="LHC3" s="194"/>
      <c r="LHD3" s="194"/>
      <c r="LHE3" s="194"/>
      <c r="LHF3" s="194"/>
      <c r="LHG3" s="194"/>
      <c r="LHH3" s="194"/>
      <c r="LHI3" s="194"/>
      <c r="LHJ3" s="194"/>
      <c r="LHK3" s="194"/>
      <c r="LHL3" s="194"/>
      <c r="LHM3" s="194"/>
      <c r="LHN3" s="194"/>
      <c r="LHO3" s="194"/>
      <c r="LHP3" s="194"/>
      <c r="LHQ3" s="194"/>
      <c r="LHR3" s="194"/>
      <c r="LHS3" s="194"/>
      <c r="LHT3" s="194"/>
      <c r="LHU3" s="194"/>
      <c r="LHV3" s="194"/>
      <c r="LHW3" s="194"/>
      <c r="LHX3" s="194"/>
      <c r="LHY3" s="194"/>
      <c r="LHZ3" s="194"/>
      <c r="LIA3" s="194"/>
      <c r="LIB3" s="194"/>
      <c r="LIC3" s="194"/>
      <c r="LID3" s="194"/>
      <c r="LIE3" s="194"/>
      <c r="LIF3" s="194"/>
      <c r="LIG3" s="194"/>
      <c r="LIH3" s="194"/>
      <c r="LII3" s="194"/>
      <c r="LIJ3" s="194"/>
      <c r="LIK3" s="194"/>
      <c r="LIL3" s="194"/>
      <c r="LIM3" s="194"/>
      <c r="LIN3" s="194"/>
      <c r="LIO3" s="194"/>
      <c r="LIP3" s="194"/>
      <c r="LIQ3" s="194"/>
      <c r="LIR3" s="194"/>
      <c r="LIS3" s="194"/>
      <c r="LIT3" s="194"/>
      <c r="LIU3" s="194"/>
      <c r="LIV3" s="194"/>
      <c r="LIW3" s="194"/>
      <c r="LIX3" s="194"/>
      <c r="LIY3" s="194"/>
      <c r="LIZ3" s="194"/>
      <c r="LJA3" s="194"/>
      <c r="LJB3" s="194"/>
      <c r="LJC3" s="194"/>
      <c r="LJD3" s="194"/>
      <c r="LJE3" s="194"/>
      <c r="LJF3" s="194"/>
      <c r="LJG3" s="194"/>
      <c r="LJH3" s="194"/>
      <c r="LJI3" s="194"/>
      <c r="LJJ3" s="194"/>
      <c r="LJK3" s="194"/>
      <c r="LJL3" s="194"/>
      <c r="LJM3" s="194"/>
      <c r="LJN3" s="194"/>
      <c r="LJO3" s="194"/>
      <c r="LJP3" s="194"/>
      <c r="LJQ3" s="194"/>
      <c r="LJR3" s="194"/>
      <c r="LJS3" s="194"/>
      <c r="LJT3" s="194"/>
      <c r="LJU3" s="194"/>
      <c r="LJV3" s="194"/>
      <c r="LJW3" s="194"/>
      <c r="LJX3" s="194"/>
      <c r="LJY3" s="194"/>
      <c r="LJZ3" s="194"/>
      <c r="LKA3" s="194"/>
      <c r="LKB3" s="194"/>
      <c r="LKC3" s="194"/>
      <c r="LKD3" s="194"/>
      <c r="LKE3" s="194"/>
      <c r="LKF3" s="194"/>
      <c r="LKG3" s="194"/>
      <c r="LKH3" s="194"/>
      <c r="LKI3" s="194"/>
      <c r="LKJ3" s="194"/>
      <c r="LKK3" s="194"/>
      <c r="LKL3" s="194"/>
      <c r="LKM3" s="194"/>
      <c r="LKN3" s="194"/>
      <c r="LKO3" s="194"/>
      <c r="LKP3" s="194"/>
      <c r="LKQ3" s="194"/>
      <c r="LKR3" s="194"/>
      <c r="LKS3" s="194"/>
      <c r="LKT3" s="194"/>
      <c r="LKU3" s="194"/>
      <c r="LKV3" s="194"/>
      <c r="LKW3" s="194"/>
      <c r="LKX3" s="194"/>
      <c r="LKY3" s="194"/>
      <c r="LKZ3" s="194"/>
      <c r="LLA3" s="194"/>
      <c r="LLB3" s="194"/>
      <c r="LLC3" s="194"/>
      <c r="LLD3" s="194"/>
      <c r="LLE3" s="194"/>
      <c r="LLF3" s="194"/>
      <c r="LLG3" s="194"/>
      <c r="LLH3" s="194"/>
      <c r="LLI3" s="194"/>
      <c r="LLJ3" s="194"/>
      <c r="LLK3" s="194"/>
      <c r="LLL3" s="194"/>
      <c r="LLM3" s="194"/>
      <c r="LLN3" s="194"/>
      <c r="LLO3" s="194"/>
      <c r="LLP3" s="194"/>
      <c r="LLQ3" s="194"/>
      <c r="LLR3" s="194"/>
      <c r="LLS3" s="194"/>
      <c r="LLT3" s="194"/>
      <c r="LLU3" s="194"/>
      <c r="LLV3" s="194"/>
      <c r="LLW3" s="194"/>
      <c r="LLX3" s="194"/>
      <c r="LLY3" s="194"/>
      <c r="LLZ3" s="194"/>
      <c r="LMA3" s="194"/>
      <c r="LMB3" s="194"/>
      <c r="LMC3" s="194"/>
      <c r="LMD3" s="194"/>
      <c r="LME3" s="194"/>
      <c r="LMF3" s="194"/>
      <c r="LMG3" s="194"/>
      <c r="LMH3" s="194"/>
      <c r="LMI3" s="194"/>
      <c r="LMJ3" s="194"/>
      <c r="LMK3" s="194"/>
      <c r="LML3" s="194"/>
      <c r="LMM3" s="194"/>
      <c r="LMN3" s="194"/>
      <c r="LMO3" s="194"/>
      <c r="LMP3" s="194"/>
      <c r="LMQ3" s="194"/>
      <c r="LMR3" s="194"/>
      <c r="LMS3" s="194"/>
      <c r="LMT3" s="194"/>
      <c r="LMU3" s="194"/>
      <c r="LMV3" s="194"/>
      <c r="LMW3" s="194"/>
      <c r="LMX3" s="194"/>
      <c r="LMY3" s="194"/>
      <c r="LMZ3" s="194"/>
      <c r="LNA3" s="194"/>
      <c r="LNB3" s="194"/>
      <c r="LNC3" s="194"/>
      <c r="LND3" s="194"/>
      <c r="LNE3" s="194"/>
      <c r="LNF3" s="194"/>
      <c r="LNG3" s="194"/>
      <c r="LNH3" s="194"/>
      <c r="LNI3" s="194"/>
      <c r="LNJ3" s="194"/>
      <c r="LNK3" s="194"/>
      <c r="LNL3" s="194"/>
      <c r="LNM3" s="194"/>
      <c r="LNN3" s="194"/>
      <c r="LNO3" s="194"/>
      <c r="LNP3" s="194"/>
      <c r="LNQ3" s="194"/>
      <c r="LNR3" s="194"/>
      <c r="LNS3" s="194"/>
      <c r="LNT3" s="194"/>
      <c r="LNU3" s="194"/>
      <c r="LNV3" s="194"/>
      <c r="LNW3" s="194"/>
      <c r="LNX3" s="194"/>
      <c r="LNY3" s="194"/>
      <c r="LNZ3" s="194"/>
      <c r="LOA3" s="194"/>
      <c r="LOB3" s="194"/>
      <c r="LOC3" s="194"/>
      <c r="LOD3" s="194"/>
      <c r="LOE3" s="194"/>
      <c r="LOF3" s="194"/>
      <c r="LOG3" s="194"/>
      <c r="LOH3" s="194"/>
      <c r="LOI3" s="194"/>
      <c r="LOJ3" s="194"/>
      <c r="LOK3" s="194"/>
      <c r="LOL3" s="194"/>
      <c r="LOM3" s="194"/>
      <c r="LON3" s="194"/>
      <c r="LOO3" s="194"/>
      <c r="LOP3" s="194"/>
      <c r="LOQ3" s="194"/>
      <c r="LOR3" s="194"/>
      <c r="LOS3" s="194"/>
      <c r="LOT3" s="194"/>
      <c r="LOU3" s="194"/>
      <c r="LOV3" s="194"/>
      <c r="LOW3" s="194"/>
      <c r="LOX3" s="194"/>
      <c r="LOY3" s="194"/>
      <c r="LOZ3" s="194"/>
      <c r="LPA3" s="194"/>
      <c r="LPB3" s="194"/>
      <c r="LPC3" s="194"/>
      <c r="LPD3" s="194"/>
      <c r="LPE3" s="194"/>
      <c r="LPF3" s="194"/>
      <c r="LPG3" s="194"/>
      <c r="LPH3" s="194"/>
      <c r="LPI3" s="194"/>
      <c r="LPJ3" s="194"/>
      <c r="LPK3" s="194"/>
      <c r="LPL3" s="194"/>
      <c r="LPM3" s="194"/>
      <c r="LPN3" s="194"/>
      <c r="LPO3" s="194"/>
      <c r="LPP3" s="194"/>
      <c r="LPQ3" s="194"/>
      <c r="LPR3" s="194"/>
      <c r="LPS3" s="194"/>
      <c r="LPT3" s="194"/>
      <c r="LPU3" s="194"/>
      <c r="LPV3" s="194"/>
      <c r="LPW3" s="194"/>
      <c r="LPX3" s="194"/>
      <c r="LPY3" s="194"/>
      <c r="LPZ3" s="194"/>
      <c r="LQA3" s="194"/>
      <c r="LQB3" s="194"/>
      <c r="LQC3" s="194"/>
      <c r="LQD3" s="194"/>
      <c r="LQE3" s="194"/>
      <c r="LQF3" s="194"/>
      <c r="LQG3" s="194"/>
      <c r="LQH3" s="194"/>
      <c r="LQI3" s="194"/>
      <c r="LQJ3" s="194"/>
      <c r="LQK3" s="194"/>
      <c r="LQL3" s="194"/>
      <c r="LQM3" s="194"/>
      <c r="LQN3" s="194"/>
      <c r="LQO3" s="194"/>
      <c r="LQP3" s="194"/>
      <c r="LQQ3" s="194"/>
      <c r="LQR3" s="194"/>
      <c r="LQS3" s="194"/>
      <c r="LQT3" s="194"/>
      <c r="LQU3" s="194"/>
      <c r="LQV3" s="194"/>
      <c r="LQW3" s="194"/>
      <c r="LQX3" s="194"/>
      <c r="LQY3" s="194"/>
      <c r="LQZ3" s="194"/>
      <c r="LRA3" s="194"/>
      <c r="LRB3" s="194"/>
      <c r="LRC3" s="194"/>
      <c r="LRD3" s="194"/>
      <c r="LRE3" s="194"/>
      <c r="LRF3" s="194"/>
      <c r="LRG3" s="194"/>
      <c r="LRH3" s="194"/>
      <c r="LRI3" s="194"/>
      <c r="LRJ3" s="194"/>
      <c r="LRK3" s="194"/>
      <c r="LRL3" s="194"/>
      <c r="LRM3" s="194"/>
      <c r="LRN3" s="194"/>
      <c r="LRO3" s="194"/>
      <c r="LRP3" s="194"/>
      <c r="LRQ3" s="194"/>
      <c r="LRR3" s="194"/>
      <c r="LRS3" s="194"/>
      <c r="LRT3" s="194"/>
      <c r="LRU3" s="194"/>
      <c r="LRV3" s="194"/>
      <c r="LRW3" s="194"/>
      <c r="LRX3" s="194"/>
      <c r="LRY3" s="194"/>
      <c r="LRZ3" s="194"/>
      <c r="LSA3" s="194"/>
      <c r="LSB3" s="194"/>
      <c r="LSC3" s="194"/>
      <c r="LSD3" s="194"/>
      <c r="LSE3" s="194"/>
      <c r="LSF3" s="194"/>
      <c r="LSG3" s="194"/>
      <c r="LSH3" s="194"/>
      <c r="LSI3" s="194"/>
      <c r="LSJ3" s="194"/>
      <c r="LSK3" s="194"/>
      <c r="LSL3" s="194"/>
      <c r="LSM3" s="194"/>
      <c r="LSN3" s="194"/>
      <c r="LSO3" s="194"/>
      <c r="LSP3" s="194"/>
      <c r="LSQ3" s="194"/>
      <c r="LSR3" s="194"/>
      <c r="LSS3" s="194"/>
      <c r="LST3" s="194"/>
      <c r="LSU3" s="194"/>
      <c r="LSV3" s="194"/>
      <c r="LSW3" s="194"/>
      <c r="LSX3" s="194"/>
      <c r="LSY3" s="194"/>
      <c r="LSZ3" s="194"/>
      <c r="LTA3" s="194"/>
      <c r="LTB3" s="194"/>
      <c r="LTC3" s="194"/>
      <c r="LTD3" s="194"/>
      <c r="LTE3" s="194"/>
      <c r="LTF3" s="194"/>
      <c r="LTG3" s="194"/>
      <c r="LTH3" s="194"/>
      <c r="LTI3" s="194"/>
      <c r="LTJ3" s="194"/>
      <c r="LTK3" s="194"/>
      <c r="LTL3" s="194"/>
      <c r="LTM3" s="194"/>
      <c r="LTN3" s="194"/>
      <c r="LTO3" s="194"/>
      <c r="LTP3" s="194"/>
      <c r="LTQ3" s="194"/>
      <c r="LTR3" s="194"/>
      <c r="LTS3" s="194"/>
      <c r="LTT3" s="194"/>
      <c r="LTU3" s="194"/>
      <c r="LTV3" s="194"/>
      <c r="LTW3" s="194"/>
      <c r="LTX3" s="194"/>
      <c r="LTY3" s="194"/>
      <c r="LTZ3" s="194"/>
      <c r="LUA3" s="194"/>
      <c r="LUB3" s="194"/>
      <c r="LUC3" s="194"/>
      <c r="LUD3" s="194"/>
      <c r="LUE3" s="194"/>
      <c r="LUF3" s="194"/>
      <c r="LUG3" s="194"/>
      <c r="LUH3" s="194"/>
      <c r="LUI3" s="194"/>
      <c r="LUJ3" s="194"/>
      <c r="LUK3" s="194"/>
      <c r="LUL3" s="194"/>
      <c r="LUM3" s="194"/>
      <c r="LUN3" s="194"/>
      <c r="LUO3" s="194"/>
      <c r="LUP3" s="194"/>
      <c r="LUQ3" s="194"/>
      <c r="LUR3" s="194"/>
      <c r="LUS3" s="194"/>
      <c r="LUT3" s="194"/>
      <c r="LUU3" s="194"/>
      <c r="LUV3" s="194"/>
      <c r="LUW3" s="194"/>
      <c r="LUX3" s="194"/>
      <c r="LUY3" s="194"/>
      <c r="LUZ3" s="194"/>
      <c r="LVA3" s="194"/>
      <c r="LVB3" s="194"/>
      <c r="LVC3" s="194"/>
      <c r="LVD3" s="194"/>
      <c r="LVE3" s="194"/>
      <c r="LVF3" s="194"/>
      <c r="LVG3" s="194"/>
      <c r="LVH3" s="194"/>
      <c r="LVI3" s="194"/>
      <c r="LVJ3" s="194"/>
      <c r="LVK3" s="194"/>
      <c r="LVL3" s="194"/>
      <c r="LVM3" s="194"/>
      <c r="LVN3" s="194"/>
      <c r="LVO3" s="194"/>
      <c r="LVP3" s="194"/>
      <c r="LVQ3" s="194"/>
      <c r="LVR3" s="194"/>
      <c r="LVS3" s="194"/>
      <c r="LVT3" s="194"/>
      <c r="LVU3" s="194"/>
      <c r="LVV3" s="194"/>
      <c r="LVW3" s="194"/>
      <c r="LVX3" s="194"/>
      <c r="LVY3" s="194"/>
      <c r="LVZ3" s="194"/>
      <c r="LWA3" s="194"/>
      <c r="LWB3" s="194"/>
      <c r="LWC3" s="194"/>
      <c r="LWD3" s="194"/>
      <c r="LWE3" s="194"/>
      <c r="LWF3" s="194"/>
      <c r="LWG3" s="194"/>
      <c r="LWH3" s="194"/>
      <c r="LWI3" s="194"/>
      <c r="LWJ3" s="194"/>
      <c r="LWK3" s="194"/>
      <c r="LWL3" s="194"/>
      <c r="LWM3" s="194"/>
      <c r="LWN3" s="194"/>
      <c r="LWO3" s="194"/>
      <c r="LWP3" s="194"/>
      <c r="LWQ3" s="194"/>
      <c r="LWR3" s="194"/>
      <c r="LWS3" s="194"/>
      <c r="LWT3" s="194"/>
      <c r="LWU3" s="194"/>
      <c r="LWV3" s="194"/>
      <c r="LWW3" s="194"/>
      <c r="LWX3" s="194"/>
      <c r="LWY3" s="194"/>
      <c r="LWZ3" s="194"/>
      <c r="LXA3" s="194"/>
      <c r="LXB3" s="194"/>
      <c r="LXC3" s="194"/>
      <c r="LXD3" s="194"/>
      <c r="LXE3" s="194"/>
      <c r="LXF3" s="194"/>
      <c r="LXG3" s="194"/>
      <c r="LXH3" s="194"/>
      <c r="LXI3" s="194"/>
      <c r="LXJ3" s="194"/>
      <c r="LXK3" s="194"/>
      <c r="LXL3" s="194"/>
      <c r="LXM3" s="194"/>
      <c r="LXN3" s="194"/>
      <c r="LXO3" s="194"/>
      <c r="LXP3" s="194"/>
      <c r="LXQ3" s="194"/>
      <c r="LXR3" s="194"/>
      <c r="LXS3" s="194"/>
      <c r="LXT3" s="194"/>
      <c r="LXU3" s="194"/>
      <c r="LXV3" s="194"/>
      <c r="LXW3" s="194"/>
      <c r="LXX3" s="194"/>
      <c r="LXY3" s="194"/>
      <c r="LXZ3" s="194"/>
      <c r="LYA3" s="194"/>
      <c r="LYB3" s="194"/>
      <c r="LYC3" s="194"/>
      <c r="LYD3" s="194"/>
      <c r="LYE3" s="194"/>
      <c r="LYF3" s="194"/>
      <c r="LYG3" s="194"/>
      <c r="LYH3" s="194"/>
      <c r="LYI3" s="194"/>
      <c r="LYJ3" s="194"/>
      <c r="LYK3" s="194"/>
      <c r="LYL3" s="194"/>
      <c r="LYM3" s="194"/>
      <c r="LYN3" s="194"/>
      <c r="LYO3" s="194"/>
      <c r="LYP3" s="194"/>
      <c r="LYQ3" s="194"/>
      <c r="LYR3" s="194"/>
      <c r="LYS3" s="194"/>
      <c r="LYT3" s="194"/>
      <c r="LYU3" s="194"/>
      <c r="LYV3" s="194"/>
      <c r="LYW3" s="194"/>
      <c r="LYX3" s="194"/>
      <c r="LYY3" s="194"/>
      <c r="LYZ3" s="194"/>
      <c r="LZA3" s="194"/>
      <c r="LZB3" s="194"/>
      <c r="LZC3" s="194"/>
      <c r="LZD3" s="194"/>
      <c r="LZE3" s="194"/>
      <c r="LZF3" s="194"/>
      <c r="LZG3" s="194"/>
      <c r="LZH3" s="194"/>
      <c r="LZI3" s="194"/>
      <c r="LZJ3" s="194"/>
      <c r="LZK3" s="194"/>
      <c r="LZL3" s="194"/>
      <c r="LZM3" s="194"/>
      <c r="LZN3" s="194"/>
      <c r="LZO3" s="194"/>
      <c r="LZP3" s="194"/>
      <c r="LZQ3" s="194"/>
      <c r="LZR3" s="194"/>
      <c r="LZS3" s="194"/>
      <c r="LZT3" s="194"/>
      <c r="LZU3" s="194"/>
      <c r="LZV3" s="194"/>
      <c r="LZW3" s="194"/>
      <c r="LZX3" s="194"/>
      <c r="LZY3" s="194"/>
      <c r="LZZ3" s="194"/>
      <c r="MAA3" s="194"/>
      <c r="MAB3" s="194"/>
      <c r="MAC3" s="194"/>
      <c r="MAD3" s="194"/>
      <c r="MAE3" s="194"/>
      <c r="MAF3" s="194"/>
      <c r="MAG3" s="194"/>
      <c r="MAH3" s="194"/>
      <c r="MAI3" s="194"/>
      <c r="MAJ3" s="194"/>
      <c r="MAK3" s="194"/>
      <c r="MAL3" s="194"/>
      <c r="MAM3" s="194"/>
      <c r="MAN3" s="194"/>
      <c r="MAO3" s="194"/>
      <c r="MAP3" s="194"/>
      <c r="MAQ3" s="194"/>
      <c r="MAR3" s="194"/>
      <c r="MAS3" s="194"/>
      <c r="MAT3" s="194"/>
      <c r="MAU3" s="194"/>
      <c r="MAV3" s="194"/>
      <c r="MAW3" s="194"/>
      <c r="MAX3" s="194"/>
      <c r="MAY3" s="194"/>
      <c r="MAZ3" s="194"/>
      <c r="MBA3" s="194"/>
      <c r="MBB3" s="194"/>
      <c r="MBC3" s="194"/>
      <c r="MBD3" s="194"/>
      <c r="MBE3" s="194"/>
      <c r="MBF3" s="194"/>
      <c r="MBG3" s="194"/>
      <c r="MBH3" s="194"/>
      <c r="MBI3" s="194"/>
      <c r="MBJ3" s="194"/>
      <c r="MBK3" s="194"/>
      <c r="MBL3" s="194"/>
      <c r="MBM3" s="194"/>
      <c r="MBN3" s="194"/>
      <c r="MBO3" s="194"/>
      <c r="MBP3" s="194"/>
      <c r="MBQ3" s="194"/>
      <c r="MBR3" s="194"/>
      <c r="MBS3" s="194"/>
      <c r="MBT3" s="194"/>
      <c r="MBU3" s="194"/>
      <c r="MBV3" s="194"/>
      <c r="MBW3" s="194"/>
      <c r="MBX3" s="194"/>
      <c r="MBY3" s="194"/>
      <c r="MBZ3" s="194"/>
      <c r="MCA3" s="194"/>
      <c r="MCB3" s="194"/>
      <c r="MCC3" s="194"/>
      <c r="MCD3" s="194"/>
      <c r="MCE3" s="194"/>
      <c r="MCF3" s="194"/>
      <c r="MCG3" s="194"/>
      <c r="MCH3" s="194"/>
      <c r="MCI3" s="194"/>
      <c r="MCJ3" s="194"/>
      <c r="MCK3" s="194"/>
      <c r="MCL3" s="194"/>
      <c r="MCM3" s="194"/>
      <c r="MCN3" s="194"/>
      <c r="MCO3" s="194"/>
      <c r="MCP3" s="194"/>
      <c r="MCQ3" s="194"/>
      <c r="MCR3" s="194"/>
      <c r="MCS3" s="194"/>
      <c r="MCT3" s="194"/>
      <c r="MCU3" s="194"/>
      <c r="MCV3" s="194"/>
      <c r="MCW3" s="194"/>
      <c r="MCX3" s="194"/>
      <c r="MCY3" s="194"/>
      <c r="MCZ3" s="194"/>
      <c r="MDA3" s="194"/>
      <c r="MDB3" s="194"/>
      <c r="MDC3" s="194"/>
      <c r="MDD3" s="194"/>
      <c r="MDE3" s="194"/>
      <c r="MDF3" s="194"/>
      <c r="MDG3" s="194"/>
      <c r="MDH3" s="194"/>
      <c r="MDI3" s="194"/>
      <c r="MDJ3" s="194"/>
      <c r="MDK3" s="194"/>
      <c r="MDL3" s="194"/>
      <c r="MDM3" s="194"/>
      <c r="MDN3" s="194"/>
      <c r="MDO3" s="194"/>
      <c r="MDP3" s="194"/>
      <c r="MDQ3" s="194"/>
      <c r="MDR3" s="194"/>
      <c r="MDS3" s="194"/>
      <c r="MDT3" s="194"/>
      <c r="MDU3" s="194"/>
      <c r="MDV3" s="194"/>
      <c r="MDW3" s="194"/>
      <c r="MDX3" s="194"/>
      <c r="MDY3" s="194"/>
      <c r="MDZ3" s="194"/>
      <c r="MEA3" s="194"/>
      <c r="MEB3" s="194"/>
      <c r="MEC3" s="194"/>
      <c r="MED3" s="194"/>
      <c r="MEE3" s="194"/>
      <c r="MEF3" s="194"/>
      <c r="MEG3" s="194"/>
      <c r="MEH3" s="194"/>
      <c r="MEI3" s="194"/>
      <c r="MEJ3" s="194"/>
      <c r="MEK3" s="194"/>
      <c r="MEL3" s="194"/>
      <c r="MEM3" s="194"/>
      <c r="MEN3" s="194"/>
      <c r="MEO3" s="194"/>
      <c r="MEP3" s="194"/>
      <c r="MEQ3" s="194"/>
      <c r="MER3" s="194"/>
      <c r="MES3" s="194"/>
      <c r="MET3" s="194"/>
      <c r="MEU3" s="194"/>
      <c r="MEV3" s="194"/>
      <c r="MEW3" s="194"/>
      <c r="MEX3" s="194"/>
      <c r="MEY3" s="194"/>
      <c r="MEZ3" s="194"/>
      <c r="MFA3" s="194"/>
      <c r="MFB3" s="194"/>
      <c r="MFC3" s="194"/>
      <c r="MFD3" s="194"/>
      <c r="MFE3" s="194"/>
      <c r="MFF3" s="194"/>
      <c r="MFG3" s="194"/>
      <c r="MFH3" s="194"/>
      <c r="MFI3" s="194"/>
      <c r="MFJ3" s="194"/>
      <c r="MFK3" s="194"/>
      <c r="MFL3" s="194"/>
      <c r="MFM3" s="194"/>
      <c r="MFN3" s="194"/>
      <c r="MFO3" s="194"/>
      <c r="MFP3" s="194"/>
      <c r="MFQ3" s="194"/>
      <c r="MFR3" s="194"/>
      <c r="MFS3" s="194"/>
      <c r="MFT3" s="194"/>
      <c r="MFU3" s="194"/>
      <c r="MFV3" s="194"/>
      <c r="MFW3" s="194"/>
      <c r="MFX3" s="194"/>
      <c r="MFY3" s="194"/>
      <c r="MFZ3" s="194"/>
      <c r="MGA3" s="194"/>
      <c r="MGB3" s="194"/>
      <c r="MGC3" s="194"/>
      <c r="MGD3" s="194"/>
      <c r="MGE3" s="194"/>
      <c r="MGF3" s="194"/>
      <c r="MGG3" s="194"/>
      <c r="MGH3" s="194"/>
      <c r="MGI3" s="194"/>
      <c r="MGJ3" s="194"/>
      <c r="MGK3" s="194"/>
      <c r="MGL3" s="194"/>
      <c r="MGM3" s="194"/>
      <c r="MGN3" s="194"/>
      <c r="MGO3" s="194"/>
      <c r="MGP3" s="194"/>
      <c r="MGQ3" s="194"/>
      <c r="MGR3" s="194"/>
      <c r="MGS3" s="194"/>
      <c r="MGT3" s="194"/>
      <c r="MGU3" s="194"/>
      <c r="MGV3" s="194"/>
      <c r="MGW3" s="194"/>
      <c r="MGX3" s="194"/>
      <c r="MGY3" s="194"/>
      <c r="MGZ3" s="194"/>
      <c r="MHA3" s="194"/>
      <c r="MHB3" s="194"/>
      <c r="MHC3" s="194"/>
      <c r="MHD3" s="194"/>
      <c r="MHE3" s="194"/>
      <c r="MHF3" s="194"/>
      <c r="MHG3" s="194"/>
      <c r="MHH3" s="194"/>
      <c r="MHI3" s="194"/>
      <c r="MHJ3" s="194"/>
      <c r="MHK3" s="194"/>
      <c r="MHL3" s="194"/>
      <c r="MHM3" s="194"/>
      <c r="MHN3" s="194"/>
      <c r="MHO3" s="194"/>
      <c r="MHP3" s="194"/>
      <c r="MHQ3" s="194"/>
      <c r="MHR3" s="194"/>
      <c r="MHS3" s="194"/>
      <c r="MHT3" s="194"/>
      <c r="MHU3" s="194"/>
      <c r="MHV3" s="194"/>
      <c r="MHW3" s="194"/>
      <c r="MHX3" s="194"/>
      <c r="MHY3" s="194"/>
      <c r="MHZ3" s="194"/>
      <c r="MIA3" s="194"/>
      <c r="MIB3" s="194"/>
      <c r="MIC3" s="194"/>
      <c r="MID3" s="194"/>
      <c r="MIE3" s="194"/>
      <c r="MIF3" s="194"/>
      <c r="MIG3" s="194"/>
      <c r="MIH3" s="194"/>
      <c r="MII3" s="194"/>
      <c r="MIJ3" s="194"/>
      <c r="MIK3" s="194"/>
      <c r="MIL3" s="194"/>
      <c r="MIM3" s="194"/>
      <c r="MIN3" s="194"/>
      <c r="MIO3" s="194"/>
      <c r="MIP3" s="194"/>
      <c r="MIQ3" s="194"/>
      <c r="MIR3" s="194"/>
      <c r="MIS3" s="194"/>
      <c r="MIT3" s="194"/>
      <c r="MIU3" s="194"/>
      <c r="MIV3" s="194"/>
      <c r="MIW3" s="194"/>
      <c r="MIX3" s="194"/>
      <c r="MIY3" s="194"/>
      <c r="MIZ3" s="194"/>
      <c r="MJA3" s="194"/>
      <c r="MJB3" s="194"/>
      <c r="MJC3" s="194"/>
      <c r="MJD3" s="194"/>
      <c r="MJE3" s="194"/>
      <c r="MJF3" s="194"/>
      <c r="MJG3" s="194"/>
      <c r="MJH3" s="194"/>
      <c r="MJI3" s="194"/>
      <c r="MJJ3" s="194"/>
      <c r="MJK3" s="194"/>
      <c r="MJL3" s="194"/>
      <c r="MJM3" s="194"/>
      <c r="MJN3" s="194"/>
      <c r="MJO3" s="194"/>
      <c r="MJP3" s="194"/>
      <c r="MJQ3" s="194"/>
      <c r="MJR3" s="194"/>
      <c r="MJS3" s="194"/>
      <c r="MJT3" s="194"/>
      <c r="MJU3" s="194"/>
      <c r="MJV3" s="194"/>
      <c r="MJW3" s="194"/>
      <c r="MJX3" s="194"/>
      <c r="MJY3" s="194"/>
      <c r="MJZ3" s="194"/>
      <c r="MKA3" s="194"/>
      <c r="MKB3" s="194"/>
      <c r="MKC3" s="194"/>
      <c r="MKD3" s="194"/>
      <c r="MKE3" s="194"/>
      <c r="MKF3" s="194"/>
      <c r="MKG3" s="194"/>
      <c r="MKH3" s="194"/>
      <c r="MKI3" s="194"/>
      <c r="MKJ3" s="194"/>
      <c r="MKK3" s="194"/>
      <c r="MKL3" s="194"/>
      <c r="MKM3" s="194"/>
      <c r="MKN3" s="194"/>
      <c r="MKO3" s="194"/>
      <c r="MKP3" s="194"/>
      <c r="MKQ3" s="194"/>
      <c r="MKR3" s="194"/>
      <c r="MKS3" s="194"/>
      <c r="MKT3" s="194"/>
      <c r="MKU3" s="194"/>
      <c r="MKV3" s="194"/>
      <c r="MKW3" s="194"/>
      <c r="MKX3" s="194"/>
      <c r="MKY3" s="194"/>
      <c r="MKZ3" s="194"/>
      <c r="MLA3" s="194"/>
      <c r="MLB3" s="194"/>
      <c r="MLC3" s="194"/>
      <c r="MLD3" s="194"/>
      <c r="MLE3" s="194"/>
      <c r="MLF3" s="194"/>
      <c r="MLG3" s="194"/>
      <c r="MLH3" s="194"/>
      <c r="MLI3" s="194"/>
      <c r="MLJ3" s="194"/>
      <c r="MLK3" s="194"/>
      <c r="MLL3" s="194"/>
      <c r="MLM3" s="194"/>
      <c r="MLN3" s="194"/>
      <c r="MLO3" s="194"/>
      <c r="MLP3" s="194"/>
      <c r="MLQ3" s="194"/>
      <c r="MLR3" s="194"/>
      <c r="MLS3" s="194"/>
      <c r="MLT3" s="194"/>
      <c r="MLU3" s="194"/>
      <c r="MLV3" s="194"/>
      <c r="MLW3" s="194"/>
      <c r="MLX3" s="194"/>
      <c r="MLY3" s="194"/>
      <c r="MLZ3" s="194"/>
      <c r="MMA3" s="194"/>
      <c r="MMB3" s="194"/>
      <c r="MMC3" s="194"/>
      <c r="MMD3" s="194"/>
      <c r="MME3" s="194"/>
      <c r="MMF3" s="194"/>
      <c r="MMG3" s="194"/>
      <c r="MMH3" s="194"/>
      <c r="MMI3" s="194"/>
      <c r="MMJ3" s="194"/>
      <c r="MMK3" s="194"/>
      <c r="MML3" s="194"/>
      <c r="MMM3" s="194"/>
      <c r="MMN3" s="194"/>
      <c r="MMO3" s="194"/>
      <c r="MMP3" s="194"/>
      <c r="MMQ3" s="194"/>
      <c r="MMR3" s="194"/>
      <c r="MMS3" s="194"/>
      <c r="MMT3" s="194"/>
      <c r="MMU3" s="194"/>
      <c r="MMV3" s="194"/>
      <c r="MMW3" s="194"/>
      <c r="MMX3" s="194"/>
      <c r="MMY3" s="194"/>
      <c r="MMZ3" s="194"/>
      <c r="MNA3" s="194"/>
      <c r="MNB3" s="194"/>
      <c r="MNC3" s="194"/>
      <c r="MND3" s="194"/>
      <c r="MNE3" s="194"/>
      <c r="MNF3" s="194"/>
      <c r="MNG3" s="194"/>
      <c r="MNH3" s="194"/>
      <c r="MNI3" s="194"/>
      <c r="MNJ3" s="194"/>
      <c r="MNK3" s="194"/>
      <c r="MNL3" s="194"/>
      <c r="MNM3" s="194"/>
      <c r="MNN3" s="194"/>
      <c r="MNO3" s="194"/>
      <c r="MNP3" s="194"/>
      <c r="MNQ3" s="194"/>
      <c r="MNR3" s="194"/>
      <c r="MNS3" s="194"/>
      <c r="MNT3" s="194"/>
      <c r="MNU3" s="194"/>
      <c r="MNV3" s="194"/>
      <c r="MNW3" s="194"/>
      <c r="MNX3" s="194"/>
      <c r="MNY3" s="194"/>
      <c r="MNZ3" s="194"/>
      <c r="MOA3" s="194"/>
      <c r="MOB3" s="194"/>
      <c r="MOC3" s="194"/>
      <c r="MOD3" s="194"/>
      <c r="MOE3" s="194"/>
      <c r="MOF3" s="194"/>
      <c r="MOG3" s="194"/>
      <c r="MOH3" s="194"/>
      <c r="MOI3" s="194"/>
      <c r="MOJ3" s="194"/>
      <c r="MOK3" s="194"/>
      <c r="MOL3" s="194"/>
      <c r="MOM3" s="194"/>
      <c r="MON3" s="194"/>
      <c r="MOO3" s="194"/>
      <c r="MOP3" s="194"/>
      <c r="MOQ3" s="194"/>
      <c r="MOR3" s="194"/>
      <c r="MOS3" s="194"/>
      <c r="MOT3" s="194"/>
      <c r="MOU3" s="194"/>
      <c r="MOV3" s="194"/>
      <c r="MOW3" s="194"/>
      <c r="MOX3" s="194"/>
      <c r="MOY3" s="194"/>
      <c r="MOZ3" s="194"/>
      <c r="MPA3" s="194"/>
      <c r="MPB3" s="194"/>
      <c r="MPC3" s="194"/>
      <c r="MPD3" s="194"/>
      <c r="MPE3" s="194"/>
      <c r="MPF3" s="194"/>
      <c r="MPG3" s="194"/>
      <c r="MPH3" s="194"/>
      <c r="MPI3" s="194"/>
      <c r="MPJ3" s="194"/>
      <c r="MPK3" s="194"/>
      <c r="MPL3" s="194"/>
      <c r="MPM3" s="194"/>
      <c r="MPN3" s="194"/>
      <c r="MPO3" s="194"/>
      <c r="MPP3" s="194"/>
      <c r="MPQ3" s="194"/>
      <c r="MPR3" s="194"/>
      <c r="MPS3" s="194"/>
      <c r="MPT3" s="194"/>
      <c r="MPU3" s="194"/>
      <c r="MPV3" s="194"/>
      <c r="MPW3" s="194"/>
      <c r="MPX3" s="194"/>
      <c r="MPY3" s="194"/>
      <c r="MPZ3" s="194"/>
      <c r="MQA3" s="194"/>
      <c r="MQB3" s="194"/>
      <c r="MQC3" s="194"/>
      <c r="MQD3" s="194"/>
      <c r="MQE3" s="194"/>
      <c r="MQF3" s="194"/>
      <c r="MQG3" s="194"/>
      <c r="MQH3" s="194"/>
      <c r="MQI3" s="194"/>
      <c r="MQJ3" s="194"/>
      <c r="MQK3" s="194"/>
      <c r="MQL3" s="194"/>
      <c r="MQM3" s="194"/>
      <c r="MQN3" s="194"/>
      <c r="MQO3" s="194"/>
      <c r="MQP3" s="194"/>
      <c r="MQQ3" s="194"/>
      <c r="MQR3" s="194"/>
      <c r="MQS3" s="194"/>
      <c r="MQT3" s="194"/>
      <c r="MQU3" s="194"/>
      <c r="MQV3" s="194"/>
      <c r="MQW3" s="194"/>
      <c r="MQX3" s="194"/>
      <c r="MQY3" s="194"/>
      <c r="MQZ3" s="194"/>
      <c r="MRA3" s="194"/>
      <c r="MRB3" s="194"/>
      <c r="MRC3" s="194"/>
      <c r="MRD3" s="194"/>
      <c r="MRE3" s="194"/>
      <c r="MRF3" s="194"/>
      <c r="MRG3" s="194"/>
      <c r="MRH3" s="194"/>
      <c r="MRI3" s="194"/>
      <c r="MRJ3" s="194"/>
      <c r="MRK3" s="194"/>
      <c r="MRL3" s="194"/>
      <c r="MRM3" s="194"/>
      <c r="MRN3" s="194"/>
      <c r="MRO3" s="194"/>
      <c r="MRP3" s="194"/>
      <c r="MRQ3" s="194"/>
      <c r="MRR3" s="194"/>
      <c r="MRS3" s="194"/>
      <c r="MRT3" s="194"/>
      <c r="MRU3" s="194"/>
      <c r="MRV3" s="194"/>
      <c r="MRW3" s="194"/>
      <c r="MRX3" s="194"/>
      <c r="MRY3" s="194"/>
      <c r="MRZ3" s="194"/>
      <c r="MSA3" s="194"/>
      <c r="MSB3" s="194"/>
      <c r="MSC3" s="194"/>
      <c r="MSD3" s="194"/>
      <c r="MSE3" s="194"/>
      <c r="MSF3" s="194"/>
      <c r="MSG3" s="194"/>
      <c r="MSH3" s="194"/>
      <c r="MSI3" s="194"/>
      <c r="MSJ3" s="194"/>
      <c r="MSK3" s="194"/>
      <c r="MSL3" s="194"/>
      <c r="MSM3" s="194"/>
      <c r="MSN3" s="194"/>
      <c r="MSO3" s="194"/>
      <c r="MSP3" s="194"/>
      <c r="MSQ3" s="194"/>
      <c r="MSR3" s="194"/>
      <c r="MSS3" s="194"/>
      <c r="MST3" s="194"/>
      <c r="MSU3" s="194"/>
      <c r="MSV3" s="194"/>
      <c r="MSW3" s="194"/>
      <c r="MSX3" s="194"/>
      <c r="MSY3" s="194"/>
      <c r="MSZ3" s="194"/>
      <c r="MTA3" s="194"/>
      <c r="MTB3" s="194"/>
      <c r="MTC3" s="194"/>
      <c r="MTD3" s="194"/>
      <c r="MTE3" s="194"/>
      <c r="MTF3" s="194"/>
      <c r="MTG3" s="194"/>
      <c r="MTH3" s="194"/>
      <c r="MTI3" s="194"/>
      <c r="MTJ3" s="194"/>
      <c r="MTK3" s="194"/>
      <c r="MTL3" s="194"/>
      <c r="MTM3" s="194"/>
      <c r="MTN3" s="194"/>
      <c r="MTO3" s="194"/>
      <c r="MTP3" s="194"/>
      <c r="MTQ3" s="194"/>
      <c r="MTR3" s="194"/>
      <c r="MTS3" s="194"/>
      <c r="MTT3" s="194"/>
      <c r="MTU3" s="194"/>
      <c r="MTV3" s="194"/>
      <c r="MTW3" s="194"/>
      <c r="MTX3" s="194"/>
      <c r="MTY3" s="194"/>
      <c r="MTZ3" s="194"/>
      <c r="MUA3" s="194"/>
      <c r="MUB3" s="194"/>
      <c r="MUC3" s="194"/>
      <c r="MUD3" s="194"/>
      <c r="MUE3" s="194"/>
      <c r="MUF3" s="194"/>
      <c r="MUG3" s="194"/>
      <c r="MUH3" s="194"/>
      <c r="MUI3" s="194"/>
      <c r="MUJ3" s="194"/>
      <c r="MUK3" s="194"/>
      <c r="MUL3" s="194"/>
      <c r="MUM3" s="194"/>
      <c r="MUN3" s="194"/>
      <c r="MUO3" s="194"/>
      <c r="MUP3" s="194"/>
      <c r="MUQ3" s="194"/>
      <c r="MUR3" s="194"/>
      <c r="MUS3" s="194"/>
      <c r="MUT3" s="194"/>
      <c r="MUU3" s="194"/>
      <c r="MUV3" s="194"/>
      <c r="MUW3" s="194"/>
      <c r="MUX3" s="194"/>
      <c r="MUY3" s="194"/>
      <c r="MUZ3" s="194"/>
      <c r="MVA3" s="194"/>
      <c r="MVB3" s="194"/>
      <c r="MVC3" s="194"/>
      <c r="MVD3" s="194"/>
      <c r="MVE3" s="194"/>
      <c r="MVF3" s="194"/>
      <c r="MVG3" s="194"/>
      <c r="MVH3" s="194"/>
      <c r="MVI3" s="194"/>
      <c r="MVJ3" s="194"/>
      <c r="MVK3" s="194"/>
      <c r="MVL3" s="194"/>
      <c r="MVM3" s="194"/>
      <c r="MVN3" s="194"/>
      <c r="MVO3" s="194"/>
      <c r="MVP3" s="194"/>
      <c r="MVQ3" s="194"/>
      <c r="MVR3" s="194"/>
      <c r="MVS3" s="194"/>
      <c r="MVT3" s="194"/>
      <c r="MVU3" s="194"/>
      <c r="MVV3" s="194"/>
      <c r="MVW3" s="194"/>
      <c r="MVX3" s="194"/>
      <c r="MVY3" s="194"/>
      <c r="MVZ3" s="194"/>
      <c r="MWA3" s="194"/>
      <c r="MWB3" s="194"/>
      <c r="MWC3" s="194"/>
      <c r="MWD3" s="194"/>
      <c r="MWE3" s="194"/>
      <c r="MWF3" s="194"/>
      <c r="MWG3" s="194"/>
      <c r="MWH3" s="194"/>
      <c r="MWI3" s="194"/>
      <c r="MWJ3" s="194"/>
      <c r="MWK3" s="194"/>
      <c r="MWL3" s="194"/>
      <c r="MWM3" s="194"/>
      <c r="MWN3" s="194"/>
      <c r="MWO3" s="194"/>
      <c r="MWP3" s="194"/>
      <c r="MWQ3" s="194"/>
      <c r="MWR3" s="194"/>
      <c r="MWS3" s="194"/>
      <c r="MWT3" s="194"/>
      <c r="MWU3" s="194"/>
      <c r="MWV3" s="194"/>
      <c r="MWW3" s="194"/>
      <c r="MWX3" s="194"/>
      <c r="MWY3" s="194"/>
      <c r="MWZ3" s="194"/>
      <c r="MXA3" s="194"/>
      <c r="MXB3" s="194"/>
      <c r="MXC3" s="194"/>
      <c r="MXD3" s="194"/>
      <c r="MXE3" s="194"/>
      <c r="MXF3" s="194"/>
      <c r="MXG3" s="194"/>
      <c r="MXH3" s="194"/>
      <c r="MXI3" s="194"/>
      <c r="MXJ3" s="194"/>
      <c r="MXK3" s="194"/>
      <c r="MXL3" s="194"/>
      <c r="MXM3" s="194"/>
      <c r="MXN3" s="194"/>
      <c r="MXO3" s="194"/>
      <c r="MXP3" s="194"/>
      <c r="MXQ3" s="194"/>
      <c r="MXR3" s="194"/>
      <c r="MXS3" s="194"/>
      <c r="MXT3" s="194"/>
      <c r="MXU3" s="194"/>
      <c r="MXV3" s="194"/>
      <c r="MXW3" s="194"/>
      <c r="MXX3" s="194"/>
      <c r="MXY3" s="194"/>
      <c r="MXZ3" s="194"/>
      <c r="MYA3" s="194"/>
      <c r="MYB3" s="194"/>
      <c r="MYC3" s="194"/>
      <c r="MYD3" s="194"/>
      <c r="MYE3" s="194"/>
      <c r="MYF3" s="194"/>
      <c r="MYG3" s="194"/>
      <c r="MYH3" s="194"/>
      <c r="MYI3" s="194"/>
      <c r="MYJ3" s="194"/>
      <c r="MYK3" s="194"/>
      <c r="MYL3" s="194"/>
      <c r="MYM3" s="194"/>
      <c r="MYN3" s="194"/>
      <c r="MYO3" s="194"/>
      <c r="MYP3" s="194"/>
      <c r="MYQ3" s="194"/>
      <c r="MYR3" s="194"/>
      <c r="MYS3" s="194"/>
      <c r="MYT3" s="194"/>
      <c r="MYU3" s="194"/>
      <c r="MYV3" s="194"/>
      <c r="MYW3" s="194"/>
      <c r="MYX3" s="194"/>
      <c r="MYY3" s="194"/>
      <c r="MYZ3" s="194"/>
      <c r="MZA3" s="194"/>
      <c r="MZB3" s="194"/>
      <c r="MZC3" s="194"/>
      <c r="MZD3" s="194"/>
      <c r="MZE3" s="194"/>
      <c r="MZF3" s="194"/>
      <c r="MZG3" s="194"/>
      <c r="MZH3" s="194"/>
      <c r="MZI3" s="194"/>
      <c r="MZJ3" s="194"/>
      <c r="MZK3" s="194"/>
      <c r="MZL3" s="194"/>
      <c r="MZM3" s="194"/>
      <c r="MZN3" s="194"/>
      <c r="MZO3" s="194"/>
      <c r="MZP3" s="194"/>
      <c r="MZQ3" s="194"/>
      <c r="MZR3" s="194"/>
      <c r="MZS3" s="194"/>
      <c r="MZT3" s="194"/>
      <c r="MZU3" s="194"/>
      <c r="MZV3" s="194"/>
      <c r="MZW3" s="194"/>
      <c r="MZX3" s="194"/>
      <c r="MZY3" s="194"/>
      <c r="MZZ3" s="194"/>
      <c r="NAA3" s="194"/>
      <c r="NAB3" s="194"/>
      <c r="NAC3" s="194"/>
      <c r="NAD3" s="194"/>
      <c r="NAE3" s="194"/>
      <c r="NAF3" s="194"/>
      <c r="NAG3" s="194"/>
      <c r="NAH3" s="194"/>
      <c r="NAI3" s="194"/>
      <c r="NAJ3" s="194"/>
      <c r="NAK3" s="194"/>
      <c r="NAL3" s="194"/>
      <c r="NAM3" s="194"/>
      <c r="NAN3" s="194"/>
      <c r="NAO3" s="194"/>
      <c r="NAP3" s="194"/>
      <c r="NAQ3" s="194"/>
      <c r="NAR3" s="194"/>
      <c r="NAS3" s="194"/>
      <c r="NAT3" s="194"/>
      <c r="NAU3" s="194"/>
      <c r="NAV3" s="194"/>
      <c r="NAW3" s="194"/>
      <c r="NAX3" s="194"/>
      <c r="NAY3" s="194"/>
      <c r="NAZ3" s="194"/>
      <c r="NBA3" s="194"/>
      <c r="NBB3" s="194"/>
      <c r="NBC3" s="194"/>
      <c r="NBD3" s="194"/>
      <c r="NBE3" s="194"/>
      <c r="NBF3" s="194"/>
      <c r="NBG3" s="194"/>
      <c r="NBH3" s="194"/>
      <c r="NBI3" s="194"/>
      <c r="NBJ3" s="194"/>
      <c r="NBK3" s="194"/>
      <c r="NBL3" s="194"/>
      <c r="NBM3" s="194"/>
      <c r="NBN3" s="194"/>
      <c r="NBO3" s="194"/>
      <c r="NBP3" s="194"/>
      <c r="NBQ3" s="194"/>
      <c r="NBR3" s="194"/>
      <c r="NBS3" s="194"/>
      <c r="NBT3" s="194"/>
      <c r="NBU3" s="194"/>
      <c r="NBV3" s="194"/>
      <c r="NBW3" s="194"/>
      <c r="NBX3" s="194"/>
      <c r="NBY3" s="194"/>
      <c r="NBZ3" s="194"/>
      <c r="NCA3" s="194"/>
      <c r="NCB3" s="194"/>
      <c r="NCC3" s="194"/>
      <c r="NCD3" s="194"/>
      <c r="NCE3" s="194"/>
      <c r="NCF3" s="194"/>
      <c r="NCG3" s="194"/>
      <c r="NCH3" s="194"/>
      <c r="NCI3" s="194"/>
      <c r="NCJ3" s="194"/>
      <c r="NCK3" s="194"/>
      <c r="NCL3" s="194"/>
      <c r="NCM3" s="194"/>
      <c r="NCN3" s="194"/>
      <c r="NCO3" s="194"/>
      <c r="NCP3" s="194"/>
      <c r="NCQ3" s="194"/>
      <c r="NCR3" s="194"/>
      <c r="NCS3" s="194"/>
      <c r="NCT3" s="194"/>
      <c r="NCU3" s="194"/>
      <c r="NCV3" s="194"/>
      <c r="NCW3" s="194"/>
      <c r="NCX3" s="194"/>
      <c r="NCY3" s="194"/>
      <c r="NCZ3" s="194"/>
      <c r="NDA3" s="194"/>
      <c r="NDB3" s="194"/>
      <c r="NDC3" s="194"/>
      <c r="NDD3" s="194"/>
      <c r="NDE3" s="194"/>
      <c r="NDF3" s="194"/>
      <c r="NDG3" s="194"/>
      <c r="NDH3" s="194"/>
      <c r="NDI3" s="194"/>
      <c r="NDJ3" s="194"/>
      <c r="NDK3" s="194"/>
      <c r="NDL3" s="194"/>
      <c r="NDM3" s="194"/>
      <c r="NDN3" s="194"/>
      <c r="NDO3" s="194"/>
      <c r="NDP3" s="194"/>
      <c r="NDQ3" s="194"/>
      <c r="NDR3" s="194"/>
      <c r="NDS3" s="194"/>
      <c r="NDT3" s="194"/>
      <c r="NDU3" s="194"/>
      <c r="NDV3" s="194"/>
      <c r="NDW3" s="194"/>
      <c r="NDX3" s="194"/>
      <c r="NDY3" s="194"/>
      <c r="NDZ3" s="194"/>
      <c r="NEA3" s="194"/>
      <c r="NEB3" s="194"/>
      <c r="NEC3" s="194"/>
      <c r="NED3" s="194"/>
      <c r="NEE3" s="194"/>
      <c r="NEF3" s="194"/>
      <c r="NEG3" s="194"/>
      <c r="NEH3" s="194"/>
      <c r="NEI3" s="194"/>
      <c r="NEJ3" s="194"/>
      <c r="NEK3" s="194"/>
      <c r="NEL3" s="194"/>
      <c r="NEM3" s="194"/>
      <c r="NEN3" s="194"/>
      <c r="NEO3" s="194"/>
      <c r="NEP3" s="194"/>
      <c r="NEQ3" s="194"/>
      <c r="NER3" s="194"/>
      <c r="NES3" s="194"/>
      <c r="NET3" s="194"/>
      <c r="NEU3" s="194"/>
      <c r="NEV3" s="194"/>
      <c r="NEW3" s="194"/>
      <c r="NEX3" s="194"/>
      <c r="NEY3" s="194"/>
      <c r="NEZ3" s="194"/>
      <c r="NFA3" s="194"/>
      <c r="NFB3" s="194"/>
      <c r="NFC3" s="194"/>
      <c r="NFD3" s="194"/>
      <c r="NFE3" s="194"/>
      <c r="NFF3" s="194"/>
      <c r="NFG3" s="194"/>
      <c r="NFH3" s="194"/>
      <c r="NFI3" s="194"/>
      <c r="NFJ3" s="194"/>
      <c r="NFK3" s="194"/>
      <c r="NFL3" s="194"/>
      <c r="NFM3" s="194"/>
      <c r="NFN3" s="194"/>
      <c r="NFO3" s="194"/>
      <c r="NFP3" s="194"/>
      <c r="NFQ3" s="194"/>
      <c r="NFR3" s="194"/>
      <c r="NFS3" s="194"/>
      <c r="NFT3" s="194"/>
      <c r="NFU3" s="194"/>
      <c r="NFV3" s="194"/>
      <c r="NFW3" s="194"/>
      <c r="NFX3" s="194"/>
      <c r="NFY3" s="194"/>
      <c r="NFZ3" s="194"/>
      <c r="NGA3" s="194"/>
      <c r="NGB3" s="194"/>
      <c r="NGC3" s="194"/>
      <c r="NGD3" s="194"/>
      <c r="NGE3" s="194"/>
      <c r="NGF3" s="194"/>
      <c r="NGG3" s="194"/>
      <c r="NGH3" s="194"/>
      <c r="NGI3" s="194"/>
      <c r="NGJ3" s="194"/>
      <c r="NGK3" s="194"/>
      <c r="NGL3" s="194"/>
      <c r="NGM3" s="194"/>
      <c r="NGN3" s="194"/>
      <c r="NGO3" s="194"/>
      <c r="NGP3" s="194"/>
      <c r="NGQ3" s="194"/>
      <c r="NGR3" s="194"/>
      <c r="NGS3" s="194"/>
      <c r="NGT3" s="194"/>
      <c r="NGU3" s="194"/>
      <c r="NGV3" s="194"/>
      <c r="NGW3" s="194"/>
      <c r="NGX3" s="194"/>
      <c r="NGY3" s="194"/>
      <c r="NGZ3" s="194"/>
      <c r="NHA3" s="194"/>
      <c r="NHB3" s="194"/>
      <c r="NHC3" s="194"/>
      <c r="NHD3" s="194"/>
      <c r="NHE3" s="194"/>
      <c r="NHF3" s="194"/>
      <c r="NHG3" s="194"/>
      <c r="NHH3" s="194"/>
      <c r="NHI3" s="194"/>
      <c r="NHJ3" s="194"/>
      <c r="NHK3" s="194"/>
      <c r="NHL3" s="194"/>
      <c r="NHM3" s="194"/>
      <c r="NHN3" s="194"/>
      <c r="NHO3" s="194"/>
      <c r="NHP3" s="194"/>
      <c r="NHQ3" s="194"/>
      <c r="NHR3" s="194"/>
      <c r="NHS3" s="194"/>
      <c r="NHT3" s="194"/>
      <c r="NHU3" s="194"/>
      <c r="NHV3" s="194"/>
      <c r="NHW3" s="194"/>
      <c r="NHX3" s="194"/>
      <c r="NHY3" s="194"/>
      <c r="NHZ3" s="194"/>
      <c r="NIA3" s="194"/>
      <c r="NIB3" s="194"/>
      <c r="NIC3" s="194"/>
      <c r="NID3" s="194"/>
      <c r="NIE3" s="194"/>
      <c r="NIF3" s="194"/>
      <c r="NIG3" s="194"/>
      <c r="NIH3" s="194"/>
      <c r="NII3" s="194"/>
      <c r="NIJ3" s="194"/>
      <c r="NIK3" s="194"/>
      <c r="NIL3" s="194"/>
      <c r="NIM3" s="194"/>
      <c r="NIN3" s="194"/>
      <c r="NIO3" s="194"/>
      <c r="NIP3" s="194"/>
      <c r="NIQ3" s="194"/>
      <c r="NIR3" s="194"/>
      <c r="NIS3" s="194"/>
      <c r="NIT3" s="194"/>
      <c r="NIU3" s="194"/>
      <c r="NIV3" s="194"/>
      <c r="NIW3" s="194"/>
      <c r="NIX3" s="194"/>
      <c r="NIY3" s="194"/>
      <c r="NIZ3" s="194"/>
      <c r="NJA3" s="194"/>
      <c r="NJB3" s="194"/>
      <c r="NJC3" s="194"/>
      <c r="NJD3" s="194"/>
      <c r="NJE3" s="194"/>
      <c r="NJF3" s="194"/>
      <c r="NJG3" s="194"/>
      <c r="NJH3" s="194"/>
      <c r="NJI3" s="194"/>
      <c r="NJJ3" s="194"/>
      <c r="NJK3" s="194"/>
      <c r="NJL3" s="194"/>
      <c r="NJM3" s="194"/>
      <c r="NJN3" s="194"/>
      <c r="NJO3" s="194"/>
      <c r="NJP3" s="194"/>
      <c r="NJQ3" s="194"/>
      <c r="NJR3" s="194"/>
      <c r="NJS3" s="194"/>
      <c r="NJT3" s="194"/>
      <c r="NJU3" s="194"/>
      <c r="NJV3" s="194"/>
      <c r="NJW3" s="194"/>
      <c r="NJX3" s="194"/>
      <c r="NJY3" s="194"/>
      <c r="NJZ3" s="194"/>
      <c r="NKA3" s="194"/>
      <c r="NKB3" s="194"/>
      <c r="NKC3" s="194"/>
      <c r="NKD3" s="194"/>
      <c r="NKE3" s="194"/>
      <c r="NKF3" s="194"/>
      <c r="NKG3" s="194"/>
      <c r="NKH3" s="194"/>
      <c r="NKI3" s="194"/>
      <c r="NKJ3" s="194"/>
      <c r="NKK3" s="194"/>
      <c r="NKL3" s="194"/>
      <c r="NKM3" s="194"/>
      <c r="NKN3" s="194"/>
      <c r="NKO3" s="194"/>
      <c r="NKP3" s="194"/>
      <c r="NKQ3" s="194"/>
      <c r="NKR3" s="194"/>
      <c r="NKS3" s="194"/>
      <c r="NKT3" s="194"/>
      <c r="NKU3" s="194"/>
      <c r="NKV3" s="194"/>
      <c r="NKW3" s="194"/>
      <c r="NKX3" s="194"/>
      <c r="NKY3" s="194"/>
      <c r="NKZ3" s="194"/>
      <c r="NLA3" s="194"/>
      <c r="NLB3" s="194"/>
      <c r="NLC3" s="194"/>
      <c r="NLD3" s="194"/>
      <c r="NLE3" s="194"/>
      <c r="NLF3" s="194"/>
      <c r="NLG3" s="194"/>
      <c r="NLH3" s="194"/>
      <c r="NLI3" s="194"/>
      <c r="NLJ3" s="194"/>
      <c r="NLK3" s="194"/>
      <c r="NLL3" s="194"/>
      <c r="NLM3" s="194"/>
      <c r="NLN3" s="194"/>
      <c r="NLO3" s="194"/>
      <c r="NLP3" s="194"/>
      <c r="NLQ3" s="194"/>
      <c r="NLR3" s="194"/>
      <c r="NLS3" s="194"/>
      <c r="NLT3" s="194"/>
      <c r="NLU3" s="194"/>
      <c r="NLV3" s="194"/>
      <c r="NLW3" s="194"/>
      <c r="NLX3" s="194"/>
      <c r="NLY3" s="194"/>
      <c r="NLZ3" s="194"/>
      <c r="NMA3" s="194"/>
      <c r="NMB3" s="194"/>
      <c r="NMC3" s="194"/>
      <c r="NMD3" s="194"/>
      <c r="NME3" s="194"/>
      <c r="NMF3" s="194"/>
      <c r="NMG3" s="194"/>
      <c r="NMH3" s="194"/>
      <c r="NMI3" s="194"/>
      <c r="NMJ3" s="194"/>
      <c r="NMK3" s="194"/>
      <c r="NML3" s="194"/>
      <c r="NMM3" s="194"/>
      <c r="NMN3" s="194"/>
      <c r="NMO3" s="194"/>
      <c r="NMP3" s="194"/>
      <c r="NMQ3" s="194"/>
      <c r="NMR3" s="194"/>
      <c r="NMS3" s="194"/>
      <c r="NMT3" s="194"/>
      <c r="NMU3" s="194"/>
      <c r="NMV3" s="194"/>
      <c r="NMW3" s="194"/>
      <c r="NMX3" s="194"/>
      <c r="NMY3" s="194"/>
      <c r="NMZ3" s="194"/>
      <c r="NNA3" s="194"/>
      <c r="NNB3" s="194"/>
      <c r="NNC3" s="194"/>
      <c r="NND3" s="194"/>
      <c r="NNE3" s="194"/>
      <c r="NNF3" s="194"/>
      <c r="NNG3" s="194"/>
      <c r="NNH3" s="194"/>
      <c r="NNI3" s="194"/>
      <c r="NNJ3" s="194"/>
      <c r="NNK3" s="194"/>
      <c r="NNL3" s="194"/>
      <c r="NNM3" s="194"/>
      <c r="NNN3" s="194"/>
      <c r="NNO3" s="194"/>
      <c r="NNP3" s="194"/>
      <c r="NNQ3" s="194"/>
      <c r="NNR3" s="194"/>
      <c r="NNS3" s="194"/>
      <c r="NNT3" s="194"/>
      <c r="NNU3" s="194"/>
      <c r="NNV3" s="194"/>
      <c r="NNW3" s="194"/>
      <c r="NNX3" s="194"/>
      <c r="NNY3" s="194"/>
      <c r="NNZ3" s="194"/>
      <c r="NOA3" s="194"/>
      <c r="NOB3" s="194"/>
      <c r="NOC3" s="194"/>
      <c r="NOD3" s="194"/>
      <c r="NOE3" s="194"/>
      <c r="NOF3" s="194"/>
      <c r="NOG3" s="194"/>
      <c r="NOH3" s="194"/>
      <c r="NOI3" s="194"/>
      <c r="NOJ3" s="194"/>
      <c r="NOK3" s="194"/>
      <c r="NOL3" s="194"/>
      <c r="NOM3" s="194"/>
      <c r="NON3" s="194"/>
      <c r="NOO3" s="194"/>
      <c r="NOP3" s="194"/>
      <c r="NOQ3" s="194"/>
      <c r="NOR3" s="194"/>
      <c r="NOS3" s="194"/>
      <c r="NOT3" s="194"/>
      <c r="NOU3" s="194"/>
      <c r="NOV3" s="194"/>
      <c r="NOW3" s="194"/>
      <c r="NOX3" s="194"/>
      <c r="NOY3" s="194"/>
      <c r="NOZ3" s="194"/>
      <c r="NPA3" s="194"/>
      <c r="NPB3" s="194"/>
      <c r="NPC3" s="194"/>
      <c r="NPD3" s="194"/>
      <c r="NPE3" s="194"/>
      <c r="NPF3" s="194"/>
      <c r="NPG3" s="194"/>
      <c r="NPH3" s="194"/>
      <c r="NPI3" s="194"/>
      <c r="NPJ3" s="194"/>
      <c r="NPK3" s="194"/>
      <c r="NPL3" s="194"/>
      <c r="NPM3" s="194"/>
      <c r="NPN3" s="194"/>
      <c r="NPO3" s="194"/>
      <c r="NPP3" s="194"/>
      <c r="NPQ3" s="194"/>
      <c r="NPR3" s="194"/>
      <c r="NPS3" s="194"/>
      <c r="NPT3" s="194"/>
      <c r="NPU3" s="194"/>
      <c r="NPV3" s="194"/>
      <c r="NPW3" s="194"/>
      <c r="NPX3" s="194"/>
      <c r="NPY3" s="194"/>
      <c r="NPZ3" s="194"/>
      <c r="NQA3" s="194"/>
      <c r="NQB3" s="194"/>
      <c r="NQC3" s="194"/>
      <c r="NQD3" s="194"/>
      <c r="NQE3" s="194"/>
      <c r="NQF3" s="194"/>
      <c r="NQG3" s="194"/>
      <c r="NQH3" s="194"/>
      <c r="NQI3" s="194"/>
      <c r="NQJ3" s="194"/>
      <c r="NQK3" s="194"/>
      <c r="NQL3" s="194"/>
      <c r="NQM3" s="194"/>
      <c r="NQN3" s="194"/>
      <c r="NQO3" s="194"/>
      <c r="NQP3" s="194"/>
      <c r="NQQ3" s="194"/>
      <c r="NQR3" s="194"/>
      <c r="NQS3" s="194"/>
      <c r="NQT3" s="194"/>
      <c r="NQU3" s="194"/>
      <c r="NQV3" s="194"/>
      <c r="NQW3" s="194"/>
      <c r="NQX3" s="194"/>
      <c r="NQY3" s="194"/>
      <c r="NQZ3" s="194"/>
      <c r="NRA3" s="194"/>
      <c r="NRB3" s="194"/>
      <c r="NRC3" s="194"/>
      <c r="NRD3" s="194"/>
      <c r="NRE3" s="194"/>
      <c r="NRF3" s="194"/>
      <c r="NRG3" s="194"/>
      <c r="NRH3" s="194"/>
      <c r="NRI3" s="194"/>
      <c r="NRJ3" s="194"/>
      <c r="NRK3" s="194"/>
      <c r="NRL3" s="194"/>
      <c r="NRM3" s="194"/>
      <c r="NRN3" s="194"/>
      <c r="NRO3" s="194"/>
      <c r="NRP3" s="194"/>
      <c r="NRQ3" s="194"/>
      <c r="NRR3" s="194"/>
      <c r="NRS3" s="194"/>
      <c r="NRT3" s="194"/>
      <c r="NRU3" s="194"/>
      <c r="NRV3" s="194"/>
      <c r="NRW3" s="194"/>
      <c r="NRX3" s="194"/>
      <c r="NRY3" s="194"/>
      <c r="NRZ3" s="194"/>
      <c r="NSA3" s="194"/>
      <c r="NSB3" s="194"/>
      <c r="NSC3" s="194"/>
      <c r="NSD3" s="194"/>
      <c r="NSE3" s="194"/>
      <c r="NSF3" s="194"/>
      <c r="NSG3" s="194"/>
      <c r="NSH3" s="194"/>
      <c r="NSI3" s="194"/>
      <c r="NSJ3" s="194"/>
      <c r="NSK3" s="194"/>
      <c r="NSL3" s="194"/>
      <c r="NSM3" s="194"/>
      <c r="NSN3" s="194"/>
      <c r="NSO3" s="194"/>
      <c r="NSP3" s="194"/>
      <c r="NSQ3" s="194"/>
      <c r="NSR3" s="194"/>
      <c r="NSS3" s="194"/>
      <c r="NST3" s="194"/>
      <c r="NSU3" s="194"/>
      <c r="NSV3" s="194"/>
      <c r="NSW3" s="194"/>
      <c r="NSX3" s="194"/>
      <c r="NSY3" s="194"/>
      <c r="NSZ3" s="194"/>
      <c r="NTA3" s="194"/>
      <c r="NTB3" s="194"/>
      <c r="NTC3" s="194"/>
      <c r="NTD3" s="194"/>
      <c r="NTE3" s="194"/>
      <c r="NTF3" s="194"/>
      <c r="NTG3" s="194"/>
      <c r="NTH3" s="194"/>
      <c r="NTI3" s="194"/>
      <c r="NTJ3" s="194"/>
      <c r="NTK3" s="194"/>
      <c r="NTL3" s="194"/>
      <c r="NTM3" s="194"/>
      <c r="NTN3" s="194"/>
      <c r="NTO3" s="194"/>
      <c r="NTP3" s="194"/>
      <c r="NTQ3" s="194"/>
      <c r="NTR3" s="194"/>
      <c r="NTS3" s="194"/>
      <c r="NTT3" s="194"/>
      <c r="NTU3" s="194"/>
      <c r="NTV3" s="194"/>
      <c r="NTW3" s="194"/>
      <c r="NTX3" s="194"/>
      <c r="NTY3" s="194"/>
      <c r="NTZ3" s="194"/>
      <c r="NUA3" s="194"/>
      <c r="NUB3" s="194"/>
      <c r="NUC3" s="194"/>
      <c r="NUD3" s="194"/>
      <c r="NUE3" s="194"/>
      <c r="NUF3" s="194"/>
      <c r="NUG3" s="194"/>
      <c r="NUH3" s="194"/>
      <c r="NUI3" s="194"/>
      <c r="NUJ3" s="194"/>
      <c r="NUK3" s="194"/>
      <c r="NUL3" s="194"/>
      <c r="NUM3" s="194"/>
      <c r="NUN3" s="194"/>
      <c r="NUO3" s="194"/>
      <c r="NUP3" s="194"/>
      <c r="NUQ3" s="194"/>
      <c r="NUR3" s="194"/>
      <c r="NUS3" s="194"/>
      <c r="NUT3" s="194"/>
      <c r="NUU3" s="194"/>
      <c r="NUV3" s="194"/>
      <c r="NUW3" s="194"/>
      <c r="NUX3" s="194"/>
      <c r="NUY3" s="194"/>
      <c r="NUZ3" s="194"/>
      <c r="NVA3" s="194"/>
      <c r="NVB3" s="194"/>
      <c r="NVC3" s="194"/>
      <c r="NVD3" s="194"/>
      <c r="NVE3" s="194"/>
      <c r="NVF3" s="194"/>
      <c r="NVG3" s="194"/>
      <c r="NVH3" s="194"/>
      <c r="NVI3" s="194"/>
      <c r="NVJ3" s="194"/>
      <c r="NVK3" s="194"/>
      <c r="NVL3" s="194"/>
      <c r="NVM3" s="194"/>
      <c r="NVN3" s="194"/>
      <c r="NVO3" s="194"/>
      <c r="NVP3" s="194"/>
      <c r="NVQ3" s="194"/>
      <c r="NVR3" s="194"/>
      <c r="NVS3" s="194"/>
      <c r="NVT3" s="194"/>
      <c r="NVU3" s="194"/>
      <c r="NVV3" s="194"/>
      <c r="NVW3" s="194"/>
      <c r="NVX3" s="194"/>
      <c r="NVY3" s="194"/>
      <c r="NVZ3" s="194"/>
      <c r="NWA3" s="194"/>
      <c r="NWB3" s="194"/>
      <c r="NWC3" s="194"/>
      <c r="NWD3" s="194"/>
      <c r="NWE3" s="194"/>
      <c r="NWF3" s="194"/>
      <c r="NWG3" s="194"/>
      <c r="NWH3" s="194"/>
      <c r="NWI3" s="194"/>
      <c r="NWJ3" s="194"/>
      <c r="NWK3" s="194"/>
      <c r="NWL3" s="194"/>
      <c r="NWM3" s="194"/>
      <c r="NWN3" s="194"/>
      <c r="NWO3" s="194"/>
      <c r="NWP3" s="194"/>
      <c r="NWQ3" s="194"/>
      <c r="NWR3" s="194"/>
      <c r="NWS3" s="194"/>
      <c r="NWT3" s="194"/>
      <c r="NWU3" s="194"/>
      <c r="NWV3" s="194"/>
      <c r="NWW3" s="194"/>
      <c r="NWX3" s="194"/>
      <c r="NWY3" s="194"/>
      <c r="NWZ3" s="194"/>
      <c r="NXA3" s="194"/>
      <c r="NXB3" s="194"/>
      <c r="NXC3" s="194"/>
      <c r="NXD3" s="194"/>
      <c r="NXE3" s="194"/>
      <c r="NXF3" s="194"/>
      <c r="NXG3" s="194"/>
      <c r="NXH3" s="194"/>
      <c r="NXI3" s="194"/>
      <c r="NXJ3" s="194"/>
      <c r="NXK3" s="194"/>
      <c r="NXL3" s="194"/>
      <c r="NXM3" s="194"/>
      <c r="NXN3" s="194"/>
      <c r="NXO3" s="194"/>
      <c r="NXP3" s="194"/>
      <c r="NXQ3" s="194"/>
      <c r="NXR3" s="194"/>
      <c r="NXS3" s="194"/>
      <c r="NXT3" s="194"/>
      <c r="NXU3" s="194"/>
      <c r="NXV3" s="194"/>
      <c r="NXW3" s="194"/>
      <c r="NXX3" s="194"/>
      <c r="NXY3" s="194"/>
      <c r="NXZ3" s="194"/>
      <c r="NYA3" s="194"/>
      <c r="NYB3" s="194"/>
      <c r="NYC3" s="194"/>
      <c r="NYD3" s="194"/>
      <c r="NYE3" s="194"/>
      <c r="NYF3" s="194"/>
      <c r="NYG3" s="194"/>
      <c r="NYH3" s="194"/>
      <c r="NYI3" s="194"/>
      <c r="NYJ3" s="194"/>
      <c r="NYK3" s="194"/>
      <c r="NYL3" s="194"/>
      <c r="NYM3" s="194"/>
      <c r="NYN3" s="194"/>
      <c r="NYO3" s="194"/>
      <c r="NYP3" s="194"/>
      <c r="NYQ3" s="194"/>
      <c r="NYR3" s="194"/>
      <c r="NYS3" s="194"/>
      <c r="NYT3" s="194"/>
      <c r="NYU3" s="194"/>
      <c r="NYV3" s="194"/>
      <c r="NYW3" s="194"/>
      <c r="NYX3" s="194"/>
      <c r="NYY3" s="194"/>
      <c r="NYZ3" s="194"/>
      <c r="NZA3" s="194"/>
      <c r="NZB3" s="194"/>
      <c r="NZC3" s="194"/>
      <c r="NZD3" s="194"/>
      <c r="NZE3" s="194"/>
      <c r="NZF3" s="194"/>
      <c r="NZG3" s="194"/>
      <c r="NZH3" s="194"/>
      <c r="NZI3" s="194"/>
      <c r="NZJ3" s="194"/>
      <c r="NZK3" s="194"/>
      <c r="NZL3" s="194"/>
      <c r="NZM3" s="194"/>
      <c r="NZN3" s="194"/>
      <c r="NZO3" s="194"/>
      <c r="NZP3" s="194"/>
      <c r="NZQ3" s="194"/>
      <c r="NZR3" s="194"/>
      <c r="NZS3" s="194"/>
      <c r="NZT3" s="194"/>
      <c r="NZU3" s="194"/>
      <c r="NZV3" s="194"/>
      <c r="NZW3" s="194"/>
      <c r="NZX3" s="194"/>
      <c r="NZY3" s="194"/>
      <c r="NZZ3" s="194"/>
      <c r="OAA3" s="194"/>
      <c r="OAB3" s="194"/>
      <c r="OAC3" s="194"/>
      <c r="OAD3" s="194"/>
      <c r="OAE3" s="194"/>
      <c r="OAF3" s="194"/>
      <c r="OAG3" s="194"/>
      <c r="OAH3" s="194"/>
      <c r="OAI3" s="194"/>
      <c r="OAJ3" s="194"/>
      <c r="OAK3" s="194"/>
      <c r="OAL3" s="194"/>
      <c r="OAM3" s="194"/>
      <c r="OAN3" s="194"/>
      <c r="OAO3" s="194"/>
      <c r="OAP3" s="194"/>
      <c r="OAQ3" s="194"/>
      <c r="OAR3" s="194"/>
      <c r="OAS3" s="194"/>
      <c r="OAT3" s="194"/>
      <c r="OAU3" s="194"/>
      <c r="OAV3" s="194"/>
      <c r="OAW3" s="194"/>
      <c r="OAX3" s="194"/>
      <c r="OAY3" s="194"/>
      <c r="OAZ3" s="194"/>
      <c r="OBA3" s="194"/>
      <c r="OBB3" s="194"/>
      <c r="OBC3" s="194"/>
      <c r="OBD3" s="194"/>
      <c r="OBE3" s="194"/>
      <c r="OBF3" s="194"/>
      <c r="OBG3" s="194"/>
      <c r="OBH3" s="194"/>
      <c r="OBI3" s="194"/>
      <c r="OBJ3" s="194"/>
      <c r="OBK3" s="194"/>
      <c r="OBL3" s="194"/>
      <c r="OBM3" s="194"/>
      <c r="OBN3" s="194"/>
      <c r="OBO3" s="194"/>
      <c r="OBP3" s="194"/>
      <c r="OBQ3" s="194"/>
      <c r="OBR3" s="194"/>
      <c r="OBS3" s="194"/>
      <c r="OBT3" s="194"/>
      <c r="OBU3" s="194"/>
      <c r="OBV3" s="194"/>
      <c r="OBW3" s="194"/>
      <c r="OBX3" s="194"/>
      <c r="OBY3" s="194"/>
      <c r="OBZ3" s="194"/>
      <c r="OCA3" s="194"/>
      <c r="OCB3" s="194"/>
      <c r="OCC3" s="194"/>
      <c r="OCD3" s="194"/>
      <c r="OCE3" s="194"/>
      <c r="OCF3" s="194"/>
      <c r="OCG3" s="194"/>
      <c r="OCH3" s="194"/>
      <c r="OCI3" s="194"/>
      <c r="OCJ3" s="194"/>
      <c r="OCK3" s="194"/>
      <c r="OCL3" s="194"/>
      <c r="OCM3" s="194"/>
      <c r="OCN3" s="194"/>
      <c r="OCO3" s="194"/>
      <c r="OCP3" s="194"/>
      <c r="OCQ3" s="194"/>
      <c r="OCR3" s="194"/>
      <c r="OCS3" s="194"/>
      <c r="OCT3" s="194"/>
      <c r="OCU3" s="194"/>
      <c r="OCV3" s="194"/>
      <c r="OCW3" s="194"/>
      <c r="OCX3" s="194"/>
      <c r="OCY3" s="194"/>
      <c r="OCZ3" s="194"/>
      <c r="ODA3" s="194"/>
      <c r="ODB3" s="194"/>
      <c r="ODC3" s="194"/>
      <c r="ODD3" s="194"/>
      <c r="ODE3" s="194"/>
      <c r="ODF3" s="194"/>
      <c r="ODG3" s="194"/>
      <c r="ODH3" s="194"/>
      <c r="ODI3" s="194"/>
      <c r="ODJ3" s="194"/>
      <c r="ODK3" s="194"/>
      <c r="ODL3" s="194"/>
      <c r="ODM3" s="194"/>
      <c r="ODN3" s="194"/>
      <c r="ODO3" s="194"/>
      <c r="ODP3" s="194"/>
      <c r="ODQ3" s="194"/>
      <c r="ODR3" s="194"/>
      <c r="ODS3" s="194"/>
      <c r="ODT3" s="194"/>
      <c r="ODU3" s="194"/>
      <c r="ODV3" s="194"/>
      <c r="ODW3" s="194"/>
      <c r="ODX3" s="194"/>
      <c r="ODY3" s="194"/>
      <c r="ODZ3" s="194"/>
      <c r="OEA3" s="194"/>
      <c r="OEB3" s="194"/>
      <c r="OEC3" s="194"/>
      <c r="OED3" s="194"/>
      <c r="OEE3" s="194"/>
      <c r="OEF3" s="194"/>
      <c r="OEG3" s="194"/>
      <c r="OEH3" s="194"/>
      <c r="OEI3" s="194"/>
      <c r="OEJ3" s="194"/>
      <c r="OEK3" s="194"/>
      <c r="OEL3" s="194"/>
      <c r="OEM3" s="194"/>
      <c r="OEN3" s="194"/>
      <c r="OEO3" s="194"/>
      <c r="OEP3" s="194"/>
      <c r="OEQ3" s="194"/>
      <c r="OER3" s="194"/>
      <c r="OES3" s="194"/>
      <c r="OET3" s="194"/>
      <c r="OEU3" s="194"/>
      <c r="OEV3" s="194"/>
      <c r="OEW3" s="194"/>
      <c r="OEX3" s="194"/>
      <c r="OEY3" s="194"/>
      <c r="OEZ3" s="194"/>
      <c r="OFA3" s="194"/>
      <c r="OFB3" s="194"/>
      <c r="OFC3" s="194"/>
      <c r="OFD3" s="194"/>
      <c r="OFE3" s="194"/>
      <c r="OFF3" s="194"/>
      <c r="OFG3" s="194"/>
      <c r="OFH3" s="194"/>
      <c r="OFI3" s="194"/>
      <c r="OFJ3" s="194"/>
      <c r="OFK3" s="194"/>
      <c r="OFL3" s="194"/>
      <c r="OFM3" s="194"/>
      <c r="OFN3" s="194"/>
      <c r="OFO3" s="194"/>
      <c r="OFP3" s="194"/>
      <c r="OFQ3" s="194"/>
      <c r="OFR3" s="194"/>
      <c r="OFS3" s="194"/>
      <c r="OFT3" s="194"/>
      <c r="OFU3" s="194"/>
      <c r="OFV3" s="194"/>
      <c r="OFW3" s="194"/>
      <c r="OFX3" s="194"/>
      <c r="OFY3" s="194"/>
      <c r="OFZ3" s="194"/>
      <c r="OGA3" s="194"/>
      <c r="OGB3" s="194"/>
      <c r="OGC3" s="194"/>
      <c r="OGD3" s="194"/>
      <c r="OGE3" s="194"/>
      <c r="OGF3" s="194"/>
      <c r="OGG3" s="194"/>
      <c r="OGH3" s="194"/>
      <c r="OGI3" s="194"/>
      <c r="OGJ3" s="194"/>
      <c r="OGK3" s="194"/>
      <c r="OGL3" s="194"/>
      <c r="OGM3" s="194"/>
      <c r="OGN3" s="194"/>
      <c r="OGO3" s="194"/>
      <c r="OGP3" s="194"/>
      <c r="OGQ3" s="194"/>
      <c r="OGR3" s="194"/>
      <c r="OGS3" s="194"/>
      <c r="OGT3" s="194"/>
      <c r="OGU3" s="194"/>
      <c r="OGV3" s="194"/>
      <c r="OGW3" s="194"/>
      <c r="OGX3" s="194"/>
      <c r="OGY3" s="194"/>
      <c r="OGZ3" s="194"/>
      <c r="OHA3" s="194"/>
      <c r="OHB3" s="194"/>
      <c r="OHC3" s="194"/>
      <c r="OHD3" s="194"/>
      <c r="OHE3" s="194"/>
      <c r="OHF3" s="194"/>
      <c r="OHG3" s="194"/>
      <c r="OHH3" s="194"/>
      <c r="OHI3" s="194"/>
      <c r="OHJ3" s="194"/>
      <c r="OHK3" s="194"/>
      <c r="OHL3" s="194"/>
      <c r="OHM3" s="194"/>
      <c r="OHN3" s="194"/>
      <c r="OHO3" s="194"/>
      <c r="OHP3" s="194"/>
      <c r="OHQ3" s="194"/>
      <c r="OHR3" s="194"/>
      <c r="OHS3" s="194"/>
      <c r="OHT3" s="194"/>
      <c r="OHU3" s="194"/>
      <c r="OHV3" s="194"/>
      <c r="OHW3" s="194"/>
      <c r="OHX3" s="194"/>
      <c r="OHY3" s="194"/>
      <c r="OHZ3" s="194"/>
      <c r="OIA3" s="194"/>
      <c r="OIB3" s="194"/>
      <c r="OIC3" s="194"/>
      <c r="OID3" s="194"/>
      <c r="OIE3" s="194"/>
      <c r="OIF3" s="194"/>
      <c r="OIG3" s="194"/>
      <c r="OIH3" s="194"/>
      <c r="OII3" s="194"/>
      <c r="OIJ3" s="194"/>
      <c r="OIK3" s="194"/>
      <c r="OIL3" s="194"/>
      <c r="OIM3" s="194"/>
      <c r="OIN3" s="194"/>
      <c r="OIO3" s="194"/>
      <c r="OIP3" s="194"/>
      <c r="OIQ3" s="194"/>
      <c r="OIR3" s="194"/>
      <c r="OIS3" s="194"/>
      <c r="OIT3" s="194"/>
      <c r="OIU3" s="194"/>
      <c r="OIV3" s="194"/>
      <c r="OIW3" s="194"/>
      <c r="OIX3" s="194"/>
      <c r="OIY3" s="194"/>
      <c r="OIZ3" s="194"/>
      <c r="OJA3" s="194"/>
      <c r="OJB3" s="194"/>
      <c r="OJC3" s="194"/>
      <c r="OJD3" s="194"/>
      <c r="OJE3" s="194"/>
      <c r="OJF3" s="194"/>
      <c r="OJG3" s="194"/>
      <c r="OJH3" s="194"/>
      <c r="OJI3" s="194"/>
      <c r="OJJ3" s="194"/>
      <c r="OJK3" s="194"/>
      <c r="OJL3" s="194"/>
      <c r="OJM3" s="194"/>
      <c r="OJN3" s="194"/>
      <c r="OJO3" s="194"/>
      <c r="OJP3" s="194"/>
      <c r="OJQ3" s="194"/>
      <c r="OJR3" s="194"/>
      <c r="OJS3" s="194"/>
      <c r="OJT3" s="194"/>
      <c r="OJU3" s="194"/>
      <c r="OJV3" s="194"/>
      <c r="OJW3" s="194"/>
      <c r="OJX3" s="194"/>
      <c r="OJY3" s="194"/>
      <c r="OJZ3" s="194"/>
      <c r="OKA3" s="194"/>
      <c r="OKB3" s="194"/>
      <c r="OKC3" s="194"/>
      <c r="OKD3" s="194"/>
      <c r="OKE3" s="194"/>
      <c r="OKF3" s="194"/>
      <c r="OKG3" s="194"/>
      <c r="OKH3" s="194"/>
      <c r="OKI3" s="194"/>
      <c r="OKJ3" s="194"/>
      <c r="OKK3" s="194"/>
      <c r="OKL3" s="194"/>
      <c r="OKM3" s="194"/>
      <c r="OKN3" s="194"/>
      <c r="OKO3" s="194"/>
      <c r="OKP3" s="194"/>
      <c r="OKQ3" s="194"/>
      <c r="OKR3" s="194"/>
      <c r="OKS3" s="194"/>
      <c r="OKT3" s="194"/>
      <c r="OKU3" s="194"/>
      <c r="OKV3" s="194"/>
      <c r="OKW3" s="194"/>
      <c r="OKX3" s="194"/>
      <c r="OKY3" s="194"/>
      <c r="OKZ3" s="194"/>
      <c r="OLA3" s="194"/>
      <c r="OLB3" s="194"/>
      <c r="OLC3" s="194"/>
      <c r="OLD3" s="194"/>
      <c r="OLE3" s="194"/>
      <c r="OLF3" s="194"/>
      <c r="OLG3" s="194"/>
      <c r="OLH3" s="194"/>
      <c r="OLI3" s="194"/>
      <c r="OLJ3" s="194"/>
      <c r="OLK3" s="194"/>
      <c r="OLL3" s="194"/>
      <c r="OLM3" s="194"/>
      <c r="OLN3" s="194"/>
      <c r="OLO3" s="194"/>
      <c r="OLP3" s="194"/>
      <c r="OLQ3" s="194"/>
      <c r="OLR3" s="194"/>
      <c r="OLS3" s="194"/>
      <c r="OLT3" s="194"/>
      <c r="OLU3" s="194"/>
      <c r="OLV3" s="194"/>
      <c r="OLW3" s="194"/>
      <c r="OLX3" s="194"/>
      <c r="OLY3" s="194"/>
      <c r="OLZ3" s="194"/>
      <c r="OMA3" s="194"/>
      <c r="OMB3" s="194"/>
      <c r="OMC3" s="194"/>
      <c r="OMD3" s="194"/>
      <c r="OME3" s="194"/>
      <c r="OMF3" s="194"/>
      <c r="OMG3" s="194"/>
      <c r="OMH3" s="194"/>
      <c r="OMI3" s="194"/>
      <c r="OMJ3" s="194"/>
      <c r="OMK3" s="194"/>
      <c r="OML3" s="194"/>
      <c r="OMM3" s="194"/>
      <c r="OMN3" s="194"/>
      <c r="OMO3" s="194"/>
      <c r="OMP3" s="194"/>
      <c r="OMQ3" s="194"/>
      <c r="OMR3" s="194"/>
      <c r="OMS3" s="194"/>
      <c r="OMT3" s="194"/>
      <c r="OMU3" s="194"/>
      <c r="OMV3" s="194"/>
      <c r="OMW3" s="194"/>
      <c r="OMX3" s="194"/>
      <c r="OMY3" s="194"/>
      <c r="OMZ3" s="194"/>
      <c r="ONA3" s="194"/>
      <c r="ONB3" s="194"/>
      <c r="ONC3" s="194"/>
      <c r="OND3" s="194"/>
      <c r="ONE3" s="194"/>
      <c r="ONF3" s="194"/>
      <c r="ONG3" s="194"/>
      <c r="ONH3" s="194"/>
      <c r="ONI3" s="194"/>
      <c r="ONJ3" s="194"/>
      <c r="ONK3" s="194"/>
      <c r="ONL3" s="194"/>
      <c r="ONM3" s="194"/>
      <c r="ONN3" s="194"/>
      <c r="ONO3" s="194"/>
      <c r="ONP3" s="194"/>
      <c r="ONQ3" s="194"/>
      <c r="ONR3" s="194"/>
      <c r="ONS3" s="194"/>
      <c r="ONT3" s="194"/>
      <c r="ONU3" s="194"/>
      <c r="ONV3" s="194"/>
      <c r="ONW3" s="194"/>
      <c r="ONX3" s="194"/>
      <c r="ONY3" s="194"/>
      <c r="ONZ3" s="194"/>
      <c r="OOA3" s="194"/>
      <c r="OOB3" s="194"/>
      <c r="OOC3" s="194"/>
      <c r="OOD3" s="194"/>
      <c r="OOE3" s="194"/>
      <c r="OOF3" s="194"/>
      <c r="OOG3" s="194"/>
      <c r="OOH3" s="194"/>
      <c r="OOI3" s="194"/>
      <c r="OOJ3" s="194"/>
      <c r="OOK3" s="194"/>
      <c r="OOL3" s="194"/>
      <c r="OOM3" s="194"/>
      <c r="OON3" s="194"/>
      <c r="OOO3" s="194"/>
      <c r="OOP3" s="194"/>
      <c r="OOQ3" s="194"/>
      <c r="OOR3" s="194"/>
      <c r="OOS3" s="194"/>
      <c r="OOT3" s="194"/>
      <c r="OOU3" s="194"/>
      <c r="OOV3" s="194"/>
      <c r="OOW3" s="194"/>
      <c r="OOX3" s="194"/>
      <c r="OOY3" s="194"/>
      <c r="OOZ3" s="194"/>
      <c r="OPA3" s="194"/>
      <c r="OPB3" s="194"/>
      <c r="OPC3" s="194"/>
      <c r="OPD3" s="194"/>
      <c r="OPE3" s="194"/>
      <c r="OPF3" s="194"/>
      <c r="OPG3" s="194"/>
      <c r="OPH3" s="194"/>
      <c r="OPI3" s="194"/>
      <c r="OPJ3" s="194"/>
      <c r="OPK3" s="194"/>
      <c r="OPL3" s="194"/>
      <c r="OPM3" s="194"/>
      <c r="OPN3" s="194"/>
      <c r="OPO3" s="194"/>
      <c r="OPP3" s="194"/>
      <c r="OPQ3" s="194"/>
      <c r="OPR3" s="194"/>
      <c r="OPS3" s="194"/>
      <c r="OPT3" s="194"/>
      <c r="OPU3" s="194"/>
      <c r="OPV3" s="194"/>
      <c r="OPW3" s="194"/>
      <c r="OPX3" s="194"/>
      <c r="OPY3" s="194"/>
      <c r="OPZ3" s="194"/>
      <c r="OQA3" s="194"/>
      <c r="OQB3" s="194"/>
      <c r="OQC3" s="194"/>
      <c r="OQD3" s="194"/>
      <c r="OQE3" s="194"/>
      <c r="OQF3" s="194"/>
      <c r="OQG3" s="194"/>
      <c r="OQH3" s="194"/>
      <c r="OQI3" s="194"/>
      <c r="OQJ3" s="194"/>
      <c r="OQK3" s="194"/>
      <c r="OQL3" s="194"/>
      <c r="OQM3" s="194"/>
      <c r="OQN3" s="194"/>
      <c r="OQO3" s="194"/>
      <c r="OQP3" s="194"/>
      <c r="OQQ3" s="194"/>
      <c r="OQR3" s="194"/>
      <c r="OQS3" s="194"/>
      <c r="OQT3" s="194"/>
      <c r="OQU3" s="194"/>
      <c r="OQV3" s="194"/>
      <c r="OQW3" s="194"/>
      <c r="OQX3" s="194"/>
      <c r="OQY3" s="194"/>
      <c r="OQZ3" s="194"/>
      <c r="ORA3" s="194"/>
      <c r="ORB3" s="194"/>
      <c r="ORC3" s="194"/>
      <c r="ORD3" s="194"/>
      <c r="ORE3" s="194"/>
      <c r="ORF3" s="194"/>
      <c r="ORG3" s="194"/>
      <c r="ORH3" s="194"/>
      <c r="ORI3" s="194"/>
      <c r="ORJ3" s="194"/>
      <c r="ORK3" s="194"/>
      <c r="ORL3" s="194"/>
      <c r="ORM3" s="194"/>
      <c r="ORN3" s="194"/>
      <c r="ORO3" s="194"/>
      <c r="ORP3" s="194"/>
      <c r="ORQ3" s="194"/>
      <c r="ORR3" s="194"/>
      <c r="ORS3" s="194"/>
      <c r="ORT3" s="194"/>
      <c r="ORU3" s="194"/>
      <c r="ORV3" s="194"/>
      <c r="ORW3" s="194"/>
      <c r="ORX3" s="194"/>
      <c r="ORY3" s="194"/>
      <c r="ORZ3" s="194"/>
      <c r="OSA3" s="194"/>
      <c r="OSB3" s="194"/>
      <c r="OSC3" s="194"/>
      <c r="OSD3" s="194"/>
      <c r="OSE3" s="194"/>
      <c r="OSF3" s="194"/>
      <c r="OSG3" s="194"/>
      <c r="OSH3" s="194"/>
      <c r="OSI3" s="194"/>
      <c r="OSJ3" s="194"/>
      <c r="OSK3" s="194"/>
      <c r="OSL3" s="194"/>
      <c r="OSM3" s="194"/>
      <c r="OSN3" s="194"/>
      <c r="OSO3" s="194"/>
      <c r="OSP3" s="194"/>
      <c r="OSQ3" s="194"/>
      <c r="OSR3" s="194"/>
      <c r="OSS3" s="194"/>
      <c r="OST3" s="194"/>
      <c r="OSU3" s="194"/>
      <c r="OSV3" s="194"/>
      <c r="OSW3" s="194"/>
      <c r="OSX3" s="194"/>
      <c r="OSY3" s="194"/>
      <c r="OSZ3" s="194"/>
      <c r="OTA3" s="194"/>
      <c r="OTB3" s="194"/>
      <c r="OTC3" s="194"/>
      <c r="OTD3" s="194"/>
      <c r="OTE3" s="194"/>
      <c r="OTF3" s="194"/>
      <c r="OTG3" s="194"/>
      <c r="OTH3" s="194"/>
      <c r="OTI3" s="194"/>
      <c r="OTJ3" s="194"/>
      <c r="OTK3" s="194"/>
      <c r="OTL3" s="194"/>
      <c r="OTM3" s="194"/>
      <c r="OTN3" s="194"/>
      <c r="OTO3" s="194"/>
      <c r="OTP3" s="194"/>
      <c r="OTQ3" s="194"/>
      <c r="OTR3" s="194"/>
      <c r="OTS3" s="194"/>
      <c r="OTT3" s="194"/>
      <c r="OTU3" s="194"/>
      <c r="OTV3" s="194"/>
      <c r="OTW3" s="194"/>
      <c r="OTX3" s="194"/>
      <c r="OTY3" s="194"/>
      <c r="OTZ3" s="194"/>
      <c r="OUA3" s="194"/>
      <c r="OUB3" s="194"/>
      <c r="OUC3" s="194"/>
      <c r="OUD3" s="194"/>
      <c r="OUE3" s="194"/>
      <c r="OUF3" s="194"/>
      <c r="OUG3" s="194"/>
      <c r="OUH3" s="194"/>
      <c r="OUI3" s="194"/>
      <c r="OUJ3" s="194"/>
      <c r="OUK3" s="194"/>
      <c r="OUL3" s="194"/>
      <c r="OUM3" s="194"/>
      <c r="OUN3" s="194"/>
      <c r="OUO3" s="194"/>
      <c r="OUP3" s="194"/>
      <c r="OUQ3" s="194"/>
      <c r="OUR3" s="194"/>
      <c r="OUS3" s="194"/>
      <c r="OUT3" s="194"/>
      <c r="OUU3" s="194"/>
      <c r="OUV3" s="194"/>
      <c r="OUW3" s="194"/>
      <c r="OUX3" s="194"/>
      <c r="OUY3" s="194"/>
      <c r="OUZ3" s="194"/>
      <c r="OVA3" s="194"/>
      <c r="OVB3" s="194"/>
      <c r="OVC3" s="194"/>
      <c r="OVD3" s="194"/>
      <c r="OVE3" s="194"/>
      <c r="OVF3" s="194"/>
      <c r="OVG3" s="194"/>
      <c r="OVH3" s="194"/>
      <c r="OVI3" s="194"/>
      <c r="OVJ3" s="194"/>
      <c r="OVK3" s="194"/>
      <c r="OVL3" s="194"/>
      <c r="OVM3" s="194"/>
      <c r="OVN3" s="194"/>
      <c r="OVO3" s="194"/>
      <c r="OVP3" s="194"/>
      <c r="OVQ3" s="194"/>
      <c r="OVR3" s="194"/>
      <c r="OVS3" s="194"/>
      <c r="OVT3" s="194"/>
      <c r="OVU3" s="194"/>
      <c r="OVV3" s="194"/>
      <c r="OVW3" s="194"/>
      <c r="OVX3" s="194"/>
      <c r="OVY3" s="194"/>
      <c r="OVZ3" s="194"/>
      <c r="OWA3" s="194"/>
      <c r="OWB3" s="194"/>
      <c r="OWC3" s="194"/>
      <c r="OWD3" s="194"/>
      <c r="OWE3" s="194"/>
      <c r="OWF3" s="194"/>
      <c r="OWG3" s="194"/>
      <c r="OWH3" s="194"/>
      <c r="OWI3" s="194"/>
      <c r="OWJ3" s="194"/>
      <c r="OWK3" s="194"/>
      <c r="OWL3" s="194"/>
      <c r="OWM3" s="194"/>
      <c r="OWN3" s="194"/>
      <c r="OWO3" s="194"/>
      <c r="OWP3" s="194"/>
      <c r="OWQ3" s="194"/>
      <c r="OWR3" s="194"/>
      <c r="OWS3" s="194"/>
      <c r="OWT3" s="194"/>
      <c r="OWU3" s="194"/>
      <c r="OWV3" s="194"/>
      <c r="OWW3" s="194"/>
      <c r="OWX3" s="194"/>
      <c r="OWY3" s="194"/>
      <c r="OWZ3" s="194"/>
      <c r="OXA3" s="194"/>
      <c r="OXB3" s="194"/>
      <c r="OXC3" s="194"/>
      <c r="OXD3" s="194"/>
      <c r="OXE3" s="194"/>
      <c r="OXF3" s="194"/>
      <c r="OXG3" s="194"/>
      <c r="OXH3" s="194"/>
      <c r="OXI3" s="194"/>
      <c r="OXJ3" s="194"/>
      <c r="OXK3" s="194"/>
      <c r="OXL3" s="194"/>
      <c r="OXM3" s="194"/>
      <c r="OXN3" s="194"/>
      <c r="OXO3" s="194"/>
      <c r="OXP3" s="194"/>
      <c r="OXQ3" s="194"/>
      <c r="OXR3" s="194"/>
      <c r="OXS3" s="194"/>
      <c r="OXT3" s="194"/>
      <c r="OXU3" s="194"/>
      <c r="OXV3" s="194"/>
      <c r="OXW3" s="194"/>
      <c r="OXX3" s="194"/>
      <c r="OXY3" s="194"/>
      <c r="OXZ3" s="194"/>
      <c r="OYA3" s="194"/>
      <c r="OYB3" s="194"/>
      <c r="OYC3" s="194"/>
      <c r="OYD3" s="194"/>
      <c r="OYE3" s="194"/>
      <c r="OYF3" s="194"/>
      <c r="OYG3" s="194"/>
      <c r="OYH3" s="194"/>
      <c r="OYI3" s="194"/>
      <c r="OYJ3" s="194"/>
      <c r="OYK3" s="194"/>
      <c r="OYL3" s="194"/>
      <c r="OYM3" s="194"/>
      <c r="OYN3" s="194"/>
      <c r="OYO3" s="194"/>
      <c r="OYP3" s="194"/>
      <c r="OYQ3" s="194"/>
      <c r="OYR3" s="194"/>
      <c r="OYS3" s="194"/>
      <c r="OYT3" s="194"/>
      <c r="OYU3" s="194"/>
      <c r="OYV3" s="194"/>
      <c r="OYW3" s="194"/>
      <c r="OYX3" s="194"/>
      <c r="OYY3" s="194"/>
      <c r="OYZ3" s="194"/>
      <c r="OZA3" s="194"/>
      <c r="OZB3" s="194"/>
      <c r="OZC3" s="194"/>
      <c r="OZD3" s="194"/>
      <c r="OZE3" s="194"/>
      <c r="OZF3" s="194"/>
      <c r="OZG3" s="194"/>
      <c r="OZH3" s="194"/>
      <c r="OZI3" s="194"/>
      <c r="OZJ3" s="194"/>
      <c r="OZK3" s="194"/>
      <c r="OZL3" s="194"/>
      <c r="OZM3" s="194"/>
      <c r="OZN3" s="194"/>
      <c r="OZO3" s="194"/>
      <c r="OZP3" s="194"/>
      <c r="OZQ3" s="194"/>
      <c r="OZR3" s="194"/>
      <c r="OZS3" s="194"/>
      <c r="OZT3" s="194"/>
      <c r="OZU3" s="194"/>
      <c r="OZV3" s="194"/>
      <c r="OZW3" s="194"/>
      <c r="OZX3" s="194"/>
      <c r="OZY3" s="194"/>
      <c r="OZZ3" s="194"/>
      <c r="PAA3" s="194"/>
      <c r="PAB3" s="194"/>
      <c r="PAC3" s="194"/>
      <c r="PAD3" s="194"/>
      <c r="PAE3" s="194"/>
      <c r="PAF3" s="194"/>
      <c r="PAG3" s="194"/>
      <c r="PAH3" s="194"/>
      <c r="PAI3" s="194"/>
      <c r="PAJ3" s="194"/>
      <c r="PAK3" s="194"/>
      <c r="PAL3" s="194"/>
      <c r="PAM3" s="194"/>
      <c r="PAN3" s="194"/>
      <c r="PAO3" s="194"/>
      <c r="PAP3" s="194"/>
      <c r="PAQ3" s="194"/>
      <c r="PAR3" s="194"/>
      <c r="PAS3" s="194"/>
      <c r="PAT3" s="194"/>
      <c r="PAU3" s="194"/>
      <c r="PAV3" s="194"/>
      <c r="PAW3" s="194"/>
      <c r="PAX3" s="194"/>
      <c r="PAY3" s="194"/>
      <c r="PAZ3" s="194"/>
      <c r="PBA3" s="194"/>
      <c r="PBB3" s="194"/>
      <c r="PBC3" s="194"/>
      <c r="PBD3" s="194"/>
      <c r="PBE3" s="194"/>
      <c r="PBF3" s="194"/>
      <c r="PBG3" s="194"/>
      <c r="PBH3" s="194"/>
      <c r="PBI3" s="194"/>
      <c r="PBJ3" s="194"/>
      <c r="PBK3" s="194"/>
      <c r="PBL3" s="194"/>
      <c r="PBM3" s="194"/>
      <c r="PBN3" s="194"/>
      <c r="PBO3" s="194"/>
      <c r="PBP3" s="194"/>
      <c r="PBQ3" s="194"/>
      <c r="PBR3" s="194"/>
      <c r="PBS3" s="194"/>
      <c r="PBT3" s="194"/>
      <c r="PBU3" s="194"/>
      <c r="PBV3" s="194"/>
      <c r="PBW3" s="194"/>
      <c r="PBX3" s="194"/>
      <c r="PBY3" s="194"/>
      <c r="PBZ3" s="194"/>
      <c r="PCA3" s="194"/>
      <c r="PCB3" s="194"/>
      <c r="PCC3" s="194"/>
      <c r="PCD3" s="194"/>
      <c r="PCE3" s="194"/>
      <c r="PCF3" s="194"/>
      <c r="PCG3" s="194"/>
      <c r="PCH3" s="194"/>
      <c r="PCI3" s="194"/>
      <c r="PCJ3" s="194"/>
      <c r="PCK3" s="194"/>
      <c r="PCL3" s="194"/>
      <c r="PCM3" s="194"/>
      <c r="PCN3" s="194"/>
      <c r="PCO3" s="194"/>
      <c r="PCP3" s="194"/>
      <c r="PCQ3" s="194"/>
      <c r="PCR3" s="194"/>
      <c r="PCS3" s="194"/>
      <c r="PCT3" s="194"/>
      <c r="PCU3" s="194"/>
      <c r="PCV3" s="194"/>
      <c r="PCW3" s="194"/>
      <c r="PCX3" s="194"/>
      <c r="PCY3" s="194"/>
      <c r="PCZ3" s="194"/>
      <c r="PDA3" s="194"/>
      <c r="PDB3" s="194"/>
      <c r="PDC3" s="194"/>
      <c r="PDD3" s="194"/>
      <c r="PDE3" s="194"/>
      <c r="PDF3" s="194"/>
      <c r="PDG3" s="194"/>
      <c r="PDH3" s="194"/>
      <c r="PDI3" s="194"/>
      <c r="PDJ3" s="194"/>
      <c r="PDK3" s="194"/>
      <c r="PDL3" s="194"/>
      <c r="PDM3" s="194"/>
      <c r="PDN3" s="194"/>
      <c r="PDO3" s="194"/>
      <c r="PDP3" s="194"/>
      <c r="PDQ3" s="194"/>
      <c r="PDR3" s="194"/>
      <c r="PDS3" s="194"/>
      <c r="PDT3" s="194"/>
      <c r="PDU3" s="194"/>
      <c r="PDV3" s="194"/>
      <c r="PDW3" s="194"/>
      <c r="PDX3" s="194"/>
      <c r="PDY3" s="194"/>
      <c r="PDZ3" s="194"/>
      <c r="PEA3" s="194"/>
      <c r="PEB3" s="194"/>
      <c r="PEC3" s="194"/>
      <c r="PED3" s="194"/>
      <c r="PEE3" s="194"/>
      <c r="PEF3" s="194"/>
      <c r="PEG3" s="194"/>
      <c r="PEH3" s="194"/>
      <c r="PEI3" s="194"/>
      <c r="PEJ3" s="194"/>
      <c r="PEK3" s="194"/>
      <c r="PEL3" s="194"/>
      <c r="PEM3" s="194"/>
      <c r="PEN3" s="194"/>
      <c r="PEO3" s="194"/>
      <c r="PEP3" s="194"/>
      <c r="PEQ3" s="194"/>
      <c r="PER3" s="194"/>
      <c r="PES3" s="194"/>
      <c r="PET3" s="194"/>
      <c r="PEU3" s="194"/>
      <c r="PEV3" s="194"/>
      <c r="PEW3" s="194"/>
      <c r="PEX3" s="194"/>
      <c r="PEY3" s="194"/>
      <c r="PEZ3" s="194"/>
      <c r="PFA3" s="194"/>
      <c r="PFB3" s="194"/>
      <c r="PFC3" s="194"/>
      <c r="PFD3" s="194"/>
      <c r="PFE3" s="194"/>
      <c r="PFF3" s="194"/>
      <c r="PFG3" s="194"/>
      <c r="PFH3" s="194"/>
      <c r="PFI3" s="194"/>
      <c r="PFJ3" s="194"/>
      <c r="PFK3" s="194"/>
      <c r="PFL3" s="194"/>
      <c r="PFM3" s="194"/>
      <c r="PFN3" s="194"/>
      <c r="PFO3" s="194"/>
      <c r="PFP3" s="194"/>
      <c r="PFQ3" s="194"/>
      <c r="PFR3" s="194"/>
      <c r="PFS3" s="194"/>
      <c r="PFT3" s="194"/>
      <c r="PFU3" s="194"/>
      <c r="PFV3" s="194"/>
      <c r="PFW3" s="194"/>
      <c r="PFX3" s="194"/>
      <c r="PFY3" s="194"/>
      <c r="PFZ3" s="194"/>
      <c r="PGA3" s="194"/>
      <c r="PGB3" s="194"/>
      <c r="PGC3" s="194"/>
      <c r="PGD3" s="194"/>
      <c r="PGE3" s="194"/>
      <c r="PGF3" s="194"/>
      <c r="PGG3" s="194"/>
      <c r="PGH3" s="194"/>
      <c r="PGI3" s="194"/>
      <c r="PGJ3" s="194"/>
      <c r="PGK3" s="194"/>
      <c r="PGL3" s="194"/>
      <c r="PGM3" s="194"/>
      <c r="PGN3" s="194"/>
      <c r="PGO3" s="194"/>
      <c r="PGP3" s="194"/>
      <c r="PGQ3" s="194"/>
      <c r="PGR3" s="194"/>
      <c r="PGS3" s="194"/>
      <c r="PGT3" s="194"/>
      <c r="PGU3" s="194"/>
      <c r="PGV3" s="194"/>
      <c r="PGW3" s="194"/>
      <c r="PGX3" s="194"/>
      <c r="PGY3" s="194"/>
      <c r="PGZ3" s="194"/>
      <c r="PHA3" s="194"/>
      <c r="PHB3" s="194"/>
      <c r="PHC3" s="194"/>
      <c r="PHD3" s="194"/>
      <c r="PHE3" s="194"/>
      <c r="PHF3" s="194"/>
      <c r="PHG3" s="194"/>
      <c r="PHH3" s="194"/>
      <c r="PHI3" s="194"/>
      <c r="PHJ3" s="194"/>
      <c r="PHK3" s="194"/>
      <c r="PHL3" s="194"/>
      <c r="PHM3" s="194"/>
      <c r="PHN3" s="194"/>
      <c r="PHO3" s="194"/>
      <c r="PHP3" s="194"/>
      <c r="PHQ3" s="194"/>
      <c r="PHR3" s="194"/>
      <c r="PHS3" s="194"/>
      <c r="PHT3" s="194"/>
      <c r="PHU3" s="194"/>
      <c r="PHV3" s="194"/>
      <c r="PHW3" s="194"/>
      <c r="PHX3" s="194"/>
      <c r="PHY3" s="194"/>
      <c r="PHZ3" s="194"/>
      <c r="PIA3" s="194"/>
      <c r="PIB3" s="194"/>
      <c r="PIC3" s="194"/>
      <c r="PID3" s="194"/>
      <c r="PIE3" s="194"/>
      <c r="PIF3" s="194"/>
      <c r="PIG3" s="194"/>
      <c r="PIH3" s="194"/>
      <c r="PII3" s="194"/>
      <c r="PIJ3" s="194"/>
      <c r="PIK3" s="194"/>
      <c r="PIL3" s="194"/>
      <c r="PIM3" s="194"/>
      <c r="PIN3" s="194"/>
      <c r="PIO3" s="194"/>
      <c r="PIP3" s="194"/>
      <c r="PIQ3" s="194"/>
      <c r="PIR3" s="194"/>
      <c r="PIS3" s="194"/>
      <c r="PIT3" s="194"/>
      <c r="PIU3" s="194"/>
      <c r="PIV3" s="194"/>
      <c r="PIW3" s="194"/>
      <c r="PIX3" s="194"/>
      <c r="PIY3" s="194"/>
      <c r="PIZ3" s="194"/>
      <c r="PJA3" s="194"/>
      <c r="PJB3" s="194"/>
      <c r="PJC3" s="194"/>
      <c r="PJD3" s="194"/>
      <c r="PJE3" s="194"/>
      <c r="PJF3" s="194"/>
      <c r="PJG3" s="194"/>
      <c r="PJH3" s="194"/>
      <c r="PJI3" s="194"/>
      <c r="PJJ3" s="194"/>
      <c r="PJK3" s="194"/>
      <c r="PJL3" s="194"/>
      <c r="PJM3" s="194"/>
      <c r="PJN3" s="194"/>
      <c r="PJO3" s="194"/>
      <c r="PJP3" s="194"/>
      <c r="PJQ3" s="194"/>
      <c r="PJR3" s="194"/>
      <c r="PJS3" s="194"/>
      <c r="PJT3" s="194"/>
      <c r="PJU3" s="194"/>
      <c r="PJV3" s="194"/>
      <c r="PJW3" s="194"/>
      <c r="PJX3" s="194"/>
      <c r="PJY3" s="194"/>
      <c r="PJZ3" s="194"/>
      <c r="PKA3" s="194"/>
      <c r="PKB3" s="194"/>
      <c r="PKC3" s="194"/>
      <c r="PKD3" s="194"/>
      <c r="PKE3" s="194"/>
      <c r="PKF3" s="194"/>
      <c r="PKG3" s="194"/>
      <c r="PKH3" s="194"/>
      <c r="PKI3" s="194"/>
      <c r="PKJ3" s="194"/>
      <c r="PKK3" s="194"/>
      <c r="PKL3" s="194"/>
      <c r="PKM3" s="194"/>
      <c r="PKN3" s="194"/>
      <c r="PKO3" s="194"/>
      <c r="PKP3" s="194"/>
      <c r="PKQ3" s="194"/>
      <c r="PKR3" s="194"/>
      <c r="PKS3" s="194"/>
      <c r="PKT3" s="194"/>
      <c r="PKU3" s="194"/>
      <c r="PKV3" s="194"/>
      <c r="PKW3" s="194"/>
      <c r="PKX3" s="194"/>
      <c r="PKY3" s="194"/>
      <c r="PKZ3" s="194"/>
      <c r="PLA3" s="194"/>
      <c r="PLB3" s="194"/>
      <c r="PLC3" s="194"/>
      <c r="PLD3" s="194"/>
      <c r="PLE3" s="194"/>
      <c r="PLF3" s="194"/>
      <c r="PLG3" s="194"/>
      <c r="PLH3" s="194"/>
      <c r="PLI3" s="194"/>
      <c r="PLJ3" s="194"/>
      <c r="PLK3" s="194"/>
      <c r="PLL3" s="194"/>
      <c r="PLM3" s="194"/>
      <c r="PLN3" s="194"/>
      <c r="PLO3" s="194"/>
      <c r="PLP3" s="194"/>
      <c r="PLQ3" s="194"/>
      <c r="PLR3" s="194"/>
      <c r="PLS3" s="194"/>
      <c r="PLT3" s="194"/>
      <c r="PLU3" s="194"/>
      <c r="PLV3" s="194"/>
      <c r="PLW3" s="194"/>
      <c r="PLX3" s="194"/>
      <c r="PLY3" s="194"/>
      <c r="PLZ3" s="194"/>
      <c r="PMA3" s="194"/>
      <c r="PMB3" s="194"/>
      <c r="PMC3" s="194"/>
      <c r="PMD3" s="194"/>
      <c r="PME3" s="194"/>
      <c r="PMF3" s="194"/>
      <c r="PMG3" s="194"/>
      <c r="PMH3" s="194"/>
      <c r="PMI3" s="194"/>
      <c r="PMJ3" s="194"/>
      <c r="PMK3" s="194"/>
      <c r="PML3" s="194"/>
      <c r="PMM3" s="194"/>
      <c r="PMN3" s="194"/>
      <c r="PMO3" s="194"/>
      <c r="PMP3" s="194"/>
      <c r="PMQ3" s="194"/>
      <c r="PMR3" s="194"/>
      <c r="PMS3" s="194"/>
      <c r="PMT3" s="194"/>
      <c r="PMU3" s="194"/>
      <c r="PMV3" s="194"/>
      <c r="PMW3" s="194"/>
      <c r="PMX3" s="194"/>
      <c r="PMY3" s="194"/>
      <c r="PMZ3" s="194"/>
      <c r="PNA3" s="194"/>
      <c r="PNB3" s="194"/>
      <c r="PNC3" s="194"/>
      <c r="PND3" s="194"/>
      <c r="PNE3" s="194"/>
      <c r="PNF3" s="194"/>
      <c r="PNG3" s="194"/>
      <c r="PNH3" s="194"/>
      <c r="PNI3" s="194"/>
      <c r="PNJ3" s="194"/>
      <c r="PNK3" s="194"/>
      <c r="PNL3" s="194"/>
      <c r="PNM3" s="194"/>
      <c r="PNN3" s="194"/>
      <c r="PNO3" s="194"/>
      <c r="PNP3" s="194"/>
      <c r="PNQ3" s="194"/>
      <c r="PNR3" s="194"/>
      <c r="PNS3" s="194"/>
      <c r="PNT3" s="194"/>
      <c r="PNU3" s="194"/>
      <c r="PNV3" s="194"/>
      <c r="PNW3" s="194"/>
      <c r="PNX3" s="194"/>
      <c r="PNY3" s="194"/>
      <c r="PNZ3" s="194"/>
      <c r="POA3" s="194"/>
      <c r="POB3" s="194"/>
      <c r="POC3" s="194"/>
      <c r="POD3" s="194"/>
      <c r="POE3" s="194"/>
      <c r="POF3" s="194"/>
      <c r="POG3" s="194"/>
      <c r="POH3" s="194"/>
      <c r="POI3" s="194"/>
      <c r="POJ3" s="194"/>
      <c r="POK3" s="194"/>
      <c r="POL3" s="194"/>
      <c r="POM3" s="194"/>
      <c r="PON3" s="194"/>
      <c r="POO3" s="194"/>
      <c r="POP3" s="194"/>
      <c r="POQ3" s="194"/>
      <c r="POR3" s="194"/>
      <c r="POS3" s="194"/>
      <c r="POT3" s="194"/>
      <c r="POU3" s="194"/>
      <c r="POV3" s="194"/>
      <c r="POW3" s="194"/>
      <c r="POX3" s="194"/>
      <c r="POY3" s="194"/>
      <c r="POZ3" s="194"/>
      <c r="PPA3" s="194"/>
      <c r="PPB3" s="194"/>
      <c r="PPC3" s="194"/>
      <c r="PPD3" s="194"/>
      <c r="PPE3" s="194"/>
      <c r="PPF3" s="194"/>
      <c r="PPG3" s="194"/>
      <c r="PPH3" s="194"/>
      <c r="PPI3" s="194"/>
      <c r="PPJ3" s="194"/>
      <c r="PPK3" s="194"/>
      <c r="PPL3" s="194"/>
      <c r="PPM3" s="194"/>
      <c r="PPN3" s="194"/>
      <c r="PPO3" s="194"/>
      <c r="PPP3" s="194"/>
      <c r="PPQ3" s="194"/>
      <c r="PPR3" s="194"/>
      <c r="PPS3" s="194"/>
      <c r="PPT3" s="194"/>
      <c r="PPU3" s="194"/>
      <c r="PPV3" s="194"/>
      <c r="PPW3" s="194"/>
      <c r="PPX3" s="194"/>
      <c r="PPY3" s="194"/>
      <c r="PPZ3" s="194"/>
      <c r="PQA3" s="194"/>
      <c r="PQB3" s="194"/>
      <c r="PQC3" s="194"/>
      <c r="PQD3" s="194"/>
      <c r="PQE3" s="194"/>
      <c r="PQF3" s="194"/>
      <c r="PQG3" s="194"/>
      <c r="PQH3" s="194"/>
      <c r="PQI3" s="194"/>
      <c r="PQJ3" s="194"/>
      <c r="PQK3" s="194"/>
      <c r="PQL3" s="194"/>
      <c r="PQM3" s="194"/>
      <c r="PQN3" s="194"/>
      <c r="PQO3" s="194"/>
      <c r="PQP3" s="194"/>
      <c r="PQQ3" s="194"/>
      <c r="PQR3" s="194"/>
      <c r="PQS3" s="194"/>
      <c r="PQT3" s="194"/>
      <c r="PQU3" s="194"/>
      <c r="PQV3" s="194"/>
      <c r="PQW3" s="194"/>
      <c r="PQX3" s="194"/>
      <c r="PQY3" s="194"/>
      <c r="PQZ3" s="194"/>
      <c r="PRA3" s="194"/>
      <c r="PRB3" s="194"/>
      <c r="PRC3" s="194"/>
      <c r="PRD3" s="194"/>
      <c r="PRE3" s="194"/>
      <c r="PRF3" s="194"/>
      <c r="PRG3" s="194"/>
      <c r="PRH3" s="194"/>
      <c r="PRI3" s="194"/>
      <c r="PRJ3" s="194"/>
      <c r="PRK3" s="194"/>
      <c r="PRL3" s="194"/>
      <c r="PRM3" s="194"/>
      <c r="PRN3" s="194"/>
      <c r="PRO3" s="194"/>
      <c r="PRP3" s="194"/>
      <c r="PRQ3" s="194"/>
      <c r="PRR3" s="194"/>
      <c r="PRS3" s="194"/>
      <c r="PRT3" s="194"/>
      <c r="PRU3" s="194"/>
      <c r="PRV3" s="194"/>
      <c r="PRW3" s="194"/>
      <c r="PRX3" s="194"/>
      <c r="PRY3" s="194"/>
      <c r="PRZ3" s="194"/>
      <c r="PSA3" s="194"/>
      <c r="PSB3" s="194"/>
      <c r="PSC3" s="194"/>
      <c r="PSD3" s="194"/>
      <c r="PSE3" s="194"/>
      <c r="PSF3" s="194"/>
      <c r="PSG3" s="194"/>
      <c r="PSH3" s="194"/>
      <c r="PSI3" s="194"/>
      <c r="PSJ3" s="194"/>
      <c r="PSK3" s="194"/>
      <c r="PSL3" s="194"/>
      <c r="PSM3" s="194"/>
      <c r="PSN3" s="194"/>
      <c r="PSO3" s="194"/>
      <c r="PSP3" s="194"/>
      <c r="PSQ3" s="194"/>
      <c r="PSR3" s="194"/>
      <c r="PSS3" s="194"/>
      <c r="PST3" s="194"/>
      <c r="PSU3" s="194"/>
      <c r="PSV3" s="194"/>
      <c r="PSW3" s="194"/>
      <c r="PSX3" s="194"/>
      <c r="PSY3" s="194"/>
      <c r="PSZ3" s="194"/>
      <c r="PTA3" s="194"/>
      <c r="PTB3" s="194"/>
      <c r="PTC3" s="194"/>
      <c r="PTD3" s="194"/>
      <c r="PTE3" s="194"/>
      <c r="PTF3" s="194"/>
      <c r="PTG3" s="194"/>
      <c r="PTH3" s="194"/>
      <c r="PTI3" s="194"/>
      <c r="PTJ3" s="194"/>
      <c r="PTK3" s="194"/>
      <c r="PTL3" s="194"/>
      <c r="PTM3" s="194"/>
      <c r="PTN3" s="194"/>
      <c r="PTO3" s="194"/>
      <c r="PTP3" s="194"/>
      <c r="PTQ3" s="194"/>
      <c r="PTR3" s="194"/>
      <c r="PTS3" s="194"/>
      <c r="PTT3" s="194"/>
      <c r="PTU3" s="194"/>
      <c r="PTV3" s="194"/>
      <c r="PTW3" s="194"/>
      <c r="PTX3" s="194"/>
      <c r="PTY3" s="194"/>
      <c r="PTZ3" s="194"/>
      <c r="PUA3" s="194"/>
      <c r="PUB3" s="194"/>
      <c r="PUC3" s="194"/>
      <c r="PUD3" s="194"/>
      <c r="PUE3" s="194"/>
      <c r="PUF3" s="194"/>
      <c r="PUG3" s="194"/>
      <c r="PUH3" s="194"/>
      <c r="PUI3" s="194"/>
      <c r="PUJ3" s="194"/>
      <c r="PUK3" s="194"/>
      <c r="PUL3" s="194"/>
      <c r="PUM3" s="194"/>
      <c r="PUN3" s="194"/>
      <c r="PUO3" s="194"/>
      <c r="PUP3" s="194"/>
      <c r="PUQ3" s="194"/>
      <c r="PUR3" s="194"/>
      <c r="PUS3" s="194"/>
      <c r="PUT3" s="194"/>
      <c r="PUU3" s="194"/>
      <c r="PUV3" s="194"/>
      <c r="PUW3" s="194"/>
      <c r="PUX3" s="194"/>
      <c r="PUY3" s="194"/>
      <c r="PUZ3" s="194"/>
      <c r="PVA3" s="194"/>
      <c r="PVB3" s="194"/>
      <c r="PVC3" s="194"/>
      <c r="PVD3" s="194"/>
      <c r="PVE3" s="194"/>
      <c r="PVF3" s="194"/>
      <c r="PVG3" s="194"/>
      <c r="PVH3" s="194"/>
      <c r="PVI3" s="194"/>
      <c r="PVJ3" s="194"/>
      <c r="PVK3" s="194"/>
      <c r="PVL3" s="194"/>
      <c r="PVM3" s="194"/>
      <c r="PVN3" s="194"/>
      <c r="PVO3" s="194"/>
      <c r="PVP3" s="194"/>
      <c r="PVQ3" s="194"/>
      <c r="PVR3" s="194"/>
      <c r="PVS3" s="194"/>
      <c r="PVT3" s="194"/>
      <c r="PVU3" s="194"/>
      <c r="PVV3" s="194"/>
      <c r="PVW3" s="194"/>
      <c r="PVX3" s="194"/>
      <c r="PVY3" s="194"/>
      <c r="PVZ3" s="194"/>
      <c r="PWA3" s="194"/>
      <c r="PWB3" s="194"/>
      <c r="PWC3" s="194"/>
      <c r="PWD3" s="194"/>
      <c r="PWE3" s="194"/>
      <c r="PWF3" s="194"/>
      <c r="PWG3" s="194"/>
      <c r="PWH3" s="194"/>
      <c r="PWI3" s="194"/>
      <c r="PWJ3" s="194"/>
      <c r="PWK3" s="194"/>
      <c r="PWL3" s="194"/>
      <c r="PWM3" s="194"/>
      <c r="PWN3" s="194"/>
      <c r="PWO3" s="194"/>
      <c r="PWP3" s="194"/>
      <c r="PWQ3" s="194"/>
      <c r="PWR3" s="194"/>
      <c r="PWS3" s="194"/>
      <c r="PWT3" s="194"/>
      <c r="PWU3" s="194"/>
      <c r="PWV3" s="194"/>
      <c r="PWW3" s="194"/>
      <c r="PWX3" s="194"/>
      <c r="PWY3" s="194"/>
      <c r="PWZ3" s="194"/>
      <c r="PXA3" s="194"/>
      <c r="PXB3" s="194"/>
      <c r="PXC3" s="194"/>
      <c r="PXD3" s="194"/>
      <c r="PXE3" s="194"/>
      <c r="PXF3" s="194"/>
      <c r="PXG3" s="194"/>
      <c r="PXH3" s="194"/>
      <c r="PXI3" s="194"/>
      <c r="PXJ3" s="194"/>
      <c r="PXK3" s="194"/>
      <c r="PXL3" s="194"/>
      <c r="PXM3" s="194"/>
      <c r="PXN3" s="194"/>
      <c r="PXO3" s="194"/>
      <c r="PXP3" s="194"/>
      <c r="PXQ3" s="194"/>
      <c r="PXR3" s="194"/>
      <c r="PXS3" s="194"/>
      <c r="PXT3" s="194"/>
      <c r="PXU3" s="194"/>
      <c r="PXV3" s="194"/>
      <c r="PXW3" s="194"/>
      <c r="PXX3" s="194"/>
      <c r="PXY3" s="194"/>
      <c r="PXZ3" s="194"/>
      <c r="PYA3" s="194"/>
      <c r="PYB3" s="194"/>
      <c r="PYC3" s="194"/>
      <c r="PYD3" s="194"/>
      <c r="PYE3" s="194"/>
      <c r="PYF3" s="194"/>
      <c r="PYG3" s="194"/>
      <c r="PYH3" s="194"/>
      <c r="PYI3" s="194"/>
      <c r="PYJ3" s="194"/>
      <c r="PYK3" s="194"/>
      <c r="PYL3" s="194"/>
      <c r="PYM3" s="194"/>
      <c r="PYN3" s="194"/>
      <c r="PYO3" s="194"/>
      <c r="PYP3" s="194"/>
      <c r="PYQ3" s="194"/>
      <c r="PYR3" s="194"/>
      <c r="PYS3" s="194"/>
      <c r="PYT3" s="194"/>
      <c r="PYU3" s="194"/>
      <c r="PYV3" s="194"/>
      <c r="PYW3" s="194"/>
      <c r="PYX3" s="194"/>
      <c r="PYY3" s="194"/>
      <c r="PYZ3" s="194"/>
      <c r="PZA3" s="194"/>
      <c r="PZB3" s="194"/>
      <c r="PZC3" s="194"/>
      <c r="PZD3" s="194"/>
      <c r="PZE3" s="194"/>
      <c r="PZF3" s="194"/>
      <c r="PZG3" s="194"/>
      <c r="PZH3" s="194"/>
      <c r="PZI3" s="194"/>
      <c r="PZJ3" s="194"/>
      <c r="PZK3" s="194"/>
      <c r="PZL3" s="194"/>
      <c r="PZM3" s="194"/>
      <c r="PZN3" s="194"/>
      <c r="PZO3" s="194"/>
      <c r="PZP3" s="194"/>
      <c r="PZQ3" s="194"/>
      <c r="PZR3" s="194"/>
      <c r="PZS3" s="194"/>
      <c r="PZT3" s="194"/>
      <c r="PZU3" s="194"/>
      <c r="PZV3" s="194"/>
      <c r="PZW3" s="194"/>
      <c r="PZX3" s="194"/>
      <c r="PZY3" s="194"/>
      <c r="PZZ3" s="194"/>
      <c r="QAA3" s="194"/>
      <c r="QAB3" s="194"/>
      <c r="QAC3" s="194"/>
      <c r="QAD3" s="194"/>
      <c r="QAE3" s="194"/>
      <c r="QAF3" s="194"/>
      <c r="QAG3" s="194"/>
      <c r="QAH3" s="194"/>
      <c r="QAI3" s="194"/>
      <c r="QAJ3" s="194"/>
      <c r="QAK3" s="194"/>
      <c r="QAL3" s="194"/>
      <c r="QAM3" s="194"/>
      <c r="QAN3" s="194"/>
      <c r="QAO3" s="194"/>
      <c r="QAP3" s="194"/>
      <c r="QAQ3" s="194"/>
      <c r="QAR3" s="194"/>
      <c r="QAS3" s="194"/>
      <c r="QAT3" s="194"/>
      <c r="QAU3" s="194"/>
      <c r="QAV3" s="194"/>
      <c r="QAW3" s="194"/>
      <c r="QAX3" s="194"/>
      <c r="QAY3" s="194"/>
      <c r="QAZ3" s="194"/>
      <c r="QBA3" s="194"/>
      <c r="QBB3" s="194"/>
      <c r="QBC3" s="194"/>
      <c r="QBD3" s="194"/>
      <c r="QBE3" s="194"/>
      <c r="QBF3" s="194"/>
      <c r="QBG3" s="194"/>
      <c r="QBH3" s="194"/>
      <c r="QBI3" s="194"/>
      <c r="QBJ3" s="194"/>
      <c r="QBK3" s="194"/>
      <c r="QBL3" s="194"/>
      <c r="QBM3" s="194"/>
      <c r="QBN3" s="194"/>
      <c r="QBO3" s="194"/>
      <c r="QBP3" s="194"/>
      <c r="QBQ3" s="194"/>
      <c r="QBR3" s="194"/>
      <c r="QBS3" s="194"/>
      <c r="QBT3" s="194"/>
      <c r="QBU3" s="194"/>
      <c r="QBV3" s="194"/>
      <c r="QBW3" s="194"/>
      <c r="QBX3" s="194"/>
      <c r="QBY3" s="194"/>
      <c r="QBZ3" s="194"/>
      <c r="QCA3" s="194"/>
      <c r="QCB3" s="194"/>
      <c r="QCC3" s="194"/>
      <c r="QCD3" s="194"/>
      <c r="QCE3" s="194"/>
      <c r="QCF3" s="194"/>
      <c r="QCG3" s="194"/>
      <c r="QCH3" s="194"/>
      <c r="QCI3" s="194"/>
      <c r="QCJ3" s="194"/>
      <c r="QCK3" s="194"/>
      <c r="QCL3" s="194"/>
      <c r="QCM3" s="194"/>
      <c r="QCN3" s="194"/>
      <c r="QCO3" s="194"/>
      <c r="QCP3" s="194"/>
      <c r="QCQ3" s="194"/>
      <c r="QCR3" s="194"/>
      <c r="QCS3" s="194"/>
      <c r="QCT3" s="194"/>
      <c r="QCU3" s="194"/>
      <c r="QCV3" s="194"/>
      <c r="QCW3" s="194"/>
      <c r="QCX3" s="194"/>
      <c r="QCY3" s="194"/>
      <c r="QCZ3" s="194"/>
      <c r="QDA3" s="194"/>
      <c r="QDB3" s="194"/>
      <c r="QDC3" s="194"/>
      <c r="QDD3" s="194"/>
      <c r="QDE3" s="194"/>
      <c r="QDF3" s="194"/>
      <c r="QDG3" s="194"/>
      <c r="QDH3" s="194"/>
      <c r="QDI3" s="194"/>
      <c r="QDJ3" s="194"/>
      <c r="QDK3" s="194"/>
      <c r="QDL3" s="194"/>
      <c r="QDM3" s="194"/>
      <c r="QDN3" s="194"/>
      <c r="QDO3" s="194"/>
      <c r="QDP3" s="194"/>
      <c r="QDQ3" s="194"/>
      <c r="QDR3" s="194"/>
      <c r="QDS3" s="194"/>
      <c r="QDT3" s="194"/>
      <c r="QDU3" s="194"/>
      <c r="QDV3" s="194"/>
      <c r="QDW3" s="194"/>
      <c r="QDX3" s="194"/>
      <c r="QDY3" s="194"/>
      <c r="QDZ3" s="194"/>
      <c r="QEA3" s="194"/>
      <c r="QEB3" s="194"/>
      <c r="QEC3" s="194"/>
      <c r="QED3" s="194"/>
      <c r="QEE3" s="194"/>
      <c r="QEF3" s="194"/>
      <c r="QEG3" s="194"/>
      <c r="QEH3" s="194"/>
      <c r="QEI3" s="194"/>
      <c r="QEJ3" s="194"/>
      <c r="QEK3" s="194"/>
      <c r="QEL3" s="194"/>
      <c r="QEM3" s="194"/>
      <c r="QEN3" s="194"/>
      <c r="QEO3" s="194"/>
      <c r="QEP3" s="194"/>
      <c r="QEQ3" s="194"/>
      <c r="QER3" s="194"/>
      <c r="QES3" s="194"/>
      <c r="QET3" s="194"/>
      <c r="QEU3" s="194"/>
      <c r="QEV3" s="194"/>
      <c r="QEW3" s="194"/>
      <c r="QEX3" s="194"/>
      <c r="QEY3" s="194"/>
      <c r="QEZ3" s="194"/>
      <c r="QFA3" s="194"/>
      <c r="QFB3" s="194"/>
      <c r="QFC3" s="194"/>
      <c r="QFD3" s="194"/>
      <c r="QFE3" s="194"/>
      <c r="QFF3" s="194"/>
      <c r="QFG3" s="194"/>
      <c r="QFH3" s="194"/>
      <c r="QFI3" s="194"/>
      <c r="QFJ3" s="194"/>
      <c r="QFK3" s="194"/>
      <c r="QFL3" s="194"/>
      <c r="QFM3" s="194"/>
      <c r="QFN3" s="194"/>
      <c r="QFO3" s="194"/>
      <c r="QFP3" s="194"/>
      <c r="QFQ3" s="194"/>
      <c r="QFR3" s="194"/>
      <c r="QFS3" s="194"/>
      <c r="QFT3" s="194"/>
      <c r="QFU3" s="194"/>
      <c r="QFV3" s="194"/>
      <c r="QFW3" s="194"/>
      <c r="QFX3" s="194"/>
      <c r="QFY3" s="194"/>
      <c r="QFZ3" s="194"/>
      <c r="QGA3" s="194"/>
      <c r="QGB3" s="194"/>
      <c r="QGC3" s="194"/>
      <c r="QGD3" s="194"/>
      <c r="QGE3" s="194"/>
      <c r="QGF3" s="194"/>
      <c r="QGG3" s="194"/>
      <c r="QGH3" s="194"/>
      <c r="QGI3" s="194"/>
      <c r="QGJ3" s="194"/>
      <c r="QGK3" s="194"/>
      <c r="QGL3" s="194"/>
      <c r="QGM3" s="194"/>
      <c r="QGN3" s="194"/>
      <c r="QGO3" s="194"/>
      <c r="QGP3" s="194"/>
      <c r="QGQ3" s="194"/>
      <c r="QGR3" s="194"/>
      <c r="QGS3" s="194"/>
      <c r="QGT3" s="194"/>
      <c r="QGU3" s="194"/>
      <c r="QGV3" s="194"/>
      <c r="QGW3" s="194"/>
      <c r="QGX3" s="194"/>
      <c r="QGY3" s="194"/>
      <c r="QGZ3" s="194"/>
      <c r="QHA3" s="194"/>
      <c r="QHB3" s="194"/>
      <c r="QHC3" s="194"/>
      <c r="QHD3" s="194"/>
      <c r="QHE3" s="194"/>
      <c r="QHF3" s="194"/>
      <c r="QHG3" s="194"/>
      <c r="QHH3" s="194"/>
      <c r="QHI3" s="194"/>
      <c r="QHJ3" s="194"/>
      <c r="QHK3" s="194"/>
      <c r="QHL3" s="194"/>
      <c r="QHM3" s="194"/>
      <c r="QHN3" s="194"/>
      <c r="QHO3" s="194"/>
      <c r="QHP3" s="194"/>
      <c r="QHQ3" s="194"/>
      <c r="QHR3" s="194"/>
      <c r="QHS3" s="194"/>
      <c r="QHT3" s="194"/>
      <c r="QHU3" s="194"/>
      <c r="QHV3" s="194"/>
      <c r="QHW3" s="194"/>
      <c r="QHX3" s="194"/>
      <c r="QHY3" s="194"/>
      <c r="QHZ3" s="194"/>
      <c r="QIA3" s="194"/>
      <c r="QIB3" s="194"/>
      <c r="QIC3" s="194"/>
      <c r="QID3" s="194"/>
      <c r="QIE3" s="194"/>
      <c r="QIF3" s="194"/>
      <c r="QIG3" s="194"/>
      <c r="QIH3" s="194"/>
      <c r="QII3" s="194"/>
      <c r="QIJ3" s="194"/>
      <c r="QIK3" s="194"/>
      <c r="QIL3" s="194"/>
      <c r="QIM3" s="194"/>
      <c r="QIN3" s="194"/>
      <c r="QIO3" s="194"/>
      <c r="QIP3" s="194"/>
      <c r="QIQ3" s="194"/>
      <c r="QIR3" s="194"/>
      <c r="QIS3" s="194"/>
      <c r="QIT3" s="194"/>
      <c r="QIU3" s="194"/>
      <c r="QIV3" s="194"/>
      <c r="QIW3" s="194"/>
      <c r="QIX3" s="194"/>
      <c r="QIY3" s="194"/>
      <c r="QIZ3" s="194"/>
      <c r="QJA3" s="194"/>
      <c r="QJB3" s="194"/>
      <c r="QJC3" s="194"/>
      <c r="QJD3" s="194"/>
      <c r="QJE3" s="194"/>
      <c r="QJF3" s="194"/>
      <c r="QJG3" s="194"/>
      <c r="QJH3" s="194"/>
      <c r="QJI3" s="194"/>
      <c r="QJJ3" s="194"/>
      <c r="QJK3" s="194"/>
      <c r="QJL3" s="194"/>
      <c r="QJM3" s="194"/>
      <c r="QJN3" s="194"/>
      <c r="QJO3" s="194"/>
      <c r="QJP3" s="194"/>
      <c r="QJQ3" s="194"/>
      <c r="QJR3" s="194"/>
      <c r="QJS3" s="194"/>
      <c r="QJT3" s="194"/>
      <c r="QJU3" s="194"/>
      <c r="QJV3" s="194"/>
      <c r="QJW3" s="194"/>
      <c r="QJX3" s="194"/>
      <c r="QJY3" s="194"/>
      <c r="QJZ3" s="194"/>
      <c r="QKA3" s="194"/>
      <c r="QKB3" s="194"/>
      <c r="QKC3" s="194"/>
      <c r="QKD3" s="194"/>
      <c r="QKE3" s="194"/>
      <c r="QKF3" s="194"/>
      <c r="QKG3" s="194"/>
      <c r="QKH3" s="194"/>
      <c r="QKI3" s="194"/>
      <c r="QKJ3" s="194"/>
      <c r="QKK3" s="194"/>
      <c r="QKL3" s="194"/>
      <c r="QKM3" s="194"/>
      <c r="QKN3" s="194"/>
      <c r="QKO3" s="194"/>
      <c r="QKP3" s="194"/>
      <c r="QKQ3" s="194"/>
      <c r="QKR3" s="194"/>
      <c r="QKS3" s="194"/>
      <c r="QKT3" s="194"/>
      <c r="QKU3" s="194"/>
      <c r="QKV3" s="194"/>
      <c r="QKW3" s="194"/>
      <c r="QKX3" s="194"/>
      <c r="QKY3" s="194"/>
      <c r="QKZ3" s="194"/>
      <c r="QLA3" s="194"/>
      <c r="QLB3" s="194"/>
      <c r="QLC3" s="194"/>
      <c r="QLD3" s="194"/>
      <c r="QLE3" s="194"/>
      <c r="QLF3" s="194"/>
      <c r="QLG3" s="194"/>
      <c r="QLH3" s="194"/>
      <c r="QLI3" s="194"/>
      <c r="QLJ3" s="194"/>
      <c r="QLK3" s="194"/>
      <c r="QLL3" s="194"/>
      <c r="QLM3" s="194"/>
      <c r="QLN3" s="194"/>
      <c r="QLO3" s="194"/>
      <c r="QLP3" s="194"/>
      <c r="QLQ3" s="194"/>
      <c r="QLR3" s="194"/>
      <c r="QLS3" s="194"/>
      <c r="QLT3" s="194"/>
      <c r="QLU3" s="194"/>
      <c r="QLV3" s="194"/>
      <c r="QLW3" s="194"/>
      <c r="QLX3" s="194"/>
      <c r="QLY3" s="194"/>
      <c r="QLZ3" s="194"/>
      <c r="QMA3" s="194"/>
      <c r="QMB3" s="194"/>
      <c r="QMC3" s="194"/>
      <c r="QMD3" s="194"/>
      <c r="QME3" s="194"/>
      <c r="QMF3" s="194"/>
      <c r="QMG3" s="194"/>
      <c r="QMH3" s="194"/>
      <c r="QMI3" s="194"/>
      <c r="QMJ3" s="194"/>
      <c r="QMK3" s="194"/>
      <c r="QML3" s="194"/>
      <c r="QMM3" s="194"/>
      <c r="QMN3" s="194"/>
      <c r="QMO3" s="194"/>
      <c r="QMP3" s="194"/>
      <c r="QMQ3" s="194"/>
      <c r="QMR3" s="194"/>
      <c r="QMS3" s="194"/>
      <c r="QMT3" s="194"/>
      <c r="QMU3" s="194"/>
      <c r="QMV3" s="194"/>
      <c r="QMW3" s="194"/>
      <c r="QMX3" s="194"/>
      <c r="QMY3" s="194"/>
      <c r="QMZ3" s="194"/>
      <c r="QNA3" s="194"/>
      <c r="QNB3" s="194"/>
      <c r="QNC3" s="194"/>
      <c r="QND3" s="194"/>
      <c r="QNE3" s="194"/>
      <c r="QNF3" s="194"/>
      <c r="QNG3" s="194"/>
      <c r="QNH3" s="194"/>
      <c r="QNI3" s="194"/>
      <c r="QNJ3" s="194"/>
      <c r="QNK3" s="194"/>
      <c r="QNL3" s="194"/>
      <c r="QNM3" s="194"/>
      <c r="QNN3" s="194"/>
      <c r="QNO3" s="194"/>
      <c r="QNP3" s="194"/>
      <c r="QNQ3" s="194"/>
      <c r="QNR3" s="194"/>
      <c r="QNS3" s="194"/>
      <c r="QNT3" s="194"/>
      <c r="QNU3" s="194"/>
      <c r="QNV3" s="194"/>
      <c r="QNW3" s="194"/>
      <c r="QNX3" s="194"/>
      <c r="QNY3" s="194"/>
      <c r="QNZ3" s="194"/>
      <c r="QOA3" s="194"/>
      <c r="QOB3" s="194"/>
      <c r="QOC3" s="194"/>
      <c r="QOD3" s="194"/>
      <c r="QOE3" s="194"/>
      <c r="QOF3" s="194"/>
      <c r="QOG3" s="194"/>
      <c r="QOH3" s="194"/>
      <c r="QOI3" s="194"/>
      <c r="QOJ3" s="194"/>
      <c r="QOK3" s="194"/>
      <c r="QOL3" s="194"/>
      <c r="QOM3" s="194"/>
      <c r="QON3" s="194"/>
      <c r="QOO3" s="194"/>
      <c r="QOP3" s="194"/>
      <c r="QOQ3" s="194"/>
      <c r="QOR3" s="194"/>
      <c r="QOS3" s="194"/>
      <c r="QOT3" s="194"/>
      <c r="QOU3" s="194"/>
      <c r="QOV3" s="194"/>
      <c r="QOW3" s="194"/>
      <c r="QOX3" s="194"/>
      <c r="QOY3" s="194"/>
      <c r="QOZ3" s="194"/>
      <c r="QPA3" s="194"/>
      <c r="QPB3" s="194"/>
      <c r="QPC3" s="194"/>
      <c r="QPD3" s="194"/>
      <c r="QPE3" s="194"/>
      <c r="QPF3" s="194"/>
      <c r="QPG3" s="194"/>
      <c r="QPH3" s="194"/>
      <c r="QPI3" s="194"/>
      <c r="QPJ3" s="194"/>
      <c r="QPK3" s="194"/>
      <c r="QPL3" s="194"/>
      <c r="QPM3" s="194"/>
      <c r="QPN3" s="194"/>
      <c r="QPO3" s="194"/>
      <c r="QPP3" s="194"/>
      <c r="QPQ3" s="194"/>
      <c r="QPR3" s="194"/>
      <c r="QPS3" s="194"/>
      <c r="QPT3" s="194"/>
      <c r="QPU3" s="194"/>
      <c r="QPV3" s="194"/>
      <c r="QPW3" s="194"/>
      <c r="QPX3" s="194"/>
      <c r="QPY3" s="194"/>
      <c r="QPZ3" s="194"/>
      <c r="QQA3" s="194"/>
      <c r="QQB3" s="194"/>
      <c r="QQC3" s="194"/>
      <c r="QQD3" s="194"/>
      <c r="QQE3" s="194"/>
      <c r="QQF3" s="194"/>
      <c r="QQG3" s="194"/>
      <c r="QQH3" s="194"/>
      <c r="QQI3" s="194"/>
      <c r="QQJ3" s="194"/>
      <c r="QQK3" s="194"/>
      <c r="QQL3" s="194"/>
      <c r="QQM3" s="194"/>
      <c r="QQN3" s="194"/>
      <c r="QQO3" s="194"/>
      <c r="QQP3" s="194"/>
      <c r="QQQ3" s="194"/>
      <c r="QQR3" s="194"/>
      <c r="QQS3" s="194"/>
      <c r="QQT3" s="194"/>
      <c r="QQU3" s="194"/>
      <c r="QQV3" s="194"/>
      <c r="QQW3" s="194"/>
      <c r="QQX3" s="194"/>
      <c r="QQY3" s="194"/>
      <c r="QQZ3" s="194"/>
      <c r="QRA3" s="194"/>
      <c r="QRB3" s="194"/>
      <c r="QRC3" s="194"/>
      <c r="QRD3" s="194"/>
      <c r="QRE3" s="194"/>
      <c r="QRF3" s="194"/>
      <c r="QRG3" s="194"/>
      <c r="QRH3" s="194"/>
      <c r="QRI3" s="194"/>
      <c r="QRJ3" s="194"/>
      <c r="QRK3" s="194"/>
      <c r="QRL3" s="194"/>
      <c r="QRM3" s="194"/>
      <c r="QRN3" s="194"/>
      <c r="QRO3" s="194"/>
      <c r="QRP3" s="194"/>
      <c r="QRQ3" s="194"/>
      <c r="QRR3" s="194"/>
      <c r="QRS3" s="194"/>
      <c r="QRT3" s="194"/>
      <c r="QRU3" s="194"/>
      <c r="QRV3" s="194"/>
      <c r="QRW3" s="194"/>
      <c r="QRX3" s="194"/>
      <c r="QRY3" s="194"/>
      <c r="QRZ3" s="194"/>
      <c r="QSA3" s="194"/>
      <c r="QSB3" s="194"/>
      <c r="QSC3" s="194"/>
      <c r="QSD3" s="194"/>
      <c r="QSE3" s="194"/>
      <c r="QSF3" s="194"/>
      <c r="QSG3" s="194"/>
      <c r="QSH3" s="194"/>
      <c r="QSI3" s="194"/>
      <c r="QSJ3" s="194"/>
      <c r="QSK3" s="194"/>
      <c r="QSL3" s="194"/>
      <c r="QSM3" s="194"/>
      <c r="QSN3" s="194"/>
      <c r="QSO3" s="194"/>
      <c r="QSP3" s="194"/>
      <c r="QSQ3" s="194"/>
      <c r="QSR3" s="194"/>
      <c r="QSS3" s="194"/>
      <c r="QST3" s="194"/>
      <c r="QSU3" s="194"/>
      <c r="QSV3" s="194"/>
      <c r="QSW3" s="194"/>
      <c r="QSX3" s="194"/>
      <c r="QSY3" s="194"/>
      <c r="QSZ3" s="194"/>
      <c r="QTA3" s="194"/>
      <c r="QTB3" s="194"/>
      <c r="QTC3" s="194"/>
      <c r="QTD3" s="194"/>
      <c r="QTE3" s="194"/>
      <c r="QTF3" s="194"/>
      <c r="QTG3" s="194"/>
      <c r="QTH3" s="194"/>
      <c r="QTI3" s="194"/>
      <c r="QTJ3" s="194"/>
      <c r="QTK3" s="194"/>
      <c r="QTL3" s="194"/>
      <c r="QTM3" s="194"/>
      <c r="QTN3" s="194"/>
      <c r="QTO3" s="194"/>
      <c r="QTP3" s="194"/>
      <c r="QTQ3" s="194"/>
      <c r="QTR3" s="194"/>
      <c r="QTS3" s="194"/>
      <c r="QTT3" s="194"/>
      <c r="QTU3" s="194"/>
      <c r="QTV3" s="194"/>
      <c r="QTW3" s="194"/>
      <c r="QTX3" s="194"/>
      <c r="QTY3" s="194"/>
      <c r="QTZ3" s="194"/>
      <c r="QUA3" s="194"/>
      <c r="QUB3" s="194"/>
      <c r="QUC3" s="194"/>
      <c r="QUD3" s="194"/>
      <c r="QUE3" s="194"/>
      <c r="QUF3" s="194"/>
      <c r="QUG3" s="194"/>
      <c r="QUH3" s="194"/>
      <c r="QUI3" s="194"/>
      <c r="QUJ3" s="194"/>
      <c r="QUK3" s="194"/>
      <c r="QUL3" s="194"/>
      <c r="QUM3" s="194"/>
      <c r="QUN3" s="194"/>
      <c r="QUO3" s="194"/>
      <c r="QUP3" s="194"/>
      <c r="QUQ3" s="194"/>
      <c r="QUR3" s="194"/>
      <c r="QUS3" s="194"/>
      <c r="QUT3" s="194"/>
      <c r="QUU3" s="194"/>
      <c r="QUV3" s="194"/>
      <c r="QUW3" s="194"/>
      <c r="QUX3" s="194"/>
      <c r="QUY3" s="194"/>
      <c r="QUZ3" s="194"/>
      <c r="QVA3" s="194"/>
      <c r="QVB3" s="194"/>
      <c r="QVC3" s="194"/>
      <c r="QVD3" s="194"/>
      <c r="QVE3" s="194"/>
      <c r="QVF3" s="194"/>
      <c r="QVG3" s="194"/>
      <c r="QVH3" s="194"/>
      <c r="QVI3" s="194"/>
      <c r="QVJ3" s="194"/>
      <c r="QVK3" s="194"/>
      <c r="QVL3" s="194"/>
      <c r="QVM3" s="194"/>
      <c r="QVN3" s="194"/>
      <c r="QVO3" s="194"/>
      <c r="QVP3" s="194"/>
      <c r="QVQ3" s="194"/>
      <c r="QVR3" s="194"/>
      <c r="QVS3" s="194"/>
      <c r="QVT3" s="194"/>
      <c r="QVU3" s="194"/>
      <c r="QVV3" s="194"/>
      <c r="QVW3" s="194"/>
      <c r="QVX3" s="194"/>
      <c r="QVY3" s="194"/>
      <c r="QVZ3" s="194"/>
      <c r="QWA3" s="194"/>
      <c r="QWB3" s="194"/>
      <c r="QWC3" s="194"/>
      <c r="QWD3" s="194"/>
      <c r="QWE3" s="194"/>
      <c r="QWF3" s="194"/>
      <c r="QWG3" s="194"/>
      <c r="QWH3" s="194"/>
      <c r="QWI3" s="194"/>
      <c r="QWJ3" s="194"/>
      <c r="QWK3" s="194"/>
      <c r="QWL3" s="194"/>
      <c r="QWM3" s="194"/>
      <c r="QWN3" s="194"/>
      <c r="QWO3" s="194"/>
      <c r="QWP3" s="194"/>
      <c r="QWQ3" s="194"/>
      <c r="QWR3" s="194"/>
      <c r="QWS3" s="194"/>
      <c r="QWT3" s="194"/>
      <c r="QWU3" s="194"/>
      <c r="QWV3" s="194"/>
      <c r="QWW3" s="194"/>
      <c r="QWX3" s="194"/>
      <c r="QWY3" s="194"/>
      <c r="QWZ3" s="194"/>
      <c r="QXA3" s="194"/>
      <c r="QXB3" s="194"/>
      <c r="QXC3" s="194"/>
      <c r="QXD3" s="194"/>
      <c r="QXE3" s="194"/>
      <c r="QXF3" s="194"/>
      <c r="QXG3" s="194"/>
      <c r="QXH3" s="194"/>
      <c r="QXI3" s="194"/>
      <c r="QXJ3" s="194"/>
      <c r="QXK3" s="194"/>
      <c r="QXL3" s="194"/>
      <c r="QXM3" s="194"/>
      <c r="QXN3" s="194"/>
      <c r="QXO3" s="194"/>
      <c r="QXP3" s="194"/>
      <c r="QXQ3" s="194"/>
      <c r="QXR3" s="194"/>
      <c r="QXS3" s="194"/>
      <c r="QXT3" s="194"/>
      <c r="QXU3" s="194"/>
      <c r="QXV3" s="194"/>
      <c r="QXW3" s="194"/>
      <c r="QXX3" s="194"/>
      <c r="QXY3" s="194"/>
      <c r="QXZ3" s="194"/>
      <c r="QYA3" s="194"/>
      <c r="QYB3" s="194"/>
      <c r="QYC3" s="194"/>
      <c r="QYD3" s="194"/>
      <c r="QYE3" s="194"/>
      <c r="QYF3" s="194"/>
      <c r="QYG3" s="194"/>
      <c r="QYH3" s="194"/>
      <c r="QYI3" s="194"/>
      <c r="QYJ3" s="194"/>
      <c r="QYK3" s="194"/>
      <c r="QYL3" s="194"/>
      <c r="QYM3" s="194"/>
      <c r="QYN3" s="194"/>
      <c r="QYO3" s="194"/>
      <c r="QYP3" s="194"/>
      <c r="QYQ3" s="194"/>
      <c r="QYR3" s="194"/>
      <c r="QYS3" s="194"/>
      <c r="QYT3" s="194"/>
      <c r="QYU3" s="194"/>
      <c r="QYV3" s="194"/>
      <c r="QYW3" s="194"/>
      <c r="QYX3" s="194"/>
      <c r="QYY3" s="194"/>
      <c r="QYZ3" s="194"/>
      <c r="QZA3" s="194"/>
      <c r="QZB3" s="194"/>
      <c r="QZC3" s="194"/>
      <c r="QZD3" s="194"/>
      <c r="QZE3" s="194"/>
      <c r="QZF3" s="194"/>
      <c r="QZG3" s="194"/>
      <c r="QZH3" s="194"/>
      <c r="QZI3" s="194"/>
      <c r="QZJ3" s="194"/>
      <c r="QZK3" s="194"/>
      <c r="QZL3" s="194"/>
      <c r="QZM3" s="194"/>
      <c r="QZN3" s="194"/>
      <c r="QZO3" s="194"/>
      <c r="QZP3" s="194"/>
      <c r="QZQ3" s="194"/>
      <c r="QZR3" s="194"/>
      <c r="QZS3" s="194"/>
      <c r="QZT3" s="194"/>
      <c r="QZU3" s="194"/>
      <c r="QZV3" s="194"/>
      <c r="QZW3" s="194"/>
      <c r="QZX3" s="194"/>
      <c r="QZY3" s="194"/>
      <c r="QZZ3" s="194"/>
      <c r="RAA3" s="194"/>
      <c r="RAB3" s="194"/>
      <c r="RAC3" s="194"/>
      <c r="RAD3" s="194"/>
      <c r="RAE3" s="194"/>
      <c r="RAF3" s="194"/>
      <c r="RAG3" s="194"/>
      <c r="RAH3" s="194"/>
      <c r="RAI3" s="194"/>
      <c r="RAJ3" s="194"/>
      <c r="RAK3" s="194"/>
      <c r="RAL3" s="194"/>
      <c r="RAM3" s="194"/>
      <c r="RAN3" s="194"/>
      <c r="RAO3" s="194"/>
      <c r="RAP3" s="194"/>
      <c r="RAQ3" s="194"/>
      <c r="RAR3" s="194"/>
      <c r="RAS3" s="194"/>
      <c r="RAT3" s="194"/>
      <c r="RAU3" s="194"/>
      <c r="RAV3" s="194"/>
      <c r="RAW3" s="194"/>
      <c r="RAX3" s="194"/>
      <c r="RAY3" s="194"/>
      <c r="RAZ3" s="194"/>
      <c r="RBA3" s="194"/>
      <c r="RBB3" s="194"/>
      <c r="RBC3" s="194"/>
      <c r="RBD3" s="194"/>
      <c r="RBE3" s="194"/>
      <c r="RBF3" s="194"/>
      <c r="RBG3" s="194"/>
      <c r="RBH3" s="194"/>
      <c r="RBI3" s="194"/>
      <c r="RBJ3" s="194"/>
      <c r="RBK3" s="194"/>
      <c r="RBL3" s="194"/>
      <c r="RBM3" s="194"/>
      <c r="RBN3" s="194"/>
      <c r="RBO3" s="194"/>
      <c r="RBP3" s="194"/>
      <c r="RBQ3" s="194"/>
      <c r="RBR3" s="194"/>
      <c r="RBS3" s="194"/>
      <c r="RBT3" s="194"/>
      <c r="RBU3" s="194"/>
      <c r="RBV3" s="194"/>
      <c r="RBW3" s="194"/>
      <c r="RBX3" s="194"/>
      <c r="RBY3" s="194"/>
      <c r="RBZ3" s="194"/>
      <c r="RCA3" s="194"/>
      <c r="RCB3" s="194"/>
      <c r="RCC3" s="194"/>
      <c r="RCD3" s="194"/>
      <c r="RCE3" s="194"/>
      <c r="RCF3" s="194"/>
      <c r="RCG3" s="194"/>
      <c r="RCH3" s="194"/>
      <c r="RCI3" s="194"/>
      <c r="RCJ3" s="194"/>
      <c r="RCK3" s="194"/>
      <c r="RCL3" s="194"/>
      <c r="RCM3" s="194"/>
      <c r="RCN3" s="194"/>
      <c r="RCO3" s="194"/>
      <c r="RCP3" s="194"/>
      <c r="RCQ3" s="194"/>
      <c r="RCR3" s="194"/>
      <c r="RCS3" s="194"/>
      <c r="RCT3" s="194"/>
      <c r="RCU3" s="194"/>
      <c r="RCV3" s="194"/>
      <c r="RCW3" s="194"/>
      <c r="RCX3" s="194"/>
      <c r="RCY3" s="194"/>
      <c r="RCZ3" s="194"/>
      <c r="RDA3" s="194"/>
      <c r="RDB3" s="194"/>
      <c r="RDC3" s="194"/>
      <c r="RDD3" s="194"/>
      <c r="RDE3" s="194"/>
      <c r="RDF3" s="194"/>
      <c r="RDG3" s="194"/>
      <c r="RDH3" s="194"/>
      <c r="RDI3" s="194"/>
      <c r="RDJ3" s="194"/>
      <c r="RDK3" s="194"/>
      <c r="RDL3" s="194"/>
      <c r="RDM3" s="194"/>
      <c r="RDN3" s="194"/>
      <c r="RDO3" s="194"/>
      <c r="RDP3" s="194"/>
      <c r="RDQ3" s="194"/>
      <c r="RDR3" s="194"/>
      <c r="RDS3" s="194"/>
      <c r="RDT3" s="194"/>
      <c r="RDU3" s="194"/>
      <c r="RDV3" s="194"/>
      <c r="RDW3" s="194"/>
      <c r="RDX3" s="194"/>
      <c r="RDY3" s="194"/>
      <c r="RDZ3" s="194"/>
      <c r="REA3" s="194"/>
      <c r="REB3" s="194"/>
      <c r="REC3" s="194"/>
      <c r="RED3" s="194"/>
      <c r="REE3" s="194"/>
      <c r="REF3" s="194"/>
      <c r="REG3" s="194"/>
      <c r="REH3" s="194"/>
      <c r="REI3" s="194"/>
      <c r="REJ3" s="194"/>
      <c r="REK3" s="194"/>
      <c r="REL3" s="194"/>
      <c r="REM3" s="194"/>
      <c r="REN3" s="194"/>
      <c r="REO3" s="194"/>
      <c r="REP3" s="194"/>
      <c r="REQ3" s="194"/>
      <c r="RER3" s="194"/>
      <c r="RES3" s="194"/>
      <c r="RET3" s="194"/>
      <c r="REU3" s="194"/>
      <c r="REV3" s="194"/>
      <c r="REW3" s="194"/>
      <c r="REX3" s="194"/>
      <c r="REY3" s="194"/>
      <c r="REZ3" s="194"/>
      <c r="RFA3" s="194"/>
      <c r="RFB3" s="194"/>
      <c r="RFC3" s="194"/>
      <c r="RFD3" s="194"/>
      <c r="RFE3" s="194"/>
      <c r="RFF3" s="194"/>
      <c r="RFG3" s="194"/>
      <c r="RFH3" s="194"/>
      <c r="RFI3" s="194"/>
      <c r="RFJ3" s="194"/>
      <c r="RFK3" s="194"/>
      <c r="RFL3" s="194"/>
      <c r="RFM3" s="194"/>
      <c r="RFN3" s="194"/>
      <c r="RFO3" s="194"/>
      <c r="RFP3" s="194"/>
      <c r="RFQ3" s="194"/>
      <c r="RFR3" s="194"/>
      <c r="RFS3" s="194"/>
      <c r="RFT3" s="194"/>
      <c r="RFU3" s="194"/>
      <c r="RFV3" s="194"/>
      <c r="RFW3" s="194"/>
      <c r="RFX3" s="194"/>
      <c r="RFY3" s="194"/>
      <c r="RFZ3" s="194"/>
      <c r="RGA3" s="194"/>
      <c r="RGB3" s="194"/>
      <c r="RGC3" s="194"/>
      <c r="RGD3" s="194"/>
      <c r="RGE3" s="194"/>
      <c r="RGF3" s="194"/>
      <c r="RGG3" s="194"/>
      <c r="RGH3" s="194"/>
      <c r="RGI3" s="194"/>
      <c r="RGJ3" s="194"/>
      <c r="RGK3" s="194"/>
      <c r="RGL3" s="194"/>
      <c r="RGM3" s="194"/>
      <c r="RGN3" s="194"/>
      <c r="RGO3" s="194"/>
      <c r="RGP3" s="194"/>
      <c r="RGQ3" s="194"/>
      <c r="RGR3" s="194"/>
      <c r="RGS3" s="194"/>
      <c r="RGT3" s="194"/>
      <c r="RGU3" s="194"/>
      <c r="RGV3" s="194"/>
      <c r="RGW3" s="194"/>
      <c r="RGX3" s="194"/>
      <c r="RGY3" s="194"/>
      <c r="RGZ3" s="194"/>
      <c r="RHA3" s="194"/>
      <c r="RHB3" s="194"/>
      <c r="RHC3" s="194"/>
      <c r="RHD3" s="194"/>
      <c r="RHE3" s="194"/>
      <c r="RHF3" s="194"/>
      <c r="RHG3" s="194"/>
      <c r="RHH3" s="194"/>
      <c r="RHI3" s="194"/>
      <c r="RHJ3" s="194"/>
      <c r="RHK3" s="194"/>
      <c r="RHL3" s="194"/>
      <c r="RHM3" s="194"/>
      <c r="RHN3" s="194"/>
      <c r="RHO3" s="194"/>
      <c r="RHP3" s="194"/>
      <c r="RHQ3" s="194"/>
      <c r="RHR3" s="194"/>
      <c r="RHS3" s="194"/>
      <c r="RHT3" s="194"/>
      <c r="RHU3" s="194"/>
      <c r="RHV3" s="194"/>
      <c r="RHW3" s="194"/>
      <c r="RHX3" s="194"/>
      <c r="RHY3" s="194"/>
      <c r="RHZ3" s="194"/>
      <c r="RIA3" s="194"/>
      <c r="RIB3" s="194"/>
      <c r="RIC3" s="194"/>
      <c r="RID3" s="194"/>
      <c r="RIE3" s="194"/>
      <c r="RIF3" s="194"/>
      <c r="RIG3" s="194"/>
      <c r="RIH3" s="194"/>
      <c r="RII3" s="194"/>
      <c r="RIJ3" s="194"/>
      <c r="RIK3" s="194"/>
      <c r="RIL3" s="194"/>
      <c r="RIM3" s="194"/>
      <c r="RIN3" s="194"/>
      <c r="RIO3" s="194"/>
      <c r="RIP3" s="194"/>
      <c r="RIQ3" s="194"/>
      <c r="RIR3" s="194"/>
      <c r="RIS3" s="194"/>
      <c r="RIT3" s="194"/>
      <c r="RIU3" s="194"/>
      <c r="RIV3" s="194"/>
      <c r="RIW3" s="194"/>
      <c r="RIX3" s="194"/>
      <c r="RIY3" s="194"/>
      <c r="RIZ3" s="194"/>
      <c r="RJA3" s="194"/>
      <c r="RJB3" s="194"/>
      <c r="RJC3" s="194"/>
      <c r="RJD3" s="194"/>
      <c r="RJE3" s="194"/>
      <c r="RJF3" s="194"/>
      <c r="RJG3" s="194"/>
      <c r="RJH3" s="194"/>
      <c r="RJI3" s="194"/>
      <c r="RJJ3" s="194"/>
      <c r="RJK3" s="194"/>
      <c r="RJL3" s="194"/>
      <c r="RJM3" s="194"/>
      <c r="RJN3" s="194"/>
      <c r="RJO3" s="194"/>
      <c r="RJP3" s="194"/>
      <c r="RJQ3" s="194"/>
      <c r="RJR3" s="194"/>
      <c r="RJS3" s="194"/>
      <c r="RJT3" s="194"/>
      <c r="RJU3" s="194"/>
      <c r="RJV3" s="194"/>
      <c r="RJW3" s="194"/>
      <c r="RJX3" s="194"/>
      <c r="RJY3" s="194"/>
      <c r="RJZ3" s="194"/>
      <c r="RKA3" s="194"/>
      <c r="RKB3" s="194"/>
      <c r="RKC3" s="194"/>
      <c r="RKD3" s="194"/>
      <c r="RKE3" s="194"/>
      <c r="RKF3" s="194"/>
      <c r="RKG3" s="194"/>
      <c r="RKH3" s="194"/>
      <c r="RKI3" s="194"/>
      <c r="RKJ3" s="194"/>
      <c r="RKK3" s="194"/>
      <c r="RKL3" s="194"/>
      <c r="RKM3" s="194"/>
      <c r="RKN3" s="194"/>
      <c r="RKO3" s="194"/>
      <c r="RKP3" s="194"/>
      <c r="RKQ3" s="194"/>
      <c r="RKR3" s="194"/>
      <c r="RKS3" s="194"/>
      <c r="RKT3" s="194"/>
      <c r="RKU3" s="194"/>
      <c r="RKV3" s="194"/>
      <c r="RKW3" s="194"/>
      <c r="RKX3" s="194"/>
      <c r="RKY3" s="194"/>
      <c r="RKZ3" s="194"/>
      <c r="RLA3" s="194"/>
      <c r="RLB3" s="194"/>
      <c r="RLC3" s="194"/>
      <c r="RLD3" s="194"/>
      <c r="RLE3" s="194"/>
      <c r="RLF3" s="194"/>
      <c r="RLG3" s="194"/>
      <c r="RLH3" s="194"/>
      <c r="RLI3" s="194"/>
      <c r="RLJ3" s="194"/>
      <c r="RLK3" s="194"/>
      <c r="RLL3" s="194"/>
      <c r="RLM3" s="194"/>
      <c r="RLN3" s="194"/>
      <c r="RLO3" s="194"/>
      <c r="RLP3" s="194"/>
      <c r="RLQ3" s="194"/>
      <c r="RLR3" s="194"/>
      <c r="RLS3" s="194"/>
      <c r="RLT3" s="194"/>
      <c r="RLU3" s="194"/>
      <c r="RLV3" s="194"/>
      <c r="RLW3" s="194"/>
      <c r="RLX3" s="194"/>
      <c r="RLY3" s="194"/>
      <c r="RLZ3" s="194"/>
      <c r="RMA3" s="194"/>
      <c r="RMB3" s="194"/>
      <c r="RMC3" s="194"/>
      <c r="RMD3" s="194"/>
      <c r="RME3" s="194"/>
      <c r="RMF3" s="194"/>
      <c r="RMG3" s="194"/>
      <c r="RMH3" s="194"/>
      <c r="RMI3" s="194"/>
      <c r="RMJ3" s="194"/>
      <c r="RMK3" s="194"/>
      <c r="RML3" s="194"/>
      <c r="RMM3" s="194"/>
      <c r="RMN3" s="194"/>
      <c r="RMO3" s="194"/>
      <c r="RMP3" s="194"/>
      <c r="RMQ3" s="194"/>
      <c r="RMR3" s="194"/>
      <c r="RMS3" s="194"/>
      <c r="RMT3" s="194"/>
      <c r="RMU3" s="194"/>
      <c r="RMV3" s="194"/>
      <c r="RMW3" s="194"/>
      <c r="RMX3" s="194"/>
      <c r="RMY3" s="194"/>
      <c r="RMZ3" s="194"/>
      <c r="RNA3" s="194"/>
      <c r="RNB3" s="194"/>
      <c r="RNC3" s="194"/>
      <c r="RND3" s="194"/>
      <c r="RNE3" s="194"/>
      <c r="RNF3" s="194"/>
      <c r="RNG3" s="194"/>
      <c r="RNH3" s="194"/>
      <c r="RNI3" s="194"/>
      <c r="RNJ3" s="194"/>
      <c r="RNK3" s="194"/>
      <c r="RNL3" s="194"/>
      <c r="RNM3" s="194"/>
      <c r="RNN3" s="194"/>
      <c r="RNO3" s="194"/>
      <c r="RNP3" s="194"/>
      <c r="RNQ3" s="194"/>
      <c r="RNR3" s="194"/>
      <c r="RNS3" s="194"/>
      <c r="RNT3" s="194"/>
      <c r="RNU3" s="194"/>
      <c r="RNV3" s="194"/>
      <c r="RNW3" s="194"/>
      <c r="RNX3" s="194"/>
      <c r="RNY3" s="194"/>
      <c r="RNZ3" s="194"/>
      <c r="ROA3" s="194"/>
      <c r="ROB3" s="194"/>
      <c r="ROC3" s="194"/>
      <c r="ROD3" s="194"/>
      <c r="ROE3" s="194"/>
      <c r="ROF3" s="194"/>
      <c r="ROG3" s="194"/>
      <c r="ROH3" s="194"/>
      <c r="ROI3" s="194"/>
      <c r="ROJ3" s="194"/>
      <c r="ROK3" s="194"/>
      <c r="ROL3" s="194"/>
      <c r="ROM3" s="194"/>
      <c r="RON3" s="194"/>
      <c r="ROO3" s="194"/>
      <c r="ROP3" s="194"/>
      <c r="ROQ3" s="194"/>
      <c r="ROR3" s="194"/>
      <c r="ROS3" s="194"/>
      <c r="ROT3" s="194"/>
      <c r="ROU3" s="194"/>
      <c r="ROV3" s="194"/>
      <c r="ROW3" s="194"/>
      <c r="ROX3" s="194"/>
      <c r="ROY3" s="194"/>
      <c r="ROZ3" s="194"/>
      <c r="RPA3" s="194"/>
      <c r="RPB3" s="194"/>
      <c r="RPC3" s="194"/>
      <c r="RPD3" s="194"/>
      <c r="RPE3" s="194"/>
      <c r="RPF3" s="194"/>
      <c r="RPG3" s="194"/>
      <c r="RPH3" s="194"/>
      <c r="RPI3" s="194"/>
      <c r="RPJ3" s="194"/>
      <c r="RPK3" s="194"/>
      <c r="RPL3" s="194"/>
      <c r="RPM3" s="194"/>
      <c r="RPN3" s="194"/>
      <c r="RPO3" s="194"/>
      <c r="RPP3" s="194"/>
      <c r="RPQ3" s="194"/>
      <c r="RPR3" s="194"/>
      <c r="RPS3" s="194"/>
      <c r="RPT3" s="194"/>
      <c r="RPU3" s="194"/>
      <c r="RPV3" s="194"/>
      <c r="RPW3" s="194"/>
      <c r="RPX3" s="194"/>
      <c r="RPY3" s="194"/>
      <c r="RPZ3" s="194"/>
      <c r="RQA3" s="194"/>
      <c r="RQB3" s="194"/>
      <c r="RQC3" s="194"/>
      <c r="RQD3" s="194"/>
      <c r="RQE3" s="194"/>
      <c r="RQF3" s="194"/>
      <c r="RQG3" s="194"/>
      <c r="RQH3" s="194"/>
      <c r="RQI3" s="194"/>
      <c r="RQJ3" s="194"/>
      <c r="RQK3" s="194"/>
      <c r="RQL3" s="194"/>
      <c r="RQM3" s="194"/>
      <c r="RQN3" s="194"/>
      <c r="RQO3" s="194"/>
      <c r="RQP3" s="194"/>
      <c r="RQQ3" s="194"/>
      <c r="RQR3" s="194"/>
      <c r="RQS3" s="194"/>
      <c r="RQT3" s="194"/>
      <c r="RQU3" s="194"/>
      <c r="RQV3" s="194"/>
      <c r="RQW3" s="194"/>
      <c r="RQX3" s="194"/>
      <c r="RQY3" s="194"/>
      <c r="RQZ3" s="194"/>
      <c r="RRA3" s="194"/>
      <c r="RRB3" s="194"/>
      <c r="RRC3" s="194"/>
      <c r="RRD3" s="194"/>
      <c r="RRE3" s="194"/>
      <c r="RRF3" s="194"/>
      <c r="RRG3" s="194"/>
      <c r="RRH3" s="194"/>
      <c r="RRI3" s="194"/>
      <c r="RRJ3" s="194"/>
      <c r="RRK3" s="194"/>
      <c r="RRL3" s="194"/>
      <c r="RRM3" s="194"/>
      <c r="RRN3" s="194"/>
      <c r="RRO3" s="194"/>
      <c r="RRP3" s="194"/>
      <c r="RRQ3" s="194"/>
      <c r="RRR3" s="194"/>
      <c r="RRS3" s="194"/>
      <c r="RRT3" s="194"/>
      <c r="RRU3" s="194"/>
      <c r="RRV3" s="194"/>
      <c r="RRW3" s="194"/>
      <c r="RRX3" s="194"/>
      <c r="RRY3" s="194"/>
      <c r="RRZ3" s="194"/>
      <c r="RSA3" s="194"/>
      <c r="RSB3" s="194"/>
      <c r="RSC3" s="194"/>
      <c r="RSD3" s="194"/>
      <c r="RSE3" s="194"/>
      <c r="RSF3" s="194"/>
      <c r="RSG3" s="194"/>
      <c r="RSH3" s="194"/>
      <c r="RSI3" s="194"/>
      <c r="RSJ3" s="194"/>
      <c r="RSK3" s="194"/>
      <c r="RSL3" s="194"/>
      <c r="RSM3" s="194"/>
      <c r="RSN3" s="194"/>
      <c r="RSO3" s="194"/>
      <c r="RSP3" s="194"/>
      <c r="RSQ3" s="194"/>
      <c r="RSR3" s="194"/>
      <c r="RSS3" s="194"/>
      <c r="RST3" s="194"/>
      <c r="RSU3" s="194"/>
      <c r="RSV3" s="194"/>
      <c r="RSW3" s="194"/>
      <c r="RSX3" s="194"/>
      <c r="RSY3" s="194"/>
      <c r="RSZ3" s="194"/>
      <c r="RTA3" s="194"/>
      <c r="RTB3" s="194"/>
      <c r="RTC3" s="194"/>
      <c r="RTD3" s="194"/>
      <c r="RTE3" s="194"/>
      <c r="RTF3" s="194"/>
      <c r="RTG3" s="194"/>
      <c r="RTH3" s="194"/>
      <c r="RTI3" s="194"/>
      <c r="RTJ3" s="194"/>
      <c r="RTK3" s="194"/>
      <c r="RTL3" s="194"/>
      <c r="RTM3" s="194"/>
      <c r="RTN3" s="194"/>
      <c r="RTO3" s="194"/>
      <c r="RTP3" s="194"/>
      <c r="RTQ3" s="194"/>
      <c r="RTR3" s="194"/>
      <c r="RTS3" s="194"/>
      <c r="RTT3" s="194"/>
      <c r="RTU3" s="194"/>
      <c r="RTV3" s="194"/>
      <c r="RTW3" s="194"/>
      <c r="RTX3" s="194"/>
      <c r="RTY3" s="194"/>
      <c r="RTZ3" s="194"/>
      <c r="RUA3" s="194"/>
      <c r="RUB3" s="194"/>
      <c r="RUC3" s="194"/>
      <c r="RUD3" s="194"/>
      <c r="RUE3" s="194"/>
      <c r="RUF3" s="194"/>
      <c r="RUG3" s="194"/>
      <c r="RUH3" s="194"/>
      <c r="RUI3" s="194"/>
      <c r="RUJ3" s="194"/>
      <c r="RUK3" s="194"/>
      <c r="RUL3" s="194"/>
      <c r="RUM3" s="194"/>
      <c r="RUN3" s="194"/>
      <c r="RUO3" s="194"/>
      <c r="RUP3" s="194"/>
      <c r="RUQ3" s="194"/>
      <c r="RUR3" s="194"/>
      <c r="RUS3" s="194"/>
      <c r="RUT3" s="194"/>
      <c r="RUU3" s="194"/>
      <c r="RUV3" s="194"/>
      <c r="RUW3" s="194"/>
      <c r="RUX3" s="194"/>
      <c r="RUY3" s="194"/>
      <c r="RUZ3" s="194"/>
      <c r="RVA3" s="194"/>
      <c r="RVB3" s="194"/>
      <c r="RVC3" s="194"/>
      <c r="RVD3" s="194"/>
      <c r="RVE3" s="194"/>
      <c r="RVF3" s="194"/>
      <c r="RVG3" s="194"/>
      <c r="RVH3" s="194"/>
      <c r="RVI3" s="194"/>
      <c r="RVJ3" s="194"/>
      <c r="RVK3" s="194"/>
      <c r="RVL3" s="194"/>
      <c r="RVM3" s="194"/>
      <c r="RVN3" s="194"/>
      <c r="RVO3" s="194"/>
      <c r="RVP3" s="194"/>
      <c r="RVQ3" s="194"/>
      <c r="RVR3" s="194"/>
      <c r="RVS3" s="194"/>
      <c r="RVT3" s="194"/>
      <c r="RVU3" s="194"/>
      <c r="RVV3" s="194"/>
      <c r="RVW3" s="194"/>
      <c r="RVX3" s="194"/>
      <c r="RVY3" s="194"/>
      <c r="RVZ3" s="194"/>
      <c r="RWA3" s="194"/>
      <c r="RWB3" s="194"/>
      <c r="RWC3" s="194"/>
      <c r="RWD3" s="194"/>
      <c r="RWE3" s="194"/>
      <c r="RWF3" s="194"/>
      <c r="RWG3" s="194"/>
      <c r="RWH3" s="194"/>
      <c r="RWI3" s="194"/>
      <c r="RWJ3" s="194"/>
      <c r="RWK3" s="194"/>
      <c r="RWL3" s="194"/>
      <c r="RWM3" s="194"/>
      <c r="RWN3" s="194"/>
      <c r="RWO3" s="194"/>
      <c r="RWP3" s="194"/>
      <c r="RWQ3" s="194"/>
      <c r="RWR3" s="194"/>
      <c r="RWS3" s="194"/>
      <c r="RWT3" s="194"/>
      <c r="RWU3" s="194"/>
      <c r="RWV3" s="194"/>
      <c r="RWW3" s="194"/>
      <c r="RWX3" s="194"/>
      <c r="RWY3" s="194"/>
      <c r="RWZ3" s="194"/>
      <c r="RXA3" s="194"/>
      <c r="RXB3" s="194"/>
      <c r="RXC3" s="194"/>
      <c r="RXD3" s="194"/>
      <c r="RXE3" s="194"/>
      <c r="RXF3" s="194"/>
      <c r="RXG3" s="194"/>
      <c r="RXH3" s="194"/>
      <c r="RXI3" s="194"/>
      <c r="RXJ3" s="194"/>
      <c r="RXK3" s="194"/>
      <c r="RXL3" s="194"/>
      <c r="RXM3" s="194"/>
      <c r="RXN3" s="194"/>
      <c r="RXO3" s="194"/>
      <c r="RXP3" s="194"/>
      <c r="RXQ3" s="194"/>
      <c r="RXR3" s="194"/>
      <c r="RXS3" s="194"/>
      <c r="RXT3" s="194"/>
      <c r="RXU3" s="194"/>
      <c r="RXV3" s="194"/>
      <c r="RXW3" s="194"/>
      <c r="RXX3" s="194"/>
      <c r="RXY3" s="194"/>
      <c r="RXZ3" s="194"/>
      <c r="RYA3" s="194"/>
      <c r="RYB3" s="194"/>
      <c r="RYC3" s="194"/>
      <c r="RYD3" s="194"/>
      <c r="RYE3" s="194"/>
      <c r="RYF3" s="194"/>
      <c r="RYG3" s="194"/>
      <c r="RYH3" s="194"/>
      <c r="RYI3" s="194"/>
      <c r="RYJ3" s="194"/>
      <c r="RYK3" s="194"/>
      <c r="RYL3" s="194"/>
      <c r="RYM3" s="194"/>
      <c r="RYN3" s="194"/>
      <c r="RYO3" s="194"/>
      <c r="RYP3" s="194"/>
      <c r="RYQ3" s="194"/>
      <c r="RYR3" s="194"/>
      <c r="RYS3" s="194"/>
      <c r="RYT3" s="194"/>
      <c r="RYU3" s="194"/>
      <c r="RYV3" s="194"/>
      <c r="RYW3" s="194"/>
      <c r="RYX3" s="194"/>
      <c r="RYY3" s="194"/>
      <c r="RYZ3" s="194"/>
      <c r="RZA3" s="194"/>
      <c r="RZB3" s="194"/>
      <c r="RZC3" s="194"/>
      <c r="RZD3" s="194"/>
      <c r="RZE3" s="194"/>
      <c r="RZF3" s="194"/>
      <c r="RZG3" s="194"/>
      <c r="RZH3" s="194"/>
      <c r="RZI3" s="194"/>
      <c r="RZJ3" s="194"/>
      <c r="RZK3" s="194"/>
      <c r="RZL3" s="194"/>
      <c r="RZM3" s="194"/>
      <c r="RZN3" s="194"/>
      <c r="RZO3" s="194"/>
      <c r="RZP3" s="194"/>
      <c r="RZQ3" s="194"/>
      <c r="RZR3" s="194"/>
      <c r="RZS3" s="194"/>
      <c r="RZT3" s="194"/>
      <c r="RZU3" s="194"/>
      <c r="RZV3" s="194"/>
      <c r="RZW3" s="194"/>
      <c r="RZX3" s="194"/>
      <c r="RZY3" s="194"/>
      <c r="RZZ3" s="194"/>
      <c r="SAA3" s="194"/>
      <c r="SAB3" s="194"/>
      <c r="SAC3" s="194"/>
      <c r="SAD3" s="194"/>
      <c r="SAE3" s="194"/>
      <c r="SAF3" s="194"/>
      <c r="SAG3" s="194"/>
      <c r="SAH3" s="194"/>
      <c r="SAI3" s="194"/>
      <c r="SAJ3" s="194"/>
      <c r="SAK3" s="194"/>
      <c r="SAL3" s="194"/>
      <c r="SAM3" s="194"/>
      <c r="SAN3" s="194"/>
      <c r="SAO3" s="194"/>
      <c r="SAP3" s="194"/>
      <c r="SAQ3" s="194"/>
      <c r="SAR3" s="194"/>
      <c r="SAS3" s="194"/>
      <c r="SAT3" s="194"/>
      <c r="SAU3" s="194"/>
      <c r="SAV3" s="194"/>
      <c r="SAW3" s="194"/>
      <c r="SAX3" s="194"/>
      <c r="SAY3" s="194"/>
      <c r="SAZ3" s="194"/>
      <c r="SBA3" s="194"/>
      <c r="SBB3" s="194"/>
      <c r="SBC3" s="194"/>
      <c r="SBD3" s="194"/>
      <c r="SBE3" s="194"/>
      <c r="SBF3" s="194"/>
      <c r="SBG3" s="194"/>
      <c r="SBH3" s="194"/>
      <c r="SBI3" s="194"/>
      <c r="SBJ3" s="194"/>
      <c r="SBK3" s="194"/>
      <c r="SBL3" s="194"/>
      <c r="SBM3" s="194"/>
      <c r="SBN3" s="194"/>
      <c r="SBO3" s="194"/>
      <c r="SBP3" s="194"/>
      <c r="SBQ3" s="194"/>
      <c r="SBR3" s="194"/>
      <c r="SBS3" s="194"/>
      <c r="SBT3" s="194"/>
      <c r="SBU3" s="194"/>
      <c r="SBV3" s="194"/>
      <c r="SBW3" s="194"/>
      <c r="SBX3" s="194"/>
      <c r="SBY3" s="194"/>
      <c r="SBZ3" s="194"/>
      <c r="SCA3" s="194"/>
      <c r="SCB3" s="194"/>
      <c r="SCC3" s="194"/>
      <c r="SCD3" s="194"/>
      <c r="SCE3" s="194"/>
      <c r="SCF3" s="194"/>
      <c r="SCG3" s="194"/>
      <c r="SCH3" s="194"/>
      <c r="SCI3" s="194"/>
      <c r="SCJ3" s="194"/>
      <c r="SCK3" s="194"/>
      <c r="SCL3" s="194"/>
      <c r="SCM3" s="194"/>
      <c r="SCN3" s="194"/>
      <c r="SCO3" s="194"/>
      <c r="SCP3" s="194"/>
      <c r="SCQ3" s="194"/>
      <c r="SCR3" s="194"/>
      <c r="SCS3" s="194"/>
      <c r="SCT3" s="194"/>
      <c r="SCU3" s="194"/>
      <c r="SCV3" s="194"/>
      <c r="SCW3" s="194"/>
      <c r="SCX3" s="194"/>
      <c r="SCY3" s="194"/>
      <c r="SCZ3" s="194"/>
      <c r="SDA3" s="194"/>
      <c r="SDB3" s="194"/>
      <c r="SDC3" s="194"/>
      <c r="SDD3" s="194"/>
      <c r="SDE3" s="194"/>
      <c r="SDF3" s="194"/>
      <c r="SDG3" s="194"/>
      <c r="SDH3" s="194"/>
      <c r="SDI3" s="194"/>
      <c r="SDJ3" s="194"/>
      <c r="SDK3" s="194"/>
      <c r="SDL3" s="194"/>
      <c r="SDM3" s="194"/>
      <c r="SDN3" s="194"/>
      <c r="SDO3" s="194"/>
      <c r="SDP3" s="194"/>
      <c r="SDQ3" s="194"/>
      <c r="SDR3" s="194"/>
      <c r="SDS3" s="194"/>
      <c r="SDT3" s="194"/>
      <c r="SDU3" s="194"/>
      <c r="SDV3" s="194"/>
      <c r="SDW3" s="194"/>
      <c r="SDX3" s="194"/>
      <c r="SDY3" s="194"/>
      <c r="SDZ3" s="194"/>
      <c r="SEA3" s="194"/>
      <c r="SEB3" s="194"/>
      <c r="SEC3" s="194"/>
      <c r="SED3" s="194"/>
      <c r="SEE3" s="194"/>
      <c r="SEF3" s="194"/>
      <c r="SEG3" s="194"/>
      <c r="SEH3" s="194"/>
      <c r="SEI3" s="194"/>
      <c r="SEJ3" s="194"/>
      <c r="SEK3" s="194"/>
      <c r="SEL3" s="194"/>
      <c r="SEM3" s="194"/>
      <c r="SEN3" s="194"/>
      <c r="SEO3" s="194"/>
      <c r="SEP3" s="194"/>
      <c r="SEQ3" s="194"/>
      <c r="SER3" s="194"/>
      <c r="SES3" s="194"/>
      <c r="SET3" s="194"/>
      <c r="SEU3" s="194"/>
      <c r="SEV3" s="194"/>
      <c r="SEW3" s="194"/>
      <c r="SEX3" s="194"/>
      <c r="SEY3" s="194"/>
      <c r="SEZ3" s="194"/>
      <c r="SFA3" s="194"/>
      <c r="SFB3" s="194"/>
      <c r="SFC3" s="194"/>
      <c r="SFD3" s="194"/>
      <c r="SFE3" s="194"/>
      <c r="SFF3" s="194"/>
      <c r="SFG3" s="194"/>
      <c r="SFH3" s="194"/>
      <c r="SFI3" s="194"/>
      <c r="SFJ3" s="194"/>
      <c r="SFK3" s="194"/>
      <c r="SFL3" s="194"/>
      <c r="SFM3" s="194"/>
      <c r="SFN3" s="194"/>
      <c r="SFO3" s="194"/>
      <c r="SFP3" s="194"/>
      <c r="SFQ3" s="194"/>
      <c r="SFR3" s="194"/>
      <c r="SFS3" s="194"/>
      <c r="SFT3" s="194"/>
      <c r="SFU3" s="194"/>
      <c r="SFV3" s="194"/>
      <c r="SFW3" s="194"/>
      <c r="SFX3" s="194"/>
      <c r="SFY3" s="194"/>
      <c r="SFZ3" s="194"/>
      <c r="SGA3" s="194"/>
      <c r="SGB3" s="194"/>
      <c r="SGC3" s="194"/>
      <c r="SGD3" s="194"/>
      <c r="SGE3" s="194"/>
      <c r="SGF3" s="194"/>
      <c r="SGG3" s="194"/>
      <c r="SGH3" s="194"/>
      <c r="SGI3" s="194"/>
      <c r="SGJ3" s="194"/>
      <c r="SGK3" s="194"/>
      <c r="SGL3" s="194"/>
      <c r="SGM3" s="194"/>
      <c r="SGN3" s="194"/>
      <c r="SGO3" s="194"/>
      <c r="SGP3" s="194"/>
      <c r="SGQ3" s="194"/>
      <c r="SGR3" s="194"/>
      <c r="SGS3" s="194"/>
      <c r="SGT3" s="194"/>
      <c r="SGU3" s="194"/>
      <c r="SGV3" s="194"/>
      <c r="SGW3" s="194"/>
      <c r="SGX3" s="194"/>
      <c r="SGY3" s="194"/>
      <c r="SGZ3" s="194"/>
      <c r="SHA3" s="194"/>
      <c r="SHB3" s="194"/>
      <c r="SHC3" s="194"/>
      <c r="SHD3" s="194"/>
      <c r="SHE3" s="194"/>
      <c r="SHF3" s="194"/>
      <c r="SHG3" s="194"/>
      <c r="SHH3" s="194"/>
      <c r="SHI3" s="194"/>
      <c r="SHJ3" s="194"/>
      <c r="SHK3" s="194"/>
      <c r="SHL3" s="194"/>
      <c r="SHM3" s="194"/>
      <c r="SHN3" s="194"/>
      <c r="SHO3" s="194"/>
      <c r="SHP3" s="194"/>
      <c r="SHQ3" s="194"/>
      <c r="SHR3" s="194"/>
      <c r="SHS3" s="194"/>
      <c r="SHT3" s="194"/>
      <c r="SHU3" s="194"/>
      <c r="SHV3" s="194"/>
      <c r="SHW3" s="194"/>
      <c r="SHX3" s="194"/>
      <c r="SHY3" s="194"/>
      <c r="SHZ3" s="194"/>
      <c r="SIA3" s="194"/>
      <c r="SIB3" s="194"/>
      <c r="SIC3" s="194"/>
      <c r="SID3" s="194"/>
      <c r="SIE3" s="194"/>
      <c r="SIF3" s="194"/>
      <c r="SIG3" s="194"/>
      <c r="SIH3" s="194"/>
      <c r="SII3" s="194"/>
      <c r="SIJ3" s="194"/>
      <c r="SIK3" s="194"/>
      <c r="SIL3" s="194"/>
      <c r="SIM3" s="194"/>
      <c r="SIN3" s="194"/>
      <c r="SIO3" s="194"/>
      <c r="SIP3" s="194"/>
      <c r="SIQ3" s="194"/>
      <c r="SIR3" s="194"/>
      <c r="SIS3" s="194"/>
      <c r="SIT3" s="194"/>
      <c r="SIU3" s="194"/>
      <c r="SIV3" s="194"/>
      <c r="SIW3" s="194"/>
      <c r="SIX3" s="194"/>
      <c r="SIY3" s="194"/>
      <c r="SIZ3" s="194"/>
      <c r="SJA3" s="194"/>
      <c r="SJB3" s="194"/>
      <c r="SJC3" s="194"/>
      <c r="SJD3" s="194"/>
      <c r="SJE3" s="194"/>
      <c r="SJF3" s="194"/>
      <c r="SJG3" s="194"/>
      <c r="SJH3" s="194"/>
      <c r="SJI3" s="194"/>
      <c r="SJJ3" s="194"/>
      <c r="SJK3" s="194"/>
      <c r="SJL3" s="194"/>
      <c r="SJM3" s="194"/>
      <c r="SJN3" s="194"/>
      <c r="SJO3" s="194"/>
      <c r="SJP3" s="194"/>
      <c r="SJQ3" s="194"/>
      <c r="SJR3" s="194"/>
      <c r="SJS3" s="194"/>
      <c r="SJT3" s="194"/>
      <c r="SJU3" s="194"/>
      <c r="SJV3" s="194"/>
      <c r="SJW3" s="194"/>
      <c r="SJX3" s="194"/>
      <c r="SJY3" s="194"/>
      <c r="SJZ3" s="194"/>
      <c r="SKA3" s="194"/>
      <c r="SKB3" s="194"/>
      <c r="SKC3" s="194"/>
      <c r="SKD3" s="194"/>
      <c r="SKE3" s="194"/>
      <c r="SKF3" s="194"/>
      <c r="SKG3" s="194"/>
      <c r="SKH3" s="194"/>
      <c r="SKI3" s="194"/>
      <c r="SKJ3" s="194"/>
      <c r="SKK3" s="194"/>
      <c r="SKL3" s="194"/>
      <c r="SKM3" s="194"/>
      <c r="SKN3" s="194"/>
      <c r="SKO3" s="194"/>
      <c r="SKP3" s="194"/>
      <c r="SKQ3" s="194"/>
      <c r="SKR3" s="194"/>
      <c r="SKS3" s="194"/>
      <c r="SKT3" s="194"/>
      <c r="SKU3" s="194"/>
      <c r="SKV3" s="194"/>
      <c r="SKW3" s="194"/>
      <c r="SKX3" s="194"/>
      <c r="SKY3" s="194"/>
      <c r="SKZ3" s="194"/>
      <c r="SLA3" s="194"/>
      <c r="SLB3" s="194"/>
      <c r="SLC3" s="194"/>
      <c r="SLD3" s="194"/>
      <c r="SLE3" s="194"/>
      <c r="SLF3" s="194"/>
      <c r="SLG3" s="194"/>
      <c r="SLH3" s="194"/>
      <c r="SLI3" s="194"/>
      <c r="SLJ3" s="194"/>
      <c r="SLK3" s="194"/>
      <c r="SLL3" s="194"/>
      <c r="SLM3" s="194"/>
      <c r="SLN3" s="194"/>
      <c r="SLO3" s="194"/>
      <c r="SLP3" s="194"/>
      <c r="SLQ3" s="194"/>
      <c r="SLR3" s="194"/>
      <c r="SLS3" s="194"/>
      <c r="SLT3" s="194"/>
      <c r="SLU3" s="194"/>
      <c r="SLV3" s="194"/>
      <c r="SLW3" s="194"/>
      <c r="SLX3" s="194"/>
      <c r="SLY3" s="194"/>
      <c r="SLZ3" s="194"/>
      <c r="SMA3" s="194"/>
      <c r="SMB3" s="194"/>
      <c r="SMC3" s="194"/>
      <c r="SMD3" s="194"/>
      <c r="SME3" s="194"/>
      <c r="SMF3" s="194"/>
      <c r="SMG3" s="194"/>
      <c r="SMH3" s="194"/>
      <c r="SMI3" s="194"/>
      <c r="SMJ3" s="194"/>
      <c r="SMK3" s="194"/>
      <c r="SML3" s="194"/>
      <c r="SMM3" s="194"/>
      <c r="SMN3" s="194"/>
      <c r="SMO3" s="194"/>
      <c r="SMP3" s="194"/>
      <c r="SMQ3" s="194"/>
      <c r="SMR3" s="194"/>
      <c r="SMS3" s="194"/>
      <c r="SMT3" s="194"/>
      <c r="SMU3" s="194"/>
      <c r="SMV3" s="194"/>
      <c r="SMW3" s="194"/>
      <c r="SMX3" s="194"/>
      <c r="SMY3" s="194"/>
      <c r="SMZ3" s="194"/>
      <c r="SNA3" s="194"/>
      <c r="SNB3" s="194"/>
      <c r="SNC3" s="194"/>
      <c r="SND3" s="194"/>
      <c r="SNE3" s="194"/>
      <c r="SNF3" s="194"/>
      <c r="SNG3" s="194"/>
      <c r="SNH3" s="194"/>
      <c r="SNI3" s="194"/>
      <c r="SNJ3" s="194"/>
      <c r="SNK3" s="194"/>
      <c r="SNL3" s="194"/>
      <c r="SNM3" s="194"/>
      <c r="SNN3" s="194"/>
      <c r="SNO3" s="194"/>
      <c r="SNP3" s="194"/>
      <c r="SNQ3" s="194"/>
      <c r="SNR3" s="194"/>
      <c r="SNS3" s="194"/>
      <c r="SNT3" s="194"/>
      <c r="SNU3" s="194"/>
      <c r="SNV3" s="194"/>
      <c r="SNW3" s="194"/>
      <c r="SNX3" s="194"/>
      <c r="SNY3" s="194"/>
      <c r="SNZ3" s="194"/>
      <c r="SOA3" s="194"/>
      <c r="SOB3" s="194"/>
      <c r="SOC3" s="194"/>
      <c r="SOD3" s="194"/>
      <c r="SOE3" s="194"/>
      <c r="SOF3" s="194"/>
      <c r="SOG3" s="194"/>
      <c r="SOH3" s="194"/>
      <c r="SOI3" s="194"/>
      <c r="SOJ3" s="194"/>
      <c r="SOK3" s="194"/>
      <c r="SOL3" s="194"/>
      <c r="SOM3" s="194"/>
      <c r="SON3" s="194"/>
      <c r="SOO3" s="194"/>
      <c r="SOP3" s="194"/>
      <c r="SOQ3" s="194"/>
      <c r="SOR3" s="194"/>
      <c r="SOS3" s="194"/>
      <c r="SOT3" s="194"/>
      <c r="SOU3" s="194"/>
      <c r="SOV3" s="194"/>
      <c r="SOW3" s="194"/>
      <c r="SOX3" s="194"/>
      <c r="SOY3" s="194"/>
      <c r="SOZ3" s="194"/>
      <c r="SPA3" s="194"/>
      <c r="SPB3" s="194"/>
      <c r="SPC3" s="194"/>
      <c r="SPD3" s="194"/>
      <c r="SPE3" s="194"/>
      <c r="SPF3" s="194"/>
      <c r="SPG3" s="194"/>
      <c r="SPH3" s="194"/>
      <c r="SPI3" s="194"/>
      <c r="SPJ3" s="194"/>
      <c r="SPK3" s="194"/>
      <c r="SPL3" s="194"/>
      <c r="SPM3" s="194"/>
      <c r="SPN3" s="194"/>
      <c r="SPO3" s="194"/>
      <c r="SPP3" s="194"/>
      <c r="SPQ3" s="194"/>
      <c r="SPR3" s="194"/>
      <c r="SPS3" s="194"/>
      <c r="SPT3" s="194"/>
      <c r="SPU3" s="194"/>
      <c r="SPV3" s="194"/>
      <c r="SPW3" s="194"/>
      <c r="SPX3" s="194"/>
      <c r="SPY3" s="194"/>
      <c r="SPZ3" s="194"/>
      <c r="SQA3" s="194"/>
      <c r="SQB3" s="194"/>
      <c r="SQC3" s="194"/>
      <c r="SQD3" s="194"/>
      <c r="SQE3" s="194"/>
      <c r="SQF3" s="194"/>
      <c r="SQG3" s="194"/>
      <c r="SQH3" s="194"/>
      <c r="SQI3" s="194"/>
      <c r="SQJ3" s="194"/>
      <c r="SQK3" s="194"/>
      <c r="SQL3" s="194"/>
      <c r="SQM3" s="194"/>
      <c r="SQN3" s="194"/>
      <c r="SQO3" s="194"/>
      <c r="SQP3" s="194"/>
      <c r="SQQ3" s="194"/>
      <c r="SQR3" s="194"/>
      <c r="SQS3" s="194"/>
      <c r="SQT3" s="194"/>
      <c r="SQU3" s="194"/>
      <c r="SQV3" s="194"/>
      <c r="SQW3" s="194"/>
      <c r="SQX3" s="194"/>
      <c r="SQY3" s="194"/>
      <c r="SQZ3" s="194"/>
      <c r="SRA3" s="194"/>
      <c r="SRB3" s="194"/>
      <c r="SRC3" s="194"/>
      <c r="SRD3" s="194"/>
      <c r="SRE3" s="194"/>
      <c r="SRF3" s="194"/>
      <c r="SRG3" s="194"/>
      <c r="SRH3" s="194"/>
      <c r="SRI3" s="194"/>
      <c r="SRJ3" s="194"/>
      <c r="SRK3" s="194"/>
      <c r="SRL3" s="194"/>
      <c r="SRM3" s="194"/>
      <c r="SRN3" s="194"/>
      <c r="SRO3" s="194"/>
      <c r="SRP3" s="194"/>
      <c r="SRQ3" s="194"/>
      <c r="SRR3" s="194"/>
      <c r="SRS3" s="194"/>
      <c r="SRT3" s="194"/>
      <c r="SRU3" s="194"/>
      <c r="SRV3" s="194"/>
      <c r="SRW3" s="194"/>
      <c r="SRX3" s="194"/>
      <c r="SRY3" s="194"/>
      <c r="SRZ3" s="194"/>
      <c r="SSA3" s="194"/>
      <c r="SSB3" s="194"/>
      <c r="SSC3" s="194"/>
      <c r="SSD3" s="194"/>
      <c r="SSE3" s="194"/>
      <c r="SSF3" s="194"/>
      <c r="SSG3" s="194"/>
      <c r="SSH3" s="194"/>
      <c r="SSI3" s="194"/>
      <c r="SSJ3" s="194"/>
      <c r="SSK3" s="194"/>
      <c r="SSL3" s="194"/>
      <c r="SSM3" s="194"/>
      <c r="SSN3" s="194"/>
      <c r="SSO3" s="194"/>
      <c r="SSP3" s="194"/>
      <c r="SSQ3" s="194"/>
      <c r="SSR3" s="194"/>
      <c r="SSS3" s="194"/>
      <c r="SST3" s="194"/>
      <c r="SSU3" s="194"/>
      <c r="SSV3" s="194"/>
      <c r="SSW3" s="194"/>
      <c r="SSX3" s="194"/>
      <c r="SSY3" s="194"/>
      <c r="SSZ3" s="194"/>
      <c r="STA3" s="194"/>
      <c r="STB3" s="194"/>
      <c r="STC3" s="194"/>
      <c r="STD3" s="194"/>
      <c r="STE3" s="194"/>
      <c r="STF3" s="194"/>
      <c r="STG3" s="194"/>
      <c r="STH3" s="194"/>
      <c r="STI3" s="194"/>
      <c r="STJ3" s="194"/>
      <c r="STK3" s="194"/>
      <c r="STL3" s="194"/>
      <c r="STM3" s="194"/>
      <c r="STN3" s="194"/>
      <c r="STO3" s="194"/>
      <c r="STP3" s="194"/>
      <c r="STQ3" s="194"/>
      <c r="STR3" s="194"/>
      <c r="STS3" s="194"/>
      <c r="STT3" s="194"/>
      <c r="STU3" s="194"/>
      <c r="STV3" s="194"/>
      <c r="STW3" s="194"/>
      <c r="STX3" s="194"/>
      <c r="STY3" s="194"/>
      <c r="STZ3" s="194"/>
      <c r="SUA3" s="194"/>
      <c r="SUB3" s="194"/>
      <c r="SUC3" s="194"/>
      <c r="SUD3" s="194"/>
      <c r="SUE3" s="194"/>
      <c r="SUF3" s="194"/>
      <c r="SUG3" s="194"/>
      <c r="SUH3" s="194"/>
      <c r="SUI3" s="194"/>
      <c r="SUJ3" s="194"/>
      <c r="SUK3" s="194"/>
      <c r="SUL3" s="194"/>
      <c r="SUM3" s="194"/>
      <c r="SUN3" s="194"/>
      <c r="SUO3" s="194"/>
      <c r="SUP3" s="194"/>
      <c r="SUQ3" s="194"/>
      <c r="SUR3" s="194"/>
      <c r="SUS3" s="194"/>
      <c r="SUT3" s="194"/>
      <c r="SUU3" s="194"/>
      <c r="SUV3" s="194"/>
      <c r="SUW3" s="194"/>
      <c r="SUX3" s="194"/>
      <c r="SUY3" s="194"/>
      <c r="SUZ3" s="194"/>
      <c r="SVA3" s="194"/>
      <c r="SVB3" s="194"/>
      <c r="SVC3" s="194"/>
      <c r="SVD3" s="194"/>
      <c r="SVE3" s="194"/>
      <c r="SVF3" s="194"/>
      <c r="SVG3" s="194"/>
      <c r="SVH3" s="194"/>
      <c r="SVI3" s="194"/>
      <c r="SVJ3" s="194"/>
      <c r="SVK3" s="194"/>
      <c r="SVL3" s="194"/>
      <c r="SVM3" s="194"/>
      <c r="SVN3" s="194"/>
      <c r="SVO3" s="194"/>
      <c r="SVP3" s="194"/>
      <c r="SVQ3" s="194"/>
      <c r="SVR3" s="194"/>
      <c r="SVS3" s="194"/>
      <c r="SVT3" s="194"/>
      <c r="SVU3" s="194"/>
      <c r="SVV3" s="194"/>
      <c r="SVW3" s="194"/>
      <c r="SVX3" s="194"/>
      <c r="SVY3" s="194"/>
      <c r="SVZ3" s="194"/>
      <c r="SWA3" s="194"/>
      <c r="SWB3" s="194"/>
      <c r="SWC3" s="194"/>
      <c r="SWD3" s="194"/>
      <c r="SWE3" s="194"/>
      <c r="SWF3" s="194"/>
      <c r="SWG3" s="194"/>
      <c r="SWH3" s="194"/>
      <c r="SWI3" s="194"/>
      <c r="SWJ3" s="194"/>
      <c r="SWK3" s="194"/>
      <c r="SWL3" s="194"/>
      <c r="SWM3" s="194"/>
      <c r="SWN3" s="194"/>
      <c r="SWO3" s="194"/>
      <c r="SWP3" s="194"/>
      <c r="SWQ3" s="194"/>
      <c r="SWR3" s="194"/>
      <c r="SWS3" s="194"/>
      <c r="SWT3" s="194"/>
      <c r="SWU3" s="194"/>
      <c r="SWV3" s="194"/>
      <c r="SWW3" s="194"/>
      <c r="SWX3" s="194"/>
      <c r="SWY3" s="194"/>
      <c r="SWZ3" s="194"/>
      <c r="SXA3" s="194"/>
      <c r="SXB3" s="194"/>
      <c r="SXC3" s="194"/>
      <c r="SXD3" s="194"/>
      <c r="SXE3" s="194"/>
      <c r="SXF3" s="194"/>
      <c r="SXG3" s="194"/>
      <c r="SXH3" s="194"/>
      <c r="SXI3" s="194"/>
      <c r="SXJ3" s="194"/>
      <c r="SXK3" s="194"/>
      <c r="SXL3" s="194"/>
      <c r="SXM3" s="194"/>
      <c r="SXN3" s="194"/>
      <c r="SXO3" s="194"/>
      <c r="SXP3" s="194"/>
      <c r="SXQ3" s="194"/>
      <c r="SXR3" s="194"/>
      <c r="SXS3" s="194"/>
      <c r="SXT3" s="194"/>
      <c r="SXU3" s="194"/>
      <c r="SXV3" s="194"/>
      <c r="SXW3" s="194"/>
      <c r="SXX3" s="194"/>
      <c r="SXY3" s="194"/>
      <c r="SXZ3" s="194"/>
      <c r="SYA3" s="194"/>
      <c r="SYB3" s="194"/>
      <c r="SYC3" s="194"/>
      <c r="SYD3" s="194"/>
      <c r="SYE3" s="194"/>
      <c r="SYF3" s="194"/>
      <c r="SYG3" s="194"/>
      <c r="SYH3" s="194"/>
      <c r="SYI3" s="194"/>
      <c r="SYJ3" s="194"/>
      <c r="SYK3" s="194"/>
      <c r="SYL3" s="194"/>
      <c r="SYM3" s="194"/>
      <c r="SYN3" s="194"/>
      <c r="SYO3" s="194"/>
      <c r="SYP3" s="194"/>
      <c r="SYQ3" s="194"/>
      <c r="SYR3" s="194"/>
      <c r="SYS3" s="194"/>
      <c r="SYT3" s="194"/>
      <c r="SYU3" s="194"/>
      <c r="SYV3" s="194"/>
      <c r="SYW3" s="194"/>
      <c r="SYX3" s="194"/>
      <c r="SYY3" s="194"/>
      <c r="SYZ3" s="194"/>
      <c r="SZA3" s="194"/>
      <c r="SZB3" s="194"/>
      <c r="SZC3" s="194"/>
      <c r="SZD3" s="194"/>
      <c r="SZE3" s="194"/>
      <c r="SZF3" s="194"/>
      <c r="SZG3" s="194"/>
      <c r="SZH3" s="194"/>
      <c r="SZI3" s="194"/>
      <c r="SZJ3" s="194"/>
      <c r="SZK3" s="194"/>
      <c r="SZL3" s="194"/>
      <c r="SZM3" s="194"/>
      <c r="SZN3" s="194"/>
      <c r="SZO3" s="194"/>
      <c r="SZP3" s="194"/>
      <c r="SZQ3" s="194"/>
      <c r="SZR3" s="194"/>
      <c r="SZS3" s="194"/>
      <c r="SZT3" s="194"/>
      <c r="SZU3" s="194"/>
      <c r="SZV3" s="194"/>
      <c r="SZW3" s="194"/>
      <c r="SZX3" s="194"/>
      <c r="SZY3" s="194"/>
      <c r="SZZ3" s="194"/>
      <c r="TAA3" s="194"/>
      <c r="TAB3" s="194"/>
      <c r="TAC3" s="194"/>
      <c r="TAD3" s="194"/>
      <c r="TAE3" s="194"/>
      <c r="TAF3" s="194"/>
      <c r="TAG3" s="194"/>
      <c r="TAH3" s="194"/>
      <c r="TAI3" s="194"/>
      <c r="TAJ3" s="194"/>
      <c r="TAK3" s="194"/>
      <c r="TAL3" s="194"/>
      <c r="TAM3" s="194"/>
      <c r="TAN3" s="194"/>
      <c r="TAO3" s="194"/>
      <c r="TAP3" s="194"/>
      <c r="TAQ3" s="194"/>
      <c r="TAR3" s="194"/>
      <c r="TAS3" s="194"/>
      <c r="TAT3" s="194"/>
      <c r="TAU3" s="194"/>
      <c r="TAV3" s="194"/>
      <c r="TAW3" s="194"/>
      <c r="TAX3" s="194"/>
      <c r="TAY3" s="194"/>
      <c r="TAZ3" s="194"/>
      <c r="TBA3" s="194"/>
      <c r="TBB3" s="194"/>
      <c r="TBC3" s="194"/>
      <c r="TBD3" s="194"/>
      <c r="TBE3" s="194"/>
      <c r="TBF3" s="194"/>
      <c r="TBG3" s="194"/>
      <c r="TBH3" s="194"/>
      <c r="TBI3" s="194"/>
      <c r="TBJ3" s="194"/>
      <c r="TBK3" s="194"/>
      <c r="TBL3" s="194"/>
      <c r="TBM3" s="194"/>
      <c r="TBN3" s="194"/>
      <c r="TBO3" s="194"/>
      <c r="TBP3" s="194"/>
      <c r="TBQ3" s="194"/>
      <c r="TBR3" s="194"/>
      <c r="TBS3" s="194"/>
      <c r="TBT3" s="194"/>
      <c r="TBU3" s="194"/>
      <c r="TBV3" s="194"/>
      <c r="TBW3" s="194"/>
      <c r="TBX3" s="194"/>
      <c r="TBY3" s="194"/>
      <c r="TBZ3" s="194"/>
      <c r="TCA3" s="194"/>
      <c r="TCB3" s="194"/>
      <c r="TCC3" s="194"/>
      <c r="TCD3" s="194"/>
      <c r="TCE3" s="194"/>
      <c r="TCF3" s="194"/>
      <c r="TCG3" s="194"/>
      <c r="TCH3" s="194"/>
      <c r="TCI3" s="194"/>
      <c r="TCJ3" s="194"/>
      <c r="TCK3" s="194"/>
      <c r="TCL3" s="194"/>
      <c r="TCM3" s="194"/>
      <c r="TCN3" s="194"/>
      <c r="TCO3" s="194"/>
      <c r="TCP3" s="194"/>
      <c r="TCQ3" s="194"/>
      <c r="TCR3" s="194"/>
      <c r="TCS3" s="194"/>
      <c r="TCT3" s="194"/>
      <c r="TCU3" s="194"/>
      <c r="TCV3" s="194"/>
      <c r="TCW3" s="194"/>
      <c r="TCX3" s="194"/>
      <c r="TCY3" s="194"/>
      <c r="TCZ3" s="194"/>
      <c r="TDA3" s="194"/>
      <c r="TDB3" s="194"/>
      <c r="TDC3" s="194"/>
      <c r="TDD3" s="194"/>
      <c r="TDE3" s="194"/>
      <c r="TDF3" s="194"/>
      <c r="TDG3" s="194"/>
      <c r="TDH3" s="194"/>
      <c r="TDI3" s="194"/>
      <c r="TDJ3" s="194"/>
      <c r="TDK3" s="194"/>
      <c r="TDL3" s="194"/>
      <c r="TDM3" s="194"/>
      <c r="TDN3" s="194"/>
      <c r="TDO3" s="194"/>
      <c r="TDP3" s="194"/>
      <c r="TDQ3" s="194"/>
      <c r="TDR3" s="194"/>
      <c r="TDS3" s="194"/>
      <c r="TDT3" s="194"/>
      <c r="TDU3" s="194"/>
      <c r="TDV3" s="194"/>
      <c r="TDW3" s="194"/>
      <c r="TDX3" s="194"/>
      <c r="TDY3" s="194"/>
      <c r="TDZ3" s="194"/>
      <c r="TEA3" s="194"/>
      <c r="TEB3" s="194"/>
      <c r="TEC3" s="194"/>
      <c r="TED3" s="194"/>
      <c r="TEE3" s="194"/>
      <c r="TEF3" s="194"/>
      <c r="TEG3" s="194"/>
      <c r="TEH3" s="194"/>
      <c r="TEI3" s="194"/>
      <c r="TEJ3" s="194"/>
      <c r="TEK3" s="194"/>
      <c r="TEL3" s="194"/>
      <c r="TEM3" s="194"/>
      <c r="TEN3" s="194"/>
      <c r="TEO3" s="194"/>
      <c r="TEP3" s="194"/>
      <c r="TEQ3" s="194"/>
      <c r="TER3" s="194"/>
      <c r="TES3" s="194"/>
      <c r="TET3" s="194"/>
      <c r="TEU3" s="194"/>
      <c r="TEV3" s="194"/>
      <c r="TEW3" s="194"/>
      <c r="TEX3" s="194"/>
      <c r="TEY3" s="194"/>
      <c r="TEZ3" s="194"/>
      <c r="TFA3" s="194"/>
      <c r="TFB3" s="194"/>
      <c r="TFC3" s="194"/>
      <c r="TFD3" s="194"/>
      <c r="TFE3" s="194"/>
      <c r="TFF3" s="194"/>
      <c r="TFG3" s="194"/>
      <c r="TFH3" s="194"/>
      <c r="TFI3" s="194"/>
      <c r="TFJ3" s="194"/>
      <c r="TFK3" s="194"/>
      <c r="TFL3" s="194"/>
      <c r="TFM3" s="194"/>
      <c r="TFN3" s="194"/>
      <c r="TFO3" s="194"/>
      <c r="TFP3" s="194"/>
      <c r="TFQ3" s="194"/>
      <c r="TFR3" s="194"/>
      <c r="TFS3" s="194"/>
      <c r="TFT3" s="194"/>
      <c r="TFU3" s="194"/>
      <c r="TFV3" s="194"/>
      <c r="TFW3" s="194"/>
      <c r="TFX3" s="194"/>
      <c r="TFY3" s="194"/>
      <c r="TFZ3" s="194"/>
      <c r="TGA3" s="194"/>
      <c r="TGB3" s="194"/>
      <c r="TGC3" s="194"/>
      <c r="TGD3" s="194"/>
      <c r="TGE3" s="194"/>
      <c r="TGF3" s="194"/>
      <c r="TGG3" s="194"/>
      <c r="TGH3" s="194"/>
      <c r="TGI3" s="194"/>
      <c r="TGJ3" s="194"/>
      <c r="TGK3" s="194"/>
      <c r="TGL3" s="194"/>
      <c r="TGM3" s="194"/>
      <c r="TGN3" s="194"/>
      <c r="TGO3" s="194"/>
      <c r="TGP3" s="194"/>
      <c r="TGQ3" s="194"/>
      <c r="TGR3" s="194"/>
      <c r="TGS3" s="194"/>
      <c r="TGT3" s="194"/>
      <c r="TGU3" s="194"/>
      <c r="TGV3" s="194"/>
      <c r="TGW3" s="194"/>
      <c r="TGX3" s="194"/>
      <c r="TGY3" s="194"/>
      <c r="TGZ3" s="194"/>
      <c r="THA3" s="194"/>
      <c r="THB3" s="194"/>
      <c r="THC3" s="194"/>
      <c r="THD3" s="194"/>
      <c r="THE3" s="194"/>
      <c r="THF3" s="194"/>
      <c r="THG3" s="194"/>
      <c r="THH3" s="194"/>
      <c r="THI3" s="194"/>
      <c r="THJ3" s="194"/>
      <c r="THK3" s="194"/>
      <c r="THL3" s="194"/>
      <c r="THM3" s="194"/>
      <c r="THN3" s="194"/>
      <c r="THO3" s="194"/>
      <c r="THP3" s="194"/>
      <c r="THQ3" s="194"/>
      <c r="THR3" s="194"/>
      <c r="THS3" s="194"/>
      <c r="THT3" s="194"/>
      <c r="THU3" s="194"/>
      <c r="THV3" s="194"/>
      <c r="THW3" s="194"/>
      <c r="THX3" s="194"/>
      <c r="THY3" s="194"/>
      <c r="THZ3" s="194"/>
      <c r="TIA3" s="194"/>
      <c r="TIB3" s="194"/>
      <c r="TIC3" s="194"/>
      <c r="TID3" s="194"/>
      <c r="TIE3" s="194"/>
      <c r="TIF3" s="194"/>
      <c r="TIG3" s="194"/>
      <c r="TIH3" s="194"/>
      <c r="TII3" s="194"/>
      <c r="TIJ3" s="194"/>
      <c r="TIK3" s="194"/>
      <c r="TIL3" s="194"/>
      <c r="TIM3" s="194"/>
      <c r="TIN3" s="194"/>
      <c r="TIO3" s="194"/>
      <c r="TIP3" s="194"/>
      <c r="TIQ3" s="194"/>
      <c r="TIR3" s="194"/>
      <c r="TIS3" s="194"/>
      <c r="TIT3" s="194"/>
      <c r="TIU3" s="194"/>
      <c r="TIV3" s="194"/>
      <c r="TIW3" s="194"/>
      <c r="TIX3" s="194"/>
      <c r="TIY3" s="194"/>
      <c r="TIZ3" s="194"/>
      <c r="TJA3" s="194"/>
      <c r="TJB3" s="194"/>
      <c r="TJC3" s="194"/>
      <c r="TJD3" s="194"/>
      <c r="TJE3" s="194"/>
      <c r="TJF3" s="194"/>
      <c r="TJG3" s="194"/>
      <c r="TJH3" s="194"/>
      <c r="TJI3" s="194"/>
      <c r="TJJ3" s="194"/>
      <c r="TJK3" s="194"/>
      <c r="TJL3" s="194"/>
      <c r="TJM3" s="194"/>
      <c r="TJN3" s="194"/>
      <c r="TJO3" s="194"/>
      <c r="TJP3" s="194"/>
      <c r="TJQ3" s="194"/>
      <c r="TJR3" s="194"/>
      <c r="TJS3" s="194"/>
      <c r="TJT3" s="194"/>
      <c r="TJU3" s="194"/>
      <c r="TJV3" s="194"/>
      <c r="TJW3" s="194"/>
      <c r="TJX3" s="194"/>
      <c r="TJY3" s="194"/>
      <c r="TJZ3" s="194"/>
      <c r="TKA3" s="194"/>
      <c r="TKB3" s="194"/>
      <c r="TKC3" s="194"/>
      <c r="TKD3" s="194"/>
      <c r="TKE3" s="194"/>
      <c r="TKF3" s="194"/>
      <c r="TKG3" s="194"/>
      <c r="TKH3" s="194"/>
      <c r="TKI3" s="194"/>
      <c r="TKJ3" s="194"/>
      <c r="TKK3" s="194"/>
      <c r="TKL3" s="194"/>
      <c r="TKM3" s="194"/>
      <c r="TKN3" s="194"/>
      <c r="TKO3" s="194"/>
      <c r="TKP3" s="194"/>
      <c r="TKQ3" s="194"/>
      <c r="TKR3" s="194"/>
      <c r="TKS3" s="194"/>
      <c r="TKT3" s="194"/>
      <c r="TKU3" s="194"/>
      <c r="TKV3" s="194"/>
      <c r="TKW3" s="194"/>
      <c r="TKX3" s="194"/>
      <c r="TKY3" s="194"/>
      <c r="TKZ3" s="194"/>
      <c r="TLA3" s="194"/>
      <c r="TLB3" s="194"/>
      <c r="TLC3" s="194"/>
      <c r="TLD3" s="194"/>
      <c r="TLE3" s="194"/>
      <c r="TLF3" s="194"/>
      <c r="TLG3" s="194"/>
      <c r="TLH3" s="194"/>
      <c r="TLI3" s="194"/>
      <c r="TLJ3" s="194"/>
      <c r="TLK3" s="194"/>
      <c r="TLL3" s="194"/>
      <c r="TLM3" s="194"/>
      <c r="TLN3" s="194"/>
      <c r="TLO3" s="194"/>
      <c r="TLP3" s="194"/>
      <c r="TLQ3" s="194"/>
      <c r="TLR3" s="194"/>
      <c r="TLS3" s="194"/>
      <c r="TLT3" s="194"/>
      <c r="TLU3" s="194"/>
      <c r="TLV3" s="194"/>
      <c r="TLW3" s="194"/>
      <c r="TLX3" s="194"/>
      <c r="TLY3" s="194"/>
      <c r="TLZ3" s="194"/>
      <c r="TMA3" s="194"/>
      <c r="TMB3" s="194"/>
      <c r="TMC3" s="194"/>
      <c r="TMD3" s="194"/>
      <c r="TME3" s="194"/>
      <c r="TMF3" s="194"/>
      <c r="TMG3" s="194"/>
      <c r="TMH3" s="194"/>
      <c r="TMI3" s="194"/>
      <c r="TMJ3" s="194"/>
      <c r="TMK3" s="194"/>
      <c r="TML3" s="194"/>
      <c r="TMM3" s="194"/>
      <c r="TMN3" s="194"/>
      <c r="TMO3" s="194"/>
      <c r="TMP3" s="194"/>
      <c r="TMQ3" s="194"/>
      <c r="TMR3" s="194"/>
      <c r="TMS3" s="194"/>
      <c r="TMT3" s="194"/>
      <c r="TMU3" s="194"/>
      <c r="TMV3" s="194"/>
      <c r="TMW3" s="194"/>
      <c r="TMX3" s="194"/>
      <c r="TMY3" s="194"/>
      <c r="TMZ3" s="194"/>
      <c r="TNA3" s="194"/>
      <c r="TNB3" s="194"/>
      <c r="TNC3" s="194"/>
      <c r="TND3" s="194"/>
      <c r="TNE3" s="194"/>
      <c r="TNF3" s="194"/>
      <c r="TNG3" s="194"/>
      <c r="TNH3" s="194"/>
      <c r="TNI3" s="194"/>
      <c r="TNJ3" s="194"/>
      <c r="TNK3" s="194"/>
      <c r="TNL3" s="194"/>
      <c r="TNM3" s="194"/>
      <c r="TNN3" s="194"/>
      <c r="TNO3" s="194"/>
      <c r="TNP3" s="194"/>
      <c r="TNQ3" s="194"/>
      <c r="TNR3" s="194"/>
      <c r="TNS3" s="194"/>
      <c r="TNT3" s="194"/>
      <c r="TNU3" s="194"/>
      <c r="TNV3" s="194"/>
      <c r="TNW3" s="194"/>
      <c r="TNX3" s="194"/>
      <c r="TNY3" s="194"/>
      <c r="TNZ3" s="194"/>
      <c r="TOA3" s="194"/>
      <c r="TOB3" s="194"/>
      <c r="TOC3" s="194"/>
      <c r="TOD3" s="194"/>
      <c r="TOE3" s="194"/>
      <c r="TOF3" s="194"/>
      <c r="TOG3" s="194"/>
      <c r="TOH3" s="194"/>
      <c r="TOI3" s="194"/>
      <c r="TOJ3" s="194"/>
      <c r="TOK3" s="194"/>
      <c r="TOL3" s="194"/>
      <c r="TOM3" s="194"/>
      <c r="TON3" s="194"/>
      <c r="TOO3" s="194"/>
      <c r="TOP3" s="194"/>
      <c r="TOQ3" s="194"/>
      <c r="TOR3" s="194"/>
      <c r="TOS3" s="194"/>
      <c r="TOT3" s="194"/>
      <c r="TOU3" s="194"/>
      <c r="TOV3" s="194"/>
      <c r="TOW3" s="194"/>
      <c r="TOX3" s="194"/>
      <c r="TOY3" s="194"/>
      <c r="TOZ3" s="194"/>
      <c r="TPA3" s="194"/>
      <c r="TPB3" s="194"/>
      <c r="TPC3" s="194"/>
      <c r="TPD3" s="194"/>
      <c r="TPE3" s="194"/>
      <c r="TPF3" s="194"/>
      <c r="TPG3" s="194"/>
      <c r="TPH3" s="194"/>
      <c r="TPI3" s="194"/>
      <c r="TPJ3" s="194"/>
      <c r="TPK3" s="194"/>
      <c r="TPL3" s="194"/>
      <c r="TPM3" s="194"/>
      <c r="TPN3" s="194"/>
      <c r="TPO3" s="194"/>
      <c r="TPP3" s="194"/>
      <c r="TPQ3" s="194"/>
      <c r="TPR3" s="194"/>
      <c r="TPS3" s="194"/>
      <c r="TPT3" s="194"/>
      <c r="TPU3" s="194"/>
      <c r="TPV3" s="194"/>
      <c r="TPW3" s="194"/>
      <c r="TPX3" s="194"/>
      <c r="TPY3" s="194"/>
      <c r="TPZ3" s="194"/>
      <c r="TQA3" s="194"/>
      <c r="TQB3" s="194"/>
      <c r="TQC3" s="194"/>
      <c r="TQD3" s="194"/>
      <c r="TQE3" s="194"/>
      <c r="TQF3" s="194"/>
      <c r="TQG3" s="194"/>
      <c r="TQH3" s="194"/>
      <c r="TQI3" s="194"/>
      <c r="TQJ3" s="194"/>
      <c r="TQK3" s="194"/>
      <c r="TQL3" s="194"/>
      <c r="TQM3" s="194"/>
      <c r="TQN3" s="194"/>
      <c r="TQO3" s="194"/>
      <c r="TQP3" s="194"/>
      <c r="TQQ3" s="194"/>
      <c r="TQR3" s="194"/>
      <c r="TQS3" s="194"/>
      <c r="TQT3" s="194"/>
      <c r="TQU3" s="194"/>
      <c r="TQV3" s="194"/>
      <c r="TQW3" s="194"/>
      <c r="TQX3" s="194"/>
      <c r="TQY3" s="194"/>
      <c r="TQZ3" s="194"/>
      <c r="TRA3" s="194"/>
      <c r="TRB3" s="194"/>
      <c r="TRC3" s="194"/>
      <c r="TRD3" s="194"/>
      <c r="TRE3" s="194"/>
      <c r="TRF3" s="194"/>
      <c r="TRG3" s="194"/>
      <c r="TRH3" s="194"/>
      <c r="TRI3" s="194"/>
      <c r="TRJ3" s="194"/>
      <c r="TRK3" s="194"/>
      <c r="TRL3" s="194"/>
      <c r="TRM3" s="194"/>
      <c r="TRN3" s="194"/>
      <c r="TRO3" s="194"/>
      <c r="TRP3" s="194"/>
      <c r="TRQ3" s="194"/>
      <c r="TRR3" s="194"/>
      <c r="TRS3" s="194"/>
      <c r="TRT3" s="194"/>
      <c r="TRU3" s="194"/>
      <c r="TRV3" s="194"/>
      <c r="TRW3" s="194"/>
      <c r="TRX3" s="194"/>
      <c r="TRY3" s="194"/>
      <c r="TRZ3" s="194"/>
      <c r="TSA3" s="194"/>
      <c r="TSB3" s="194"/>
      <c r="TSC3" s="194"/>
      <c r="TSD3" s="194"/>
      <c r="TSE3" s="194"/>
      <c r="TSF3" s="194"/>
      <c r="TSG3" s="194"/>
      <c r="TSH3" s="194"/>
      <c r="TSI3" s="194"/>
      <c r="TSJ3" s="194"/>
      <c r="TSK3" s="194"/>
      <c r="TSL3" s="194"/>
      <c r="TSM3" s="194"/>
      <c r="TSN3" s="194"/>
      <c r="TSO3" s="194"/>
      <c r="TSP3" s="194"/>
      <c r="TSQ3" s="194"/>
      <c r="TSR3" s="194"/>
      <c r="TSS3" s="194"/>
      <c r="TST3" s="194"/>
      <c r="TSU3" s="194"/>
      <c r="TSV3" s="194"/>
      <c r="TSW3" s="194"/>
      <c r="TSX3" s="194"/>
      <c r="TSY3" s="194"/>
      <c r="TSZ3" s="194"/>
      <c r="TTA3" s="194"/>
      <c r="TTB3" s="194"/>
      <c r="TTC3" s="194"/>
      <c r="TTD3" s="194"/>
      <c r="TTE3" s="194"/>
      <c r="TTF3" s="194"/>
      <c r="TTG3" s="194"/>
      <c r="TTH3" s="194"/>
      <c r="TTI3" s="194"/>
      <c r="TTJ3" s="194"/>
      <c r="TTK3" s="194"/>
      <c r="TTL3" s="194"/>
      <c r="TTM3" s="194"/>
      <c r="TTN3" s="194"/>
      <c r="TTO3" s="194"/>
      <c r="TTP3" s="194"/>
      <c r="TTQ3" s="194"/>
      <c r="TTR3" s="194"/>
      <c r="TTS3" s="194"/>
      <c r="TTT3" s="194"/>
      <c r="TTU3" s="194"/>
      <c r="TTV3" s="194"/>
      <c r="TTW3" s="194"/>
      <c r="TTX3" s="194"/>
      <c r="TTY3" s="194"/>
      <c r="TTZ3" s="194"/>
      <c r="TUA3" s="194"/>
      <c r="TUB3" s="194"/>
      <c r="TUC3" s="194"/>
      <c r="TUD3" s="194"/>
      <c r="TUE3" s="194"/>
      <c r="TUF3" s="194"/>
      <c r="TUG3" s="194"/>
      <c r="TUH3" s="194"/>
      <c r="TUI3" s="194"/>
      <c r="TUJ3" s="194"/>
      <c r="TUK3" s="194"/>
      <c r="TUL3" s="194"/>
      <c r="TUM3" s="194"/>
      <c r="TUN3" s="194"/>
      <c r="TUO3" s="194"/>
      <c r="TUP3" s="194"/>
      <c r="TUQ3" s="194"/>
      <c r="TUR3" s="194"/>
      <c r="TUS3" s="194"/>
      <c r="TUT3" s="194"/>
      <c r="TUU3" s="194"/>
      <c r="TUV3" s="194"/>
      <c r="TUW3" s="194"/>
      <c r="TUX3" s="194"/>
      <c r="TUY3" s="194"/>
      <c r="TUZ3" s="194"/>
      <c r="TVA3" s="194"/>
      <c r="TVB3" s="194"/>
      <c r="TVC3" s="194"/>
      <c r="TVD3" s="194"/>
      <c r="TVE3" s="194"/>
      <c r="TVF3" s="194"/>
      <c r="TVG3" s="194"/>
      <c r="TVH3" s="194"/>
      <c r="TVI3" s="194"/>
      <c r="TVJ3" s="194"/>
      <c r="TVK3" s="194"/>
      <c r="TVL3" s="194"/>
      <c r="TVM3" s="194"/>
      <c r="TVN3" s="194"/>
      <c r="TVO3" s="194"/>
      <c r="TVP3" s="194"/>
      <c r="TVQ3" s="194"/>
      <c r="TVR3" s="194"/>
      <c r="TVS3" s="194"/>
      <c r="TVT3" s="194"/>
      <c r="TVU3" s="194"/>
      <c r="TVV3" s="194"/>
      <c r="TVW3" s="194"/>
      <c r="TVX3" s="194"/>
      <c r="TVY3" s="194"/>
      <c r="TVZ3" s="194"/>
      <c r="TWA3" s="194"/>
      <c r="TWB3" s="194"/>
      <c r="TWC3" s="194"/>
      <c r="TWD3" s="194"/>
      <c r="TWE3" s="194"/>
      <c r="TWF3" s="194"/>
      <c r="TWG3" s="194"/>
      <c r="TWH3" s="194"/>
      <c r="TWI3" s="194"/>
      <c r="TWJ3" s="194"/>
      <c r="TWK3" s="194"/>
      <c r="TWL3" s="194"/>
      <c r="TWM3" s="194"/>
      <c r="TWN3" s="194"/>
      <c r="TWO3" s="194"/>
      <c r="TWP3" s="194"/>
      <c r="TWQ3" s="194"/>
      <c r="TWR3" s="194"/>
      <c r="TWS3" s="194"/>
      <c r="TWT3" s="194"/>
      <c r="TWU3" s="194"/>
      <c r="TWV3" s="194"/>
      <c r="TWW3" s="194"/>
      <c r="TWX3" s="194"/>
      <c r="TWY3" s="194"/>
      <c r="TWZ3" s="194"/>
      <c r="TXA3" s="194"/>
      <c r="TXB3" s="194"/>
      <c r="TXC3" s="194"/>
      <c r="TXD3" s="194"/>
      <c r="TXE3" s="194"/>
      <c r="TXF3" s="194"/>
      <c r="TXG3" s="194"/>
      <c r="TXH3" s="194"/>
      <c r="TXI3" s="194"/>
      <c r="TXJ3" s="194"/>
      <c r="TXK3" s="194"/>
      <c r="TXL3" s="194"/>
      <c r="TXM3" s="194"/>
      <c r="TXN3" s="194"/>
      <c r="TXO3" s="194"/>
      <c r="TXP3" s="194"/>
      <c r="TXQ3" s="194"/>
      <c r="TXR3" s="194"/>
      <c r="TXS3" s="194"/>
      <c r="TXT3" s="194"/>
      <c r="TXU3" s="194"/>
      <c r="TXV3" s="194"/>
      <c r="TXW3" s="194"/>
      <c r="TXX3" s="194"/>
      <c r="TXY3" s="194"/>
      <c r="TXZ3" s="194"/>
      <c r="TYA3" s="194"/>
      <c r="TYB3" s="194"/>
      <c r="TYC3" s="194"/>
      <c r="TYD3" s="194"/>
      <c r="TYE3" s="194"/>
      <c r="TYF3" s="194"/>
      <c r="TYG3" s="194"/>
      <c r="TYH3" s="194"/>
      <c r="TYI3" s="194"/>
      <c r="TYJ3" s="194"/>
      <c r="TYK3" s="194"/>
      <c r="TYL3" s="194"/>
      <c r="TYM3" s="194"/>
      <c r="TYN3" s="194"/>
      <c r="TYO3" s="194"/>
      <c r="TYP3" s="194"/>
      <c r="TYQ3" s="194"/>
      <c r="TYR3" s="194"/>
      <c r="TYS3" s="194"/>
      <c r="TYT3" s="194"/>
      <c r="TYU3" s="194"/>
      <c r="TYV3" s="194"/>
      <c r="TYW3" s="194"/>
      <c r="TYX3" s="194"/>
      <c r="TYY3" s="194"/>
      <c r="TYZ3" s="194"/>
      <c r="TZA3" s="194"/>
      <c r="TZB3" s="194"/>
      <c r="TZC3" s="194"/>
      <c r="TZD3" s="194"/>
      <c r="TZE3" s="194"/>
      <c r="TZF3" s="194"/>
      <c r="TZG3" s="194"/>
      <c r="TZH3" s="194"/>
      <c r="TZI3" s="194"/>
      <c r="TZJ3" s="194"/>
      <c r="TZK3" s="194"/>
      <c r="TZL3" s="194"/>
      <c r="TZM3" s="194"/>
      <c r="TZN3" s="194"/>
      <c r="TZO3" s="194"/>
      <c r="TZP3" s="194"/>
      <c r="TZQ3" s="194"/>
      <c r="TZR3" s="194"/>
      <c r="TZS3" s="194"/>
      <c r="TZT3" s="194"/>
      <c r="TZU3" s="194"/>
      <c r="TZV3" s="194"/>
      <c r="TZW3" s="194"/>
      <c r="TZX3" s="194"/>
      <c r="TZY3" s="194"/>
      <c r="TZZ3" s="194"/>
      <c r="UAA3" s="194"/>
      <c r="UAB3" s="194"/>
      <c r="UAC3" s="194"/>
      <c r="UAD3" s="194"/>
      <c r="UAE3" s="194"/>
      <c r="UAF3" s="194"/>
      <c r="UAG3" s="194"/>
      <c r="UAH3" s="194"/>
      <c r="UAI3" s="194"/>
      <c r="UAJ3" s="194"/>
      <c r="UAK3" s="194"/>
      <c r="UAL3" s="194"/>
      <c r="UAM3" s="194"/>
      <c r="UAN3" s="194"/>
      <c r="UAO3" s="194"/>
      <c r="UAP3" s="194"/>
      <c r="UAQ3" s="194"/>
      <c r="UAR3" s="194"/>
      <c r="UAS3" s="194"/>
      <c r="UAT3" s="194"/>
      <c r="UAU3" s="194"/>
      <c r="UAV3" s="194"/>
      <c r="UAW3" s="194"/>
      <c r="UAX3" s="194"/>
      <c r="UAY3" s="194"/>
      <c r="UAZ3" s="194"/>
      <c r="UBA3" s="194"/>
      <c r="UBB3" s="194"/>
      <c r="UBC3" s="194"/>
      <c r="UBD3" s="194"/>
      <c r="UBE3" s="194"/>
      <c r="UBF3" s="194"/>
      <c r="UBG3" s="194"/>
      <c r="UBH3" s="194"/>
      <c r="UBI3" s="194"/>
      <c r="UBJ3" s="194"/>
      <c r="UBK3" s="194"/>
      <c r="UBL3" s="194"/>
      <c r="UBM3" s="194"/>
      <c r="UBN3" s="194"/>
      <c r="UBO3" s="194"/>
      <c r="UBP3" s="194"/>
      <c r="UBQ3" s="194"/>
      <c r="UBR3" s="194"/>
      <c r="UBS3" s="194"/>
      <c r="UBT3" s="194"/>
      <c r="UBU3" s="194"/>
      <c r="UBV3" s="194"/>
      <c r="UBW3" s="194"/>
      <c r="UBX3" s="194"/>
      <c r="UBY3" s="194"/>
      <c r="UBZ3" s="194"/>
      <c r="UCA3" s="194"/>
      <c r="UCB3" s="194"/>
      <c r="UCC3" s="194"/>
      <c r="UCD3" s="194"/>
      <c r="UCE3" s="194"/>
      <c r="UCF3" s="194"/>
      <c r="UCG3" s="194"/>
      <c r="UCH3" s="194"/>
      <c r="UCI3" s="194"/>
      <c r="UCJ3" s="194"/>
      <c r="UCK3" s="194"/>
      <c r="UCL3" s="194"/>
      <c r="UCM3" s="194"/>
      <c r="UCN3" s="194"/>
      <c r="UCO3" s="194"/>
      <c r="UCP3" s="194"/>
      <c r="UCQ3" s="194"/>
      <c r="UCR3" s="194"/>
      <c r="UCS3" s="194"/>
      <c r="UCT3" s="194"/>
      <c r="UCU3" s="194"/>
      <c r="UCV3" s="194"/>
      <c r="UCW3" s="194"/>
      <c r="UCX3" s="194"/>
      <c r="UCY3" s="194"/>
      <c r="UCZ3" s="194"/>
      <c r="UDA3" s="194"/>
      <c r="UDB3" s="194"/>
      <c r="UDC3" s="194"/>
      <c r="UDD3" s="194"/>
      <c r="UDE3" s="194"/>
      <c r="UDF3" s="194"/>
      <c r="UDG3" s="194"/>
      <c r="UDH3" s="194"/>
      <c r="UDI3" s="194"/>
      <c r="UDJ3" s="194"/>
      <c r="UDK3" s="194"/>
      <c r="UDL3" s="194"/>
      <c r="UDM3" s="194"/>
      <c r="UDN3" s="194"/>
      <c r="UDO3" s="194"/>
      <c r="UDP3" s="194"/>
      <c r="UDQ3" s="194"/>
      <c r="UDR3" s="194"/>
      <c r="UDS3" s="194"/>
      <c r="UDT3" s="194"/>
      <c r="UDU3" s="194"/>
      <c r="UDV3" s="194"/>
      <c r="UDW3" s="194"/>
      <c r="UDX3" s="194"/>
      <c r="UDY3" s="194"/>
      <c r="UDZ3" s="194"/>
      <c r="UEA3" s="194"/>
      <c r="UEB3" s="194"/>
      <c r="UEC3" s="194"/>
      <c r="UED3" s="194"/>
      <c r="UEE3" s="194"/>
      <c r="UEF3" s="194"/>
      <c r="UEG3" s="194"/>
      <c r="UEH3" s="194"/>
      <c r="UEI3" s="194"/>
      <c r="UEJ3" s="194"/>
      <c r="UEK3" s="194"/>
      <c r="UEL3" s="194"/>
      <c r="UEM3" s="194"/>
      <c r="UEN3" s="194"/>
      <c r="UEO3" s="194"/>
      <c r="UEP3" s="194"/>
      <c r="UEQ3" s="194"/>
      <c r="UER3" s="194"/>
      <c r="UES3" s="194"/>
      <c r="UET3" s="194"/>
      <c r="UEU3" s="194"/>
      <c r="UEV3" s="194"/>
      <c r="UEW3" s="194"/>
      <c r="UEX3" s="194"/>
      <c r="UEY3" s="194"/>
      <c r="UEZ3" s="194"/>
      <c r="UFA3" s="194"/>
      <c r="UFB3" s="194"/>
      <c r="UFC3" s="194"/>
      <c r="UFD3" s="194"/>
      <c r="UFE3" s="194"/>
      <c r="UFF3" s="194"/>
      <c r="UFG3" s="194"/>
      <c r="UFH3" s="194"/>
      <c r="UFI3" s="194"/>
      <c r="UFJ3" s="194"/>
      <c r="UFK3" s="194"/>
      <c r="UFL3" s="194"/>
      <c r="UFM3" s="194"/>
      <c r="UFN3" s="194"/>
      <c r="UFO3" s="194"/>
      <c r="UFP3" s="194"/>
      <c r="UFQ3" s="194"/>
      <c r="UFR3" s="194"/>
      <c r="UFS3" s="194"/>
      <c r="UFT3" s="194"/>
      <c r="UFU3" s="194"/>
      <c r="UFV3" s="194"/>
      <c r="UFW3" s="194"/>
      <c r="UFX3" s="194"/>
      <c r="UFY3" s="194"/>
      <c r="UFZ3" s="194"/>
      <c r="UGA3" s="194"/>
      <c r="UGB3" s="194"/>
      <c r="UGC3" s="194"/>
      <c r="UGD3" s="194"/>
      <c r="UGE3" s="194"/>
      <c r="UGF3" s="194"/>
      <c r="UGG3" s="194"/>
      <c r="UGH3" s="194"/>
      <c r="UGI3" s="194"/>
      <c r="UGJ3" s="194"/>
      <c r="UGK3" s="194"/>
      <c r="UGL3" s="194"/>
      <c r="UGM3" s="194"/>
      <c r="UGN3" s="194"/>
      <c r="UGO3" s="194"/>
      <c r="UGP3" s="194"/>
      <c r="UGQ3" s="194"/>
      <c r="UGR3" s="194"/>
      <c r="UGS3" s="194"/>
      <c r="UGT3" s="194"/>
      <c r="UGU3" s="194"/>
      <c r="UGV3" s="194"/>
      <c r="UGW3" s="194"/>
      <c r="UGX3" s="194"/>
      <c r="UGY3" s="194"/>
      <c r="UGZ3" s="194"/>
      <c r="UHA3" s="194"/>
      <c r="UHB3" s="194"/>
      <c r="UHC3" s="194"/>
      <c r="UHD3" s="194"/>
      <c r="UHE3" s="194"/>
      <c r="UHF3" s="194"/>
      <c r="UHG3" s="194"/>
      <c r="UHH3" s="194"/>
      <c r="UHI3" s="194"/>
      <c r="UHJ3" s="194"/>
      <c r="UHK3" s="194"/>
      <c r="UHL3" s="194"/>
      <c r="UHM3" s="194"/>
      <c r="UHN3" s="194"/>
      <c r="UHO3" s="194"/>
      <c r="UHP3" s="194"/>
      <c r="UHQ3" s="194"/>
      <c r="UHR3" s="194"/>
      <c r="UHS3" s="194"/>
      <c r="UHT3" s="194"/>
      <c r="UHU3" s="194"/>
      <c r="UHV3" s="194"/>
      <c r="UHW3" s="194"/>
      <c r="UHX3" s="194"/>
      <c r="UHY3" s="194"/>
      <c r="UHZ3" s="194"/>
      <c r="UIA3" s="194"/>
      <c r="UIB3" s="194"/>
      <c r="UIC3" s="194"/>
      <c r="UID3" s="194"/>
      <c r="UIE3" s="194"/>
      <c r="UIF3" s="194"/>
      <c r="UIG3" s="194"/>
      <c r="UIH3" s="194"/>
      <c r="UII3" s="194"/>
      <c r="UIJ3" s="194"/>
      <c r="UIK3" s="194"/>
      <c r="UIL3" s="194"/>
      <c r="UIM3" s="194"/>
      <c r="UIN3" s="194"/>
      <c r="UIO3" s="194"/>
      <c r="UIP3" s="194"/>
      <c r="UIQ3" s="194"/>
      <c r="UIR3" s="194"/>
      <c r="UIS3" s="194"/>
      <c r="UIT3" s="194"/>
      <c r="UIU3" s="194"/>
      <c r="UIV3" s="194"/>
      <c r="UIW3" s="194"/>
      <c r="UIX3" s="194"/>
      <c r="UIY3" s="194"/>
      <c r="UIZ3" s="194"/>
      <c r="UJA3" s="194"/>
      <c r="UJB3" s="194"/>
      <c r="UJC3" s="194"/>
      <c r="UJD3" s="194"/>
      <c r="UJE3" s="194"/>
      <c r="UJF3" s="194"/>
      <c r="UJG3" s="194"/>
      <c r="UJH3" s="194"/>
      <c r="UJI3" s="194"/>
      <c r="UJJ3" s="194"/>
      <c r="UJK3" s="194"/>
      <c r="UJL3" s="194"/>
      <c r="UJM3" s="194"/>
      <c r="UJN3" s="194"/>
      <c r="UJO3" s="194"/>
      <c r="UJP3" s="194"/>
      <c r="UJQ3" s="194"/>
      <c r="UJR3" s="194"/>
      <c r="UJS3" s="194"/>
      <c r="UJT3" s="194"/>
      <c r="UJU3" s="194"/>
      <c r="UJV3" s="194"/>
      <c r="UJW3" s="194"/>
      <c r="UJX3" s="194"/>
      <c r="UJY3" s="194"/>
      <c r="UJZ3" s="194"/>
      <c r="UKA3" s="194"/>
      <c r="UKB3" s="194"/>
      <c r="UKC3" s="194"/>
      <c r="UKD3" s="194"/>
      <c r="UKE3" s="194"/>
      <c r="UKF3" s="194"/>
      <c r="UKG3" s="194"/>
      <c r="UKH3" s="194"/>
      <c r="UKI3" s="194"/>
      <c r="UKJ3" s="194"/>
      <c r="UKK3" s="194"/>
      <c r="UKL3" s="194"/>
      <c r="UKM3" s="194"/>
      <c r="UKN3" s="194"/>
      <c r="UKO3" s="194"/>
      <c r="UKP3" s="194"/>
      <c r="UKQ3" s="194"/>
      <c r="UKR3" s="194"/>
      <c r="UKS3" s="194"/>
      <c r="UKT3" s="194"/>
      <c r="UKU3" s="194"/>
      <c r="UKV3" s="194"/>
      <c r="UKW3" s="194"/>
      <c r="UKX3" s="194"/>
      <c r="UKY3" s="194"/>
      <c r="UKZ3" s="194"/>
      <c r="ULA3" s="194"/>
      <c r="ULB3" s="194"/>
      <c r="ULC3" s="194"/>
      <c r="ULD3" s="194"/>
      <c r="ULE3" s="194"/>
      <c r="ULF3" s="194"/>
      <c r="ULG3" s="194"/>
      <c r="ULH3" s="194"/>
      <c r="ULI3" s="194"/>
      <c r="ULJ3" s="194"/>
      <c r="ULK3" s="194"/>
      <c r="ULL3" s="194"/>
      <c r="ULM3" s="194"/>
      <c r="ULN3" s="194"/>
      <c r="ULO3" s="194"/>
      <c r="ULP3" s="194"/>
      <c r="ULQ3" s="194"/>
      <c r="ULR3" s="194"/>
      <c r="ULS3" s="194"/>
      <c r="ULT3" s="194"/>
      <c r="ULU3" s="194"/>
      <c r="ULV3" s="194"/>
      <c r="ULW3" s="194"/>
      <c r="ULX3" s="194"/>
      <c r="ULY3" s="194"/>
      <c r="ULZ3" s="194"/>
      <c r="UMA3" s="194"/>
      <c r="UMB3" s="194"/>
      <c r="UMC3" s="194"/>
      <c r="UMD3" s="194"/>
      <c r="UME3" s="194"/>
      <c r="UMF3" s="194"/>
      <c r="UMG3" s="194"/>
      <c r="UMH3" s="194"/>
      <c r="UMI3" s="194"/>
      <c r="UMJ3" s="194"/>
      <c r="UMK3" s="194"/>
      <c r="UML3" s="194"/>
      <c r="UMM3" s="194"/>
      <c r="UMN3" s="194"/>
      <c r="UMO3" s="194"/>
      <c r="UMP3" s="194"/>
      <c r="UMQ3" s="194"/>
      <c r="UMR3" s="194"/>
      <c r="UMS3" s="194"/>
      <c r="UMT3" s="194"/>
      <c r="UMU3" s="194"/>
      <c r="UMV3" s="194"/>
      <c r="UMW3" s="194"/>
      <c r="UMX3" s="194"/>
      <c r="UMY3" s="194"/>
      <c r="UMZ3" s="194"/>
      <c r="UNA3" s="194"/>
      <c r="UNB3" s="194"/>
      <c r="UNC3" s="194"/>
      <c r="UND3" s="194"/>
      <c r="UNE3" s="194"/>
      <c r="UNF3" s="194"/>
      <c r="UNG3" s="194"/>
      <c r="UNH3" s="194"/>
      <c r="UNI3" s="194"/>
      <c r="UNJ3" s="194"/>
      <c r="UNK3" s="194"/>
      <c r="UNL3" s="194"/>
      <c r="UNM3" s="194"/>
      <c r="UNN3" s="194"/>
      <c r="UNO3" s="194"/>
      <c r="UNP3" s="194"/>
      <c r="UNQ3" s="194"/>
      <c r="UNR3" s="194"/>
      <c r="UNS3" s="194"/>
      <c r="UNT3" s="194"/>
      <c r="UNU3" s="194"/>
      <c r="UNV3" s="194"/>
      <c r="UNW3" s="194"/>
      <c r="UNX3" s="194"/>
      <c r="UNY3" s="194"/>
      <c r="UNZ3" s="194"/>
      <c r="UOA3" s="194"/>
      <c r="UOB3" s="194"/>
      <c r="UOC3" s="194"/>
      <c r="UOD3" s="194"/>
      <c r="UOE3" s="194"/>
      <c r="UOF3" s="194"/>
      <c r="UOG3" s="194"/>
      <c r="UOH3" s="194"/>
      <c r="UOI3" s="194"/>
      <c r="UOJ3" s="194"/>
      <c r="UOK3" s="194"/>
      <c r="UOL3" s="194"/>
      <c r="UOM3" s="194"/>
      <c r="UON3" s="194"/>
      <c r="UOO3" s="194"/>
      <c r="UOP3" s="194"/>
      <c r="UOQ3" s="194"/>
      <c r="UOR3" s="194"/>
      <c r="UOS3" s="194"/>
      <c r="UOT3" s="194"/>
      <c r="UOU3" s="194"/>
      <c r="UOV3" s="194"/>
      <c r="UOW3" s="194"/>
      <c r="UOX3" s="194"/>
      <c r="UOY3" s="194"/>
      <c r="UOZ3" s="194"/>
      <c r="UPA3" s="194"/>
      <c r="UPB3" s="194"/>
      <c r="UPC3" s="194"/>
      <c r="UPD3" s="194"/>
      <c r="UPE3" s="194"/>
      <c r="UPF3" s="194"/>
      <c r="UPG3" s="194"/>
      <c r="UPH3" s="194"/>
      <c r="UPI3" s="194"/>
      <c r="UPJ3" s="194"/>
      <c r="UPK3" s="194"/>
      <c r="UPL3" s="194"/>
      <c r="UPM3" s="194"/>
      <c r="UPN3" s="194"/>
      <c r="UPO3" s="194"/>
      <c r="UPP3" s="194"/>
      <c r="UPQ3" s="194"/>
      <c r="UPR3" s="194"/>
      <c r="UPS3" s="194"/>
      <c r="UPT3" s="194"/>
      <c r="UPU3" s="194"/>
      <c r="UPV3" s="194"/>
      <c r="UPW3" s="194"/>
      <c r="UPX3" s="194"/>
      <c r="UPY3" s="194"/>
      <c r="UPZ3" s="194"/>
      <c r="UQA3" s="194"/>
      <c r="UQB3" s="194"/>
      <c r="UQC3" s="194"/>
      <c r="UQD3" s="194"/>
      <c r="UQE3" s="194"/>
      <c r="UQF3" s="194"/>
      <c r="UQG3" s="194"/>
      <c r="UQH3" s="194"/>
      <c r="UQI3" s="194"/>
      <c r="UQJ3" s="194"/>
      <c r="UQK3" s="194"/>
      <c r="UQL3" s="194"/>
      <c r="UQM3" s="194"/>
      <c r="UQN3" s="194"/>
      <c r="UQO3" s="194"/>
      <c r="UQP3" s="194"/>
      <c r="UQQ3" s="194"/>
      <c r="UQR3" s="194"/>
      <c r="UQS3" s="194"/>
      <c r="UQT3" s="194"/>
      <c r="UQU3" s="194"/>
      <c r="UQV3" s="194"/>
      <c r="UQW3" s="194"/>
      <c r="UQX3" s="194"/>
      <c r="UQY3" s="194"/>
      <c r="UQZ3" s="194"/>
      <c r="URA3" s="194"/>
      <c r="URB3" s="194"/>
      <c r="URC3" s="194"/>
      <c r="URD3" s="194"/>
      <c r="URE3" s="194"/>
      <c r="URF3" s="194"/>
      <c r="URG3" s="194"/>
      <c r="URH3" s="194"/>
      <c r="URI3" s="194"/>
      <c r="URJ3" s="194"/>
      <c r="URK3" s="194"/>
      <c r="URL3" s="194"/>
      <c r="URM3" s="194"/>
      <c r="URN3" s="194"/>
      <c r="URO3" s="194"/>
      <c r="URP3" s="194"/>
      <c r="URQ3" s="194"/>
      <c r="URR3" s="194"/>
      <c r="URS3" s="194"/>
      <c r="URT3" s="194"/>
      <c r="URU3" s="194"/>
      <c r="URV3" s="194"/>
      <c r="URW3" s="194"/>
      <c r="URX3" s="194"/>
      <c r="URY3" s="194"/>
      <c r="URZ3" s="194"/>
      <c r="USA3" s="194"/>
      <c r="USB3" s="194"/>
      <c r="USC3" s="194"/>
      <c r="USD3" s="194"/>
      <c r="USE3" s="194"/>
      <c r="USF3" s="194"/>
      <c r="USG3" s="194"/>
      <c r="USH3" s="194"/>
      <c r="USI3" s="194"/>
      <c r="USJ3" s="194"/>
      <c r="USK3" s="194"/>
      <c r="USL3" s="194"/>
      <c r="USM3" s="194"/>
      <c r="USN3" s="194"/>
      <c r="USO3" s="194"/>
      <c r="USP3" s="194"/>
      <c r="USQ3" s="194"/>
      <c r="USR3" s="194"/>
      <c r="USS3" s="194"/>
      <c r="UST3" s="194"/>
      <c r="USU3" s="194"/>
      <c r="USV3" s="194"/>
      <c r="USW3" s="194"/>
      <c r="USX3" s="194"/>
      <c r="USY3" s="194"/>
      <c r="USZ3" s="194"/>
      <c r="UTA3" s="194"/>
      <c r="UTB3" s="194"/>
      <c r="UTC3" s="194"/>
      <c r="UTD3" s="194"/>
      <c r="UTE3" s="194"/>
      <c r="UTF3" s="194"/>
      <c r="UTG3" s="194"/>
      <c r="UTH3" s="194"/>
      <c r="UTI3" s="194"/>
      <c r="UTJ3" s="194"/>
      <c r="UTK3" s="194"/>
      <c r="UTL3" s="194"/>
      <c r="UTM3" s="194"/>
      <c r="UTN3" s="194"/>
      <c r="UTO3" s="194"/>
      <c r="UTP3" s="194"/>
      <c r="UTQ3" s="194"/>
      <c r="UTR3" s="194"/>
      <c r="UTS3" s="194"/>
      <c r="UTT3" s="194"/>
      <c r="UTU3" s="194"/>
      <c r="UTV3" s="194"/>
      <c r="UTW3" s="194"/>
      <c r="UTX3" s="194"/>
      <c r="UTY3" s="194"/>
      <c r="UTZ3" s="194"/>
      <c r="UUA3" s="194"/>
      <c r="UUB3" s="194"/>
      <c r="UUC3" s="194"/>
      <c r="UUD3" s="194"/>
      <c r="UUE3" s="194"/>
      <c r="UUF3" s="194"/>
      <c r="UUG3" s="194"/>
      <c r="UUH3" s="194"/>
      <c r="UUI3" s="194"/>
      <c r="UUJ3" s="194"/>
      <c r="UUK3" s="194"/>
      <c r="UUL3" s="194"/>
      <c r="UUM3" s="194"/>
      <c r="UUN3" s="194"/>
      <c r="UUO3" s="194"/>
      <c r="UUP3" s="194"/>
      <c r="UUQ3" s="194"/>
      <c r="UUR3" s="194"/>
      <c r="UUS3" s="194"/>
      <c r="UUT3" s="194"/>
      <c r="UUU3" s="194"/>
      <c r="UUV3" s="194"/>
      <c r="UUW3" s="194"/>
      <c r="UUX3" s="194"/>
      <c r="UUY3" s="194"/>
      <c r="UUZ3" s="194"/>
      <c r="UVA3" s="194"/>
      <c r="UVB3" s="194"/>
      <c r="UVC3" s="194"/>
      <c r="UVD3" s="194"/>
      <c r="UVE3" s="194"/>
      <c r="UVF3" s="194"/>
      <c r="UVG3" s="194"/>
      <c r="UVH3" s="194"/>
      <c r="UVI3" s="194"/>
      <c r="UVJ3" s="194"/>
      <c r="UVK3" s="194"/>
      <c r="UVL3" s="194"/>
      <c r="UVM3" s="194"/>
      <c r="UVN3" s="194"/>
      <c r="UVO3" s="194"/>
      <c r="UVP3" s="194"/>
      <c r="UVQ3" s="194"/>
      <c r="UVR3" s="194"/>
      <c r="UVS3" s="194"/>
      <c r="UVT3" s="194"/>
      <c r="UVU3" s="194"/>
      <c r="UVV3" s="194"/>
      <c r="UVW3" s="194"/>
      <c r="UVX3" s="194"/>
      <c r="UVY3" s="194"/>
      <c r="UVZ3" s="194"/>
      <c r="UWA3" s="194"/>
      <c r="UWB3" s="194"/>
      <c r="UWC3" s="194"/>
      <c r="UWD3" s="194"/>
      <c r="UWE3" s="194"/>
      <c r="UWF3" s="194"/>
      <c r="UWG3" s="194"/>
      <c r="UWH3" s="194"/>
      <c r="UWI3" s="194"/>
      <c r="UWJ3" s="194"/>
      <c r="UWK3" s="194"/>
      <c r="UWL3" s="194"/>
      <c r="UWM3" s="194"/>
      <c r="UWN3" s="194"/>
      <c r="UWO3" s="194"/>
      <c r="UWP3" s="194"/>
      <c r="UWQ3" s="194"/>
      <c r="UWR3" s="194"/>
      <c r="UWS3" s="194"/>
      <c r="UWT3" s="194"/>
      <c r="UWU3" s="194"/>
      <c r="UWV3" s="194"/>
      <c r="UWW3" s="194"/>
      <c r="UWX3" s="194"/>
      <c r="UWY3" s="194"/>
      <c r="UWZ3" s="194"/>
      <c r="UXA3" s="194"/>
      <c r="UXB3" s="194"/>
      <c r="UXC3" s="194"/>
      <c r="UXD3" s="194"/>
      <c r="UXE3" s="194"/>
      <c r="UXF3" s="194"/>
      <c r="UXG3" s="194"/>
      <c r="UXH3" s="194"/>
      <c r="UXI3" s="194"/>
      <c r="UXJ3" s="194"/>
      <c r="UXK3" s="194"/>
      <c r="UXL3" s="194"/>
      <c r="UXM3" s="194"/>
      <c r="UXN3" s="194"/>
      <c r="UXO3" s="194"/>
      <c r="UXP3" s="194"/>
      <c r="UXQ3" s="194"/>
      <c r="UXR3" s="194"/>
      <c r="UXS3" s="194"/>
      <c r="UXT3" s="194"/>
      <c r="UXU3" s="194"/>
      <c r="UXV3" s="194"/>
      <c r="UXW3" s="194"/>
      <c r="UXX3" s="194"/>
      <c r="UXY3" s="194"/>
      <c r="UXZ3" s="194"/>
      <c r="UYA3" s="194"/>
      <c r="UYB3" s="194"/>
      <c r="UYC3" s="194"/>
      <c r="UYD3" s="194"/>
      <c r="UYE3" s="194"/>
      <c r="UYF3" s="194"/>
      <c r="UYG3" s="194"/>
      <c r="UYH3" s="194"/>
      <c r="UYI3" s="194"/>
      <c r="UYJ3" s="194"/>
      <c r="UYK3" s="194"/>
      <c r="UYL3" s="194"/>
      <c r="UYM3" s="194"/>
      <c r="UYN3" s="194"/>
      <c r="UYO3" s="194"/>
      <c r="UYP3" s="194"/>
      <c r="UYQ3" s="194"/>
      <c r="UYR3" s="194"/>
      <c r="UYS3" s="194"/>
      <c r="UYT3" s="194"/>
      <c r="UYU3" s="194"/>
      <c r="UYV3" s="194"/>
      <c r="UYW3" s="194"/>
      <c r="UYX3" s="194"/>
      <c r="UYY3" s="194"/>
      <c r="UYZ3" s="194"/>
      <c r="UZA3" s="194"/>
      <c r="UZB3" s="194"/>
      <c r="UZC3" s="194"/>
      <c r="UZD3" s="194"/>
      <c r="UZE3" s="194"/>
      <c r="UZF3" s="194"/>
      <c r="UZG3" s="194"/>
      <c r="UZH3" s="194"/>
      <c r="UZI3" s="194"/>
      <c r="UZJ3" s="194"/>
      <c r="UZK3" s="194"/>
      <c r="UZL3" s="194"/>
      <c r="UZM3" s="194"/>
      <c r="UZN3" s="194"/>
      <c r="UZO3" s="194"/>
      <c r="UZP3" s="194"/>
      <c r="UZQ3" s="194"/>
      <c r="UZR3" s="194"/>
      <c r="UZS3" s="194"/>
      <c r="UZT3" s="194"/>
      <c r="UZU3" s="194"/>
      <c r="UZV3" s="194"/>
      <c r="UZW3" s="194"/>
      <c r="UZX3" s="194"/>
      <c r="UZY3" s="194"/>
      <c r="UZZ3" s="194"/>
      <c r="VAA3" s="194"/>
      <c r="VAB3" s="194"/>
      <c r="VAC3" s="194"/>
      <c r="VAD3" s="194"/>
      <c r="VAE3" s="194"/>
      <c r="VAF3" s="194"/>
      <c r="VAG3" s="194"/>
      <c r="VAH3" s="194"/>
      <c r="VAI3" s="194"/>
      <c r="VAJ3" s="194"/>
      <c r="VAK3" s="194"/>
      <c r="VAL3" s="194"/>
      <c r="VAM3" s="194"/>
      <c r="VAN3" s="194"/>
      <c r="VAO3" s="194"/>
      <c r="VAP3" s="194"/>
      <c r="VAQ3" s="194"/>
      <c r="VAR3" s="194"/>
      <c r="VAS3" s="194"/>
      <c r="VAT3" s="194"/>
      <c r="VAU3" s="194"/>
      <c r="VAV3" s="194"/>
      <c r="VAW3" s="194"/>
      <c r="VAX3" s="194"/>
      <c r="VAY3" s="194"/>
      <c r="VAZ3" s="194"/>
      <c r="VBA3" s="194"/>
      <c r="VBB3" s="194"/>
      <c r="VBC3" s="194"/>
      <c r="VBD3" s="194"/>
      <c r="VBE3" s="194"/>
      <c r="VBF3" s="194"/>
      <c r="VBG3" s="194"/>
      <c r="VBH3" s="194"/>
      <c r="VBI3" s="194"/>
      <c r="VBJ3" s="194"/>
      <c r="VBK3" s="194"/>
      <c r="VBL3" s="194"/>
      <c r="VBM3" s="194"/>
      <c r="VBN3" s="194"/>
      <c r="VBO3" s="194"/>
      <c r="VBP3" s="194"/>
      <c r="VBQ3" s="194"/>
      <c r="VBR3" s="194"/>
      <c r="VBS3" s="194"/>
      <c r="VBT3" s="194"/>
      <c r="VBU3" s="194"/>
      <c r="VBV3" s="194"/>
      <c r="VBW3" s="194"/>
      <c r="VBX3" s="194"/>
      <c r="VBY3" s="194"/>
      <c r="VBZ3" s="194"/>
      <c r="VCA3" s="194"/>
      <c r="VCB3" s="194"/>
      <c r="VCC3" s="194"/>
      <c r="VCD3" s="194"/>
      <c r="VCE3" s="194"/>
      <c r="VCF3" s="194"/>
      <c r="VCG3" s="194"/>
      <c r="VCH3" s="194"/>
      <c r="VCI3" s="194"/>
      <c r="VCJ3" s="194"/>
      <c r="VCK3" s="194"/>
      <c r="VCL3" s="194"/>
      <c r="VCM3" s="194"/>
      <c r="VCN3" s="194"/>
      <c r="VCO3" s="194"/>
      <c r="VCP3" s="194"/>
      <c r="VCQ3" s="194"/>
      <c r="VCR3" s="194"/>
      <c r="VCS3" s="194"/>
      <c r="VCT3" s="194"/>
      <c r="VCU3" s="194"/>
      <c r="VCV3" s="194"/>
      <c r="VCW3" s="194"/>
      <c r="VCX3" s="194"/>
      <c r="VCY3" s="194"/>
      <c r="VCZ3" s="194"/>
      <c r="VDA3" s="194"/>
      <c r="VDB3" s="194"/>
      <c r="VDC3" s="194"/>
      <c r="VDD3" s="194"/>
      <c r="VDE3" s="194"/>
      <c r="VDF3" s="194"/>
      <c r="VDG3" s="194"/>
      <c r="VDH3" s="194"/>
      <c r="VDI3" s="194"/>
      <c r="VDJ3" s="194"/>
      <c r="VDK3" s="194"/>
      <c r="VDL3" s="194"/>
      <c r="VDM3" s="194"/>
      <c r="VDN3" s="194"/>
      <c r="VDO3" s="194"/>
      <c r="VDP3" s="194"/>
      <c r="VDQ3" s="194"/>
      <c r="VDR3" s="194"/>
      <c r="VDS3" s="194"/>
      <c r="VDT3" s="194"/>
      <c r="VDU3" s="194"/>
      <c r="VDV3" s="194"/>
      <c r="VDW3" s="194"/>
      <c r="VDX3" s="194"/>
      <c r="VDY3" s="194"/>
      <c r="VDZ3" s="194"/>
      <c r="VEA3" s="194"/>
      <c r="VEB3" s="194"/>
      <c r="VEC3" s="194"/>
      <c r="VED3" s="194"/>
      <c r="VEE3" s="194"/>
      <c r="VEF3" s="194"/>
      <c r="VEG3" s="194"/>
      <c r="VEH3" s="194"/>
      <c r="VEI3" s="194"/>
      <c r="VEJ3" s="194"/>
      <c r="VEK3" s="194"/>
      <c r="VEL3" s="194"/>
      <c r="VEM3" s="194"/>
      <c r="VEN3" s="194"/>
      <c r="VEO3" s="194"/>
      <c r="VEP3" s="194"/>
      <c r="VEQ3" s="194"/>
      <c r="VER3" s="194"/>
      <c r="VES3" s="194"/>
      <c r="VET3" s="194"/>
      <c r="VEU3" s="194"/>
      <c r="VEV3" s="194"/>
      <c r="VEW3" s="194"/>
      <c r="VEX3" s="194"/>
      <c r="VEY3" s="194"/>
      <c r="VEZ3" s="194"/>
      <c r="VFA3" s="194"/>
      <c r="VFB3" s="194"/>
      <c r="VFC3" s="194"/>
      <c r="VFD3" s="194"/>
      <c r="VFE3" s="194"/>
      <c r="VFF3" s="194"/>
      <c r="VFG3" s="194"/>
      <c r="VFH3" s="194"/>
      <c r="VFI3" s="194"/>
      <c r="VFJ3" s="194"/>
      <c r="VFK3" s="194"/>
      <c r="VFL3" s="194"/>
      <c r="VFM3" s="194"/>
      <c r="VFN3" s="194"/>
      <c r="VFO3" s="194"/>
      <c r="VFP3" s="194"/>
      <c r="VFQ3" s="194"/>
      <c r="VFR3" s="194"/>
      <c r="VFS3" s="194"/>
      <c r="VFT3" s="194"/>
      <c r="VFU3" s="194"/>
      <c r="VFV3" s="194"/>
      <c r="VFW3" s="194"/>
      <c r="VFX3" s="194"/>
      <c r="VFY3" s="194"/>
      <c r="VFZ3" s="194"/>
      <c r="VGA3" s="194"/>
      <c r="VGB3" s="194"/>
      <c r="VGC3" s="194"/>
      <c r="VGD3" s="194"/>
      <c r="VGE3" s="194"/>
      <c r="VGF3" s="194"/>
      <c r="VGG3" s="194"/>
      <c r="VGH3" s="194"/>
      <c r="VGI3" s="194"/>
      <c r="VGJ3" s="194"/>
      <c r="VGK3" s="194"/>
      <c r="VGL3" s="194"/>
      <c r="VGM3" s="194"/>
      <c r="VGN3" s="194"/>
      <c r="VGO3" s="194"/>
      <c r="VGP3" s="194"/>
      <c r="VGQ3" s="194"/>
      <c r="VGR3" s="194"/>
      <c r="VGS3" s="194"/>
      <c r="VGT3" s="194"/>
      <c r="VGU3" s="194"/>
      <c r="VGV3" s="194"/>
      <c r="VGW3" s="194"/>
      <c r="VGX3" s="194"/>
      <c r="VGY3" s="194"/>
      <c r="VGZ3" s="194"/>
      <c r="VHA3" s="194"/>
      <c r="VHB3" s="194"/>
      <c r="VHC3" s="194"/>
      <c r="VHD3" s="194"/>
      <c r="VHE3" s="194"/>
      <c r="VHF3" s="194"/>
      <c r="VHG3" s="194"/>
      <c r="VHH3" s="194"/>
      <c r="VHI3" s="194"/>
      <c r="VHJ3" s="194"/>
      <c r="VHK3" s="194"/>
      <c r="VHL3" s="194"/>
      <c r="VHM3" s="194"/>
      <c r="VHN3" s="194"/>
      <c r="VHO3" s="194"/>
      <c r="VHP3" s="194"/>
      <c r="VHQ3" s="194"/>
      <c r="VHR3" s="194"/>
      <c r="VHS3" s="194"/>
      <c r="VHT3" s="194"/>
      <c r="VHU3" s="194"/>
      <c r="VHV3" s="194"/>
      <c r="VHW3" s="194"/>
      <c r="VHX3" s="194"/>
      <c r="VHY3" s="194"/>
      <c r="VHZ3" s="194"/>
      <c r="VIA3" s="194"/>
      <c r="VIB3" s="194"/>
      <c r="VIC3" s="194"/>
      <c r="VID3" s="194"/>
      <c r="VIE3" s="194"/>
      <c r="VIF3" s="194"/>
      <c r="VIG3" s="194"/>
      <c r="VIH3" s="194"/>
      <c r="VII3" s="194"/>
      <c r="VIJ3" s="194"/>
      <c r="VIK3" s="194"/>
      <c r="VIL3" s="194"/>
      <c r="VIM3" s="194"/>
      <c r="VIN3" s="194"/>
      <c r="VIO3" s="194"/>
      <c r="VIP3" s="194"/>
      <c r="VIQ3" s="194"/>
      <c r="VIR3" s="194"/>
      <c r="VIS3" s="194"/>
      <c r="VIT3" s="194"/>
      <c r="VIU3" s="194"/>
      <c r="VIV3" s="194"/>
      <c r="VIW3" s="194"/>
      <c r="VIX3" s="194"/>
      <c r="VIY3" s="194"/>
      <c r="VIZ3" s="194"/>
      <c r="VJA3" s="194"/>
      <c r="VJB3" s="194"/>
      <c r="VJC3" s="194"/>
      <c r="VJD3" s="194"/>
      <c r="VJE3" s="194"/>
      <c r="VJF3" s="194"/>
      <c r="VJG3" s="194"/>
      <c r="VJH3" s="194"/>
      <c r="VJI3" s="194"/>
      <c r="VJJ3" s="194"/>
      <c r="VJK3" s="194"/>
      <c r="VJL3" s="194"/>
      <c r="VJM3" s="194"/>
      <c r="VJN3" s="194"/>
      <c r="VJO3" s="194"/>
      <c r="VJP3" s="194"/>
      <c r="VJQ3" s="194"/>
      <c r="VJR3" s="194"/>
      <c r="VJS3" s="194"/>
      <c r="VJT3" s="194"/>
      <c r="VJU3" s="194"/>
      <c r="VJV3" s="194"/>
      <c r="VJW3" s="194"/>
      <c r="VJX3" s="194"/>
      <c r="VJY3" s="194"/>
      <c r="VJZ3" s="194"/>
      <c r="VKA3" s="194"/>
      <c r="VKB3" s="194"/>
      <c r="VKC3" s="194"/>
      <c r="VKD3" s="194"/>
      <c r="VKE3" s="194"/>
      <c r="VKF3" s="194"/>
      <c r="VKG3" s="194"/>
      <c r="VKH3" s="194"/>
      <c r="VKI3" s="194"/>
      <c r="VKJ3" s="194"/>
      <c r="VKK3" s="194"/>
      <c r="VKL3" s="194"/>
      <c r="VKM3" s="194"/>
      <c r="VKN3" s="194"/>
      <c r="VKO3" s="194"/>
      <c r="VKP3" s="194"/>
      <c r="VKQ3" s="194"/>
      <c r="VKR3" s="194"/>
      <c r="VKS3" s="194"/>
      <c r="VKT3" s="194"/>
      <c r="VKU3" s="194"/>
      <c r="VKV3" s="194"/>
      <c r="VKW3" s="194"/>
      <c r="VKX3" s="194"/>
      <c r="VKY3" s="194"/>
      <c r="VKZ3" s="194"/>
      <c r="VLA3" s="194"/>
      <c r="VLB3" s="194"/>
      <c r="VLC3" s="194"/>
      <c r="VLD3" s="194"/>
      <c r="VLE3" s="194"/>
      <c r="VLF3" s="194"/>
      <c r="VLG3" s="194"/>
      <c r="VLH3" s="194"/>
      <c r="VLI3" s="194"/>
      <c r="VLJ3" s="194"/>
      <c r="VLK3" s="194"/>
      <c r="VLL3" s="194"/>
      <c r="VLM3" s="194"/>
      <c r="VLN3" s="194"/>
      <c r="VLO3" s="194"/>
      <c r="VLP3" s="194"/>
      <c r="VLQ3" s="194"/>
      <c r="VLR3" s="194"/>
      <c r="VLS3" s="194"/>
      <c r="VLT3" s="194"/>
      <c r="VLU3" s="194"/>
      <c r="VLV3" s="194"/>
      <c r="VLW3" s="194"/>
      <c r="VLX3" s="194"/>
      <c r="VLY3" s="194"/>
      <c r="VLZ3" s="194"/>
      <c r="VMA3" s="194"/>
      <c r="VMB3" s="194"/>
      <c r="VMC3" s="194"/>
      <c r="VMD3" s="194"/>
      <c r="VME3" s="194"/>
      <c r="VMF3" s="194"/>
      <c r="VMG3" s="194"/>
      <c r="VMH3" s="194"/>
      <c r="VMI3" s="194"/>
      <c r="VMJ3" s="194"/>
      <c r="VMK3" s="194"/>
      <c r="VML3" s="194"/>
      <c r="VMM3" s="194"/>
      <c r="VMN3" s="194"/>
      <c r="VMO3" s="194"/>
      <c r="VMP3" s="194"/>
      <c r="VMQ3" s="194"/>
      <c r="VMR3" s="194"/>
      <c r="VMS3" s="194"/>
      <c r="VMT3" s="194"/>
      <c r="VMU3" s="194"/>
      <c r="VMV3" s="194"/>
      <c r="VMW3" s="194"/>
      <c r="VMX3" s="194"/>
      <c r="VMY3" s="194"/>
      <c r="VMZ3" s="194"/>
      <c r="VNA3" s="194"/>
      <c r="VNB3" s="194"/>
      <c r="VNC3" s="194"/>
      <c r="VND3" s="194"/>
      <c r="VNE3" s="194"/>
      <c r="VNF3" s="194"/>
      <c r="VNG3" s="194"/>
      <c r="VNH3" s="194"/>
      <c r="VNI3" s="194"/>
      <c r="VNJ3" s="194"/>
      <c r="VNK3" s="194"/>
      <c r="VNL3" s="194"/>
      <c r="VNM3" s="194"/>
      <c r="VNN3" s="194"/>
      <c r="VNO3" s="194"/>
      <c r="VNP3" s="194"/>
      <c r="VNQ3" s="194"/>
      <c r="VNR3" s="194"/>
      <c r="VNS3" s="194"/>
      <c r="VNT3" s="194"/>
      <c r="VNU3" s="194"/>
      <c r="VNV3" s="194"/>
      <c r="VNW3" s="194"/>
      <c r="VNX3" s="194"/>
      <c r="VNY3" s="194"/>
      <c r="VNZ3" s="194"/>
      <c r="VOA3" s="194"/>
      <c r="VOB3" s="194"/>
      <c r="VOC3" s="194"/>
      <c r="VOD3" s="194"/>
      <c r="VOE3" s="194"/>
      <c r="VOF3" s="194"/>
      <c r="VOG3" s="194"/>
      <c r="VOH3" s="194"/>
      <c r="VOI3" s="194"/>
      <c r="VOJ3" s="194"/>
      <c r="VOK3" s="194"/>
      <c r="VOL3" s="194"/>
      <c r="VOM3" s="194"/>
      <c r="VON3" s="194"/>
      <c r="VOO3" s="194"/>
      <c r="VOP3" s="194"/>
      <c r="VOQ3" s="194"/>
      <c r="VOR3" s="194"/>
      <c r="VOS3" s="194"/>
      <c r="VOT3" s="194"/>
      <c r="VOU3" s="194"/>
      <c r="VOV3" s="194"/>
      <c r="VOW3" s="194"/>
      <c r="VOX3" s="194"/>
      <c r="VOY3" s="194"/>
      <c r="VOZ3" s="194"/>
      <c r="VPA3" s="194"/>
      <c r="VPB3" s="194"/>
      <c r="VPC3" s="194"/>
      <c r="VPD3" s="194"/>
      <c r="VPE3" s="194"/>
      <c r="VPF3" s="194"/>
      <c r="VPG3" s="194"/>
      <c r="VPH3" s="194"/>
      <c r="VPI3" s="194"/>
      <c r="VPJ3" s="194"/>
      <c r="VPK3" s="194"/>
      <c r="VPL3" s="194"/>
      <c r="VPM3" s="194"/>
      <c r="VPN3" s="194"/>
      <c r="VPO3" s="194"/>
      <c r="VPP3" s="194"/>
      <c r="VPQ3" s="194"/>
      <c r="VPR3" s="194"/>
      <c r="VPS3" s="194"/>
      <c r="VPT3" s="194"/>
      <c r="VPU3" s="194"/>
      <c r="VPV3" s="194"/>
      <c r="VPW3" s="194"/>
      <c r="VPX3" s="194"/>
      <c r="VPY3" s="194"/>
      <c r="VPZ3" s="194"/>
      <c r="VQA3" s="194"/>
      <c r="VQB3" s="194"/>
      <c r="VQC3" s="194"/>
      <c r="VQD3" s="194"/>
      <c r="VQE3" s="194"/>
      <c r="VQF3" s="194"/>
      <c r="VQG3" s="194"/>
      <c r="VQH3" s="194"/>
      <c r="VQI3" s="194"/>
      <c r="VQJ3" s="194"/>
      <c r="VQK3" s="194"/>
      <c r="VQL3" s="194"/>
      <c r="VQM3" s="194"/>
      <c r="VQN3" s="194"/>
      <c r="VQO3" s="194"/>
      <c r="VQP3" s="194"/>
      <c r="VQQ3" s="194"/>
      <c r="VQR3" s="194"/>
      <c r="VQS3" s="194"/>
      <c r="VQT3" s="194"/>
      <c r="VQU3" s="194"/>
      <c r="VQV3" s="194"/>
      <c r="VQW3" s="194"/>
      <c r="VQX3" s="194"/>
      <c r="VQY3" s="194"/>
      <c r="VQZ3" s="194"/>
      <c r="VRA3" s="194"/>
      <c r="VRB3" s="194"/>
      <c r="VRC3" s="194"/>
      <c r="VRD3" s="194"/>
      <c r="VRE3" s="194"/>
      <c r="VRF3" s="194"/>
      <c r="VRG3" s="194"/>
      <c r="VRH3" s="194"/>
      <c r="VRI3" s="194"/>
      <c r="VRJ3" s="194"/>
      <c r="VRK3" s="194"/>
      <c r="VRL3" s="194"/>
      <c r="VRM3" s="194"/>
      <c r="VRN3" s="194"/>
      <c r="VRO3" s="194"/>
      <c r="VRP3" s="194"/>
      <c r="VRQ3" s="194"/>
      <c r="VRR3" s="194"/>
      <c r="VRS3" s="194"/>
      <c r="VRT3" s="194"/>
      <c r="VRU3" s="194"/>
      <c r="VRV3" s="194"/>
      <c r="VRW3" s="194"/>
      <c r="VRX3" s="194"/>
      <c r="VRY3" s="194"/>
      <c r="VRZ3" s="194"/>
      <c r="VSA3" s="194"/>
      <c r="VSB3" s="194"/>
      <c r="VSC3" s="194"/>
      <c r="VSD3" s="194"/>
      <c r="VSE3" s="194"/>
      <c r="VSF3" s="194"/>
      <c r="VSG3" s="194"/>
      <c r="VSH3" s="194"/>
      <c r="VSI3" s="194"/>
      <c r="VSJ3" s="194"/>
      <c r="VSK3" s="194"/>
      <c r="VSL3" s="194"/>
      <c r="VSM3" s="194"/>
      <c r="VSN3" s="194"/>
      <c r="VSO3" s="194"/>
      <c r="VSP3" s="194"/>
      <c r="VSQ3" s="194"/>
      <c r="VSR3" s="194"/>
      <c r="VSS3" s="194"/>
      <c r="VST3" s="194"/>
      <c r="VSU3" s="194"/>
      <c r="VSV3" s="194"/>
      <c r="VSW3" s="194"/>
      <c r="VSX3" s="194"/>
      <c r="VSY3" s="194"/>
      <c r="VSZ3" s="194"/>
      <c r="VTA3" s="194"/>
      <c r="VTB3" s="194"/>
      <c r="VTC3" s="194"/>
      <c r="VTD3" s="194"/>
      <c r="VTE3" s="194"/>
      <c r="VTF3" s="194"/>
      <c r="VTG3" s="194"/>
      <c r="VTH3" s="194"/>
      <c r="VTI3" s="194"/>
      <c r="VTJ3" s="194"/>
      <c r="VTK3" s="194"/>
      <c r="VTL3" s="194"/>
      <c r="VTM3" s="194"/>
      <c r="VTN3" s="194"/>
      <c r="VTO3" s="194"/>
      <c r="VTP3" s="194"/>
      <c r="VTQ3" s="194"/>
      <c r="VTR3" s="194"/>
      <c r="VTS3" s="194"/>
      <c r="VTT3" s="194"/>
      <c r="VTU3" s="194"/>
      <c r="VTV3" s="194"/>
      <c r="VTW3" s="194"/>
      <c r="VTX3" s="194"/>
      <c r="VTY3" s="194"/>
      <c r="VTZ3" s="194"/>
      <c r="VUA3" s="194"/>
      <c r="VUB3" s="194"/>
      <c r="VUC3" s="194"/>
      <c r="VUD3" s="194"/>
      <c r="VUE3" s="194"/>
      <c r="VUF3" s="194"/>
      <c r="VUG3" s="194"/>
      <c r="VUH3" s="194"/>
      <c r="VUI3" s="194"/>
      <c r="VUJ3" s="194"/>
      <c r="VUK3" s="194"/>
      <c r="VUL3" s="194"/>
      <c r="VUM3" s="194"/>
      <c r="VUN3" s="194"/>
      <c r="VUO3" s="194"/>
      <c r="VUP3" s="194"/>
      <c r="VUQ3" s="194"/>
      <c r="VUR3" s="194"/>
      <c r="VUS3" s="194"/>
      <c r="VUT3" s="194"/>
      <c r="VUU3" s="194"/>
      <c r="VUV3" s="194"/>
      <c r="VUW3" s="194"/>
      <c r="VUX3" s="194"/>
      <c r="VUY3" s="194"/>
      <c r="VUZ3" s="194"/>
      <c r="VVA3" s="194"/>
      <c r="VVB3" s="194"/>
      <c r="VVC3" s="194"/>
      <c r="VVD3" s="194"/>
      <c r="VVE3" s="194"/>
      <c r="VVF3" s="194"/>
      <c r="VVG3" s="194"/>
      <c r="VVH3" s="194"/>
      <c r="VVI3" s="194"/>
      <c r="VVJ3" s="194"/>
      <c r="VVK3" s="194"/>
      <c r="VVL3" s="194"/>
      <c r="VVM3" s="194"/>
      <c r="VVN3" s="194"/>
      <c r="VVO3" s="194"/>
      <c r="VVP3" s="194"/>
      <c r="VVQ3" s="194"/>
      <c r="VVR3" s="194"/>
      <c r="VVS3" s="194"/>
      <c r="VVT3" s="194"/>
      <c r="VVU3" s="194"/>
      <c r="VVV3" s="194"/>
      <c r="VVW3" s="194"/>
      <c r="VVX3" s="194"/>
      <c r="VVY3" s="194"/>
      <c r="VVZ3" s="194"/>
      <c r="VWA3" s="194"/>
      <c r="VWB3" s="194"/>
      <c r="VWC3" s="194"/>
      <c r="VWD3" s="194"/>
      <c r="VWE3" s="194"/>
      <c r="VWF3" s="194"/>
      <c r="VWG3" s="194"/>
      <c r="VWH3" s="194"/>
      <c r="VWI3" s="194"/>
      <c r="VWJ3" s="194"/>
      <c r="VWK3" s="194"/>
      <c r="VWL3" s="194"/>
      <c r="VWM3" s="194"/>
      <c r="VWN3" s="194"/>
      <c r="VWO3" s="194"/>
      <c r="VWP3" s="194"/>
      <c r="VWQ3" s="194"/>
      <c r="VWR3" s="194"/>
      <c r="VWS3" s="194"/>
      <c r="VWT3" s="194"/>
      <c r="VWU3" s="194"/>
      <c r="VWV3" s="194"/>
      <c r="VWW3" s="194"/>
      <c r="VWX3" s="194"/>
      <c r="VWY3" s="194"/>
      <c r="VWZ3" s="194"/>
      <c r="VXA3" s="194"/>
      <c r="VXB3" s="194"/>
      <c r="VXC3" s="194"/>
      <c r="VXD3" s="194"/>
      <c r="VXE3" s="194"/>
      <c r="VXF3" s="194"/>
      <c r="VXG3" s="194"/>
      <c r="VXH3" s="194"/>
      <c r="VXI3" s="194"/>
      <c r="VXJ3" s="194"/>
      <c r="VXK3" s="194"/>
      <c r="VXL3" s="194"/>
      <c r="VXM3" s="194"/>
      <c r="VXN3" s="194"/>
      <c r="VXO3" s="194"/>
      <c r="VXP3" s="194"/>
      <c r="VXQ3" s="194"/>
      <c r="VXR3" s="194"/>
      <c r="VXS3" s="194"/>
      <c r="VXT3" s="194"/>
      <c r="VXU3" s="194"/>
      <c r="VXV3" s="194"/>
      <c r="VXW3" s="194"/>
      <c r="VXX3" s="194"/>
      <c r="VXY3" s="194"/>
      <c r="VXZ3" s="194"/>
      <c r="VYA3" s="194"/>
      <c r="VYB3" s="194"/>
      <c r="VYC3" s="194"/>
      <c r="VYD3" s="194"/>
      <c r="VYE3" s="194"/>
      <c r="VYF3" s="194"/>
      <c r="VYG3" s="194"/>
      <c r="VYH3" s="194"/>
      <c r="VYI3" s="194"/>
      <c r="VYJ3" s="194"/>
      <c r="VYK3" s="194"/>
      <c r="VYL3" s="194"/>
      <c r="VYM3" s="194"/>
      <c r="VYN3" s="194"/>
      <c r="VYO3" s="194"/>
      <c r="VYP3" s="194"/>
      <c r="VYQ3" s="194"/>
      <c r="VYR3" s="194"/>
      <c r="VYS3" s="194"/>
      <c r="VYT3" s="194"/>
      <c r="VYU3" s="194"/>
      <c r="VYV3" s="194"/>
      <c r="VYW3" s="194"/>
      <c r="VYX3" s="194"/>
      <c r="VYY3" s="194"/>
      <c r="VYZ3" s="194"/>
      <c r="VZA3" s="194"/>
      <c r="VZB3" s="194"/>
      <c r="VZC3" s="194"/>
      <c r="VZD3" s="194"/>
      <c r="VZE3" s="194"/>
      <c r="VZF3" s="194"/>
      <c r="VZG3" s="194"/>
      <c r="VZH3" s="194"/>
      <c r="VZI3" s="194"/>
      <c r="VZJ3" s="194"/>
      <c r="VZK3" s="194"/>
      <c r="VZL3" s="194"/>
      <c r="VZM3" s="194"/>
      <c r="VZN3" s="194"/>
      <c r="VZO3" s="194"/>
      <c r="VZP3" s="194"/>
      <c r="VZQ3" s="194"/>
      <c r="VZR3" s="194"/>
      <c r="VZS3" s="194"/>
      <c r="VZT3" s="194"/>
      <c r="VZU3" s="194"/>
      <c r="VZV3" s="194"/>
      <c r="VZW3" s="194"/>
      <c r="VZX3" s="194"/>
      <c r="VZY3" s="194"/>
      <c r="VZZ3" s="194"/>
      <c r="WAA3" s="194"/>
      <c r="WAB3" s="194"/>
      <c r="WAC3" s="194"/>
      <c r="WAD3" s="194"/>
      <c r="WAE3" s="194"/>
      <c r="WAF3" s="194"/>
      <c r="WAG3" s="194"/>
      <c r="WAH3" s="194"/>
      <c r="WAI3" s="194"/>
      <c r="WAJ3" s="194"/>
      <c r="WAK3" s="194"/>
      <c r="WAL3" s="194"/>
      <c r="WAM3" s="194"/>
      <c r="WAN3" s="194"/>
      <c r="WAO3" s="194"/>
      <c r="WAP3" s="194"/>
      <c r="WAQ3" s="194"/>
      <c r="WAR3" s="194"/>
      <c r="WAS3" s="194"/>
      <c r="WAT3" s="194"/>
      <c r="WAU3" s="194"/>
      <c r="WAV3" s="194"/>
      <c r="WAW3" s="194"/>
      <c r="WAX3" s="194"/>
      <c r="WAY3" s="194"/>
      <c r="WAZ3" s="194"/>
      <c r="WBA3" s="194"/>
      <c r="WBB3" s="194"/>
      <c r="WBC3" s="194"/>
      <c r="WBD3" s="194"/>
      <c r="WBE3" s="194"/>
      <c r="WBF3" s="194"/>
      <c r="WBG3" s="194"/>
      <c r="WBH3" s="194"/>
      <c r="WBI3" s="194"/>
      <c r="WBJ3" s="194"/>
      <c r="WBK3" s="194"/>
      <c r="WBL3" s="194"/>
      <c r="WBM3" s="194"/>
      <c r="WBN3" s="194"/>
      <c r="WBO3" s="194"/>
      <c r="WBP3" s="194"/>
      <c r="WBQ3" s="194"/>
      <c r="WBR3" s="194"/>
      <c r="WBS3" s="194"/>
      <c r="WBT3" s="194"/>
      <c r="WBU3" s="194"/>
      <c r="WBV3" s="194"/>
      <c r="WBW3" s="194"/>
      <c r="WBX3" s="194"/>
      <c r="WBY3" s="194"/>
      <c r="WBZ3" s="194"/>
      <c r="WCA3" s="194"/>
      <c r="WCB3" s="194"/>
      <c r="WCC3" s="194"/>
      <c r="WCD3" s="194"/>
      <c r="WCE3" s="194"/>
      <c r="WCF3" s="194"/>
      <c r="WCG3" s="194"/>
      <c r="WCH3" s="194"/>
      <c r="WCI3" s="194"/>
      <c r="WCJ3" s="194"/>
      <c r="WCK3" s="194"/>
      <c r="WCL3" s="194"/>
      <c r="WCM3" s="194"/>
      <c r="WCN3" s="194"/>
      <c r="WCO3" s="194"/>
      <c r="WCP3" s="194"/>
      <c r="WCQ3" s="194"/>
      <c r="WCR3" s="194"/>
      <c r="WCS3" s="194"/>
      <c r="WCT3" s="194"/>
      <c r="WCU3" s="194"/>
      <c r="WCV3" s="194"/>
      <c r="WCW3" s="194"/>
      <c r="WCX3" s="194"/>
      <c r="WCY3" s="194"/>
      <c r="WCZ3" s="194"/>
      <c r="WDA3" s="194"/>
      <c r="WDB3" s="194"/>
      <c r="WDC3" s="194"/>
      <c r="WDD3" s="194"/>
      <c r="WDE3" s="194"/>
      <c r="WDF3" s="194"/>
      <c r="WDG3" s="194"/>
      <c r="WDH3" s="194"/>
      <c r="WDI3" s="194"/>
      <c r="WDJ3" s="194"/>
      <c r="WDK3" s="194"/>
      <c r="WDL3" s="194"/>
      <c r="WDM3" s="194"/>
      <c r="WDN3" s="194"/>
      <c r="WDO3" s="194"/>
      <c r="WDP3" s="194"/>
      <c r="WDQ3" s="194"/>
      <c r="WDR3" s="194"/>
      <c r="WDS3" s="194"/>
      <c r="WDT3" s="194"/>
      <c r="WDU3" s="194"/>
      <c r="WDV3" s="194"/>
      <c r="WDW3" s="194"/>
      <c r="WDX3" s="194"/>
      <c r="WDY3" s="194"/>
      <c r="WDZ3" s="194"/>
      <c r="WEA3" s="194"/>
      <c r="WEB3" s="194"/>
      <c r="WEC3" s="194"/>
      <c r="WED3" s="194"/>
      <c r="WEE3" s="194"/>
      <c r="WEF3" s="194"/>
      <c r="WEG3" s="194"/>
      <c r="WEH3" s="194"/>
      <c r="WEI3" s="194"/>
      <c r="WEJ3" s="194"/>
      <c r="WEK3" s="194"/>
      <c r="WEL3" s="194"/>
      <c r="WEM3" s="194"/>
      <c r="WEN3" s="194"/>
      <c r="WEO3" s="194"/>
      <c r="WEP3" s="194"/>
      <c r="WEQ3" s="194"/>
      <c r="WER3" s="194"/>
      <c r="WES3" s="194"/>
      <c r="WET3" s="194"/>
      <c r="WEU3" s="194"/>
      <c r="WEV3" s="194"/>
      <c r="WEW3" s="194"/>
      <c r="WEX3" s="194"/>
      <c r="WEY3" s="194"/>
      <c r="WEZ3" s="194"/>
      <c r="WFA3" s="194"/>
      <c r="WFB3" s="194"/>
      <c r="WFC3" s="194"/>
      <c r="WFD3" s="194"/>
      <c r="WFE3" s="194"/>
      <c r="WFF3" s="194"/>
      <c r="WFG3" s="194"/>
      <c r="WFH3" s="194"/>
      <c r="WFI3" s="194"/>
      <c r="WFJ3" s="194"/>
      <c r="WFK3" s="194"/>
      <c r="WFL3" s="194"/>
      <c r="WFM3" s="194"/>
      <c r="WFN3" s="194"/>
      <c r="WFO3" s="194"/>
      <c r="WFP3" s="194"/>
      <c r="WFQ3" s="194"/>
      <c r="WFR3" s="194"/>
      <c r="WFS3" s="194"/>
      <c r="WFT3" s="194"/>
      <c r="WFU3" s="194"/>
      <c r="WFV3" s="194"/>
      <c r="WFW3" s="194"/>
      <c r="WFX3" s="194"/>
      <c r="WFY3" s="194"/>
      <c r="WFZ3" s="194"/>
      <c r="WGA3" s="194"/>
      <c r="WGB3" s="194"/>
      <c r="WGC3" s="194"/>
      <c r="WGD3" s="194"/>
      <c r="WGE3" s="194"/>
      <c r="WGF3" s="194"/>
      <c r="WGG3" s="194"/>
      <c r="WGH3" s="194"/>
      <c r="WGI3" s="194"/>
      <c r="WGJ3" s="194"/>
      <c r="WGK3" s="194"/>
      <c r="WGL3" s="194"/>
      <c r="WGM3" s="194"/>
      <c r="WGN3" s="194"/>
      <c r="WGO3" s="194"/>
      <c r="WGP3" s="194"/>
      <c r="WGQ3" s="194"/>
      <c r="WGR3" s="194"/>
      <c r="WGS3" s="194"/>
      <c r="WGT3" s="194"/>
      <c r="WGU3" s="194"/>
      <c r="WGV3" s="194"/>
      <c r="WGW3" s="194"/>
      <c r="WGX3" s="194"/>
      <c r="WGY3" s="194"/>
      <c r="WGZ3" s="194"/>
      <c r="WHA3" s="194"/>
      <c r="WHB3" s="194"/>
      <c r="WHC3" s="194"/>
      <c r="WHD3" s="194"/>
      <c r="WHE3" s="194"/>
      <c r="WHF3" s="194"/>
      <c r="WHG3" s="194"/>
      <c r="WHH3" s="194"/>
      <c r="WHI3" s="194"/>
      <c r="WHJ3" s="194"/>
      <c r="WHK3" s="194"/>
      <c r="WHL3" s="194"/>
      <c r="WHM3" s="194"/>
      <c r="WHN3" s="194"/>
      <c r="WHO3" s="194"/>
      <c r="WHP3" s="194"/>
      <c r="WHQ3" s="194"/>
      <c r="WHR3" s="194"/>
      <c r="WHS3" s="194"/>
      <c r="WHT3" s="194"/>
      <c r="WHU3" s="194"/>
      <c r="WHV3" s="194"/>
      <c r="WHW3" s="194"/>
      <c r="WHX3" s="194"/>
      <c r="WHY3" s="194"/>
      <c r="WHZ3" s="194"/>
      <c r="WIA3" s="194"/>
      <c r="WIB3" s="194"/>
      <c r="WIC3" s="194"/>
      <c r="WID3" s="194"/>
      <c r="WIE3" s="194"/>
      <c r="WIF3" s="194"/>
      <c r="WIG3" s="194"/>
      <c r="WIH3" s="194"/>
      <c r="WII3" s="194"/>
      <c r="WIJ3" s="194"/>
      <c r="WIK3" s="194"/>
      <c r="WIL3" s="194"/>
      <c r="WIM3" s="194"/>
      <c r="WIN3" s="194"/>
      <c r="WIO3" s="194"/>
      <c r="WIP3" s="194"/>
      <c r="WIQ3" s="194"/>
      <c r="WIR3" s="194"/>
      <c r="WIS3" s="194"/>
      <c r="WIT3" s="194"/>
      <c r="WIU3" s="194"/>
      <c r="WIV3" s="194"/>
      <c r="WIW3" s="194"/>
      <c r="WIX3" s="194"/>
      <c r="WIY3" s="194"/>
      <c r="WIZ3" s="194"/>
      <c r="WJA3" s="194"/>
      <c r="WJB3" s="194"/>
      <c r="WJC3" s="194"/>
      <c r="WJD3" s="194"/>
      <c r="WJE3" s="194"/>
      <c r="WJF3" s="194"/>
      <c r="WJG3" s="194"/>
      <c r="WJH3" s="194"/>
      <c r="WJI3" s="194"/>
      <c r="WJJ3" s="194"/>
      <c r="WJK3" s="194"/>
      <c r="WJL3" s="194"/>
      <c r="WJM3" s="194"/>
      <c r="WJN3" s="194"/>
      <c r="WJO3" s="194"/>
      <c r="WJP3" s="194"/>
      <c r="WJQ3" s="194"/>
      <c r="WJR3" s="194"/>
      <c r="WJS3" s="194"/>
      <c r="WJT3" s="194"/>
      <c r="WJU3" s="194"/>
      <c r="WJV3" s="194"/>
      <c r="WJW3" s="194"/>
      <c r="WJX3" s="194"/>
      <c r="WJY3" s="194"/>
      <c r="WJZ3" s="194"/>
      <c r="WKA3" s="194"/>
      <c r="WKB3" s="194"/>
      <c r="WKC3" s="194"/>
      <c r="WKD3" s="194"/>
      <c r="WKE3" s="194"/>
      <c r="WKF3" s="194"/>
      <c r="WKG3" s="194"/>
      <c r="WKH3" s="194"/>
      <c r="WKI3" s="194"/>
      <c r="WKJ3" s="194"/>
      <c r="WKK3" s="194"/>
      <c r="WKL3" s="194"/>
      <c r="WKM3" s="194"/>
      <c r="WKN3" s="194"/>
      <c r="WKO3" s="194"/>
      <c r="WKP3" s="194"/>
      <c r="WKQ3" s="194"/>
      <c r="WKR3" s="194"/>
      <c r="WKS3" s="194"/>
      <c r="WKT3" s="194"/>
      <c r="WKU3" s="194"/>
      <c r="WKV3" s="194"/>
      <c r="WKW3" s="194"/>
      <c r="WKX3" s="194"/>
      <c r="WKY3" s="194"/>
      <c r="WKZ3" s="194"/>
      <c r="WLA3" s="194"/>
      <c r="WLB3" s="194"/>
      <c r="WLC3" s="194"/>
      <c r="WLD3" s="194"/>
      <c r="WLE3" s="194"/>
      <c r="WLF3" s="194"/>
      <c r="WLG3" s="194"/>
      <c r="WLH3" s="194"/>
      <c r="WLI3" s="194"/>
      <c r="WLJ3" s="194"/>
      <c r="WLK3" s="194"/>
      <c r="WLL3" s="194"/>
      <c r="WLM3" s="194"/>
      <c r="WLN3" s="194"/>
      <c r="WLO3" s="194"/>
      <c r="WLP3" s="194"/>
      <c r="WLQ3" s="194"/>
      <c r="WLR3" s="194"/>
      <c r="WLS3" s="194"/>
      <c r="WLT3" s="194"/>
      <c r="WLU3" s="194"/>
      <c r="WLV3" s="194"/>
      <c r="WLW3" s="194"/>
      <c r="WLX3" s="194"/>
      <c r="WLY3" s="194"/>
      <c r="WLZ3" s="194"/>
      <c r="WMA3" s="194"/>
      <c r="WMB3" s="194"/>
      <c r="WMC3" s="194"/>
      <c r="WMD3" s="194"/>
      <c r="WME3" s="194"/>
      <c r="WMF3" s="194"/>
      <c r="WMG3" s="194"/>
      <c r="WMH3" s="194"/>
      <c r="WMI3" s="194"/>
      <c r="WMJ3" s="194"/>
      <c r="WMK3" s="194"/>
      <c r="WML3" s="194"/>
      <c r="WMM3" s="194"/>
      <c r="WMN3" s="194"/>
      <c r="WMO3" s="194"/>
      <c r="WMP3" s="194"/>
      <c r="WMQ3" s="194"/>
      <c r="WMR3" s="194"/>
      <c r="WMS3" s="194"/>
      <c r="WMT3" s="194"/>
      <c r="WMU3" s="194"/>
      <c r="WMV3" s="194"/>
      <c r="WMW3" s="194"/>
      <c r="WMX3" s="194"/>
      <c r="WMY3" s="194"/>
      <c r="WMZ3" s="194"/>
      <c r="WNA3" s="194"/>
      <c r="WNB3" s="194"/>
      <c r="WNC3" s="194"/>
      <c r="WND3" s="194"/>
      <c r="WNE3" s="194"/>
      <c r="WNF3" s="194"/>
      <c r="WNG3" s="194"/>
      <c r="WNH3" s="194"/>
      <c r="WNI3" s="194"/>
      <c r="WNJ3" s="194"/>
      <c r="WNK3" s="194"/>
      <c r="WNL3" s="194"/>
      <c r="WNM3" s="194"/>
      <c r="WNN3" s="194"/>
      <c r="WNO3" s="194"/>
      <c r="WNP3" s="194"/>
      <c r="WNQ3" s="194"/>
      <c r="WNR3" s="194"/>
      <c r="WNS3" s="194"/>
      <c r="WNT3" s="194"/>
      <c r="WNU3" s="194"/>
      <c r="WNV3" s="194"/>
      <c r="WNW3" s="194"/>
      <c r="WNX3" s="194"/>
      <c r="WNY3" s="194"/>
      <c r="WNZ3" s="194"/>
      <c r="WOA3" s="194"/>
      <c r="WOB3" s="194"/>
      <c r="WOC3" s="194"/>
      <c r="WOD3" s="194"/>
      <c r="WOE3" s="194"/>
      <c r="WOF3" s="194"/>
      <c r="WOG3" s="194"/>
      <c r="WOH3" s="194"/>
      <c r="WOI3" s="194"/>
      <c r="WOJ3" s="194"/>
      <c r="WOK3" s="194"/>
      <c r="WOL3" s="194"/>
      <c r="WOM3" s="194"/>
      <c r="WON3" s="194"/>
      <c r="WOO3" s="194"/>
      <c r="WOP3" s="194"/>
      <c r="WOQ3" s="194"/>
      <c r="WOR3" s="194"/>
      <c r="WOS3" s="194"/>
      <c r="WOT3" s="194"/>
      <c r="WOU3" s="194"/>
      <c r="WOV3" s="194"/>
      <c r="WOW3" s="194"/>
      <c r="WOX3" s="194"/>
      <c r="WOY3" s="194"/>
      <c r="WOZ3" s="194"/>
      <c r="WPA3" s="194"/>
      <c r="WPB3" s="194"/>
      <c r="WPC3" s="194"/>
      <c r="WPD3" s="194"/>
      <c r="WPE3" s="194"/>
      <c r="WPF3" s="194"/>
      <c r="WPG3" s="194"/>
      <c r="WPH3" s="194"/>
      <c r="WPI3" s="194"/>
      <c r="WPJ3" s="194"/>
      <c r="WPK3" s="194"/>
      <c r="WPL3" s="194"/>
      <c r="WPM3" s="194"/>
      <c r="WPN3" s="194"/>
      <c r="WPO3" s="194"/>
      <c r="WPP3" s="194"/>
      <c r="WPQ3" s="194"/>
      <c r="WPR3" s="194"/>
      <c r="WPS3" s="194"/>
      <c r="WPT3" s="194"/>
      <c r="WPU3" s="194"/>
      <c r="WPV3" s="194"/>
      <c r="WPW3" s="194"/>
      <c r="WPX3" s="194"/>
      <c r="WPY3" s="194"/>
      <c r="WPZ3" s="194"/>
      <c r="WQA3" s="194"/>
      <c r="WQB3" s="194"/>
      <c r="WQC3" s="194"/>
      <c r="WQD3" s="194"/>
      <c r="WQE3" s="194"/>
      <c r="WQF3" s="194"/>
      <c r="WQG3" s="194"/>
      <c r="WQH3" s="194"/>
      <c r="WQI3" s="194"/>
      <c r="WQJ3" s="194"/>
      <c r="WQK3" s="194"/>
      <c r="WQL3" s="194"/>
      <c r="WQM3" s="194"/>
      <c r="WQN3" s="194"/>
      <c r="WQO3" s="194"/>
      <c r="WQP3" s="194"/>
      <c r="WQQ3" s="194"/>
      <c r="WQR3" s="194"/>
      <c r="WQS3" s="194"/>
      <c r="WQT3" s="194"/>
      <c r="WQU3" s="194"/>
      <c r="WQV3" s="194"/>
      <c r="WQW3" s="194"/>
      <c r="WQX3" s="194"/>
      <c r="WQY3" s="194"/>
      <c r="WQZ3" s="194"/>
      <c r="WRA3" s="194"/>
      <c r="WRB3" s="194"/>
      <c r="WRC3" s="194"/>
      <c r="WRD3" s="194"/>
      <c r="WRE3" s="194"/>
      <c r="WRF3" s="194"/>
      <c r="WRG3" s="194"/>
      <c r="WRH3" s="194"/>
      <c r="WRI3" s="194"/>
      <c r="WRJ3" s="194"/>
      <c r="WRK3" s="194"/>
      <c r="WRL3" s="194"/>
      <c r="WRM3" s="194"/>
      <c r="WRN3" s="194"/>
      <c r="WRO3" s="194"/>
      <c r="WRP3" s="194"/>
      <c r="WRQ3" s="194"/>
      <c r="WRR3" s="194"/>
      <c r="WRS3" s="194"/>
      <c r="WRT3" s="194"/>
      <c r="WRU3" s="194"/>
      <c r="WRV3" s="194"/>
      <c r="WRW3" s="194"/>
      <c r="WRX3" s="194"/>
      <c r="WRY3" s="194"/>
      <c r="WRZ3" s="194"/>
      <c r="WSA3" s="194"/>
      <c r="WSB3" s="194"/>
      <c r="WSC3" s="194"/>
      <c r="WSD3" s="194"/>
      <c r="WSE3" s="194"/>
      <c r="WSF3" s="194"/>
      <c r="WSG3" s="194"/>
      <c r="WSH3" s="194"/>
      <c r="WSI3" s="194"/>
      <c r="WSJ3" s="194"/>
      <c r="WSK3" s="194"/>
      <c r="WSL3" s="194"/>
      <c r="WSM3" s="194"/>
      <c r="WSN3" s="194"/>
      <c r="WSO3" s="194"/>
      <c r="WSP3" s="194"/>
      <c r="WSQ3" s="194"/>
      <c r="WSR3" s="194"/>
      <c r="WSS3" s="194"/>
      <c r="WST3" s="194"/>
      <c r="WSU3" s="194"/>
      <c r="WSV3" s="194"/>
      <c r="WSW3" s="194"/>
      <c r="WSX3" s="194"/>
      <c r="WSY3" s="194"/>
      <c r="WSZ3" s="194"/>
      <c r="WTA3" s="194"/>
      <c r="WTB3" s="194"/>
      <c r="WTC3" s="194"/>
      <c r="WTD3" s="194"/>
      <c r="WTE3" s="194"/>
      <c r="WTF3" s="194"/>
      <c r="WTG3" s="194"/>
      <c r="WTH3" s="194"/>
      <c r="WTI3" s="194"/>
      <c r="WTJ3" s="194"/>
      <c r="WTK3" s="194"/>
      <c r="WTL3" s="194"/>
      <c r="WTM3" s="194"/>
      <c r="WTN3" s="194"/>
      <c r="WTO3" s="194"/>
      <c r="WTP3" s="194"/>
      <c r="WTQ3" s="194"/>
      <c r="WTR3" s="194"/>
      <c r="WTS3" s="194"/>
      <c r="WTT3" s="194"/>
      <c r="WTU3" s="194"/>
      <c r="WTV3" s="194"/>
      <c r="WTW3" s="194"/>
      <c r="WTX3" s="194"/>
      <c r="WTY3" s="194"/>
      <c r="WTZ3" s="194"/>
      <c r="WUA3" s="194"/>
      <c r="WUB3" s="194"/>
      <c r="WUC3" s="194"/>
      <c r="WUD3" s="194"/>
      <c r="WUE3" s="194"/>
      <c r="WUF3" s="194"/>
      <c r="WUG3" s="194"/>
      <c r="WUH3" s="194"/>
      <c r="WUI3" s="194"/>
      <c r="WUJ3" s="194"/>
      <c r="WUK3" s="194"/>
      <c r="WUL3" s="194"/>
      <c r="WUM3" s="194"/>
      <c r="WUN3" s="194"/>
      <c r="WUO3" s="194"/>
      <c r="WUP3" s="194"/>
      <c r="WUQ3" s="194"/>
      <c r="WUR3" s="194"/>
      <c r="WUS3" s="194"/>
      <c r="WUT3" s="194"/>
      <c r="WUU3" s="194"/>
      <c r="WUV3" s="194"/>
      <c r="WUW3" s="194"/>
      <c r="WUX3" s="194"/>
      <c r="WUY3" s="194"/>
      <c r="WUZ3" s="194"/>
      <c r="WVA3" s="194"/>
      <c r="WVB3" s="194"/>
      <c r="WVC3" s="194"/>
      <c r="WVD3" s="194"/>
      <c r="WVE3" s="194"/>
      <c r="WVF3" s="194"/>
      <c r="WVG3" s="194"/>
      <c r="WVH3" s="194"/>
      <c r="WVI3" s="194"/>
      <c r="WVJ3" s="194"/>
      <c r="WVK3" s="194"/>
      <c r="WVL3" s="194"/>
      <c r="WVM3" s="194"/>
      <c r="WVN3" s="194"/>
      <c r="WVO3" s="194"/>
      <c r="WVP3" s="194"/>
      <c r="WVQ3" s="194"/>
      <c r="WVR3" s="194"/>
      <c r="WVS3" s="194"/>
      <c r="WVT3" s="194"/>
      <c r="WVU3" s="194"/>
      <c r="WVV3" s="194"/>
      <c r="WVW3" s="194"/>
      <c r="WVX3" s="194"/>
      <c r="WVY3" s="194"/>
      <c r="WVZ3" s="194"/>
      <c r="WWA3" s="194"/>
      <c r="WWB3" s="194"/>
      <c r="WWC3" s="194"/>
      <c r="WWD3" s="194"/>
      <c r="WWE3" s="194"/>
      <c r="WWF3" s="194"/>
      <c r="WWG3" s="194"/>
      <c r="WWH3" s="194"/>
      <c r="WWI3" s="194"/>
      <c r="WWJ3" s="194"/>
      <c r="WWK3" s="194"/>
      <c r="WWL3" s="194"/>
      <c r="WWM3" s="194"/>
      <c r="WWN3" s="194"/>
      <c r="WWO3" s="194"/>
      <c r="WWP3" s="194"/>
      <c r="WWQ3" s="194"/>
      <c r="WWR3" s="194"/>
      <c r="WWS3" s="194"/>
      <c r="WWT3" s="194"/>
      <c r="WWU3" s="194"/>
      <c r="WWV3" s="194"/>
      <c r="WWW3" s="194"/>
      <c r="WWX3" s="194"/>
      <c r="WWY3" s="194"/>
      <c r="WWZ3" s="194"/>
      <c r="WXA3" s="194"/>
      <c r="WXB3" s="194"/>
      <c r="WXC3" s="194"/>
      <c r="WXD3" s="194"/>
      <c r="WXE3" s="194"/>
      <c r="WXF3" s="194"/>
      <c r="WXG3" s="194"/>
      <c r="WXH3" s="194"/>
      <c r="WXI3" s="194"/>
      <c r="WXJ3" s="194"/>
      <c r="WXK3" s="194"/>
      <c r="WXL3" s="194"/>
      <c r="WXM3" s="194"/>
      <c r="WXN3" s="194"/>
      <c r="WXO3" s="194"/>
      <c r="WXP3" s="194"/>
      <c r="WXQ3" s="194"/>
      <c r="WXR3" s="194"/>
      <c r="WXS3" s="194"/>
      <c r="WXT3" s="194"/>
      <c r="WXU3" s="194"/>
      <c r="WXV3" s="194"/>
      <c r="WXW3" s="194"/>
      <c r="WXX3" s="194"/>
      <c r="WXY3" s="194"/>
      <c r="WXZ3" s="194"/>
      <c r="WYA3" s="194"/>
      <c r="WYB3" s="194"/>
      <c r="WYC3" s="194"/>
      <c r="WYD3" s="194"/>
      <c r="WYE3" s="194"/>
      <c r="WYF3" s="194"/>
      <c r="WYG3" s="194"/>
      <c r="WYH3" s="194"/>
      <c r="WYI3" s="194"/>
      <c r="WYJ3" s="194"/>
      <c r="WYK3" s="194"/>
      <c r="WYL3" s="194"/>
      <c r="WYM3" s="194"/>
      <c r="WYN3" s="194"/>
      <c r="WYO3" s="194"/>
      <c r="WYP3" s="194"/>
      <c r="WYQ3" s="194"/>
      <c r="WYR3" s="194"/>
      <c r="WYS3" s="194"/>
      <c r="WYT3" s="194"/>
      <c r="WYU3" s="194"/>
      <c r="WYV3" s="194"/>
      <c r="WYW3" s="194"/>
      <c r="WYX3" s="194"/>
      <c r="WYY3" s="194"/>
      <c r="WYZ3" s="194"/>
      <c r="WZA3" s="194"/>
      <c r="WZB3" s="194"/>
      <c r="WZC3" s="194"/>
      <c r="WZD3" s="194"/>
      <c r="WZE3" s="194"/>
      <c r="WZF3" s="194"/>
      <c r="WZG3" s="194"/>
      <c r="WZH3" s="194"/>
      <c r="WZI3" s="194"/>
      <c r="WZJ3" s="194"/>
      <c r="WZK3" s="194"/>
      <c r="WZL3" s="194"/>
      <c r="WZM3" s="194"/>
      <c r="WZN3" s="194"/>
      <c r="WZO3" s="194"/>
      <c r="WZP3" s="194"/>
      <c r="WZQ3" s="194"/>
      <c r="WZR3" s="194"/>
      <c r="WZS3" s="194"/>
      <c r="WZT3" s="194"/>
      <c r="WZU3" s="194"/>
      <c r="WZV3" s="194"/>
      <c r="WZW3" s="194"/>
      <c r="WZX3" s="194"/>
      <c r="WZY3" s="194"/>
      <c r="WZZ3" s="194"/>
      <c r="XAA3" s="194"/>
      <c r="XAB3" s="194"/>
      <c r="XAC3" s="194"/>
      <c r="XAD3" s="194"/>
      <c r="XAE3" s="194"/>
      <c r="XAF3" s="194"/>
      <c r="XAG3" s="194"/>
      <c r="XAH3" s="194"/>
      <c r="XAI3" s="194"/>
      <c r="XAJ3" s="194"/>
      <c r="XAK3" s="194"/>
      <c r="XAL3" s="194"/>
      <c r="XAM3" s="194"/>
      <c r="XAN3" s="194"/>
      <c r="XAO3" s="194"/>
      <c r="XAP3" s="194"/>
      <c r="XAQ3" s="194"/>
      <c r="XAR3" s="194"/>
      <c r="XAS3" s="194"/>
      <c r="XAT3" s="194"/>
      <c r="XAU3" s="194"/>
      <c r="XAV3" s="194"/>
      <c r="XAW3" s="194"/>
      <c r="XAX3" s="194"/>
      <c r="XAY3" s="194"/>
      <c r="XAZ3" s="194"/>
      <c r="XBA3" s="194"/>
      <c r="XBB3" s="194"/>
      <c r="XBC3" s="194"/>
      <c r="XBD3" s="194"/>
      <c r="XBE3" s="194"/>
      <c r="XBF3" s="194"/>
      <c r="XBG3" s="194"/>
      <c r="XBH3" s="194"/>
      <c r="XBI3" s="194"/>
      <c r="XBJ3" s="194"/>
      <c r="XBK3" s="194"/>
      <c r="XBL3" s="194"/>
      <c r="XBM3" s="194"/>
      <c r="XBN3" s="194"/>
      <c r="XBO3" s="194"/>
      <c r="XBP3" s="194"/>
      <c r="XBQ3" s="194"/>
      <c r="XBR3" s="194"/>
      <c r="XBS3" s="194"/>
      <c r="XBT3" s="194"/>
      <c r="XBU3" s="194"/>
      <c r="XBV3" s="194"/>
      <c r="XBW3" s="194"/>
      <c r="XBX3" s="194"/>
      <c r="XBY3" s="194"/>
      <c r="XBZ3" s="194"/>
      <c r="XCA3" s="194"/>
      <c r="XCB3" s="194"/>
      <c r="XCC3" s="194"/>
      <c r="XCD3" s="194"/>
      <c r="XCE3" s="194"/>
      <c r="XCF3" s="194"/>
      <c r="XCG3" s="194"/>
      <c r="XCH3" s="194"/>
      <c r="XCI3" s="194"/>
      <c r="XCJ3" s="194"/>
      <c r="XCK3" s="194"/>
      <c r="XCL3" s="194"/>
      <c r="XCM3" s="194"/>
      <c r="XCN3" s="194"/>
      <c r="XCO3" s="194"/>
      <c r="XCP3" s="194"/>
      <c r="XCQ3" s="194"/>
      <c r="XCR3" s="194"/>
      <c r="XCS3" s="194"/>
      <c r="XCT3" s="194"/>
      <c r="XCU3" s="194"/>
      <c r="XCV3" s="194"/>
      <c r="XCW3" s="194"/>
      <c r="XCX3" s="194"/>
      <c r="XCY3" s="194"/>
      <c r="XCZ3" s="194"/>
      <c r="XDA3" s="194"/>
      <c r="XDB3" s="194"/>
      <c r="XDC3" s="194"/>
      <c r="XDD3" s="194"/>
      <c r="XDE3" s="194"/>
      <c r="XDF3" s="194"/>
      <c r="XDG3" s="194"/>
      <c r="XDH3" s="194"/>
      <c r="XDI3" s="194"/>
      <c r="XDJ3" s="194"/>
      <c r="XDK3" s="194"/>
      <c r="XDL3" s="194"/>
      <c r="XDM3" s="194"/>
      <c r="XDN3" s="194"/>
      <c r="XDO3" s="194"/>
      <c r="XDP3" s="194"/>
      <c r="XDQ3" s="194"/>
      <c r="XDR3" s="194"/>
      <c r="XDS3" s="194"/>
      <c r="XDT3" s="194"/>
      <c r="XDU3" s="194"/>
      <c r="XDV3" s="194"/>
      <c r="XDW3" s="194"/>
      <c r="XDX3" s="194"/>
      <c r="XDY3" s="194"/>
      <c r="XDZ3" s="194"/>
      <c r="XEA3" s="194"/>
      <c r="XEB3" s="194"/>
      <c r="XEC3" s="194"/>
      <c r="XED3" s="194"/>
      <c r="XEE3" s="194"/>
      <c r="XEF3" s="194"/>
      <c r="XEG3" s="194"/>
      <c r="XEH3" s="194"/>
      <c r="XEI3" s="194"/>
      <c r="XEJ3" s="194"/>
      <c r="XEK3" s="194"/>
      <c r="XEL3" s="194"/>
      <c r="XEM3" s="194"/>
      <c r="XEN3" s="194"/>
      <c r="XEO3" s="194"/>
      <c r="XEP3" s="194"/>
      <c r="XEQ3" s="194"/>
      <c r="XER3" s="194"/>
      <c r="XES3" s="194"/>
      <c r="XET3" s="194"/>
      <c r="XEU3" s="194"/>
      <c r="XEV3" s="194"/>
      <c r="XEW3" s="194"/>
      <c r="XEX3" s="194"/>
      <c r="XEY3" s="194"/>
      <c r="XEZ3" s="194"/>
      <c r="XFA3" s="194"/>
      <c r="XFB3" s="194"/>
      <c r="XFC3" s="194"/>
      <c r="XFD3" s="194"/>
    </row>
    <row r="4" spans="1:16384" ht="16.5" thickBot="1" x14ac:dyDescent="0.3"/>
    <row r="5" spans="1:16384" ht="16.5" hidden="1" thickBot="1" x14ac:dyDescent="0.3">
      <c r="A5" s="212" t="s">
        <v>542</v>
      </c>
      <c r="B5" s="197" t="s">
        <v>543</v>
      </c>
    </row>
    <row r="6" spans="1:16384" ht="16.5" hidden="1" thickBot="1" x14ac:dyDescent="0.3">
      <c r="A6" s="212" t="s">
        <v>544</v>
      </c>
      <c r="B6" s="197" t="s">
        <v>543</v>
      </c>
    </row>
    <row r="7" spans="1:16384" ht="16.5" hidden="1" thickBot="1" x14ac:dyDescent="0.3">
      <c r="A7" s="212" t="s">
        <v>545</v>
      </c>
      <c r="B7" s="197"/>
    </row>
    <row r="8" spans="1:16384" ht="16.5" hidden="1" thickBot="1" x14ac:dyDescent="0.3">
      <c r="A8" s="212" t="s">
        <v>546</v>
      </c>
      <c r="B8" s="197" t="s">
        <v>543</v>
      </c>
    </row>
    <row r="9" spans="1:16384" ht="16.5" hidden="1" thickBot="1" x14ac:dyDescent="0.3">
      <c r="A9" s="212" t="s">
        <v>547</v>
      </c>
      <c r="B9" s="197" t="s">
        <v>6</v>
      </c>
    </row>
    <row r="10" spans="1:16384" ht="16.5" hidden="1" thickBot="1" x14ac:dyDescent="0.3">
      <c r="A10" s="212" t="s">
        <v>548</v>
      </c>
      <c r="B10" s="197" t="s">
        <v>377</v>
      </c>
    </row>
    <row r="11" spans="1:16384" ht="16.5" hidden="1" thickBot="1" x14ac:dyDescent="0.3"/>
    <row r="12" spans="1:16384" s="201" customFormat="1" ht="32.25" thickBot="1" x14ac:dyDescent="0.3">
      <c r="A12" s="213" t="s">
        <v>388</v>
      </c>
      <c r="B12" s="214" t="s">
        <v>549</v>
      </c>
      <c r="C12" s="198" t="s">
        <v>550</v>
      </c>
      <c r="D12" s="199" t="s">
        <v>551</v>
      </c>
      <c r="E12" s="200" t="s">
        <v>552</v>
      </c>
    </row>
    <row r="13" spans="1:16384" x14ac:dyDescent="0.25">
      <c r="A13" s="202" t="s">
        <v>355</v>
      </c>
      <c r="B13" s="203" t="s">
        <v>391</v>
      </c>
      <c r="C13" s="204">
        <v>597</v>
      </c>
      <c r="D13" s="205">
        <v>14</v>
      </c>
      <c r="E13" s="206" t="str">
        <f>IF(ISBLANK(A13),"",COUNTIFS(B$12:B13,B13)&amp;" ("&amp;B13&amp;")")</f>
        <v>1 (M)</v>
      </c>
      <c r="F13" s="207" t="s">
        <v>553</v>
      </c>
    </row>
    <row r="14" spans="1:16384" x14ac:dyDescent="0.25">
      <c r="A14" s="202" t="s">
        <v>365</v>
      </c>
      <c r="B14" s="203" t="s">
        <v>426</v>
      </c>
      <c r="C14" s="204">
        <v>594</v>
      </c>
      <c r="D14" s="205">
        <v>13</v>
      </c>
      <c r="E14" s="206" t="str">
        <f>IF(ISBLANK(A14),"",COUNTIFS(B$12:B14,B14)&amp;" ("&amp;B14&amp;")")</f>
        <v>1 (F)</v>
      </c>
      <c r="F14" s="207" t="s">
        <v>554</v>
      </c>
    </row>
    <row r="15" spans="1:16384" x14ac:dyDescent="0.25">
      <c r="A15" s="202" t="s">
        <v>558</v>
      </c>
      <c r="B15" s="203" t="s">
        <v>391</v>
      </c>
      <c r="C15" s="204">
        <v>578</v>
      </c>
      <c r="D15" s="205">
        <v>13</v>
      </c>
      <c r="E15" s="206" t="str">
        <f>IF(ISBLANK(A15),"",COUNTIFS(B$12:B15,B15)&amp;" ("&amp;B15&amp;")")</f>
        <v>2 (M)</v>
      </c>
    </row>
    <row r="16" spans="1:16384" x14ac:dyDescent="0.25">
      <c r="A16" s="202" t="s">
        <v>363</v>
      </c>
      <c r="B16" s="203" t="s">
        <v>426</v>
      </c>
      <c r="C16" s="204">
        <v>478</v>
      </c>
      <c r="D16" s="205">
        <v>10</v>
      </c>
      <c r="E16" s="206" t="str">
        <f>IF(ISBLANK(A16),"",COUNTIFS(B$12:B16,B16)&amp;" ("&amp;B16&amp;")")</f>
        <v>2 (F)</v>
      </c>
    </row>
    <row r="17" spans="1:5" x14ac:dyDescent="0.25">
      <c r="A17" s="202" t="s">
        <v>275</v>
      </c>
      <c r="B17" s="203" t="s">
        <v>426</v>
      </c>
      <c r="C17" s="204">
        <v>399</v>
      </c>
      <c r="D17" s="205">
        <v>9</v>
      </c>
      <c r="E17" s="206" t="str">
        <f>IF(ISBLANK(A17),"",COUNTIFS(B$12:B17,B17)&amp;" ("&amp;B17&amp;")")</f>
        <v>3 (F)</v>
      </c>
    </row>
    <row r="18" spans="1:5" x14ac:dyDescent="0.25">
      <c r="A18" s="202" t="s">
        <v>212</v>
      </c>
      <c r="B18" s="203" t="s">
        <v>391</v>
      </c>
      <c r="C18" s="204">
        <v>382</v>
      </c>
      <c r="D18" s="205">
        <v>8</v>
      </c>
      <c r="E18" s="206" t="str">
        <f>IF(ISBLANK(A18),"",COUNTIFS(B$12:B18,B18)&amp;" ("&amp;B18&amp;")")</f>
        <v>3 (M)</v>
      </c>
    </row>
    <row r="19" spans="1:5" x14ac:dyDescent="0.25">
      <c r="A19" s="202" t="s">
        <v>335</v>
      </c>
      <c r="B19" s="203" t="s">
        <v>426</v>
      </c>
      <c r="C19" s="204">
        <v>322</v>
      </c>
      <c r="D19" s="205">
        <v>7</v>
      </c>
      <c r="E19" s="206" t="str">
        <f>IF(ISBLANK(A19),"",COUNTIFS(B$12:B19,B19)&amp;" ("&amp;B19&amp;")")</f>
        <v>4 (F)</v>
      </c>
    </row>
    <row r="20" spans="1:5" x14ac:dyDescent="0.25">
      <c r="A20" s="202" t="s">
        <v>246</v>
      </c>
      <c r="B20" s="203" t="s">
        <v>426</v>
      </c>
      <c r="C20" s="204">
        <v>253</v>
      </c>
      <c r="D20" s="205">
        <v>6</v>
      </c>
      <c r="E20" s="206" t="str">
        <f>IF(ISBLANK(A20),"",COUNTIFS(B$12:B20,B20)&amp;" ("&amp;B20&amp;")")</f>
        <v>5 (F)</v>
      </c>
    </row>
    <row r="21" spans="1:5" x14ac:dyDescent="0.25">
      <c r="A21" s="202" t="s">
        <v>555</v>
      </c>
      <c r="B21" s="203" t="s">
        <v>426</v>
      </c>
      <c r="C21" s="204">
        <v>217</v>
      </c>
      <c r="D21" s="205">
        <v>5</v>
      </c>
      <c r="E21" s="206" t="str">
        <f>IF(ISBLANK(A21),"",COUNTIFS(B$12:B21,B21)&amp;" ("&amp;B21&amp;")")</f>
        <v>6 (F)</v>
      </c>
    </row>
    <row r="22" spans="1:5" x14ac:dyDescent="0.25">
      <c r="A22" s="202" t="s">
        <v>303</v>
      </c>
      <c r="B22" s="203" t="s">
        <v>426</v>
      </c>
      <c r="C22" s="204">
        <v>195</v>
      </c>
      <c r="D22" s="205">
        <v>4</v>
      </c>
      <c r="E22" s="206" t="str">
        <f>IF(ISBLANK(A22),"",COUNTIFS(B$12:B22,B22)&amp;" ("&amp;B22&amp;")")</f>
        <v>7 (F)</v>
      </c>
    </row>
    <row r="23" spans="1:5" x14ac:dyDescent="0.25">
      <c r="A23" s="202" t="s">
        <v>188</v>
      </c>
      <c r="B23" s="203" t="s">
        <v>391</v>
      </c>
      <c r="C23" s="204">
        <v>193</v>
      </c>
      <c r="D23" s="205">
        <v>4</v>
      </c>
      <c r="E23" s="206" t="str">
        <f>IF(ISBLANK(A23),"",COUNTIFS(B$12:B23,B23)&amp;" ("&amp;B23&amp;")")</f>
        <v>4 (M)</v>
      </c>
    </row>
    <row r="24" spans="1:5" x14ac:dyDescent="0.25">
      <c r="A24" s="202" t="s">
        <v>343</v>
      </c>
      <c r="B24" s="203" t="s">
        <v>391</v>
      </c>
      <c r="C24" s="204">
        <v>191</v>
      </c>
      <c r="D24" s="205">
        <v>4</v>
      </c>
      <c r="E24" s="206" t="str">
        <f>IF(ISBLANK(A24),"",COUNTIFS(B$12:B24,B24)&amp;" ("&amp;B24&amp;")")</f>
        <v>5 (M)</v>
      </c>
    </row>
    <row r="25" spans="1:5" x14ac:dyDescent="0.25">
      <c r="A25" s="202" t="s">
        <v>325</v>
      </c>
      <c r="B25" s="203" t="s">
        <v>391</v>
      </c>
      <c r="C25" s="204">
        <v>191</v>
      </c>
      <c r="D25" s="205">
        <v>4</v>
      </c>
      <c r="E25" s="206" t="str">
        <f>IF(ISBLANK(A25),"",COUNTIFS(B$12:B25,B25)&amp;" ("&amp;B25&amp;")")</f>
        <v>6 (M)</v>
      </c>
    </row>
    <row r="26" spans="1:5" x14ac:dyDescent="0.25">
      <c r="A26" s="202" t="s">
        <v>331</v>
      </c>
      <c r="B26" s="203" t="s">
        <v>391</v>
      </c>
      <c r="C26" s="204">
        <v>175</v>
      </c>
      <c r="D26" s="205">
        <v>4</v>
      </c>
      <c r="E26" s="206" t="str">
        <f>IF(ISBLANK(A26),"",COUNTIFS(B$12:B26,B26)&amp;" ("&amp;B26&amp;")")</f>
        <v>7 (M)</v>
      </c>
    </row>
    <row r="27" spans="1:5" x14ac:dyDescent="0.25">
      <c r="A27" s="202" t="s">
        <v>341</v>
      </c>
      <c r="B27" s="203" t="s">
        <v>391</v>
      </c>
      <c r="C27" s="204">
        <v>175</v>
      </c>
      <c r="D27" s="205">
        <v>4</v>
      </c>
      <c r="E27" s="206" t="str">
        <f>IF(ISBLANK(A27),"",COUNTIFS(B$12:B27,B27)&amp;" ("&amp;B27&amp;")")</f>
        <v>8 (M)</v>
      </c>
    </row>
    <row r="28" spans="1:5" x14ac:dyDescent="0.25">
      <c r="A28" s="202" t="s">
        <v>178</v>
      </c>
      <c r="B28" s="203" t="s">
        <v>391</v>
      </c>
      <c r="C28" s="204">
        <v>162</v>
      </c>
      <c r="D28" s="205">
        <v>4</v>
      </c>
      <c r="E28" s="206" t="str">
        <f>IF(ISBLANK(A28),"",COUNTIFS(B$12:B28,B28)&amp;" ("&amp;B28&amp;")")</f>
        <v>9 (M)</v>
      </c>
    </row>
    <row r="29" spans="1:5" x14ac:dyDescent="0.25">
      <c r="A29" s="202" t="s">
        <v>208</v>
      </c>
      <c r="B29" s="203" t="s">
        <v>426</v>
      </c>
      <c r="C29" s="204">
        <v>147</v>
      </c>
      <c r="D29" s="205">
        <v>3</v>
      </c>
      <c r="E29" s="206" t="str">
        <f>IF(ISBLANK(A29),"",COUNTIFS(B$12:B29,B29)&amp;" ("&amp;B29&amp;")")</f>
        <v>8 (F)</v>
      </c>
    </row>
    <row r="30" spans="1:5" x14ac:dyDescent="0.25">
      <c r="A30" s="202" t="s">
        <v>252</v>
      </c>
      <c r="B30" s="203" t="s">
        <v>391</v>
      </c>
      <c r="C30" s="204">
        <v>147</v>
      </c>
      <c r="D30" s="205">
        <v>3</v>
      </c>
      <c r="E30" s="206" t="str">
        <f>IF(ISBLANK(A30),"",COUNTIFS(B$12:B30,B30)&amp;" ("&amp;B30&amp;")")</f>
        <v>10 (M)</v>
      </c>
    </row>
    <row r="31" spans="1:5" x14ac:dyDescent="0.25">
      <c r="A31" s="202" t="s">
        <v>556</v>
      </c>
      <c r="B31" s="203" t="s">
        <v>426</v>
      </c>
      <c r="C31" s="204">
        <v>145</v>
      </c>
      <c r="D31" s="205">
        <v>3</v>
      </c>
      <c r="E31" s="206" t="str">
        <f>IF(ISBLANK(A31),"",COUNTIFS(B$12:B31,B31)&amp;" ("&amp;B31&amp;")")</f>
        <v>9 (F)</v>
      </c>
    </row>
    <row r="32" spans="1:5" x14ac:dyDescent="0.25">
      <c r="A32" s="202" t="s">
        <v>306</v>
      </c>
      <c r="B32" s="203" t="s">
        <v>426</v>
      </c>
      <c r="C32" s="204">
        <v>143</v>
      </c>
      <c r="D32" s="205">
        <v>3</v>
      </c>
      <c r="E32" s="206" t="str">
        <f>IF(ISBLANK(A32),"",COUNTIFS(B$12:B32,B32)&amp;" ("&amp;B32&amp;")")</f>
        <v>10 (F)</v>
      </c>
    </row>
    <row r="33" spans="1:5" x14ac:dyDescent="0.25">
      <c r="A33" s="202" t="s">
        <v>265</v>
      </c>
      <c r="B33" s="203" t="s">
        <v>391</v>
      </c>
      <c r="C33" s="204">
        <v>141</v>
      </c>
      <c r="D33" s="205">
        <v>3</v>
      </c>
      <c r="E33" s="206" t="str">
        <f>IF(ISBLANK(A33),"",COUNTIFS(B$12:B33,B33)&amp;" ("&amp;B33&amp;")")</f>
        <v>11 (M)</v>
      </c>
    </row>
    <row r="34" spans="1:5" x14ac:dyDescent="0.25">
      <c r="A34" s="202" t="s">
        <v>347</v>
      </c>
      <c r="B34" s="203" t="s">
        <v>391</v>
      </c>
      <c r="C34" s="204">
        <v>135</v>
      </c>
      <c r="D34" s="205">
        <v>3</v>
      </c>
      <c r="E34" s="206" t="str">
        <f>IF(ISBLANK(A34),"",COUNTIFS(B$12:B34,B34)&amp;" ("&amp;B34&amp;")")</f>
        <v>12 (M)</v>
      </c>
    </row>
    <row r="35" spans="1:5" x14ac:dyDescent="0.25">
      <c r="A35" s="202" t="s">
        <v>299</v>
      </c>
      <c r="B35" s="203" t="s">
        <v>391</v>
      </c>
      <c r="C35" s="204">
        <v>132</v>
      </c>
      <c r="D35" s="205">
        <v>3</v>
      </c>
      <c r="E35" s="206" t="str">
        <f>IF(ISBLANK(A35),"",COUNTIFS(B$12:B35,B35)&amp;" ("&amp;B35&amp;")")</f>
        <v>13 (M)</v>
      </c>
    </row>
    <row r="36" spans="1:5" x14ac:dyDescent="0.25">
      <c r="A36" s="202" t="s">
        <v>557</v>
      </c>
      <c r="B36" s="203" t="s">
        <v>426</v>
      </c>
      <c r="C36" s="204">
        <v>126</v>
      </c>
      <c r="D36" s="205">
        <v>3</v>
      </c>
      <c r="E36" s="206" t="str">
        <f>IF(ISBLANK(A36),"",COUNTIFS(B$12:B36,B36)&amp;" ("&amp;B36&amp;")")</f>
        <v>11 (F)</v>
      </c>
    </row>
    <row r="37" spans="1:5" x14ac:dyDescent="0.25">
      <c r="A37" s="202" t="s">
        <v>27</v>
      </c>
      <c r="B37" s="203" t="s">
        <v>391</v>
      </c>
      <c r="C37" s="204">
        <v>100</v>
      </c>
      <c r="D37" s="205">
        <v>2</v>
      </c>
      <c r="E37" s="206" t="str">
        <f>IF(ISBLANK(A37),"",COUNTIFS(B$12:B37,B37)&amp;" ("&amp;B37&amp;")")</f>
        <v>14 (M)</v>
      </c>
    </row>
    <row r="38" spans="1:5" x14ac:dyDescent="0.25">
      <c r="A38" s="202" t="s">
        <v>200</v>
      </c>
      <c r="B38" s="203" t="s">
        <v>391</v>
      </c>
      <c r="C38" s="204">
        <v>98</v>
      </c>
      <c r="D38" s="205">
        <v>2</v>
      </c>
      <c r="E38" s="206" t="str">
        <f>IF(ISBLANK(A38),"",COUNTIFS(B$12:B38,B38)&amp;" ("&amp;B38&amp;")")</f>
        <v>15 (M)</v>
      </c>
    </row>
    <row r="39" spans="1:5" x14ac:dyDescent="0.25">
      <c r="A39" s="202" t="s">
        <v>293</v>
      </c>
      <c r="B39" s="203" t="s">
        <v>391</v>
      </c>
      <c r="C39" s="204">
        <v>97</v>
      </c>
      <c r="D39" s="205">
        <v>2</v>
      </c>
      <c r="E39" s="206" t="str">
        <f>IF(ISBLANK(A39),"",COUNTIFS(B$12:B39,B39)&amp;" ("&amp;B39&amp;")")</f>
        <v>16 (M)</v>
      </c>
    </row>
    <row r="40" spans="1:5" x14ac:dyDescent="0.25">
      <c r="A40" s="202" t="s">
        <v>135</v>
      </c>
      <c r="B40" s="203" t="s">
        <v>426</v>
      </c>
      <c r="C40" s="204">
        <v>96</v>
      </c>
      <c r="D40" s="205">
        <v>2</v>
      </c>
      <c r="E40" s="206" t="str">
        <f>IF(ISBLANK(A40),"",COUNTIFS(B$12:B40,B40)&amp;" ("&amp;B40&amp;")")</f>
        <v>12 (F)</v>
      </c>
    </row>
    <row r="41" spans="1:5" x14ac:dyDescent="0.25">
      <c r="A41" s="202" t="s">
        <v>372</v>
      </c>
      <c r="B41" s="203" t="s">
        <v>426</v>
      </c>
      <c r="C41" s="204">
        <v>89</v>
      </c>
      <c r="D41" s="205">
        <v>2</v>
      </c>
      <c r="E41" s="206" t="str">
        <f>IF(ISBLANK(A41),"",COUNTIFS(B$12:B41,B41)&amp;" ("&amp;B41&amp;")")</f>
        <v>13 (F)</v>
      </c>
    </row>
    <row r="42" spans="1:5" x14ac:dyDescent="0.25">
      <c r="A42" s="202" t="s">
        <v>273</v>
      </c>
      <c r="B42" s="203" t="s">
        <v>391</v>
      </c>
      <c r="C42" s="204">
        <v>80</v>
      </c>
      <c r="D42" s="205">
        <v>2</v>
      </c>
      <c r="E42" s="206" t="str">
        <f>IF(ISBLANK(A42),"",COUNTIFS(B$12:B42,B42)&amp;" ("&amp;B42&amp;")")</f>
        <v>17 (M)</v>
      </c>
    </row>
    <row r="43" spans="1:5" x14ac:dyDescent="0.25">
      <c r="A43" s="202" t="s">
        <v>78</v>
      </c>
      <c r="B43" s="203" t="s">
        <v>391</v>
      </c>
      <c r="C43" s="204">
        <v>50</v>
      </c>
      <c r="D43" s="205">
        <v>1</v>
      </c>
      <c r="E43" s="206" t="str">
        <f>IF(ISBLANK(A43),"",COUNTIFS(B$12:B43,B43)&amp;" ("&amp;B43&amp;")")</f>
        <v>18 (M)</v>
      </c>
    </row>
    <row r="44" spans="1:5" x14ac:dyDescent="0.25">
      <c r="A44" s="202" t="s">
        <v>184</v>
      </c>
      <c r="B44" s="203" t="s">
        <v>391</v>
      </c>
      <c r="C44" s="204">
        <v>50</v>
      </c>
      <c r="D44" s="205">
        <v>1</v>
      </c>
      <c r="E44" s="206" t="str">
        <f>IF(ISBLANK(A44),"",COUNTIFS(B$12:B44,B44)&amp;" ("&amp;B44&amp;")")</f>
        <v>19 (M)</v>
      </c>
    </row>
    <row r="45" spans="1:5" x14ac:dyDescent="0.25">
      <c r="A45" s="202" t="s">
        <v>125</v>
      </c>
      <c r="B45" s="203" t="s">
        <v>426</v>
      </c>
      <c r="C45" s="204">
        <v>50</v>
      </c>
      <c r="D45" s="205">
        <v>1</v>
      </c>
      <c r="E45" s="206" t="str">
        <f>IF(ISBLANK(A45),"",COUNTIFS(B$12:B45,B45)&amp;" ("&amp;B45&amp;")")</f>
        <v>14 (F)</v>
      </c>
    </row>
    <row r="46" spans="1:5" x14ac:dyDescent="0.25">
      <c r="A46" s="202" t="s">
        <v>267</v>
      </c>
      <c r="B46" s="203" t="s">
        <v>426</v>
      </c>
      <c r="C46" s="204">
        <v>50</v>
      </c>
      <c r="D46" s="205">
        <v>1</v>
      </c>
      <c r="E46" s="206" t="str">
        <f>IF(ISBLANK(A46),"",COUNTIFS(B$12:B46,B46)&amp;" ("&amp;B46&amp;")")</f>
        <v>15 (F)</v>
      </c>
    </row>
    <row r="47" spans="1:5" x14ac:dyDescent="0.25">
      <c r="A47" s="202" t="s">
        <v>236</v>
      </c>
      <c r="B47" s="203" t="s">
        <v>426</v>
      </c>
      <c r="C47" s="204">
        <v>50</v>
      </c>
      <c r="D47" s="205">
        <v>1</v>
      </c>
      <c r="E47" s="206" t="str">
        <f>IF(ISBLANK(A47),"",COUNTIFS(B$12:B47,B47)&amp;" ("&amp;B47&amp;")")</f>
        <v>16 (F)</v>
      </c>
    </row>
    <row r="48" spans="1:5" x14ac:dyDescent="0.25">
      <c r="A48" s="202" t="s">
        <v>559</v>
      </c>
      <c r="B48" s="203" t="s">
        <v>391</v>
      </c>
      <c r="C48" s="204">
        <v>50</v>
      </c>
      <c r="D48" s="205">
        <v>1</v>
      </c>
      <c r="E48" s="206" t="str">
        <f>IF(ISBLANK(A48),"",COUNTIFS(B$12:B48,B48)&amp;" ("&amp;B48&amp;")")</f>
        <v>20 (M)</v>
      </c>
    </row>
    <row r="49" spans="1:5" x14ac:dyDescent="0.25">
      <c r="A49" s="202" t="s">
        <v>148</v>
      </c>
      <c r="B49" s="203" t="s">
        <v>426</v>
      </c>
      <c r="C49" s="204">
        <v>50</v>
      </c>
      <c r="D49" s="205">
        <v>1</v>
      </c>
      <c r="E49" s="206" t="str">
        <f>IF(ISBLANK(A49),"",COUNTIFS(B$12:B49,B49)&amp;" ("&amp;B49&amp;")")</f>
        <v>17 (F)</v>
      </c>
    </row>
    <row r="50" spans="1:5" x14ac:dyDescent="0.25">
      <c r="A50" s="202" t="s">
        <v>220</v>
      </c>
      <c r="B50" s="203" t="s">
        <v>426</v>
      </c>
      <c r="C50" s="204">
        <v>50</v>
      </c>
      <c r="D50" s="205">
        <v>1</v>
      </c>
      <c r="E50" s="206" t="str">
        <f>IF(ISBLANK(A50),"",COUNTIFS(B$12:B50,B50)&amp;" ("&amp;B50&amp;")")</f>
        <v>18 (F)</v>
      </c>
    </row>
    <row r="51" spans="1:5" x14ac:dyDescent="0.25">
      <c r="A51" s="202" t="s">
        <v>17</v>
      </c>
      <c r="B51" s="203" t="s">
        <v>426</v>
      </c>
      <c r="C51" s="204">
        <v>49</v>
      </c>
      <c r="D51" s="205">
        <v>1</v>
      </c>
      <c r="E51" s="206" t="str">
        <f>IF(ISBLANK(A51),"",COUNTIFS(B$12:B51,B51)&amp;" ("&amp;B51&amp;")")</f>
        <v>19 (F)</v>
      </c>
    </row>
    <row r="52" spans="1:5" x14ac:dyDescent="0.25">
      <c r="A52" s="202" t="s">
        <v>198</v>
      </c>
      <c r="B52" s="203" t="s">
        <v>426</v>
      </c>
      <c r="C52" s="204">
        <v>49</v>
      </c>
      <c r="D52" s="205">
        <v>1</v>
      </c>
      <c r="E52" s="206" t="str">
        <f>IF(ISBLANK(A52),"",COUNTIFS(B$12:B52,B52)&amp;" ("&amp;B52&amp;")")</f>
        <v>20 (F)</v>
      </c>
    </row>
    <row r="53" spans="1:5" x14ac:dyDescent="0.25">
      <c r="A53" s="202" t="s">
        <v>374</v>
      </c>
      <c r="B53" s="203" t="s">
        <v>391</v>
      </c>
      <c r="C53" s="204">
        <v>48</v>
      </c>
      <c r="D53" s="205">
        <v>1</v>
      </c>
      <c r="E53" s="206" t="str">
        <f>IF(ISBLANK(A53),"",COUNTIFS(B$12:B53,B53)&amp;" ("&amp;B53&amp;")")</f>
        <v>21 (M)</v>
      </c>
    </row>
    <row r="54" spans="1:5" x14ac:dyDescent="0.25">
      <c r="A54" s="202" t="s">
        <v>242</v>
      </c>
      <c r="B54" s="203" t="s">
        <v>426</v>
      </c>
      <c r="C54" s="204">
        <v>45</v>
      </c>
      <c r="D54" s="205">
        <v>1</v>
      </c>
      <c r="E54" s="206" t="str">
        <f>IF(ISBLANK(A54),"",COUNTIFS(B$12:B54,B54)&amp;" ("&amp;B54&amp;")")</f>
        <v>21 (F)</v>
      </c>
    </row>
    <row r="55" spans="1:5" x14ac:dyDescent="0.25">
      <c r="A55" s="202" t="s">
        <v>349</v>
      </c>
      <c r="B55" s="203" t="s">
        <v>426</v>
      </c>
      <c r="C55" s="204">
        <v>43</v>
      </c>
      <c r="D55" s="205">
        <v>1</v>
      </c>
      <c r="E55" s="206" t="str">
        <f>IF(ISBLANK(A55),"",COUNTIFS(B$12:B55,B55)&amp;" ("&amp;B55&amp;")")</f>
        <v>22 (F)</v>
      </c>
    </row>
    <row r="56" spans="1:5" x14ac:dyDescent="0.25">
      <c r="A56" s="202" t="s">
        <v>327</v>
      </c>
      <c r="B56" s="203" t="s">
        <v>426</v>
      </c>
      <c r="C56" s="204">
        <v>43</v>
      </c>
      <c r="D56" s="205">
        <v>1</v>
      </c>
      <c r="E56" s="206" t="str">
        <f>IF(ISBLANK(A56),"",COUNTIFS(B$12:B56,B56)&amp;" ("&amp;B56&amp;")")</f>
        <v>23 (F)</v>
      </c>
    </row>
    <row r="57" spans="1:5" ht="16.5" thickBot="1" x14ac:dyDescent="0.3">
      <c r="A57" s="208" t="s">
        <v>315</v>
      </c>
      <c r="B57" s="209" t="s">
        <v>426</v>
      </c>
      <c r="C57" s="210">
        <v>42</v>
      </c>
      <c r="D57" s="211">
        <v>1</v>
      </c>
      <c r="E57" s="206" t="str">
        <f>IF(ISBLANK(A57),"",COUNTIFS(B$12:B57,B57)&amp;" ("&amp;B57&amp;")")</f>
        <v>24 (F)</v>
      </c>
    </row>
  </sheetData>
  <printOptions horizontalCentered="1"/>
  <pageMargins left="0.23622047244094491" right="0.23622047244094491" top="0.74803149606299213" bottom="0.74803149606299213" header="0.31496062992125984" footer="0.31496062992125984"/>
  <pageSetup paperSize="9" scale="96"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2"/>
  <sheetViews>
    <sheetView zoomScale="140" zoomScaleNormal="140" workbookViewId="0">
      <pane xSplit="2" ySplit="8" topLeftCell="C9" activePane="bottomRight" state="frozen"/>
      <selection pane="topRight" activeCell="C1" sqref="C1"/>
      <selection pane="bottomLeft" activeCell="A9" sqref="A9"/>
      <selection pane="bottomRight" activeCell="H20" sqref="H20"/>
    </sheetView>
  </sheetViews>
  <sheetFormatPr defaultRowHeight="15.75" outlineLevelRow="1" x14ac:dyDescent="0.25"/>
  <cols>
    <col min="1" max="1" width="9.7109375" style="2" customWidth="1"/>
    <col min="2" max="2" width="6.85546875" style="2" customWidth="1"/>
    <col min="3" max="3" width="33.42578125" style="3" customWidth="1"/>
    <col min="4" max="4" width="17.42578125" style="50" customWidth="1"/>
    <col min="5" max="5" width="57.42578125" style="2" customWidth="1"/>
    <col min="6" max="6" width="8.5703125" style="4" customWidth="1"/>
    <col min="7" max="7" width="10.42578125" style="5" bestFit="1" customWidth="1"/>
    <col min="8" max="8" width="9.85546875" style="6" bestFit="1" customWidth="1"/>
    <col min="9" max="16384" width="9.140625" style="2"/>
  </cols>
  <sheetData>
    <row r="1" spans="1:8" ht="18.75" x14ac:dyDescent="0.3">
      <c r="A1" s="1" t="s">
        <v>0</v>
      </c>
      <c r="D1" s="2"/>
    </row>
    <row r="2" spans="1:8" ht="18.75" x14ac:dyDescent="0.3">
      <c r="A2" s="1" t="s">
        <v>1</v>
      </c>
      <c r="D2" s="2"/>
    </row>
    <row r="3" spans="1:8" ht="18.75" x14ac:dyDescent="0.3">
      <c r="A3" s="1" t="s">
        <v>2</v>
      </c>
      <c r="D3" s="2"/>
    </row>
    <row r="4" spans="1:8" ht="16.5" hidden="1" outlineLevel="1" thickBot="1" x14ac:dyDescent="0.3">
      <c r="C4" s="7" t="s">
        <v>3</v>
      </c>
      <c r="D4" s="8" t="s">
        <v>4</v>
      </c>
    </row>
    <row r="5" spans="1:8" ht="16.5" hidden="1" outlineLevel="1" thickBot="1" x14ac:dyDescent="0.3">
      <c r="C5" s="7" t="s">
        <v>5</v>
      </c>
      <c r="D5" s="8" t="s">
        <v>6</v>
      </c>
    </row>
    <row r="6" spans="1:8" ht="16.5" hidden="1" outlineLevel="1" thickBot="1" x14ac:dyDescent="0.3">
      <c r="C6" s="7" t="s">
        <v>7</v>
      </c>
      <c r="D6" s="8" t="s">
        <v>8</v>
      </c>
    </row>
    <row r="7" spans="1:8" s="9" customFormat="1" ht="16.5" collapsed="1" thickBot="1" x14ac:dyDescent="0.3">
      <c r="C7" s="2"/>
      <c r="D7" s="2"/>
      <c r="E7" s="2"/>
      <c r="F7" s="4"/>
      <c r="G7" s="5"/>
      <c r="H7" s="6"/>
    </row>
    <row r="8" spans="1:8" s="17" customFormat="1" ht="32.25" thickBot="1" x14ac:dyDescent="0.3">
      <c r="A8" s="10"/>
      <c r="B8" s="11" t="s">
        <v>9</v>
      </c>
      <c r="C8" s="12" t="s">
        <v>10</v>
      </c>
      <c r="D8" s="12" t="s">
        <v>11</v>
      </c>
      <c r="E8" s="13" t="s">
        <v>12</v>
      </c>
      <c r="F8" s="14" t="s">
        <v>13</v>
      </c>
      <c r="G8" s="15" t="s">
        <v>14</v>
      </c>
      <c r="H8" s="16" t="s">
        <v>15</v>
      </c>
    </row>
    <row r="9" spans="1:8" ht="21.75" thickBot="1" x14ac:dyDescent="0.4">
      <c r="A9" s="245" t="s">
        <v>16</v>
      </c>
      <c r="B9" s="18">
        <v>1</v>
      </c>
      <c r="C9" s="19" t="s">
        <v>17</v>
      </c>
      <c r="D9" s="20" t="s">
        <v>18</v>
      </c>
      <c r="E9" s="20" t="s">
        <v>19</v>
      </c>
      <c r="F9" s="21">
        <v>10</v>
      </c>
      <c r="G9" s="22" t="s">
        <v>20</v>
      </c>
      <c r="H9" s="23">
        <v>0.85956089228772492</v>
      </c>
    </row>
    <row r="10" spans="1:8" ht="20.25" thickBot="1" x14ac:dyDescent="0.35">
      <c r="A10" s="246"/>
      <c r="B10" s="24">
        <v>2</v>
      </c>
      <c r="C10" s="25" t="s">
        <v>21</v>
      </c>
      <c r="D10" s="26" t="s">
        <v>22</v>
      </c>
      <c r="E10" s="26" t="s">
        <v>23</v>
      </c>
      <c r="F10" s="27">
        <v>6.6</v>
      </c>
      <c r="G10" s="28" t="s">
        <v>24</v>
      </c>
      <c r="H10" s="29">
        <v>0.82252298582856631</v>
      </c>
    </row>
    <row r="11" spans="1:8" ht="20.25" thickBot="1" x14ac:dyDescent="0.35">
      <c r="A11" s="246"/>
      <c r="B11" s="24">
        <v>3</v>
      </c>
      <c r="C11" s="25" t="s">
        <v>25</v>
      </c>
      <c r="D11" s="26" t="s">
        <v>18</v>
      </c>
      <c r="E11" s="26" t="s">
        <v>19</v>
      </c>
      <c r="F11" s="27">
        <v>10</v>
      </c>
      <c r="G11" s="28" t="s">
        <v>26</v>
      </c>
      <c r="H11" s="29">
        <v>0.81037140326549151</v>
      </c>
    </row>
    <row r="12" spans="1:8" ht="20.25" thickBot="1" x14ac:dyDescent="0.35">
      <c r="A12" s="247"/>
      <c r="B12" s="30">
        <v>4</v>
      </c>
      <c r="C12" s="31" t="s">
        <v>27</v>
      </c>
      <c r="D12" s="26" t="s">
        <v>28</v>
      </c>
      <c r="E12" s="26" t="s">
        <v>29</v>
      </c>
      <c r="F12" s="27">
        <v>5</v>
      </c>
      <c r="G12" s="28" t="s">
        <v>30</v>
      </c>
      <c r="H12" s="29">
        <v>0.8101153504880213</v>
      </c>
    </row>
    <row r="13" spans="1:8" ht="16.5" thickBot="1" x14ac:dyDescent="0.3">
      <c r="A13" s="245" t="s">
        <v>31</v>
      </c>
      <c r="B13" s="32">
        <v>5</v>
      </c>
      <c r="C13" s="33" t="s">
        <v>32</v>
      </c>
      <c r="D13" s="34" t="s">
        <v>33</v>
      </c>
      <c r="E13" s="34" t="s">
        <v>34</v>
      </c>
      <c r="F13" s="35">
        <v>10</v>
      </c>
      <c r="G13" s="36" t="s">
        <v>35</v>
      </c>
      <c r="H13" s="37">
        <v>0.79869995506255342</v>
      </c>
    </row>
    <row r="14" spans="1:8" ht="16.5" thickBot="1" x14ac:dyDescent="0.3">
      <c r="A14" s="246"/>
      <c r="B14" s="38">
        <v>6</v>
      </c>
      <c r="C14" s="33" t="s">
        <v>36</v>
      </c>
      <c r="D14" s="34" t="s">
        <v>28</v>
      </c>
      <c r="E14" s="34" t="s">
        <v>29</v>
      </c>
      <c r="F14" s="35">
        <v>5</v>
      </c>
      <c r="G14" s="36" t="s">
        <v>37</v>
      </c>
      <c r="H14" s="37">
        <v>0.78919860627177696</v>
      </c>
    </row>
    <row r="15" spans="1:8" ht="16.5" thickBot="1" x14ac:dyDescent="0.3">
      <c r="A15" s="246"/>
      <c r="B15" s="38">
        <v>7</v>
      </c>
      <c r="C15" s="33" t="s">
        <v>38</v>
      </c>
      <c r="D15" s="34" t="s">
        <v>33</v>
      </c>
      <c r="E15" s="34" t="s">
        <v>34</v>
      </c>
      <c r="F15" s="35">
        <v>10</v>
      </c>
      <c r="G15" s="36" t="s">
        <v>39</v>
      </c>
      <c r="H15" s="37">
        <v>0.77930676010798261</v>
      </c>
    </row>
    <row r="16" spans="1:8" ht="16.5" thickBot="1" x14ac:dyDescent="0.3">
      <c r="A16" s="246"/>
      <c r="B16" s="38">
        <v>8</v>
      </c>
      <c r="C16" s="33" t="s">
        <v>40</v>
      </c>
      <c r="D16" s="34" t="s">
        <v>22</v>
      </c>
      <c r="E16" s="34" t="s">
        <v>23</v>
      </c>
      <c r="F16" s="35">
        <v>6.6</v>
      </c>
      <c r="G16" s="36" t="s">
        <v>41</v>
      </c>
      <c r="H16" s="37">
        <v>0.77537300417650856</v>
      </c>
    </row>
    <row r="17" spans="1:8" ht="16.5" thickBot="1" x14ac:dyDescent="0.3">
      <c r="A17" s="246"/>
      <c r="B17" s="38">
        <v>9</v>
      </c>
      <c r="C17" s="33" t="s">
        <v>42</v>
      </c>
      <c r="D17" s="34" t="s">
        <v>43</v>
      </c>
      <c r="E17" s="34" t="s">
        <v>44</v>
      </c>
      <c r="F17" s="35">
        <v>5</v>
      </c>
      <c r="G17" s="36" t="s">
        <v>45</v>
      </c>
      <c r="H17" s="37">
        <v>0.77286135693215341</v>
      </c>
    </row>
    <row r="18" spans="1:8" ht="16.5" thickBot="1" x14ac:dyDescent="0.3">
      <c r="A18" s="246"/>
      <c r="B18" s="38">
        <v>10</v>
      </c>
      <c r="C18" s="33" t="s">
        <v>46</v>
      </c>
      <c r="D18" s="34" t="s">
        <v>47</v>
      </c>
      <c r="E18" s="34" t="s">
        <v>48</v>
      </c>
      <c r="F18" s="35">
        <v>21</v>
      </c>
      <c r="G18" s="36" t="s">
        <v>49</v>
      </c>
      <c r="H18" s="37">
        <v>0.77223584573279569</v>
      </c>
    </row>
    <row r="19" spans="1:8" ht="16.5" thickBot="1" x14ac:dyDescent="0.3">
      <c r="A19" s="246"/>
      <c r="B19" s="38">
        <v>11</v>
      </c>
      <c r="C19" s="33" t="s">
        <v>50</v>
      </c>
      <c r="D19" s="34" t="s">
        <v>51</v>
      </c>
      <c r="E19" s="34" t="s">
        <v>52</v>
      </c>
      <c r="F19" s="35">
        <v>5</v>
      </c>
      <c r="G19" s="36" t="s">
        <v>53</v>
      </c>
      <c r="H19" s="37">
        <v>0.76754716981132076</v>
      </c>
    </row>
    <row r="20" spans="1:8" ht="16.5" thickBot="1" x14ac:dyDescent="0.3">
      <c r="A20" s="246"/>
      <c r="B20" s="38">
        <v>12</v>
      </c>
      <c r="C20" s="33" t="s">
        <v>54</v>
      </c>
      <c r="D20" s="34" t="s">
        <v>18</v>
      </c>
      <c r="E20" s="34" t="s">
        <v>19</v>
      </c>
      <c r="F20" s="35">
        <v>10</v>
      </c>
      <c r="G20" s="36" t="s">
        <v>55</v>
      </c>
      <c r="H20" s="37">
        <v>0.76752758876179183</v>
      </c>
    </row>
    <row r="21" spans="1:8" ht="16.5" thickBot="1" x14ac:dyDescent="0.3">
      <c r="A21" s="246"/>
      <c r="B21" s="38">
        <v>13</v>
      </c>
      <c r="C21" s="33" t="s">
        <v>56</v>
      </c>
      <c r="D21" s="34" t="s">
        <v>28</v>
      </c>
      <c r="E21" s="34" t="s">
        <v>29</v>
      </c>
      <c r="F21" s="35">
        <v>5</v>
      </c>
      <c r="G21" s="36" t="s">
        <v>57</v>
      </c>
      <c r="H21" s="37">
        <v>0.76693548387096777</v>
      </c>
    </row>
    <row r="22" spans="1:8" ht="16.5" thickBot="1" x14ac:dyDescent="0.3">
      <c r="A22" s="246"/>
      <c r="B22" s="38">
        <v>14</v>
      </c>
      <c r="C22" s="33" t="s">
        <v>58</v>
      </c>
      <c r="D22" s="34" t="s">
        <v>18</v>
      </c>
      <c r="E22" s="34" t="s">
        <v>19</v>
      </c>
      <c r="F22" s="35">
        <v>10</v>
      </c>
      <c r="G22" s="36" t="s">
        <v>59</v>
      </c>
      <c r="H22" s="37">
        <v>0.76466385540554804</v>
      </c>
    </row>
    <row r="23" spans="1:8" ht="16.5" thickBot="1" x14ac:dyDescent="0.3">
      <c r="A23" s="246"/>
      <c r="B23" s="38">
        <v>15</v>
      </c>
      <c r="C23" s="33" t="s">
        <v>60</v>
      </c>
      <c r="D23" s="34" t="s">
        <v>43</v>
      </c>
      <c r="E23" s="34" t="s">
        <v>44</v>
      </c>
      <c r="F23" s="35">
        <v>5</v>
      </c>
      <c r="G23" s="36" t="s">
        <v>61</v>
      </c>
      <c r="H23" s="37">
        <v>0.76353790613718409</v>
      </c>
    </row>
    <row r="24" spans="1:8" ht="16.5" thickBot="1" x14ac:dyDescent="0.3">
      <c r="A24" s="246"/>
      <c r="B24" s="38">
        <v>16</v>
      </c>
      <c r="C24" s="33" t="s">
        <v>62</v>
      </c>
      <c r="D24" s="34" t="s">
        <v>63</v>
      </c>
      <c r="E24" s="34" t="s">
        <v>64</v>
      </c>
      <c r="F24" s="35">
        <v>10</v>
      </c>
      <c r="G24" s="36" t="s">
        <v>65</v>
      </c>
      <c r="H24" s="37">
        <v>0.76291333163654707</v>
      </c>
    </row>
    <row r="25" spans="1:8" ht="16.5" thickBot="1" x14ac:dyDescent="0.3">
      <c r="A25" s="246"/>
      <c r="B25" s="38">
        <v>17</v>
      </c>
      <c r="C25" s="33" t="s">
        <v>66</v>
      </c>
      <c r="D25" s="34" t="s">
        <v>22</v>
      </c>
      <c r="E25" s="34" t="s">
        <v>23</v>
      </c>
      <c r="F25" s="35">
        <v>6.6</v>
      </c>
      <c r="G25" s="36" t="s">
        <v>67</v>
      </c>
      <c r="H25" s="37">
        <v>0.76065627542715764</v>
      </c>
    </row>
    <row r="26" spans="1:8" ht="16.5" thickBot="1" x14ac:dyDescent="0.3">
      <c r="A26" s="246"/>
      <c r="B26" s="38">
        <v>18</v>
      </c>
      <c r="C26" s="33" t="s">
        <v>68</v>
      </c>
      <c r="D26" s="34" t="s">
        <v>18</v>
      </c>
      <c r="E26" s="34" t="s">
        <v>19</v>
      </c>
      <c r="F26" s="35">
        <v>10</v>
      </c>
      <c r="G26" s="36" t="s">
        <v>69</v>
      </c>
      <c r="H26" s="37">
        <v>0.75520336743624461</v>
      </c>
    </row>
    <row r="27" spans="1:8" ht="16.5" thickBot="1" x14ac:dyDescent="0.3">
      <c r="A27" s="246"/>
      <c r="B27" s="38">
        <v>19</v>
      </c>
      <c r="C27" s="33" t="s">
        <v>70</v>
      </c>
      <c r="D27" s="34" t="s">
        <v>22</v>
      </c>
      <c r="E27" s="34" t="s">
        <v>23</v>
      </c>
      <c r="F27" s="35">
        <v>6.6</v>
      </c>
      <c r="G27" s="36" t="s">
        <v>71</v>
      </c>
      <c r="H27" s="37">
        <v>0.73805419640980385</v>
      </c>
    </row>
    <row r="28" spans="1:8" ht="16.5" thickBot="1" x14ac:dyDescent="0.3">
      <c r="A28" s="246"/>
      <c r="B28" s="38">
        <v>20</v>
      </c>
      <c r="C28" s="33" t="s">
        <v>72</v>
      </c>
      <c r="D28" s="34" t="s">
        <v>28</v>
      </c>
      <c r="E28" s="34" t="s">
        <v>29</v>
      </c>
      <c r="F28" s="35">
        <v>5</v>
      </c>
      <c r="G28" s="36" t="s">
        <v>73</v>
      </c>
      <c r="H28" s="37">
        <v>0.73719008264462815</v>
      </c>
    </row>
    <row r="29" spans="1:8" ht="16.5" thickBot="1" x14ac:dyDescent="0.3">
      <c r="A29" s="246"/>
      <c r="B29" s="38">
        <v>21</v>
      </c>
      <c r="C29" s="33" t="s">
        <v>74</v>
      </c>
      <c r="D29" s="34" t="s">
        <v>43</v>
      </c>
      <c r="E29" s="34" t="s">
        <v>44</v>
      </c>
      <c r="F29" s="35">
        <v>5</v>
      </c>
      <c r="G29" s="36" t="s">
        <v>75</v>
      </c>
      <c r="H29" s="37">
        <v>0.73697068403908794</v>
      </c>
    </row>
    <row r="30" spans="1:8" ht="16.5" thickBot="1" x14ac:dyDescent="0.3">
      <c r="A30" s="246"/>
      <c r="B30" s="38">
        <v>22</v>
      </c>
      <c r="C30" s="33" t="s">
        <v>76</v>
      </c>
      <c r="D30" s="39" t="s">
        <v>43</v>
      </c>
      <c r="E30" s="34" t="s">
        <v>44</v>
      </c>
      <c r="F30" s="35">
        <v>5</v>
      </c>
      <c r="G30" s="36" t="s">
        <v>77</v>
      </c>
      <c r="H30" s="37">
        <v>0.73553054662379425</v>
      </c>
    </row>
    <row r="31" spans="1:8" ht="16.5" thickBot="1" x14ac:dyDescent="0.3">
      <c r="A31" s="246"/>
      <c r="B31" s="38">
        <v>23</v>
      </c>
      <c r="C31" s="33" t="s">
        <v>78</v>
      </c>
      <c r="D31" s="34" t="s">
        <v>22</v>
      </c>
      <c r="E31" s="34" t="s">
        <v>23</v>
      </c>
      <c r="F31" s="35">
        <v>6.6</v>
      </c>
      <c r="G31" s="36" t="s">
        <v>79</v>
      </c>
      <c r="H31" s="37">
        <v>0.73217615659456969</v>
      </c>
    </row>
    <row r="32" spans="1:8" ht="16.5" thickBot="1" x14ac:dyDescent="0.3">
      <c r="A32" s="246"/>
      <c r="B32" s="38">
        <v>24</v>
      </c>
      <c r="C32" s="33" t="s">
        <v>80</v>
      </c>
      <c r="D32" s="34" t="s">
        <v>81</v>
      </c>
      <c r="E32" s="34" t="s">
        <v>82</v>
      </c>
      <c r="F32" s="35">
        <v>7</v>
      </c>
      <c r="G32" s="36" t="s">
        <v>83</v>
      </c>
      <c r="H32" s="37">
        <v>0.72916509091872173</v>
      </c>
    </row>
    <row r="33" spans="1:8" ht="16.5" thickBot="1" x14ac:dyDescent="0.3">
      <c r="A33" s="246"/>
      <c r="B33" s="38">
        <v>25</v>
      </c>
      <c r="C33" s="33" t="s">
        <v>84</v>
      </c>
      <c r="D33" s="34" t="s">
        <v>85</v>
      </c>
      <c r="E33" s="34" t="s">
        <v>86</v>
      </c>
      <c r="F33" s="35">
        <v>7.7</v>
      </c>
      <c r="G33" s="36" t="s">
        <v>87</v>
      </c>
      <c r="H33" s="37">
        <v>0.72763558811861173</v>
      </c>
    </row>
    <row r="34" spans="1:8" ht="16.5" thickBot="1" x14ac:dyDescent="0.3">
      <c r="A34" s="246"/>
      <c r="B34" s="38">
        <v>26</v>
      </c>
      <c r="C34" s="33" t="s">
        <v>88</v>
      </c>
      <c r="D34" s="34" t="s">
        <v>18</v>
      </c>
      <c r="E34" s="34" t="s">
        <v>19</v>
      </c>
      <c r="F34" s="35">
        <v>10</v>
      </c>
      <c r="G34" s="36" t="s">
        <v>89</v>
      </c>
      <c r="H34" s="37">
        <v>0.72607611638761671</v>
      </c>
    </row>
    <row r="35" spans="1:8" ht="16.5" thickBot="1" x14ac:dyDescent="0.3">
      <c r="A35" s="246"/>
      <c r="B35" s="38">
        <v>27</v>
      </c>
      <c r="C35" s="33" t="s">
        <v>90</v>
      </c>
      <c r="D35" s="34" t="s">
        <v>28</v>
      </c>
      <c r="E35" s="34" t="s">
        <v>29</v>
      </c>
      <c r="F35" s="35">
        <v>5</v>
      </c>
      <c r="G35" s="36" t="s">
        <v>91</v>
      </c>
      <c r="H35" s="37">
        <v>0.72516025641025639</v>
      </c>
    </row>
    <row r="36" spans="1:8" ht="16.5" thickBot="1" x14ac:dyDescent="0.3">
      <c r="A36" s="246"/>
      <c r="B36" s="38">
        <v>28</v>
      </c>
      <c r="C36" s="33" t="s">
        <v>92</v>
      </c>
      <c r="D36" s="34" t="s">
        <v>18</v>
      </c>
      <c r="E36" s="34" t="s">
        <v>19</v>
      </c>
      <c r="F36" s="35">
        <v>10</v>
      </c>
      <c r="G36" s="36" t="s">
        <v>93</v>
      </c>
      <c r="H36" s="37">
        <v>0.72154794617816975</v>
      </c>
    </row>
    <row r="37" spans="1:8" ht="16.5" thickBot="1" x14ac:dyDescent="0.3">
      <c r="A37" s="246"/>
      <c r="B37" s="38">
        <v>29</v>
      </c>
      <c r="C37" s="33" t="s">
        <v>94</v>
      </c>
      <c r="D37" s="34" t="s">
        <v>33</v>
      </c>
      <c r="E37" s="34" t="s">
        <v>34</v>
      </c>
      <c r="F37" s="35">
        <v>10</v>
      </c>
      <c r="G37" s="36" t="s">
        <v>95</v>
      </c>
      <c r="H37" s="37">
        <v>0.71770444900625974</v>
      </c>
    </row>
    <row r="38" spans="1:8" ht="16.5" thickBot="1" x14ac:dyDescent="0.3">
      <c r="A38" s="246"/>
      <c r="B38" s="38">
        <v>30</v>
      </c>
      <c r="C38" s="33" t="s">
        <v>96</v>
      </c>
      <c r="D38" s="34" t="s">
        <v>28</v>
      </c>
      <c r="E38" s="34" t="s">
        <v>29</v>
      </c>
      <c r="F38" s="35">
        <v>5</v>
      </c>
      <c r="G38" s="36" t="s">
        <v>97</v>
      </c>
      <c r="H38" s="37">
        <v>0.716772151898734</v>
      </c>
    </row>
    <row r="39" spans="1:8" ht="16.5" thickBot="1" x14ac:dyDescent="0.3">
      <c r="A39" s="246"/>
      <c r="B39" s="38">
        <v>31</v>
      </c>
      <c r="C39" s="33" t="s">
        <v>98</v>
      </c>
      <c r="D39" s="34" t="s">
        <v>99</v>
      </c>
      <c r="E39" s="34" t="s">
        <v>100</v>
      </c>
      <c r="F39" s="35">
        <v>8</v>
      </c>
      <c r="G39" s="36" t="s">
        <v>101</v>
      </c>
      <c r="H39" s="37">
        <v>0.70600579855943735</v>
      </c>
    </row>
    <row r="40" spans="1:8" ht="16.5" thickBot="1" x14ac:dyDescent="0.3">
      <c r="A40" s="246"/>
      <c r="B40" s="38">
        <v>32</v>
      </c>
      <c r="C40" s="33" t="s">
        <v>102</v>
      </c>
      <c r="D40" s="34" t="s">
        <v>43</v>
      </c>
      <c r="E40" s="34" t="s">
        <v>44</v>
      </c>
      <c r="F40" s="35">
        <v>5</v>
      </c>
      <c r="G40" s="36" t="s">
        <v>103</v>
      </c>
      <c r="H40" s="37">
        <v>0.70592334494773523</v>
      </c>
    </row>
    <row r="41" spans="1:8" ht="16.5" thickBot="1" x14ac:dyDescent="0.3">
      <c r="A41" s="246"/>
      <c r="B41" s="38">
        <v>33</v>
      </c>
      <c r="C41" s="33" t="s">
        <v>104</v>
      </c>
      <c r="D41" s="34" t="s">
        <v>28</v>
      </c>
      <c r="E41" s="34" t="s">
        <v>29</v>
      </c>
      <c r="F41" s="35">
        <v>5</v>
      </c>
      <c r="G41" s="36" t="s">
        <v>105</v>
      </c>
      <c r="H41" s="37">
        <v>0.70296236989591676</v>
      </c>
    </row>
    <row r="42" spans="1:8" ht="16.5" thickBot="1" x14ac:dyDescent="0.3">
      <c r="A42" s="246"/>
      <c r="B42" s="38">
        <v>34</v>
      </c>
      <c r="C42" s="33" t="s">
        <v>106</v>
      </c>
      <c r="D42" s="34" t="s">
        <v>22</v>
      </c>
      <c r="E42" s="34" t="s">
        <v>23</v>
      </c>
      <c r="F42" s="35">
        <v>6.6</v>
      </c>
      <c r="G42" s="36" t="s">
        <v>107</v>
      </c>
      <c r="H42" s="37">
        <v>0.70216825743851319</v>
      </c>
    </row>
    <row r="43" spans="1:8" ht="16.5" thickBot="1" x14ac:dyDescent="0.3">
      <c r="A43" s="246"/>
      <c r="B43" s="38">
        <v>35</v>
      </c>
      <c r="C43" s="33" t="s">
        <v>108</v>
      </c>
      <c r="D43" s="34" t="s">
        <v>43</v>
      </c>
      <c r="E43" s="34" t="s">
        <v>44</v>
      </c>
      <c r="F43" s="35">
        <v>5</v>
      </c>
      <c r="G43" s="36" t="s">
        <v>109</v>
      </c>
      <c r="H43" s="37">
        <v>0.70095073465859981</v>
      </c>
    </row>
    <row r="44" spans="1:8" ht="16.5" thickBot="1" x14ac:dyDescent="0.3">
      <c r="A44" s="247"/>
      <c r="B44" s="40">
        <v>36</v>
      </c>
      <c r="C44" s="41" t="s">
        <v>110</v>
      </c>
      <c r="D44" s="34" t="s">
        <v>111</v>
      </c>
      <c r="E44" s="34" t="s">
        <v>112</v>
      </c>
      <c r="F44" s="35">
        <v>5</v>
      </c>
      <c r="G44" s="36" t="s">
        <v>113</v>
      </c>
      <c r="H44" s="37">
        <v>0.7007069913589945</v>
      </c>
    </row>
    <row r="45" spans="1:8" ht="16.5" thickBot="1" x14ac:dyDescent="0.3">
      <c r="A45" s="245" t="s">
        <v>114</v>
      </c>
      <c r="B45" s="32">
        <v>37</v>
      </c>
      <c r="C45" s="33" t="s">
        <v>115</v>
      </c>
      <c r="D45" s="34" t="s">
        <v>51</v>
      </c>
      <c r="E45" s="34" t="s">
        <v>52</v>
      </c>
      <c r="F45" s="35">
        <v>5</v>
      </c>
      <c r="G45" s="36" t="s">
        <v>116</v>
      </c>
      <c r="H45" s="37">
        <v>0.69930069930069927</v>
      </c>
    </row>
    <row r="46" spans="1:8" ht="16.5" thickBot="1" x14ac:dyDescent="0.3">
      <c r="A46" s="246"/>
      <c r="B46" s="38">
        <v>38</v>
      </c>
      <c r="C46" s="33" t="s">
        <v>117</v>
      </c>
      <c r="D46" s="34" t="s">
        <v>22</v>
      </c>
      <c r="E46" s="34" t="s">
        <v>23</v>
      </c>
      <c r="F46" s="35">
        <v>6.6</v>
      </c>
      <c r="G46" s="36" t="s">
        <v>118</v>
      </c>
      <c r="H46" s="37">
        <v>0.69750698558285307</v>
      </c>
    </row>
    <row r="47" spans="1:8" ht="16.5" thickBot="1" x14ac:dyDescent="0.3">
      <c r="A47" s="246"/>
      <c r="B47" s="38">
        <v>39</v>
      </c>
      <c r="C47" s="33" t="s">
        <v>119</v>
      </c>
      <c r="D47" s="34" t="s">
        <v>111</v>
      </c>
      <c r="E47" s="34" t="s">
        <v>112</v>
      </c>
      <c r="F47" s="35">
        <v>5</v>
      </c>
      <c r="G47" s="36" t="s">
        <v>120</v>
      </c>
      <c r="H47" s="37">
        <v>0.69325997248968363</v>
      </c>
    </row>
    <row r="48" spans="1:8" ht="16.5" thickBot="1" x14ac:dyDescent="0.3">
      <c r="A48" s="246"/>
      <c r="B48" s="38">
        <v>40</v>
      </c>
      <c r="C48" s="33" t="s">
        <v>121</v>
      </c>
      <c r="D48" s="34" t="s">
        <v>43</v>
      </c>
      <c r="E48" s="34" t="s">
        <v>44</v>
      </c>
      <c r="F48" s="35">
        <v>5</v>
      </c>
      <c r="G48" s="36" t="s">
        <v>122</v>
      </c>
      <c r="H48" s="37">
        <v>0.69034317637669584</v>
      </c>
    </row>
    <row r="49" spans="1:8" ht="16.5" thickBot="1" x14ac:dyDescent="0.3">
      <c r="A49" s="246"/>
      <c r="B49" s="38">
        <v>41</v>
      </c>
      <c r="C49" s="33" t="s">
        <v>123</v>
      </c>
      <c r="D49" s="34" t="s">
        <v>28</v>
      </c>
      <c r="E49" s="34" t="s">
        <v>29</v>
      </c>
      <c r="F49" s="35">
        <v>5</v>
      </c>
      <c r="G49" s="36" t="s">
        <v>124</v>
      </c>
      <c r="H49" s="37">
        <v>0.68624296057924372</v>
      </c>
    </row>
    <row r="50" spans="1:8" ht="16.5" thickBot="1" x14ac:dyDescent="0.3">
      <c r="A50" s="246"/>
      <c r="B50" s="38">
        <v>42</v>
      </c>
      <c r="C50" s="33" t="s">
        <v>125</v>
      </c>
      <c r="D50" s="34" t="s">
        <v>63</v>
      </c>
      <c r="E50" s="34" t="s">
        <v>64</v>
      </c>
      <c r="F50" s="35">
        <v>10</v>
      </c>
      <c r="G50" s="36" t="s">
        <v>126</v>
      </c>
      <c r="H50" s="37">
        <v>0.68597868122572481</v>
      </c>
    </row>
    <row r="51" spans="1:8" ht="16.5" thickBot="1" x14ac:dyDescent="0.3">
      <c r="A51" s="246"/>
      <c r="B51" s="38">
        <v>43</v>
      </c>
      <c r="C51" s="33" t="s">
        <v>127</v>
      </c>
      <c r="D51" s="34" t="s">
        <v>128</v>
      </c>
      <c r="E51" s="34" t="s">
        <v>129</v>
      </c>
      <c r="F51" s="35">
        <v>16</v>
      </c>
      <c r="G51" s="36" t="s">
        <v>130</v>
      </c>
      <c r="H51" s="37">
        <v>0.68270921950046237</v>
      </c>
    </row>
    <row r="52" spans="1:8" ht="16.5" thickBot="1" x14ac:dyDescent="0.3">
      <c r="A52" s="246"/>
      <c r="B52" s="38">
        <v>44</v>
      </c>
      <c r="C52" s="33" t="s">
        <v>131</v>
      </c>
      <c r="D52" s="34" t="s">
        <v>22</v>
      </c>
      <c r="E52" s="34" t="s">
        <v>23</v>
      </c>
      <c r="F52" s="35">
        <v>6.6</v>
      </c>
      <c r="G52" s="36" t="s">
        <v>132</v>
      </c>
      <c r="H52" s="37">
        <v>0.68053005639469355</v>
      </c>
    </row>
    <row r="53" spans="1:8" ht="16.5" thickBot="1" x14ac:dyDescent="0.3">
      <c r="A53" s="246"/>
      <c r="B53" s="38">
        <v>45</v>
      </c>
      <c r="C53" s="33" t="s">
        <v>133</v>
      </c>
      <c r="D53" s="39" t="s">
        <v>22</v>
      </c>
      <c r="E53" s="34" t="s">
        <v>23</v>
      </c>
      <c r="F53" s="35">
        <v>6.6</v>
      </c>
      <c r="G53" s="36" t="s">
        <v>134</v>
      </c>
      <c r="H53" s="37">
        <v>0.67803366893576</v>
      </c>
    </row>
    <row r="54" spans="1:8" ht="16.5" thickBot="1" x14ac:dyDescent="0.3">
      <c r="A54" s="246"/>
      <c r="B54" s="38">
        <v>46</v>
      </c>
      <c r="C54" s="33" t="s">
        <v>135</v>
      </c>
      <c r="D54" s="34" t="s">
        <v>99</v>
      </c>
      <c r="E54" s="34" t="s">
        <v>100</v>
      </c>
      <c r="F54" s="35">
        <v>8</v>
      </c>
      <c r="G54" s="36" t="s">
        <v>136</v>
      </c>
      <c r="H54" s="37">
        <v>0.67771116702317524</v>
      </c>
    </row>
    <row r="55" spans="1:8" ht="16.5" thickBot="1" x14ac:dyDescent="0.3">
      <c r="A55" s="246"/>
      <c r="B55" s="38">
        <v>47</v>
      </c>
      <c r="C55" s="33" t="s">
        <v>137</v>
      </c>
      <c r="D55" s="34" t="s">
        <v>51</v>
      </c>
      <c r="E55" s="34" t="s">
        <v>52</v>
      </c>
      <c r="F55" s="35">
        <v>5</v>
      </c>
      <c r="G55" s="36" t="s">
        <v>77</v>
      </c>
      <c r="H55" s="37">
        <v>0.67524115755627012</v>
      </c>
    </row>
    <row r="56" spans="1:8" ht="16.5" thickBot="1" x14ac:dyDescent="0.3">
      <c r="A56" s="246"/>
      <c r="B56" s="38">
        <v>48</v>
      </c>
      <c r="C56" s="33" t="s">
        <v>138</v>
      </c>
      <c r="D56" s="34" t="s">
        <v>18</v>
      </c>
      <c r="E56" s="34" t="s">
        <v>19</v>
      </c>
      <c r="F56" s="35">
        <v>10</v>
      </c>
      <c r="G56" s="36" t="s">
        <v>139</v>
      </c>
      <c r="H56" s="37">
        <v>0.6743658668909287</v>
      </c>
    </row>
    <row r="57" spans="1:8" ht="16.5" thickBot="1" x14ac:dyDescent="0.3">
      <c r="A57" s="246"/>
      <c r="B57" s="38">
        <v>49</v>
      </c>
      <c r="C57" s="33" t="s">
        <v>140</v>
      </c>
      <c r="D57" s="34" t="s">
        <v>111</v>
      </c>
      <c r="E57" s="34" t="s">
        <v>112</v>
      </c>
      <c r="F57" s="35">
        <v>5</v>
      </c>
      <c r="G57" s="36" t="s">
        <v>141</v>
      </c>
      <c r="H57" s="37">
        <v>0.67214236824093088</v>
      </c>
    </row>
    <row r="58" spans="1:8" ht="16.5" thickBot="1" x14ac:dyDescent="0.3">
      <c r="A58" s="246"/>
      <c r="B58" s="38">
        <v>50</v>
      </c>
      <c r="C58" s="41" t="s">
        <v>142</v>
      </c>
      <c r="D58" s="34" t="s">
        <v>22</v>
      </c>
      <c r="E58" s="34" t="s">
        <v>23</v>
      </c>
      <c r="F58" s="35">
        <v>6.6</v>
      </c>
      <c r="G58" s="36" t="s">
        <v>143</v>
      </c>
      <c r="H58" s="37">
        <v>0.67122989776165398</v>
      </c>
    </row>
    <row r="59" spans="1:8" ht="16.5" thickBot="1" x14ac:dyDescent="0.3">
      <c r="A59" s="246"/>
      <c r="B59" s="38">
        <v>51</v>
      </c>
      <c r="C59" s="42" t="s">
        <v>144</v>
      </c>
      <c r="D59" s="34" t="s">
        <v>145</v>
      </c>
      <c r="E59" s="34" t="s">
        <v>146</v>
      </c>
      <c r="F59" s="35">
        <v>15.7</v>
      </c>
      <c r="G59" s="36" t="s">
        <v>147</v>
      </c>
      <c r="H59" s="37">
        <v>0.67112479017200855</v>
      </c>
    </row>
    <row r="60" spans="1:8" ht="16.5" thickBot="1" x14ac:dyDescent="0.3">
      <c r="A60" s="246"/>
      <c r="B60" s="38">
        <v>52</v>
      </c>
      <c r="C60" s="33" t="s">
        <v>148</v>
      </c>
      <c r="D60" s="34" t="s">
        <v>28</v>
      </c>
      <c r="E60" s="34" t="s">
        <v>29</v>
      </c>
      <c r="F60" s="35">
        <v>5</v>
      </c>
      <c r="G60" s="36" t="s">
        <v>149</v>
      </c>
      <c r="H60" s="37">
        <v>0.67052023121387283</v>
      </c>
    </row>
    <row r="61" spans="1:8" ht="16.5" thickBot="1" x14ac:dyDescent="0.3">
      <c r="A61" s="246"/>
      <c r="B61" s="38">
        <v>53</v>
      </c>
      <c r="C61" s="33" t="s">
        <v>150</v>
      </c>
      <c r="D61" s="34" t="s">
        <v>18</v>
      </c>
      <c r="E61" s="34" t="s">
        <v>19</v>
      </c>
      <c r="F61" s="35">
        <v>10</v>
      </c>
      <c r="G61" s="36" t="s">
        <v>151</v>
      </c>
      <c r="H61" s="37">
        <v>0.66890622625535834</v>
      </c>
    </row>
    <row r="62" spans="1:8" ht="16.5" thickBot="1" x14ac:dyDescent="0.3">
      <c r="A62" s="246"/>
      <c r="B62" s="38">
        <v>54</v>
      </c>
      <c r="C62" s="33" t="s">
        <v>152</v>
      </c>
      <c r="D62" s="34" t="s">
        <v>111</v>
      </c>
      <c r="E62" s="34" t="s">
        <v>112</v>
      </c>
      <c r="F62" s="35">
        <v>5</v>
      </c>
      <c r="G62" s="36" t="s">
        <v>153</v>
      </c>
      <c r="H62" s="37">
        <v>0.66822977725674093</v>
      </c>
    </row>
    <row r="63" spans="1:8" ht="16.5" thickBot="1" x14ac:dyDescent="0.3">
      <c r="A63" s="246"/>
      <c r="B63" s="38">
        <v>55</v>
      </c>
      <c r="C63" s="33" t="s">
        <v>154</v>
      </c>
      <c r="D63" s="34" t="s">
        <v>81</v>
      </c>
      <c r="E63" s="34" t="s">
        <v>82</v>
      </c>
      <c r="F63" s="35">
        <v>7</v>
      </c>
      <c r="G63" s="36" t="s">
        <v>155</v>
      </c>
      <c r="H63" s="37">
        <v>0.66530052495261061</v>
      </c>
    </row>
    <row r="64" spans="1:8" ht="16.5" thickBot="1" x14ac:dyDescent="0.3">
      <c r="A64" s="246"/>
      <c r="B64" s="38">
        <v>56</v>
      </c>
      <c r="C64" s="33" t="s">
        <v>156</v>
      </c>
      <c r="D64" s="34" t="s">
        <v>111</v>
      </c>
      <c r="E64" s="34" t="s">
        <v>112</v>
      </c>
      <c r="F64" s="35">
        <v>5</v>
      </c>
      <c r="G64" s="36" t="s">
        <v>157</v>
      </c>
      <c r="H64" s="37">
        <v>0.66516853932584274</v>
      </c>
    </row>
    <row r="65" spans="1:8" ht="16.5" thickBot="1" x14ac:dyDescent="0.3">
      <c r="A65" s="246"/>
      <c r="B65" s="38">
        <v>57</v>
      </c>
      <c r="C65" s="33" t="s">
        <v>158</v>
      </c>
      <c r="D65" s="34" t="s">
        <v>51</v>
      </c>
      <c r="E65" s="34" t="s">
        <v>52</v>
      </c>
      <c r="F65" s="35">
        <v>5</v>
      </c>
      <c r="G65" s="36" t="s">
        <v>159</v>
      </c>
      <c r="H65" s="37">
        <v>0.6612989801395599</v>
      </c>
    </row>
    <row r="66" spans="1:8" ht="16.5" thickBot="1" x14ac:dyDescent="0.3">
      <c r="A66" s="246"/>
      <c r="B66" s="38">
        <v>58</v>
      </c>
      <c r="C66" s="33" t="s">
        <v>160</v>
      </c>
      <c r="D66" s="34" t="s">
        <v>145</v>
      </c>
      <c r="E66" s="34" t="s">
        <v>146</v>
      </c>
      <c r="F66" s="35">
        <v>15.7</v>
      </c>
      <c r="G66" s="36" t="s">
        <v>161</v>
      </c>
      <c r="H66" s="37">
        <v>0.65761232530812919</v>
      </c>
    </row>
    <row r="67" spans="1:8" ht="16.5" thickBot="1" x14ac:dyDescent="0.3">
      <c r="A67" s="246"/>
      <c r="B67" s="38">
        <v>59</v>
      </c>
      <c r="C67" s="33" t="s">
        <v>162</v>
      </c>
      <c r="D67" s="34" t="s">
        <v>51</v>
      </c>
      <c r="E67" s="34" t="s">
        <v>52</v>
      </c>
      <c r="F67" s="35">
        <v>5</v>
      </c>
      <c r="G67" s="36" t="s">
        <v>163</v>
      </c>
      <c r="H67" s="37">
        <v>0.65684830633284241</v>
      </c>
    </row>
    <row r="68" spans="1:8" ht="16.5" thickBot="1" x14ac:dyDescent="0.3">
      <c r="A68" s="246"/>
      <c r="B68" s="38">
        <v>60</v>
      </c>
      <c r="C68" s="33" t="s">
        <v>164</v>
      </c>
      <c r="D68" s="34" t="s">
        <v>145</v>
      </c>
      <c r="E68" s="34" t="s">
        <v>146</v>
      </c>
      <c r="F68" s="35">
        <v>15.7</v>
      </c>
      <c r="G68" s="36" t="s">
        <v>165</v>
      </c>
      <c r="H68" s="37">
        <v>0.65646331770765065</v>
      </c>
    </row>
    <row r="69" spans="1:8" ht="16.5" thickBot="1" x14ac:dyDescent="0.3">
      <c r="A69" s="246"/>
      <c r="B69" s="38">
        <v>61</v>
      </c>
      <c r="C69" s="33" t="s">
        <v>166</v>
      </c>
      <c r="D69" s="34" t="s">
        <v>43</v>
      </c>
      <c r="E69" s="34" t="s">
        <v>44</v>
      </c>
      <c r="F69" s="35">
        <v>5</v>
      </c>
      <c r="G69" s="36" t="s">
        <v>167</v>
      </c>
      <c r="H69" s="37">
        <v>0.65413533834586468</v>
      </c>
    </row>
    <row r="70" spans="1:8" ht="16.5" thickBot="1" x14ac:dyDescent="0.3">
      <c r="A70" s="246"/>
      <c r="B70" s="38">
        <v>62</v>
      </c>
      <c r="C70" s="33" t="s">
        <v>168</v>
      </c>
      <c r="D70" s="34" t="s">
        <v>111</v>
      </c>
      <c r="E70" s="34" t="s">
        <v>112</v>
      </c>
      <c r="F70" s="35">
        <v>5</v>
      </c>
      <c r="G70" s="36" t="s">
        <v>169</v>
      </c>
      <c r="H70" s="37">
        <v>0.65387453874538748</v>
      </c>
    </row>
    <row r="71" spans="1:8" ht="16.5" thickBot="1" x14ac:dyDescent="0.3">
      <c r="A71" s="246"/>
      <c r="B71" s="38">
        <v>63</v>
      </c>
      <c r="C71" s="33" t="s">
        <v>170</v>
      </c>
      <c r="D71" s="34" t="s">
        <v>171</v>
      </c>
      <c r="E71" s="34" t="s">
        <v>172</v>
      </c>
      <c r="F71" s="35">
        <v>21.1</v>
      </c>
      <c r="G71" s="36" t="s">
        <v>173</v>
      </c>
      <c r="H71" s="37">
        <v>0.65162225421989439</v>
      </c>
    </row>
    <row r="72" spans="1:8" ht="16.5" thickBot="1" x14ac:dyDescent="0.3">
      <c r="A72" s="247"/>
      <c r="B72" s="40">
        <v>64</v>
      </c>
      <c r="C72" s="41" t="s">
        <v>174</v>
      </c>
      <c r="D72" s="34" t="s">
        <v>51</v>
      </c>
      <c r="E72" s="34" t="s">
        <v>52</v>
      </c>
      <c r="F72" s="35">
        <v>5</v>
      </c>
      <c r="G72" s="36" t="s">
        <v>175</v>
      </c>
      <c r="H72" s="37">
        <v>0.65024232633279488</v>
      </c>
    </row>
    <row r="73" spans="1:8" ht="16.5" thickBot="1" x14ac:dyDescent="0.3">
      <c r="A73" s="43"/>
      <c r="B73" s="32">
        <v>65</v>
      </c>
      <c r="C73" s="33" t="s">
        <v>176</v>
      </c>
      <c r="D73" s="34" t="s">
        <v>22</v>
      </c>
      <c r="E73" s="34" t="s">
        <v>23</v>
      </c>
      <c r="F73" s="35">
        <v>6.6</v>
      </c>
      <c r="G73" s="36" t="s">
        <v>177</v>
      </c>
      <c r="H73" s="37">
        <v>0.64922346391549501</v>
      </c>
    </row>
    <row r="74" spans="1:8" ht="16.5" thickBot="1" x14ac:dyDescent="0.3">
      <c r="A74" s="44"/>
      <c r="B74" s="38">
        <v>66</v>
      </c>
      <c r="C74" s="33" t="s">
        <v>178</v>
      </c>
      <c r="D74" s="34" t="s">
        <v>179</v>
      </c>
      <c r="E74" s="34" t="s">
        <v>180</v>
      </c>
      <c r="F74" s="35">
        <v>6.5</v>
      </c>
      <c r="G74" s="36" t="s">
        <v>181</v>
      </c>
      <c r="H74" s="37">
        <v>0.64697789995638633</v>
      </c>
    </row>
    <row r="75" spans="1:8" ht="16.5" thickBot="1" x14ac:dyDescent="0.3">
      <c r="A75" s="44"/>
      <c r="B75" s="38">
        <v>67</v>
      </c>
      <c r="C75" s="33" t="s">
        <v>182</v>
      </c>
      <c r="D75" s="34" t="s">
        <v>22</v>
      </c>
      <c r="E75" s="34" t="s">
        <v>23</v>
      </c>
      <c r="F75" s="35">
        <v>6.6</v>
      </c>
      <c r="G75" s="36" t="s">
        <v>183</v>
      </c>
      <c r="H75" s="37">
        <v>0.6441425195853826</v>
      </c>
    </row>
    <row r="76" spans="1:8" ht="16.5" thickBot="1" x14ac:dyDescent="0.3">
      <c r="A76" s="44"/>
      <c r="B76" s="38">
        <v>68</v>
      </c>
      <c r="C76" s="33" t="s">
        <v>184</v>
      </c>
      <c r="D76" s="34" t="s">
        <v>33</v>
      </c>
      <c r="E76" s="34" t="s">
        <v>34</v>
      </c>
      <c r="F76" s="35">
        <v>10</v>
      </c>
      <c r="G76" s="36" t="s">
        <v>185</v>
      </c>
      <c r="H76" s="37">
        <v>0.64376365284455805</v>
      </c>
    </row>
    <row r="77" spans="1:8" ht="16.5" thickBot="1" x14ac:dyDescent="0.3">
      <c r="A77" s="44"/>
      <c r="B77" s="38">
        <v>69</v>
      </c>
      <c r="C77" s="33" t="s">
        <v>186</v>
      </c>
      <c r="D77" s="34" t="s">
        <v>51</v>
      </c>
      <c r="E77" s="34" t="s">
        <v>52</v>
      </c>
      <c r="F77" s="35">
        <v>5</v>
      </c>
      <c r="G77" s="36" t="s">
        <v>187</v>
      </c>
      <c r="H77" s="37">
        <v>0.64333947206875386</v>
      </c>
    </row>
    <row r="78" spans="1:8" ht="16.5" thickBot="1" x14ac:dyDescent="0.3">
      <c r="A78" s="44"/>
      <c r="B78" s="38">
        <v>70</v>
      </c>
      <c r="C78" s="33" t="s">
        <v>188</v>
      </c>
      <c r="D78" s="34" t="s">
        <v>111</v>
      </c>
      <c r="E78" s="34" t="s">
        <v>112</v>
      </c>
      <c r="F78" s="35">
        <v>5</v>
      </c>
      <c r="G78" s="36" t="s">
        <v>189</v>
      </c>
      <c r="H78" s="37">
        <v>0.64002235885969816</v>
      </c>
    </row>
    <row r="79" spans="1:8" ht="16.5" thickBot="1" x14ac:dyDescent="0.3">
      <c r="A79" s="44"/>
      <c r="B79" s="38">
        <v>71</v>
      </c>
      <c r="C79" s="33" t="s">
        <v>190</v>
      </c>
      <c r="D79" s="34" t="s">
        <v>22</v>
      </c>
      <c r="E79" s="34" t="s">
        <v>23</v>
      </c>
      <c r="F79" s="35">
        <v>6.6</v>
      </c>
      <c r="G79" s="36" t="s">
        <v>191</v>
      </c>
      <c r="H79" s="37">
        <v>0.63583828366122896</v>
      </c>
    </row>
    <row r="80" spans="1:8" ht="16.5" thickBot="1" x14ac:dyDescent="0.3">
      <c r="A80" s="44"/>
      <c r="B80" s="38">
        <v>72</v>
      </c>
      <c r="C80" s="33" t="s">
        <v>192</v>
      </c>
      <c r="D80" s="34" t="s">
        <v>81</v>
      </c>
      <c r="E80" s="34" t="s">
        <v>82</v>
      </c>
      <c r="F80" s="35">
        <v>7</v>
      </c>
      <c r="G80" s="36" t="s">
        <v>193</v>
      </c>
      <c r="H80" s="37">
        <v>0.63572616190684239</v>
      </c>
    </row>
    <row r="81" spans="1:8" ht="16.5" thickBot="1" x14ac:dyDescent="0.3">
      <c r="A81" s="44"/>
      <c r="B81" s="38">
        <v>73</v>
      </c>
      <c r="C81" s="33" t="s">
        <v>194</v>
      </c>
      <c r="D81" s="34" t="s">
        <v>195</v>
      </c>
      <c r="E81" s="34" t="s">
        <v>196</v>
      </c>
      <c r="F81" s="35">
        <v>8.1999999999999993</v>
      </c>
      <c r="G81" s="36" t="s">
        <v>197</v>
      </c>
      <c r="H81" s="37">
        <v>0.62962641328318025</v>
      </c>
    </row>
    <row r="82" spans="1:8" ht="16.5" thickBot="1" x14ac:dyDescent="0.3">
      <c r="A82" s="44"/>
      <c r="B82" s="38">
        <v>74</v>
      </c>
      <c r="C82" s="33" t="s">
        <v>198</v>
      </c>
      <c r="D82" s="34" t="s">
        <v>51</v>
      </c>
      <c r="E82" s="34" t="s">
        <v>52</v>
      </c>
      <c r="F82" s="35">
        <v>5</v>
      </c>
      <c r="G82" s="36" t="s">
        <v>199</v>
      </c>
      <c r="H82" s="37">
        <v>0.62931522354272784</v>
      </c>
    </row>
    <row r="83" spans="1:8" ht="16.5" thickBot="1" x14ac:dyDescent="0.3">
      <c r="A83" s="44"/>
      <c r="B83" s="38">
        <v>75</v>
      </c>
      <c r="C83" s="33" t="s">
        <v>200</v>
      </c>
      <c r="D83" s="34" t="s">
        <v>22</v>
      </c>
      <c r="E83" s="34" t="s">
        <v>23</v>
      </c>
      <c r="F83" s="35">
        <v>6.6</v>
      </c>
      <c r="G83" s="36" t="s">
        <v>201</v>
      </c>
      <c r="H83" s="37">
        <v>0.62869727452619728</v>
      </c>
    </row>
    <row r="84" spans="1:8" ht="16.5" thickBot="1" x14ac:dyDescent="0.3">
      <c r="A84" s="44"/>
      <c r="B84" s="38">
        <v>76</v>
      </c>
      <c r="C84" s="33" t="s">
        <v>202</v>
      </c>
      <c r="D84" s="34" t="s">
        <v>51</v>
      </c>
      <c r="E84" s="34" t="s">
        <v>52</v>
      </c>
      <c r="F84" s="35">
        <v>5</v>
      </c>
      <c r="G84" s="36" t="s">
        <v>203</v>
      </c>
      <c r="H84" s="37">
        <v>0.62278761061946908</v>
      </c>
    </row>
    <row r="85" spans="1:8" ht="16.5" thickBot="1" x14ac:dyDescent="0.3">
      <c r="A85" s="44"/>
      <c r="B85" s="38">
        <v>77</v>
      </c>
      <c r="C85" s="33" t="s">
        <v>204</v>
      </c>
      <c r="D85" s="34" t="s">
        <v>81</v>
      </c>
      <c r="E85" s="34" t="s">
        <v>82</v>
      </c>
      <c r="F85" s="35">
        <v>7</v>
      </c>
      <c r="G85" s="36" t="s">
        <v>205</v>
      </c>
      <c r="H85" s="37">
        <v>0.62149947378584613</v>
      </c>
    </row>
    <row r="86" spans="1:8" ht="16.5" thickBot="1" x14ac:dyDescent="0.3">
      <c r="A86" s="44"/>
      <c r="B86" s="38">
        <v>78</v>
      </c>
      <c r="C86" s="33" t="s">
        <v>206</v>
      </c>
      <c r="D86" s="34" t="s">
        <v>43</v>
      </c>
      <c r="E86" s="34" t="s">
        <v>44</v>
      </c>
      <c r="F86" s="35">
        <v>5</v>
      </c>
      <c r="G86" s="36" t="s">
        <v>207</v>
      </c>
      <c r="H86" s="37">
        <v>0.62092731829573933</v>
      </c>
    </row>
    <row r="87" spans="1:8" ht="16.5" thickBot="1" x14ac:dyDescent="0.3">
      <c r="A87" s="44"/>
      <c r="B87" s="38">
        <v>79</v>
      </c>
      <c r="C87" s="33" t="s">
        <v>208</v>
      </c>
      <c r="D87" s="34" t="s">
        <v>18</v>
      </c>
      <c r="E87" s="34" t="s">
        <v>19</v>
      </c>
      <c r="F87" s="35">
        <v>10</v>
      </c>
      <c r="G87" s="36" t="s">
        <v>209</v>
      </c>
      <c r="H87" s="37">
        <v>0.61928211427466429</v>
      </c>
    </row>
    <row r="88" spans="1:8" ht="16.5" thickBot="1" x14ac:dyDescent="0.3">
      <c r="A88" s="44"/>
      <c r="B88" s="38">
        <v>80</v>
      </c>
      <c r="C88" s="33" t="s">
        <v>210</v>
      </c>
      <c r="D88" s="34" t="s">
        <v>43</v>
      </c>
      <c r="E88" s="34" t="s">
        <v>44</v>
      </c>
      <c r="F88" s="35">
        <v>5</v>
      </c>
      <c r="G88" s="36" t="s">
        <v>211</v>
      </c>
      <c r="H88" s="37">
        <v>0.61617546264564771</v>
      </c>
    </row>
    <row r="89" spans="1:8" ht="16.5" thickBot="1" x14ac:dyDescent="0.3">
      <c r="A89" s="44"/>
      <c r="B89" s="38">
        <v>81</v>
      </c>
      <c r="C89" s="33" t="s">
        <v>212</v>
      </c>
      <c r="D89" s="34" t="s">
        <v>51</v>
      </c>
      <c r="E89" s="34" t="s">
        <v>52</v>
      </c>
      <c r="F89" s="35">
        <v>5</v>
      </c>
      <c r="G89" s="36" t="s">
        <v>213</v>
      </c>
      <c r="H89" s="37">
        <v>0.61488904795991406</v>
      </c>
    </row>
    <row r="90" spans="1:8" ht="16.5" thickBot="1" x14ac:dyDescent="0.3">
      <c r="A90" s="44"/>
      <c r="B90" s="38">
        <v>82</v>
      </c>
      <c r="C90" s="33" t="s">
        <v>214</v>
      </c>
      <c r="D90" s="34" t="s">
        <v>22</v>
      </c>
      <c r="E90" s="34" t="s">
        <v>23</v>
      </c>
      <c r="F90" s="35">
        <v>6.6</v>
      </c>
      <c r="G90" s="36" t="s">
        <v>215</v>
      </c>
      <c r="H90" s="37">
        <v>0.61184488587642505</v>
      </c>
    </row>
    <row r="91" spans="1:8" ht="16.5" thickBot="1" x14ac:dyDescent="0.3">
      <c r="A91" s="44"/>
      <c r="B91" s="38">
        <v>83</v>
      </c>
      <c r="C91" s="33" t="s">
        <v>216</v>
      </c>
      <c r="D91" s="34" t="s">
        <v>111</v>
      </c>
      <c r="E91" s="34" t="s">
        <v>112</v>
      </c>
      <c r="F91" s="35">
        <v>5</v>
      </c>
      <c r="G91" s="36" t="s">
        <v>217</v>
      </c>
      <c r="H91" s="37">
        <v>0.61155913978494625</v>
      </c>
    </row>
    <row r="92" spans="1:8" ht="16.5" thickBot="1" x14ac:dyDescent="0.3">
      <c r="A92" s="44"/>
      <c r="B92" s="38">
        <v>84</v>
      </c>
      <c r="C92" s="33" t="s">
        <v>218</v>
      </c>
      <c r="D92" s="34" t="s">
        <v>18</v>
      </c>
      <c r="E92" s="34" t="s">
        <v>19</v>
      </c>
      <c r="F92" s="35">
        <v>10</v>
      </c>
      <c r="G92" s="36" t="s">
        <v>219</v>
      </c>
      <c r="H92" s="37">
        <v>0.60859593161631131</v>
      </c>
    </row>
    <row r="93" spans="1:8" ht="16.5" thickBot="1" x14ac:dyDescent="0.3">
      <c r="A93" s="44"/>
      <c r="B93" s="38">
        <v>85</v>
      </c>
      <c r="C93" s="33" t="s">
        <v>220</v>
      </c>
      <c r="D93" s="34" t="s">
        <v>22</v>
      </c>
      <c r="E93" s="34" t="s">
        <v>23</v>
      </c>
      <c r="F93" s="35">
        <v>6.6</v>
      </c>
      <c r="G93" s="36" t="s">
        <v>221</v>
      </c>
      <c r="H93" s="37">
        <v>0.60730064566869846</v>
      </c>
    </row>
    <row r="94" spans="1:8" ht="16.5" thickBot="1" x14ac:dyDescent="0.3">
      <c r="A94" s="44"/>
      <c r="B94" s="38">
        <v>86</v>
      </c>
      <c r="C94" s="33" t="s">
        <v>222</v>
      </c>
      <c r="D94" s="34" t="s">
        <v>33</v>
      </c>
      <c r="E94" s="34" t="s">
        <v>34</v>
      </c>
      <c r="F94" s="35">
        <v>10</v>
      </c>
      <c r="G94" s="36" t="s">
        <v>223</v>
      </c>
      <c r="H94" s="37">
        <v>0.60594283323299358</v>
      </c>
    </row>
    <row r="95" spans="1:8" ht="16.5" thickBot="1" x14ac:dyDescent="0.3">
      <c r="A95" s="44"/>
      <c r="B95" s="38">
        <v>87</v>
      </c>
      <c r="C95" s="33" t="s">
        <v>224</v>
      </c>
      <c r="D95" s="39" t="s">
        <v>33</v>
      </c>
      <c r="E95" s="34" t="s">
        <v>34</v>
      </c>
      <c r="F95" s="35">
        <v>10</v>
      </c>
      <c r="G95" s="36" t="s">
        <v>225</v>
      </c>
      <c r="H95" s="37">
        <v>0.60313276888072165</v>
      </c>
    </row>
    <row r="96" spans="1:8" ht="16.5" thickBot="1" x14ac:dyDescent="0.3">
      <c r="A96" s="44"/>
      <c r="B96" s="38">
        <v>88</v>
      </c>
      <c r="C96" s="33" t="s">
        <v>226</v>
      </c>
      <c r="D96" s="34" t="s">
        <v>128</v>
      </c>
      <c r="E96" s="34" t="s">
        <v>129</v>
      </c>
      <c r="F96" s="35">
        <v>16</v>
      </c>
      <c r="G96" s="36" t="s">
        <v>227</v>
      </c>
      <c r="H96" s="37">
        <v>0.60145273316547565</v>
      </c>
    </row>
    <row r="97" spans="1:8" ht="16.5" thickBot="1" x14ac:dyDescent="0.3">
      <c r="A97" s="44"/>
      <c r="B97" s="38">
        <v>89</v>
      </c>
      <c r="C97" s="33" t="s">
        <v>228</v>
      </c>
      <c r="D97" s="34" t="s">
        <v>229</v>
      </c>
      <c r="E97" s="34" t="s">
        <v>230</v>
      </c>
      <c r="F97" s="35">
        <v>18</v>
      </c>
      <c r="G97" s="36" t="s">
        <v>231</v>
      </c>
      <c r="H97" s="37">
        <v>0.60105296024772137</v>
      </c>
    </row>
    <row r="98" spans="1:8" ht="16.5" thickBot="1" x14ac:dyDescent="0.3">
      <c r="A98" s="44"/>
      <c r="B98" s="38">
        <v>90</v>
      </c>
      <c r="C98" s="33" t="s">
        <v>232</v>
      </c>
      <c r="D98" s="34" t="s">
        <v>233</v>
      </c>
      <c r="E98" s="34" t="s">
        <v>234</v>
      </c>
      <c r="F98" s="35">
        <v>9.9600000000000009</v>
      </c>
      <c r="G98" s="36" t="s">
        <v>235</v>
      </c>
      <c r="H98" s="37">
        <v>0.59925365987302504</v>
      </c>
    </row>
    <row r="99" spans="1:8" ht="16.5" thickBot="1" x14ac:dyDescent="0.3">
      <c r="A99" s="44"/>
      <c r="B99" s="38">
        <v>91</v>
      </c>
      <c r="C99" s="33" t="s">
        <v>236</v>
      </c>
      <c r="D99" s="34" t="s">
        <v>18</v>
      </c>
      <c r="E99" s="34" t="s">
        <v>19</v>
      </c>
      <c r="F99" s="35">
        <v>10</v>
      </c>
      <c r="G99" s="36" t="s">
        <v>237</v>
      </c>
      <c r="H99" s="37">
        <v>0.59761395136433881</v>
      </c>
    </row>
    <row r="100" spans="1:8" ht="16.5" thickBot="1" x14ac:dyDescent="0.3">
      <c r="A100" s="44"/>
      <c r="B100" s="38">
        <v>92</v>
      </c>
      <c r="C100" s="33" t="s">
        <v>238</v>
      </c>
      <c r="D100" s="34" t="s">
        <v>239</v>
      </c>
      <c r="E100" s="34" t="s">
        <v>240</v>
      </c>
      <c r="F100" s="35">
        <v>10.3</v>
      </c>
      <c r="G100" s="36" t="s">
        <v>241</v>
      </c>
      <c r="H100" s="37">
        <v>0.59707963204687875</v>
      </c>
    </row>
    <row r="101" spans="1:8" ht="16.5" thickBot="1" x14ac:dyDescent="0.3">
      <c r="A101" s="44"/>
      <c r="B101" s="38">
        <v>93</v>
      </c>
      <c r="C101" s="33" t="s">
        <v>242</v>
      </c>
      <c r="D101" s="34" t="s">
        <v>18</v>
      </c>
      <c r="E101" s="34" t="s">
        <v>19</v>
      </c>
      <c r="F101" s="35">
        <v>10</v>
      </c>
      <c r="G101" s="36" t="s">
        <v>243</v>
      </c>
      <c r="H101" s="37">
        <v>0.59524988524710987</v>
      </c>
    </row>
    <row r="102" spans="1:8" ht="16.5" thickBot="1" x14ac:dyDescent="0.3">
      <c r="A102" s="44"/>
      <c r="B102" s="38">
        <v>94</v>
      </c>
      <c r="C102" s="33" t="s">
        <v>244</v>
      </c>
      <c r="D102" s="34" t="s">
        <v>63</v>
      </c>
      <c r="E102" s="34" t="s">
        <v>64</v>
      </c>
      <c r="F102" s="35">
        <v>10</v>
      </c>
      <c r="G102" s="36" t="s">
        <v>245</v>
      </c>
      <c r="H102" s="37">
        <v>0.59423206930542494</v>
      </c>
    </row>
    <row r="103" spans="1:8" ht="16.5" thickBot="1" x14ac:dyDescent="0.3">
      <c r="A103" s="44"/>
      <c r="B103" s="38">
        <v>95</v>
      </c>
      <c r="C103" s="33" t="s">
        <v>246</v>
      </c>
      <c r="D103" s="34" t="s">
        <v>51</v>
      </c>
      <c r="E103" s="34" t="s">
        <v>52</v>
      </c>
      <c r="F103" s="35">
        <v>5</v>
      </c>
      <c r="G103" s="36" t="s">
        <v>247</v>
      </c>
      <c r="H103" s="37">
        <v>0.5937207122774133</v>
      </c>
    </row>
    <row r="104" spans="1:8" ht="16.5" thickBot="1" x14ac:dyDescent="0.3">
      <c r="A104" s="44"/>
      <c r="B104" s="38">
        <v>96</v>
      </c>
      <c r="C104" s="33" t="s">
        <v>248</v>
      </c>
      <c r="D104" s="34" t="s">
        <v>249</v>
      </c>
      <c r="E104" s="34" t="s">
        <v>250</v>
      </c>
      <c r="F104" s="35">
        <v>8</v>
      </c>
      <c r="G104" s="36" t="s">
        <v>251</v>
      </c>
      <c r="H104" s="37">
        <v>0.59287577831924432</v>
      </c>
    </row>
    <row r="105" spans="1:8" ht="16.5" thickBot="1" x14ac:dyDescent="0.3">
      <c r="A105" s="44"/>
      <c r="B105" s="38">
        <v>97</v>
      </c>
      <c r="C105" s="33" t="s">
        <v>252</v>
      </c>
      <c r="D105" s="34" t="s">
        <v>51</v>
      </c>
      <c r="E105" s="34" t="s">
        <v>52</v>
      </c>
      <c r="F105" s="35">
        <v>5</v>
      </c>
      <c r="G105" s="36" t="s">
        <v>253</v>
      </c>
      <c r="H105" s="37">
        <v>0.58947368421052626</v>
      </c>
    </row>
    <row r="106" spans="1:8" ht="16.5" thickBot="1" x14ac:dyDescent="0.3">
      <c r="A106" s="44"/>
      <c r="B106" s="38">
        <v>98</v>
      </c>
      <c r="C106" s="33" t="s">
        <v>254</v>
      </c>
      <c r="D106" s="34" t="s">
        <v>239</v>
      </c>
      <c r="E106" s="34" t="s">
        <v>240</v>
      </c>
      <c r="F106" s="35">
        <v>10.3</v>
      </c>
      <c r="G106" s="36" t="s">
        <v>255</v>
      </c>
      <c r="H106" s="37">
        <v>0.58790318726838497</v>
      </c>
    </row>
    <row r="107" spans="1:8" ht="16.5" thickBot="1" x14ac:dyDescent="0.3">
      <c r="A107" s="44"/>
      <c r="B107" s="38">
        <v>99</v>
      </c>
      <c r="C107" s="33" t="s">
        <v>256</v>
      </c>
      <c r="D107" s="34" t="s">
        <v>18</v>
      </c>
      <c r="E107" s="34" t="s">
        <v>19</v>
      </c>
      <c r="F107" s="35">
        <v>10</v>
      </c>
      <c r="G107" s="36" t="s">
        <v>193</v>
      </c>
      <c r="H107" s="37">
        <v>0.58756286029099536</v>
      </c>
    </row>
    <row r="108" spans="1:8" ht="16.5" thickBot="1" x14ac:dyDescent="0.3">
      <c r="A108" s="44"/>
      <c r="B108" s="38">
        <v>100</v>
      </c>
      <c r="C108" s="41" t="s">
        <v>257</v>
      </c>
      <c r="D108" s="34" t="s">
        <v>63</v>
      </c>
      <c r="E108" s="34" t="s">
        <v>64</v>
      </c>
      <c r="F108" s="35">
        <v>10</v>
      </c>
      <c r="G108" s="36" t="s">
        <v>258</v>
      </c>
      <c r="H108" s="37">
        <v>0.58743284167012733</v>
      </c>
    </row>
    <row r="109" spans="1:8" ht="16.5" thickBot="1" x14ac:dyDescent="0.3">
      <c r="A109" s="44"/>
      <c r="B109" s="38">
        <v>101</v>
      </c>
      <c r="C109" s="42" t="s">
        <v>259</v>
      </c>
      <c r="D109" s="34" t="s">
        <v>18</v>
      </c>
      <c r="E109" s="34" t="s">
        <v>19</v>
      </c>
      <c r="F109" s="35">
        <v>10</v>
      </c>
      <c r="G109" s="36" t="s">
        <v>260</v>
      </c>
      <c r="H109" s="37">
        <v>0.58712376779124076</v>
      </c>
    </row>
    <row r="110" spans="1:8" ht="16.5" thickBot="1" x14ac:dyDescent="0.3">
      <c r="A110" s="44"/>
      <c r="B110" s="38">
        <v>102</v>
      </c>
      <c r="C110" s="33" t="s">
        <v>261</v>
      </c>
      <c r="D110" s="34" t="s">
        <v>28</v>
      </c>
      <c r="E110" s="34" t="s">
        <v>29</v>
      </c>
      <c r="F110" s="35">
        <v>5</v>
      </c>
      <c r="G110" s="36" t="s">
        <v>262</v>
      </c>
      <c r="H110" s="37">
        <v>0.5841799709724238</v>
      </c>
    </row>
    <row r="111" spans="1:8" ht="16.5" thickBot="1" x14ac:dyDescent="0.3">
      <c r="A111" s="44"/>
      <c r="B111" s="38">
        <v>103</v>
      </c>
      <c r="C111" s="33" t="s">
        <v>263</v>
      </c>
      <c r="D111" s="34" t="s">
        <v>43</v>
      </c>
      <c r="E111" s="34" t="s">
        <v>44</v>
      </c>
      <c r="F111" s="35">
        <v>5</v>
      </c>
      <c r="G111" s="36" t="s">
        <v>264</v>
      </c>
      <c r="H111" s="37">
        <v>0.58013010053222946</v>
      </c>
    </row>
    <row r="112" spans="1:8" ht="16.5" thickBot="1" x14ac:dyDescent="0.3">
      <c r="A112" s="44"/>
      <c r="B112" s="38">
        <v>104</v>
      </c>
      <c r="C112" s="33" t="s">
        <v>265</v>
      </c>
      <c r="D112" s="34" t="s">
        <v>51</v>
      </c>
      <c r="E112" s="34" t="s">
        <v>52</v>
      </c>
      <c r="F112" s="35">
        <v>5</v>
      </c>
      <c r="G112" s="36" t="s">
        <v>266</v>
      </c>
      <c r="H112" s="37">
        <v>0.57479861910241659</v>
      </c>
    </row>
    <row r="113" spans="1:8" ht="16.5" thickBot="1" x14ac:dyDescent="0.3">
      <c r="A113" s="44"/>
      <c r="B113" s="38">
        <v>105</v>
      </c>
      <c r="C113" s="33" t="s">
        <v>267</v>
      </c>
      <c r="D113" s="39" t="s">
        <v>51</v>
      </c>
      <c r="E113" s="34" t="s">
        <v>52</v>
      </c>
      <c r="F113" s="35">
        <v>5</v>
      </c>
      <c r="G113" s="36" t="s">
        <v>268</v>
      </c>
      <c r="H113" s="37">
        <v>0.57234726688102899</v>
      </c>
    </row>
    <row r="114" spans="1:8" ht="16.5" thickBot="1" x14ac:dyDescent="0.3">
      <c r="A114" s="44"/>
      <c r="B114" s="38">
        <v>106</v>
      </c>
      <c r="C114" s="33" t="s">
        <v>269</v>
      </c>
      <c r="D114" s="34" t="s">
        <v>270</v>
      </c>
      <c r="E114" s="34" t="s">
        <v>271</v>
      </c>
      <c r="F114" s="35">
        <v>10</v>
      </c>
      <c r="G114" s="36" t="s">
        <v>272</v>
      </c>
      <c r="H114" s="37">
        <v>0.57214580159399875</v>
      </c>
    </row>
    <row r="115" spans="1:8" ht="16.5" thickBot="1" x14ac:dyDescent="0.3">
      <c r="A115" s="44"/>
      <c r="B115" s="38">
        <v>107</v>
      </c>
      <c r="C115" s="33" t="s">
        <v>273</v>
      </c>
      <c r="D115" s="34" t="s">
        <v>81</v>
      </c>
      <c r="E115" s="34" t="s">
        <v>82</v>
      </c>
      <c r="F115" s="35">
        <v>7</v>
      </c>
      <c r="G115" s="36" t="s">
        <v>274</v>
      </c>
      <c r="H115" s="37">
        <v>0.57146063541871506</v>
      </c>
    </row>
    <row r="116" spans="1:8" ht="16.5" thickBot="1" x14ac:dyDescent="0.3">
      <c r="A116" s="44"/>
      <c r="B116" s="38">
        <v>108</v>
      </c>
      <c r="C116" s="33" t="s">
        <v>275</v>
      </c>
      <c r="D116" s="34" t="s">
        <v>51</v>
      </c>
      <c r="E116" s="34" t="s">
        <v>52</v>
      </c>
      <c r="F116" s="35">
        <v>5</v>
      </c>
      <c r="G116" s="36" t="s">
        <v>276</v>
      </c>
      <c r="H116" s="37">
        <v>0.57110196616369457</v>
      </c>
    </row>
    <row r="117" spans="1:8" ht="16.5" thickBot="1" x14ac:dyDescent="0.3">
      <c r="A117" s="44"/>
      <c r="B117" s="38">
        <v>109</v>
      </c>
      <c r="C117" s="33" t="s">
        <v>277</v>
      </c>
      <c r="D117" s="39" t="s">
        <v>51</v>
      </c>
      <c r="E117" s="34" t="s">
        <v>52</v>
      </c>
      <c r="F117" s="35">
        <v>5</v>
      </c>
      <c r="G117" s="36" t="s">
        <v>278</v>
      </c>
      <c r="H117" s="37">
        <v>0.56975989617131728</v>
      </c>
    </row>
    <row r="118" spans="1:8" ht="16.5" thickBot="1" x14ac:dyDescent="0.3">
      <c r="A118" s="44"/>
      <c r="B118" s="38">
        <v>110</v>
      </c>
      <c r="C118" s="33" t="s">
        <v>279</v>
      </c>
      <c r="D118" s="34" t="s">
        <v>280</v>
      </c>
      <c r="E118" s="34" t="s">
        <v>281</v>
      </c>
      <c r="F118" s="35">
        <v>10</v>
      </c>
      <c r="G118" s="36" t="s">
        <v>282</v>
      </c>
      <c r="H118" s="37">
        <v>0.56447786607570938</v>
      </c>
    </row>
    <row r="119" spans="1:8" ht="16.5" thickBot="1" x14ac:dyDescent="0.3">
      <c r="A119" s="44"/>
      <c r="B119" s="38">
        <v>111</v>
      </c>
      <c r="C119" s="33" t="s">
        <v>283</v>
      </c>
      <c r="D119" s="34" t="s">
        <v>111</v>
      </c>
      <c r="E119" s="34" t="s">
        <v>112</v>
      </c>
      <c r="F119" s="35">
        <v>5</v>
      </c>
      <c r="G119" s="36" t="s">
        <v>284</v>
      </c>
      <c r="H119" s="37">
        <v>0.56345177664974622</v>
      </c>
    </row>
    <row r="120" spans="1:8" ht="16.5" thickBot="1" x14ac:dyDescent="0.3">
      <c r="A120" s="44"/>
      <c r="B120" s="38">
        <v>112</v>
      </c>
      <c r="C120" s="33" t="s">
        <v>285</v>
      </c>
      <c r="D120" s="34" t="s">
        <v>195</v>
      </c>
      <c r="E120" s="34" t="s">
        <v>196</v>
      </c>
      <c r="F120" s="35">
        <v>8.1999999999999993</v>
      </c>
      <c r="G120" s="36" t="s">
        <v>286</v>
      </c>
      <c r="H120" s="37">
        <v>0.56181278347848618</v>
      </c>
    </row>
    <row r="121" spans="1:8" ht="16.5" thickBot="1" x14ac:dyDescent="0.3">
      <c r="A121" s="44"/>
      <c r="B121" s="38">
        <v>113</v>
      </c>
      <c r="C121" s="33" t="s">
        <v>287</v>
      </c>
      <c r="D121" s="34" t="s">
        <v>288</v>
      </c>
      <c r="E121" s="34" t="s">
        <v>289</v>
      </c>
      <c r="F121" s="35">
        <v>5</v>
      </c>
      <c r="G121" s="36" t="s">
        <v>290</v>
      </c>
      <c r="H121" s="37">
        <v>0.56010745466756218</v>
      </c>
    </row>
    <row r="122" spans="1:8" ht="16.5" thickBot="1" x14ac:dyDescent="0.3">
      <c r="A122" s="44"/>
      <c r="B122" s="38">
        <v>114</v>
      </c>
      <c r="C122" s="33" t="s">
        <v>291</v>
      </c>
      <c r="D122" s="34" t="s">
        <v>33</v>
      </c>
      <c r="E122" s="34" t="s">
        <v>34</v>
      </c>
      <c r="F122" s="35">
        <v>10</v>
      </c>
      <c r="G122" s="36" t="s">
        <v>292</v>
      </c>
      <c r="H122" s="37">
        <v>0.55557258760035355</v>
      </c>
    </row>
    <row r="123" spans="1:8" ht="16.5" thickBot="1" x14ac:dyDescent="0.3">
      <c r="A123" s="44"/>
      <c r="B123" s="38">
        <v>115</v>
      </c>
      <c r="C123" s="33" t="s">
        <v>293</v>
      </c>
      <c r="D123" s="34" t="s">
        <v>179</v>
      </c>
      <c r="E123" s="34" t="s">
        <v>180</v>
      </c>
      <c r="F123" s="35">
        <v>6.5</v>
      </c>
      <c r="G123" s="36" t="s">
        <v>294</v>
      </c>
      <c r="H123" s="37">
        <v>0.55486981709600514</v>
      </c>
    </row>
    <row r="124" spans="1:8" ht="16.5" thickBot="1" x14ac:dyDescent="0.3">
      <c r="A124" s="44"/>
      <c r="B124" s="38">
        <v>116</v>
      </c>
      <c r="C124" s="33" t="s">
        <v>295</v>
      </c>
      <c r="D124" s="34" t="s">
        <v>270</v>
      </c>
      <c r="E124" s="34" t="s">
        <v>271</v>
      </c>
      <c r="F124" s="35">
        <v>10</v>
      </c>
      <c r="G124" s="36" t="s">
        <v>296</v>
      </c>
      <c r="H124" s="37">
        <v>0.55416928875190008</v>
      </c>
    </row>
    <row r="125" spans="1:8" ht="16.5" thickBot="1" x14ac:dyDescent="0.3">
      <c r="A125" s="44"/>
      <c r="B125" s="38">
        <v>117</v>
      </c>
      <c r="C125" s="33" t="s">
        <v>297</v>
      </c>
      <c r="D125" s="34" t="s">
        <v>33</v>
      </c>
      <c r="E125" s="34" t="s">
        <v>34</v>
      </c>
      <c r="F125" s="35">
        <v>10</v>
      </c>
      <c r="G125" s="36" t="s">
        <v>298</v>
      </c>
      <c r="H125" s="37">
        <v>0.55350261893084529</v>
      </c>
    </row>
    <row r="126" spans="1:8" ht="16.5" thickBot="1" x14ac:dyDescent="0.3">
      <c r="A126" s="44"/>
      <c r="B126" s="38">
        <v>118</v>
      </c>
      <c r="C126" s="33" t="s">
        <v>299</v>
      </c>
      <c r="D126" s="34" t="s">
        <v>18</v>
      </c>
      <c r="E126" s="34" t="s">
        <v>19</v>
      </c>
      <c r="F126" s="35">
        <v>10</v>
      </c>
      <c r="G126" s="36" t="s">
        <v>300</v>
      </c>
      <c r="H126" s="37">
        <v>0.55236194988268494</v>
      </c>
    </row>
    <row r="127" spans="1:8" ht="16.5" thickBot="1" x14ac:dyDescent="0.3">
      <c r="A127" s="44"/>
      <c r="B127" s="38">
        <v>119</v>
      </c>
      <c r="C127" s="33" t="s">
        <v>301</v>
      </c>
      <c r="D127" s="34" t="s">
        <v>51</v>
      </c>
      <c r="E127" s="34" t="s">
        <v>52</v>
      </c>
      <c r="F127" s="35">
        <v>5</v>
      </c>
      <c r="G127" s="36" t="s">
        <v>302</v>
      </c>
      <c r="H127" s="37">
        <v>0.55009823182711204</v>
      </c>
    </row>
    <row r="128" spans="1:8" ht="16.5" thickBot="1" x14ac:dyDescent="0.3">
      <c r="A128" s="44"/>
      <c r="B128" s="38">
        <v>120</v>
      </c>
      <c r="C128" s="33" t="s">
        <v>303</v>
      </c>
      <c r="D128" s="34" t="s">
        <v>22</v>
      </c>
      <c r="E128" s="34" t="s">
        <v>23</v>
      </c>
      <c r="F128" s="35">
        <v>6.6</v>
      </c>
      <c r="G128" s="36" t="s">
        <v>304</v>
      </c>
      <c r="H128" s="37">
        <v>0.54845226739135788</v>
      </c>
    </row>
    <row r="129" spans="1:8" ht="16.5" thickBot="1" x14ac:dyDescent="0.3">
      <c r="A129" s="44"/>
      <c r="B129" s="38">
        <v>121</v>
      </c>
      <c r="C129" s="33" t="s">
        <v>305</v>
      </c>
      <c r="D129" s="34" t="s">
        <v>18</v>
      </c>
      <c r="E129" s="34" t="s">
        <v>19</v>
      </c>
      <c r="F129" s="35">
        <v>10</v>
      </c>
      <c r="G129" s="36" t="s">
        <v>237</v>
      </c>
      <c r="H129" s="37">
        <v>0.54438004689498098</v>
      </c>
    </row>
    <row r="130" spans="1:8" ht="16.5" thickBot="1" x14ac:dyDescent="0.3">
      <c r="A130" s="44"/>
      <c r="B130" s="38">
        <v>122</v>
      </c>
      <c r="C130" s="33" t="s">
        <v>306</v>
      </c>
      <c r="D130" s="34" t="s">
        <v>43</v>
      </c>
      <c r="E130" s="34" t="s">
        <v>44</v>
      </c>
      <c r="F130" s="35">
        <v>5</v>
      </c>
      <c r="G130" s="36" t="s">
        <v>307</v>
      </c>
      <c r="H130" s="37">
        <v>0.54259818731117826</v>
      </c>
    </row>
    <row r="131" spans="1:8" ht="16.5" thickBot="1" x14ac:dyDescent="0.3">
      <c r="A131" s="44"/>
      <c r="B131" s="38">
        <v>123</v>
      </c>
      <c r="C131" s="33" t="s">
        <v>308</v>
      </c>
      <c r="D131" s="34" t="s">
        <v>81</v>
      </c>
      <c r="E131" s="34" t="s">
        <v>82</v>
      </c>
      <c r="F131" s="35">
        <v>7</v>
      </c>
      <c r="G131" s="36" t="s">
        <v>309</v>
      </c>
      <c r="H131" s="37">
        <v>0.54184303492025887</v>
      </c>
    </row>
    <row r="132" spans="1:8" ht="16.5" thickBot="1" x14ac:dyDescent="0.3">
      <c r="A132" s="44"/>
      <c r="B132" s="38">
        <v>124</v>
      </c>
      <c r="C132" s="33" t="s">
        <v>310</v>
      </c>
      <c r="D132" s="34" t="s">
        <v>51</v>
      </c>
      <c r="E132" s="34" t="s">
        <v>52</v>
      </c>
      <c r="F132" s="35">
        <v>5</v>
      </c>
      <c r="G132" s="36" t="s">
        <v>159</v>
      </c>
      <c r="H132" s="37">
        <v>0.54106280193236711</v>
      </c>
    </row>
    <row r="133" spans="1:8" ht="16.5" thickBot="1" x14ac:dyDescent="0.3">
      <c r="A133" s="44"/>
      <c r="B133" s="38">
        <v>125</v>
      </c>
      <c r="C133" s="33" t="s">
        <v>311</v>
      </c>
      <c r="D133" s="34" t="s">
        <v>22</v>
      </c>
      <c r="E133" s="34" t="s">
        <v>23</v>
      </c>
      <c r="F133" s="35">
        <v>6.6</v>
      </c>
      <c r="G133" s="36" t="s">
        <v>312</v>
      </c>
      <c r="H133" s="37">
        <v>0.53454771563829895</v>
      </c>
    </row>
    <row r="134" spans="1:8" ht="16.5" thickBot="1" x14ac:dyDescent="0.3">
      <c r="A134" s="44"/>
      <c r="B134" s="38">
        <v>126</v>
      </c>
      <c r="C134" s="33" t="s">
        <v>313</v>
      </c>
      <c r="D134" s="34" t="s">
        <v>111</v>
      </c>
      <c r="E134" s="34" t="s">
        <v>112</v>
      </c>
      <c r="F134" s="35">
        <v>5</v>
      </c>
      <c r="G134" s="36" t="s">
        <v>314</v>
      </c>
      <c r="H134" s="37">
        <v>0.528052805280528</v>
      </c>
    </row>
    <row r="135" spans="1:8" ht="16.5" thickBot="1" x14ac:dyDescent="0.3">
      <c r="A135" s="44"/>
      <c r="B135" s="38">
        <v>127</v>
      </c>
      <c r="C135" s="33" t="s">
        <v>315</v>
      </c>
      <c r="D135" s="34" t="s">
        <v>51</v>
      </c>
      <c r="E135" s="34" t="s">
        <v>52</v>
      </c>
      <c r="F135" s="35">
        <v>5</v>
      </c>
      <c r="G135" s="36" t="s">
        <v>316</v>
      </c>
      <c r="H135" s="37">
        <v>0.52718446601941749</v>
      </c>
    </row>
    <row r="136" spans="1:8" ht="16.5" thickBot="1" x14ac:dyDescent="0.3">
      <c r="A136" s="44"/>
      <c r="B136" s="38">
        <v>128</v>
      </c>
      <c r="C136" s="33" t="s">
        <v>317</v>
      </c>
      <c r="D136" s="34" t="s">
        <v>111</v>
      </c>
      <c r="E136" s="34" t="s">
        <v>112</v>
      </c>
      <c r="F136" s="35">
        <v>5</v>
      </c>
      <c r="G136" s="36" t="s">
        <v>318</v>
      </c>
      <c r="H136" s="37">
        <v>0.51807228915662651</v>
      </c>
    </row>
    <row r="137" spans="1:8" ht="16.5" thickBot="1" x14ac:dyDescent="0.3">
      <c r="A137" s="44"/>
      <c r="B137" s="38">
        <v>129</v>
      </c>
      <c r="C137" s="33" t="s">
        <v>319</v>
      </c>
      <c r="D137" s="34" t="s">
        <v>280</v>
      </c>
      <c r="E137" s="34" t="s">
        <v>281</v>
      </c>
      <c r="F137" s="35">
        <v>10</v>
      </c>
      <c r="G137" s="36" t="s">
        <v>320</v>
      </c>
      <c r="H137" s="37">
        <v>0.50836300994628669</v>
      </c>
    </row>
    <row r="138" spans="1:8" ht="16.5" thickBot="1" x14ac:dyDescent="0.3">
      <c r="A138" s="44"/>
      <c r="B138" s="38">
        <v>130</v>
      </c>
      <c r="C138" s="33" t="s">
        <v>321</v>
      </c>
      <c r="D138" s="34" t="s">
        <v>171</v>
      </c>
      <c r="E138" s="34" t="s">
        <v>172</v>
      </c>
      <c r="F138" s="35">
        <v>21.1</v>
      </c>
      <c r="G138" s="36" t="s">
        <v>322</v>
      </c>
      <c r="H138" s="37">
        <v>0.50635363129270428</v>
      </c>
    </row>
    <row r="139" spans="1:8" ht="16.5" thickBot="1" x14ac:dyDescent="0.3">
      <c r="A139" s="44"/>
      <c r="B139" s="38">
        <v>131</v>
      </c>
      <c r="C139" s="33" t="s">
        <v>323</v>
      </c>
      <c r="D139" s="34" t="s">
        <v>18</v>
      </c>
      <c r="E139" s="34" t="s">
        <v>19</v>
      </c>
      <c r="F139" s="35">
        <v>10</v>
      </c>
      <c r="G139" s="36" t="s">
        <v>324</v>
      </c>
      <c r="H139" s="37">
        <v>0.50380638554900536</v>
      </c>
    </row>
    <row r="140" spans="1:8" ht="16.5" thickBot="1" x14ac:dyDescent="0.3">
      <c r="A140" s="44"/>
      <c r="B140" s="38">
        <v>132</v>
      </c>
      <c r="C140" s="33" t="s">
        <v>325</v>
      </c>
      <c r="D140" s="34" t="s">
        <v>28</v>
      </c>
      <c r="E140" s="34" t="s">
        <v>29</v>
      </c>
      <c r="F140" s="35">
        <v>5</v>
      </c>
      <c r="G140" s="36" t="s">
        <v>326</v>
      </c>
      <c r="H140" s="37">
        <v>0.50343964978111322</v>
      </c>
    </row>
    <row r="141" spans="1:8" ht="16.5" thickBot="1" x14ac:dyDescent="0.3">
      <c r="A141" s="44"/>
      <c r="B141" s="38">
        <v>133</v>
      </c>
      <c r="C141" s="33" t="s">
        <v>327</v>
      </c>
      <c r="D141" s="34" t="s">
        <v>328</v>
      </c>
      <c r="E141" s="34" t="s">
        <v>329</v>
      </c>
      <c r="F141" s="35">
        <v>8</v>
      </c>
      <c r="G141" s="36" t="s">
        <v>330</v>
      </c>
      <c r="H141" s="37">
        <v>0.50021946154384178</v>
      </c>
    </row>
    <row r="142" spans="1:8" ht="16.5" thickBot="1" x14ac:dyDescent="0.3">
      <c r="A142" s="44"/>
      <c r="B142" s="38">
        <v>134</v>
      </c>
      <c r="C142" s="33" t="s">
        <v>331</v>
      </c>
      <c r="D142" s="34" t="s">
        <v>22</v>
      </c>
      <c r="E142" s="34" t="s">
        <v>23</v>
      </c>
      <c r="F142" s="35">
        <v>6.6</v>
      </c>
      <c r="G142" s="36" t="s">
        <v>332</v>
      </c>
      <c r="H142" s="37">
        <v>0.49926872102961867</v>
      </c>
    </row>
    <row r="143" spans="1:8" ht="16.5" thickBot="1" x14ac:dyDescent="0.3">
      <c r="A143" s="44"/>
      <c r="B143" s="38">
        <v>135</v>
      </c>
      <c r="C143" s="33" t="s">
        <v>333</v>
      </c>
      <c r="D143" s="34" t="s">
        <v>43</v>
      </c>
      <c r="E143" s="34" t="s">
        <v>44</v>
      </c>
      <c r="F143" s="35">
        <v>5</v>
      </c>
      <c r="G143" s="36" t="s">
        <v>334</v>
      </c>
      <c r="H143" s="37">
        <v>0.49808429118773939</v>
      </c>
    </row>
    <row r="144" spans="1:8" ht="16.5" thickBot="1" x14ac:dyDescent="0.3">
      <c r="A144" s="44"/>
      <c r="B144" s="38">
        <v>136</v>
      </c>
      <c r="C144" s="33" t="s">
        <v>335</v>
      </c>
      <c r="D144" s="34" t="s">
        <v>51</v>
      </c>
      <c r="E144" s="34" t="s">
        <v>52</v>
      </c>
      <c r="F144" s="35">
        <v>5</v>
      </c>
      <c r="G144" s="36" t="s">
        <v>336</v>
      </c>
      <c r="H144" s="37">
        <v>0.49318801089918268</v>
      </c>
    </row>
    <row r="145" spans="1:8" ht="16.5" thickBot="1" x14ac:dyDescent="0.3">
      <c r="A145" s="44"/>
      <c r="B145" s="38">
        <v>137</v>
      </c>
      <c r="C145" s="33" t="s">
        <v>337</v>
      </c>
      <c r="D145" s="34" t="s">
        <v>171</v>
      </c>
      <c r="E145" s="34" t="s">
        <v>172</v>
      </c>
      <c r="F145" s="35">
        <v>21.1</v>
      </c>
      <c r="G145" s="36" t="s">
        <v>338</v>
      </c>
      <c r="H145" s="37">
        <v>0.48700014760782961</v>
      </c>
    </row>
    <row r="146" spans="1:8" ht="16.5" thickBot="1" x14ac:dyDescent="0.3">
      <c r="A146" s="44"/>
      <c r="B146" s="38">
        <v>138</v>
      </c>
      <c r="C146" s="33" t="s">
        <v>339</v>
      </c>
      <c r="D146" s="34" t="s">
        <v>195</v>
      </c>
      <c r="E146" s="34" t="s">
        <v>196</v>
      </c>
      <c r="F146" s="35">
        <v>8.1999999999999993</v>
      </c>
      <c r="G146" s="36" t="s">
        <v>340</v>
      </c>
      <c r="H146" s="37">
        <v>0.48468468927265629</v>
      </c>
    </row>
    <row r="147" spans="1:8" ht="16.5" thickBot="1" x14ac:dyDescent="0.3">
      <c r="A147" s="44"/>
      <c r="B147" s="38">
        <v>139</v>
      </c>
      <c r="C147" s="33" t="s">
        <v>341</v>
      </c>
      <c r="D147" s="34" t="s">
        <v>81</v>
      </c>
      <c r="E147" s="34" t="s">
        <v>82</v>
      </c>
      <c r="F147" s="35">
        <v>7</v>
      </c>
      <c r="G147" s="36" t="s">
        <v>342</v>
      </c>
      <c r="H147" s="37">
        <v>0.48452910870013499</v>
      </c>
    </row>
    <row r="148" spans="1:8" ht="16.5" thickBot="1" x14ac:dyDescent="0.3">
      <c r="A148" s="44"/>
      <c r="B148" s="38">
        <v>140</v>
      </c>
      <c r="C148" s="33" t="s">
        <v>343</v>
      </c>
      <c r="D148" s="34" t="s">
        <v>43</v>
      </c>
      <c r="E148" s="34" t="s">
        <v>44</v>
      </c>
      <c r="F148" s="35">
        <v>5</v>
      </c>
      <c r="G148" s="36" t="s">
        <v>344</v>
      </c>
      <c r="H148" s="37">
        <v>0.4835897435897436</v>
      </c>
    </row>
    <row r="149" spans="1:8" ht="16.5" thickBot="1" x14ac:dyDescent="0.3">
      <c r="A149" s="44"/>
      <c r="B149" s="38">
        <v>141</v>
      </c>
      <c r="C149" s="33" t="s">
        <v>345</v>
      </c>
      <c r="D149" s="39" t="s">
        <v>43</v>
      </c>
      <c r="E149" s="34" t="s">
        <v>44</v>
      </c>
      <c r="F149" s="35">
        <v>5</v>
      </c>
      <c r="G149" s="36" t="s">
        <v>346</v>
      </c>
      <c r="H149" s="37">
        <v>0.48279252704031467</v>
      </c>
    </row>
    <row r="150" spans="1:8" ht="16.5" thickBot="1" x14ac:dyDescent="0.3">
      <c r="A150" s="44"/>
      <c r="B150" s="38">
        <v>142</v>
      </c>
      <c r="C150" s="33" t="s">
        <v>347</v>
      </c>
      <c r="D150" s="34" t="s">
        <v>22</v>
      </c>
      <c r="E150" s="34" t="s">
        <v>23</v>
      </c>
      <c r="F150" s="35">
        <v>6.6</v>
      </c>
      <c r="G150" s="36" t="s">
        <v>348</v>
      </c>
      <c r="H150" s="37">
        <v>0.48092901356707285</v>
      </c>
    </row>
    <row r="151" spans="1:8" ht="16.5" thickBot="1" x14ac:dyDescent="0.3">
      <c r="A151" s="44"/>
      <c r="B151" s="38">
        <v>143</v>
      </c>
      <c r="C151" s="33" t="s">
        <v>349</v>
      </c>
      <c r="D151" s="34" t="s">
        <v>239</v>
      </c>
      <c r="E151" s="34" t="s">
        <v>240</v>
      </c>
      <c r="F151" s="35">
        <v>10.3</v>
      </c>
      <c r="G151" s="36" t="s">
        <v>350</v>
      </c>
      <c r="H151" s="37">
        <v>0.46313321301831578</v>
      </c>
    </row>
    <row r="152" spans="1:8" ht="16.5" thickBot="1" x14ac:dyDescent="0.3">
      <c r="A152" s="44"/>
      <c r="B152" s="38">
        <v>144</v>
      </c>
      <c r="C152" s="33" t="s">
        <v>351</v>
      </c>
      <c r="D152" s="34" t="s">
        <v>328</v>
      </c>
      <c r="E152" s="34" t="s">
        <v>329</v>
      </c>
      <c r="F152" s="35">
        <v>8</v>
      </c>
      <c r="G152" s="36" t="s">
        <v>352</v>
      </c>
      <c r="H152" s="37">
        <v>0.46264935357653958</v>
      </c>
    </row>
    <row r="153" spans="1:8" ht="16.5" thickBot="1" x14ac:dyDescent="0.3">
      <c r="A153" s="44"/>
      <c r="B153" s="38">
        <v>145</v>
      </c>
      <c r="C153" s="33" t="s">
        <v>353</v>
      </c>
      <c r="D153" s="34" t="s">
        <v>81</v>
      </c>
      <c r="E153" s="34" t="s">
        <v>82</v>
      </c>
      <c r="F153" s="35">
        <v>7</v>
      </c>
      <c r="G153" s="36" t="s">
        <v>354</v>
      </c>
      <c r="H153" s="37">
        <v>0.45877055086651225</v>
      </c>
    </row>
    <row r="154" spans="1:8" ht="16.5" thickBot="1" x14ac:dyDescent="0.3">
      <c r="A154" s="44"/>
      <c r="B154" s="38">
        <v>146</v>
      </c>
      <c r="C154" s="33" t="s">
        <v>355</v>
      </c>
      <c r="D154" s="34" t="s">
        <v>63</v>
      </c>
      <c r="E154" s="34" t="s">
        <v>64</v>
      </c>
      <c r="F154" s="35">
        <v>10</v>
      </c>
      <c r="G154" s="36" t="s">
        <v>356</v>
      </c>
      <c r="H154" s="37">
        <v>0.45204711821387789</v>
      </c>
    </row>
    <row r="155" spans="1:8" ht="16.5" thickBot="1" x14ac:dyDescent="0.3">
      <c r="A155" s="44"/>
      <c r="B155" s="38">
        <v>147</v>
      </c>
      <c r="C155" s="33" t="s">
        <v>357</v>
      </c>
      <c r="D155" s="34" t="s">
        <v>358</v>
      </c>
      <c r="E155" s="34" t="s">
        <v>359</v>
      </c>
      <c r="F155" s="35">
        <v>7.25</v>
      </c>
      <c r="G155" s="36" t="s">
        <v>360</v>
      </c>
      <c r="H155" s="37">
        <v>0.45116584949218769</v>
      </c>
    </row>
    <row r="156" spans="1:8" ht="16.5" thickBot="1" x14ac:dyDescent="0.3">
      <c r="A156" s="44"/>
      <c r="B156" s="38">
        <v>148</v>
      </c>
      <c r="C156" s="33" t="s">
        <v>361</v>
      </c>
      <c r="D156" s="34" t="s">
        <v>249</v>
      </c>
      <c r="E156" s="34" t="s">
        <v>250</v>
      </c>
      <c r="F156" s="35">
        <v>8</v>
      </c>
      <c r="G156" s="36" t="s">
        <v>362</v>
      </c>
      <c r="H156" s="37">
        <v>0.43845988725159274</v>
      </c>
    </row>
    <row r="157" spans="1:8" ht="16.5" thickBot="1" x14ac:dyDescent="0.3">
      <c r="A157" s="44"/>
      <c r="B157" s="38">
        <v>149</v>
      </c>
      <c r="C157" s="33" t="s">
        <v>363</v>
      </c>
      <c r="D157" s="34" t="s">
        <v>51</v>
      </c>
      <c r="E157" s="34" t="s">
        <v>52</v>
      </c>
      <c r="F157" s="35">
        <v>5</v>
      </c>
      <c r="G157" s="36" t="s">
        <v>364</v>
      </c>
      <c r="H157" s="37">
        <v>0.43495336278841429</v>
      </c>
    </row>
    <row r="158" spans="1:8" ht="16.5" thickBot="1" x14ac:dyDescent="0.3">
      <c r="A158" s="44"/>
      <c r="B158" s="38">
        <v>150</v>
      </c>
      <c r="C158" s="41" t="s">
        <v>365</v>
      </c>
      <c r="D158" s="39" t="s">
        <v>51</v>
      </c>
      <c r="E158" s="34" t="s">
        <v>52</v>
      </c>
      <c r="F158" s="35">
        <v>5</v>
      </c>
      <c r="G158" s="36" t="s">
        <v>366</v>
      </c>
      <c r="H158" s="37">
        <v>0.42803386641580432</v>
      </c>
    </row>
    <row r="159" spans="1:8" ht="16.5" thickBot="1" x14ac:dyDescent="0.3">
      <c r="A159" s="44"/>
      <c r="B159" s="38">
        <v>151</v>
      </c>
      <c r="C159" s="42" t="s">
        <v>367</v>
      </c>
      <c r="D159" s="34" t="s">
        <v>81</v>
      </c>
      <c r="E159" s="34" t="s">
        <v>82</v>
      </c>
      <c r="F159" s="35">
        <v>7</v>
      </c>
      <c r="G159" s="36" t="s">
        <v>368</v>
      </c>
      <c r="H159" s="37">
        <v>0.42099945631672003</v>
      </c>
    </row>
    <row r="160" spans="1:8" ht="16.5" thickBot="1" x14ac:dyDescent="0.3">
      <c r="A160" s="44"/>
      <c r="B160" s="38">
        <v>152</v>
      </c>
      <c r="C160" s="33" t="s">
        <v>369</v>
      </c>
      <c r="D160" s="34" t="s">
        <v>111</v>
      </c>
      <c r="E160" s="34" t="s">
        <v>112</v>
      </c>
      <c r="F160" s="35">
        <v>5</v>
      </c>
      <c r="G160" s="36" t="s">
        <v>336</v>
      </c>
      <c r="H160" s="37">
        <v>0.40917347865576759</v>
      </c>
    </row>
    <row r="161" spans="1:8" ht="16.5" thickBot="1" x14ac:dyDescent="0.3">
      <c r="A161" s="44"/>
      <c r="B161" s="38">
        <v>153</v>
      </c>
      <c r="C161" s="33" t="s">
        <v>370</v>
      </c>
      <c r="D161" s="34" t="s">
        <v>81</v>
      </c>
      <c r="E161" s="34" t="s">
        <v>82</v>
      </c>
      <c r="F161" s="35">
        <v>7</v>
      </c>
      <c r="G161" s="36" t="s">
        <v>371</v>
      </c>
      <c r="H161" s="37">
        <v>0.399288001489772</v>
      </c>
    </row>
    <row r="162" spans="1:8" ht="16.5" thickBot="1" x14ac:dyDescent="0.3">
      <c r="A162" s="44"/>
      <c r="B162" s="38">
        <v>154</v>
      </c>
      <c r="C162" s="33" t="s">
        <v>372</v>
      </c>
      <c r="D162" s="34" t="s">
        <v>43</v>
      </c>
      <c r="E162" s="34" t="s">
        <v>44</v>
      </c>
      <c r="F162" s="35">
        <v>5</v>
      </c>
      <c r="G162" s="36" t="s">
        <v>373</v>
      </c>
      <c r="H162" s="37">
        <v>0.38565217391304346</v>
      </c>
    </row>
    <row r="163" spans="1:8" ht="16.5" thickBot="1" x14ac:dyDescent="0.3">
      <c r="A163" s="45"/>
      <c r="B163" s="40">
        <v>155</v>
      </c>
      <c r="C163" s="41" t="s">
        <v>374</v>
      </c>
      <c r="D163" s="46" t="s">
        <v>43</v>
      </c>
      <c r="E163" s="34" t="s">
        <v>44</v>
      </c>
      <c r="F163" s="35">
        <v>5</v>
      </c>
      <c r="G163" s="36" t="s">
        <v>375</v>
      </c>
      <c r="H163" s="37">
        <v>0.34263233190271819</v>
      </c>
    </row>
    <row r="164" spans="1:8" x14ac:dyDescent="0.25">
      <c r="A164" s="47"/>
      <c r="B164" s="48"/>
      <c r="C164" s="2"/>
      <c r="D164" s="2"/>
      <c r="F164" s="49"/>
      <c r="G164" s="2"/>
      <c r="H164" s="2"/>
    </row>
    <row r="165" spans="1:8" x14ac:dyDescent="0.25">
      <c r="A165" s="47"/>
      <c r="B165" s="48"/>
      <c r="C165" s="2"/>
      <c r="D165" s="2"/>
      <c r="F165" s="49"/>
      <c r="G165" s="2"/>
      <c r="H165" s="2"/>
    </row>
    <row r="166" spans="1:8" x14ac:dyDescent="0.25">
      <c r="A166" s="47"/>
      <c r="B166" s="48"/>
      <c r="C166" s="2"/>
      <c r="D166" s="2"/>
      <c r="F166" s="49"/>
      <c r="G166" s="2"/>
      <c r="H166" s="2"/>
    </row>
    <row r="167" spans="1:8" x14ac:dyDescent="0.25">
      <c r="A167" s="47"/>
      <c r="B167" s="48"/>
      <c r="C167" s="2"/>
      <c r="D167" s="2"/>
      <c r="F167" s="49"/>
      <c r="G167" s="2"/>
      <c r="H167" s="2"/>
    </row>
    <row r="168" spans="1:8" x14ac:dyDescent="0.25">
      <c r="A168" s="47"/>
      <c r="B168" s="48"/>
      <c r="C168" s="2"/>
      <c r="D168" s="2"/>
      <c r="F168" s="49"/>
      <c r="G168" s="2"/>
      <c r="H168" s="2"/>
    </row>
    <row r="169" spans="1:8" x14ac:dyDescent="0.25">
      <c r="A169" s="47"/>
      <c r="B169" s="48"/>
      <c r="C169" s="2"/>
      <c r="D169" s="2"/>
      <c r="F169" s="49"/>
      <c r="G169" s="2"/>
      <c r="H169" s="2"/>
    </row>
    <row r="170" spans="1:8" x14ac:dyDescent="0.25">
      <c r="A170" s="47"/>
      <c r="B170" s="48"/>
      <c r="C170" s="2"/>
      <c r="D170" s="2"/>
      <c r="F170" s="49"/>
      <c r="G170" s="2"/>
      <c r="H170" s="2"/>
    </row>
    <row r="171" spans="1:8" x14ac:dyDescent="0.25">
      <c r="A171" s="47"/>
      <c r="B171" s="48"/>
      <c r="C171" s="2"/>
      <c r="D171" s="2"/>
      <c r="F171" s="49"/>
      <c r="G171" s="2"/>
      <c r="H171" s="2"/>
    </row>
    <row r="172" spans="1:8" x14ac:dyDescent="0.25">
      <c r="A172" s="47"/>
      <c r="B172" s="48"/>
      <c r="C172" s="2"/>
      <c r="D172" s="2"/>
      <c r="F172" s="49"/>
      <c r="G172" s="2"/>
      <c r="H172" s="2"/>
    </row>
    <row r="173" spans="1:8" x14ac:dyDescent="0.25">
      <c r="A173" s="47"/>
      <c r="B173" s="48"/>
      <c r="C173" s="2"/>
      <c r="D173" s="2"/>
      <c r="F173" s="49"/>
      <c r="G173" s="2"/>
      <c r="H173" s="2"/>
    </row>
    <row r="174" spans="1:8" x14ac:dyDescent="0.25">
      <c r="A174" s="47"/>
      <c r="B174" s="48"/>
      <c r="C174" s="2"/>
      <c r="D174" s="2"/>
      <c r="F174" s="49"/>
      <c r="G174" s="2"/>
      <c r="H174" s="2"/>
    </row>
    <row r="175" spans="1:8" x14ac:dyDescent="0.25">
      <c r="A175" s="47"/>
      <c r="B175" s="48"/>
      <c r="C175" s="2"/>
      <c r="D175" s="2"/>
      <c r="F175" s="49"/>
      <c r="G175" s="2"/>
      <c r="H175" s="2"/>
    </row>
    <row r="176" spans="1:8" x14ac:dyDescent="0.25">
      <c r="C176" s="2"/>
      <c r="D176" s="2"/>
    </row>
    <row r="177" spans="3:4" x14ac:dyDescent="0.25">
      <c r="C177" s="2"/>
      <c r="D177" s="2"/>
    </row>
    <row r="178" spans="3:4" x14ac:dyDescent="0.25">
      <c r="C178" s="2"/>
      <c r="D178" s="2"/>
    </row>
    <row r="179" spans="3:4" x14ac:dyDescent="0.25">
      <c r="C179" s="2"/>
      <c r="D179" s="2"/>
    </row>
    <row r="180" spans="3:4" x14ac:dyDescent="0.25">
      <c r="C180" s="2"/>
      <c r="D180" s="2"/>
    </row>
    <row r="181" spans="3:4" x14ac:dyDescent="0.25">
      <c r="C181" s="2"/>
      <c r="D181" s="2"/>
    </row>
    <row r="182" spans="3:4" x14ac:dyDescent="0.25">
      <c r="C182" s="2"/>
      <c r="D182" s="2"/>
    </row>
    <row r="183" spans="3:4" x14ac:dyDescent="0.25">
      <c r="C183" s="2"/>
      <c r="D183" s="2"/>
    </row>
    <row r="184" spans="3:4" x14ac:dyDescent="0.25">
      <c r="C184" s="2"/>
      <c r="D184" s="2"/>
    </row>
    <row r="185" spans="3:4" x14ac:dyDescent="0.25">
      <c r="C185" s="2"/>
      <c r="D185" s="2"/>
    </row>
    <row r="186" spans="3:4" x14ac:dyDescent="0.25">
      <c r="C186" s="2"/>
      <c r="D186" s="2"/>
    </row>
    <row r="187" spans="3:4" x14ac:dyDescent="0.25">
      <c r="C187" s="2"/>
      <c r="D187" s="2"/>
    </row>
    <row r="188" spans="3:4" x14ac:dyDescent="0.25">
      <c r="C188" s="2"/>
      <c r="D188" s="2"/>
    </row>
    <row r="189" spans="3:4" x14ac:dyDescent="0.25">
      <c r="C189" s="2"/>
      <c r="D189" s="2"/>
    </row>
    <row r="190" spans="3:4" x14ac:dyDescent="0.25">
      <c r="C190" s="2"/>
      <c r="D190" s="2"/>
    </row>
    <row r="191" spans="3:4" x14ac:dyDescent="0.25">
      <c r="C191" s="2"/>
      <c r="D191" s="2"/>
    </row>
    <row r="192" spans="3:4" x14ac:dyDescent="0.25">
      <c r="C192" s="2"/>
      <c r="D192" s="2"/>
    </row>
    <row r="193" spans="3:4" x14ac:dyDescent="0.25">
      <c r="C193" s="2"/>
      <c r="D193" s="2"/>
    </row>
    <row r="194" spans="3:4" x14ac:dyDescent="0.25">
      <c r="C194" s="2"/>
      <c r="D194" s="2"/>
    </row>
    <row r="195" spans="3:4" x14ac:dyDescent="0.25">
      <c r="C195" s="2"/>
      <c r="D195" s="2"/>
    </row>
    <row r="196" spans="3:4" x14ac:dyDescent="0.25">
      <c r="C196" s="2"/>
      <c r="D196" s="2"/>
    </row>
    <row r="197" spans="3:4" x14ac:dyDescent="0.25">
      <c r="C197" s="2"/>
      <c r="D197" s="2"/>
    </row>
    <row r="198" spans="3:4" x14ac:dyDescent="0.25">
      <c r="C198" s="2"/>
      <c r="D198" s="2"/>
    </row>
    <row r="199" spans="3:4" x14ac:dyDescent="0.25">
      <c r="C199" s="2"/>
      <c r="D199" s="2"/>
    </row>
    <row r="200" spans="3:4" x14ac:dyDescent="0.25">
      <c r="C200" s="2"/>
      <c r="D200" s="2"/>
    </row>
    <row r="201" spans="3:4" x14ac:dyDescent="0.25">
      <c r="C201" s="2"/>
      <c r="D201" s="2"/>
    </row>
    <row r="202" spans="3:4" x14ac:dyDescent="0.25">
      <c r="C202" s="2"/>
      <c r="D202" s="2"/>
    </row>
    <row r="203" spans="3:4" x14ac:dyDescent="0.25">
      <c r="C203" s="2"/>
      <c r="D203" s="2"/>
    </row>
    <row r="204" spans="3:4" x14ac:dyDescent="0.25">
      <c r="C204" s="2"/>
      <c r="D204" s="2"/>
    </row>
    <row r="205" spans="3:4" x14ac:dyDescent="0.25">
      <c r="C205" s="2"/>
      <c r="D205" s="2"/>
    </row>
    <row r="206" spans="3:4" x14ac:dyDescent="0.25">
      <c r="C206" s="2"/>
      <c r="D206" s="2"/>
    </row>
    <row r="207" spans="3:4" x14ac:dyDescent="0.25">
      <c r="C207" s="2"/>
      <c r="D207" s="2"/>
    </row>
    <row r="208" spans="3:4" x14ac:dyDescent="0.25">
      <c r="C208" s="2"/>
      <c r="D208" s="2"/>
    </row>
    <row r="209" spans="3:4" x14ac:dyDescent="0.25">
      <c r="C209" s="2"/>
      <c r="D209" s="2"/>
    </row>
    <row r="210" spans="3:4" x14ac:dyDescent="0.25">
      <c r="C210" s="2"/>
      <c r="D210" s="2"/>
    </row>
    <row r="211" spans="3:4" x14ac:dyDescent="0.25">
      <c r="C211" s="2"/>
      <c r="D211" s="2"/>
    </row>
    <row r="212" spans="3:4" x14ac:dyDescent="0.25">
      <c r="C212" s="2"/>
      <c r="D212" s="2"/>
    </row>
    <row r="213" spans="3:4" x14ac:dyDescent="0.25">
      <c r="C213" s="2"/>
      <c r="D213" s="2"/>
    </row>
    <row r="214" spans="3:4" x14ac:dyDescent="0.25">
      <c r="C214" s="2"/>
      <c r="D214" s="2"/>
    </row>
    <row r="215" spans="3:4" x14ac:dyDescent="0.25">
      <c r="C215" s="2"/>
      <c r="D215" s="2"/>
    </row>
    <row r="216" spans="3:4" x14ac:dyDescent="0.25">
      <c r="C216" s="2"/>
      <c r="D216" s="2"/>
    </row>
    <row r="217" spans="3:4" x14ac:dyDescent="0.25">
      <c r="C217" s="2"/>
      <c r="D217" s="2"/>
    </row>
    <row r="218" spans="3:4" x14ac:dyDescent="0.25">
      <c r="C218" s="2"/>
      <c r="D218" s="2"/>
    </row>
    <row r="219" spans="3:4" x14ac:dyDescent="0.25">
      <c r="C219" s="2"/>
      <c r="D219" s="2"/>
    </row>
    <row r="220" spans="3:4" x14ac:dyDescent="0.25">
      <c r="C220" s="2"/>
      <c r="D220" s="2"/>
    </row>
    <row r="221" spans="3:4" x14ac:dyDescent="0.25">
      <c r="C221" s="2"/>
      <c r="D221" s="2"/>
    </row>
    <row r="222" spans="3:4" x14ac:dyDescent="0.25">
      <c r="C222" s="2"/>
      <c r="D222" s="2"/>
    </row>
    <row r="223" spans="3:4" x14ac:dyDescent="0.25">
      <c r="C223" s="2"/>
      <c r="D223" s="2"/>
    </row>
    <row r="224" spans="3:4" x14ac:dyDescent="0.25">
      <c r="C224" s="2"/>
      <c r="D224" s="2"/>
    </row>
    <row r="225" spans="3:4" x14ac:dyDescent="0.25">
      <c r="C225" s="2"/>
      <c r="D225" s="2"/>
    </row>
    <row r="226" spans="3:4" x14ac:dyDescent="0.25">
      <c r="C226" s="2"/>
      <c r="D226" s="2"/>
    </row>
    <row r="227" spans="3:4" x14ac:dyDescent="0.25">
      <c r="C227" s="2"/>
      <c r="D227" s="2"/>
    </row>
    <row r="228" spans="3:4" x14ac:dyDescent="0.25">
      <c r="C228" s="2"/>
      <c r="D228" s="2"/>
    </row>
    <row r="229" spans="3:4" x14ac:dyDescent="0.25">
      <c r="C229" s="2"/>
      <c r="D229" s="2"/>
    </row>
    <row r="230" spans="3:4" x14ac:dyDescent="0.25">
      <c r="C230" s="2"/>
      <c r="D230" s="2"/>
    </row>
    <row r="231" spans="3:4" x14ac:dyDescent="0.25">
      <c r="C231" s="2"/>
      <c r="D231" s="2"/>
    </row>
    <row r="232" spans="3:4" x14ac:dyDescent="0.25">
      <c r="C232" s="2"/>
      <c r="D232" s="2"/>
    </row>
    <row r="233" spans="3:4" x14ac:dyDescent="0.25">
      <c r="C233" s="2"/>
      <c r="D233" s="2"/>
    </row>
    <row r="234" spans="3:4" x14ac:dyDescent="0.25">
      <c r="C234" s="2"/>
      <c r="D234" s="2"/>
    </row>
    <row r="235" spans="3:4" x14ac:dyDescent="0.25">
      <c r="C235" s="2"/>
      <c r="D235" s="2"/>
    </row>
    <row r="236" spans="3:4" x14ac:dyDescent="0.25">
      <c r="C236" s="2"/>
      <c r="D236" s="2"/>
    </row>
    <row r="237" spans="3:4" x14ac:dyDescent="0.25">
      <c r="C237" s="2"/>
      <c r="D237" s="2"/>
    </row>
    <row r="238" spans="3:4" x14ac:dyDescent="0.25">
      <c r="C238" s="2"/>
      <c r="D238" s="2"/>
    </row>
    <row r="239" spans="3:4" x14ac:dyDescent="0.25">
      <c r="C239" s="2"/>
      <c r="D239" s="2"/>
    </row>
    <row r="240" spans="3:4" x14ac:dyDescent="0.25">
      <c r="C240" s="2"/>
      <c r="D240" s="2"/>
    </row>
    <row r="241" spans="3:4" x14ac:dyDescent="0.25">
      <c r="C241" s="2"/>
      <c r="D241" s="2"/>
    </row>
    <row r="242" spans="3:4" x14ac:dyDescent="0.25">
      <c r="C242" s="2"/>
      <c r="D242" s="2"/>
    </row>
    <row r="243" spans="3:4" x14ac:dyDescent="0.25">
      <c r="C243" s="2"/>
      <c r="D243" s="2"/>
    </row>
    <row r="244" spans="3:4" x14ac:dyDescent="0.25">
      <c r="C244" s="2"/>
      <c r="D244" s="2"/>
    </row>
    <row r="245" spans="3:4" x14ac:dyDescent="0.25">
      <c r="C245" s="2"/>
      <c r="D245" s="2"/>
    </row>
    <row r="246" spans="3:4" x14ac:dyDescent="0.25">
      <c r="C246" s="2"/>
      <c r="D246" s="2"/>
    </row>
    <row r="247" spans="3:4" x14ac:dyDescent="0.25">
      <c r="C247" s="2"/>
      <c r="D247" s="2"/>
    </row>
    <row r="248" spans="3:4" x14ac:dyDescent="0.25">
      <c r="C248" s="2"/>
      <c r="D248" s="2"/>
    </row>
    <row r="249" spans="3:4" x14ac:dyDescent="0.25">
      <c r="C249" s="2"/>
      <c r="D249" s="2"/>
    </row>
    <row r="250" spans="3:4" x14ac:dyDescent="0.25">
      <c r="C250" s="2"/>
      <c r="D250" s="2"/>
    </row>
    <row r="251" spans="3:4" x14ac:dyDescent="0.25">
      <c r="C251" s="2"/>
      <c r="D251" s="2"/>
    </row>
    <row r="252" spans="3:4" x14ac:dyDescent="0.25">
      <c r="C252" s="2"/>
      <c r="D252" s="2"/>
    </row>
    <row r="253" spans="3:4" x14ac:dyDescent="0.25">
      <c r="C253" s="2"/>
      <c r="D253" s="2"/>
    </row>
    <row r="254" spans="3:4" x14ac:dyDescent="0.25">
      <c r="C254" s="2"/>
      <c r="D254" s="2"/>
    </row>
    <row r="255" spans="3:4" x14ac:dyDescent="0.25">
      <c r="C255" s="2"/>
      <c r="D255" s="2"/>
    </row>
    <row r="256" spans="3:4" x14ac:dyDescent="0.25">
      <c r="C256" s="2"/>
      <c r="D256" s="2"/>
    </row>
    <row r="257" spans="3:4" x14ac:dyDescent="0.25">
      <c r="C257" s="2"/>
      <c r="D257" s="2"/>
    </row>
    <row r="258" spans="3:4" x14ac:dyDescent="0.25">
      <c r="C258" s="2"/>
      <c r="D258" s="2"/>
    </row>
    <row r="259" spans="3:4" x14ac:dyDescent="0.25">
      <c r="C259" s="2"/>
      <c r="D259" s="2"/>
    </row>
    <row r="260" spans="3:4" x14ac:dyDescent="0.25">
      <c r="C260" s="2"/>
      <c r="D260" s="2"/>
    </row>
    <row r="261" spans="3:4" x14ac:dyDescent="0.25">
      <c r="C261" s="2"/>
      <c r="D261" s="2"/>
    </row>
    <row r="262" spans="3:4" x14ac:dyDescent="0.25">
      <c r="C262" s="2"/>
      <c r="D262" s="2"/>
    </row>
    <row r="263" spans="3:4" x14ac:dyDescent="0.25">
      <c r="C263" s="2"/>
      <c r="D263" s="2"/>
    </row>
    <row r="264" spans="3:4" x14ac:dyDescent="0.25">
      <c r="C264" s="2"/>
      <c r="D264" s="2"/>
    </row>
    <row r="265" spans="3:4" x14ac:dyDescent="0.25">
      <c r="C265" s="2"/>
      <c r="D265" s="2"/>
    </row>
    <row r="266" spans="3:4" x14ac:dyDescent="0.25">
      <c r="C266" s="2"/>
      <c r="D266" s="2"/>
    </row>
    <row r="267" spans="3:4" x14ac:dyDescent="0.25">
      <c r="C267" s="2"/>
      <c r="D267" s="2"/>
    </row>
    <row r="268" spans="3:4" x14ac:dyDescent="0.25">
      <c r="C268" s="2"/>
      <c r="D268" s="2"/>
    </row>
    <row r="269" spans="3:4" x14ac:dyDescent="0.25">
      <c r="C269" s="2"/>
      <c r="D269" s="2"/>
    </row>
    <row r="270" spans="3:4" x14ac:dyDescent="0.25">
      <c r="C270" s="2"/>
      <c r="D270" s="2"/>
    </row>
    <row r="271" spans="3:4" x14ac:dyDescent="0.25">
      <c r="C271" s="2"/>
      <c r="D271" s="2"/>
    </row>
    <row r="272" spans="3:4" x14ac:dyDescent="0.25">
      <c r="C272" s="2"/>
      <c r="D272" s="2"/>
    </row>
    <row r="273" spans="3:4" x14ac:dyDescent="0.25">
      <c r="C273" s="2"/>
      <c r="D273" s="2"/>
    </row>
    <row r="274" spans="3:4" x14ac:dyDescent="0.25">
      <c r="C274" s="2"/>
      <c r="D274" s="2"/>
    </row>
    <row r="275" spans="3:4" x14ac:dyDescent="0.25">
      <c r="C275" s="2"/>
      <c r="D275" s="2"/>
    </row>
    <row r="276" spans="3:4" x14ac:dyDescent="0.25">
      <c r="C276" s="2"/>
      <c r="D276" s="2"/>
    </row>
    <row r="277" spans="3:4" x14ac:dyDescent="0.25">
      <c r="C277" s="2"/>
      <c r="D277" s="2"/>
    </row>
    <row r="278" spans="3:4" x14ac:dyDescent="0.25">
      <c r="C278" s="2"/>
      <c r="D278" s="2"/>
    </row>
    <row r="279" spans="3:4" x14ac:dyDescent="0.25">
      <c r="C279" s="2"/>
      <c r="D279" s="2"/>
    </row>
    <row r="280" spans="3:4" x14ac:dyDescent="0.25">
      <c r="C280" s="2"/>
      <c r="D280" s="2"/>
    </row>
    <row r="281" spans="3:4" x14ac:dyDescent="0.25">
      <c r="C281" s="2"/>
      <c r="D281" s="2"/>
    </row>
    <row r="282" spans="3:4" x14ac:dyDescent="0.25">
      <c r="C282" s="2"/>
      <c r="D282" s="2"/>
    </row>
    <row r="283" spans="3:4" x14ac:dyDescent="0.25">
      <c r="C283" s="2"/>
      <c r="D283" s="2"/>
    </row>
    <row r="284" spans="3:4" x14ac:dyDescent="0.25">
      <c r="C284" s="2"/>
      <c r="D284" s="2"/>
    </row>
    <row r="285" spans="3:4" x14ac:dyDescent="0.25">
      <c r="C285" s="2"/>
      <c r="D285" s="2"/>
    </row>
    <row r="286" spans="3:4" x14ac:dyDescent="0.25">
      <c r="C286" s="2"/>
      <c r="D286" s="2"/>
    </row>
    <row r="287" spans="3:4" x14ac:dyDescent="0.25">
      <c r="C287" s="2"/>
      <c r="D287" s="2"/>
    </row>
    <row r="288" spans="3:4" x14ac:dyDescent="0.25">
      <c r="C288" s="2"/>
      <c r="D288" s="2"/>
    </row>
    <row r="289" spans="3:4" x14ac:dyDescent="0.25">
      <c r="C289" s="2"/>
      <c r="D289" s="2"/>
    </row>
    <row r="290" spans="3:4" x14ac:dyDescent="0.25">
      <c r="C290" s="2"/>
      <c r="D290" s="2"/>
    </row>
    <row r="291" spans="3:4" x14ac:dyDescent="0.25">
      <c r="C291" s="2"/>
      <c r="D291" s="2"/>
    </row>
    <row r="292" spans="3:4" x14ac:dyDescent="0.25">
      <c r="C292" s="2"/>
      <c r="D292" s="2"/>
    </row>
    <row r="293" spans="3:4" x14ac:dyDescent="0.25">
      <c r="C293" s="2"/>
      <c r="D293" s="2"/>
    </row>
    <row r="294" spans="3:4" x14ac:dyDescent="0.25">
      <c r="C294" s="2"/>
      <c r="D294" s="2"/>
    </row>
    <row r="295" spans="3:4" x14ac:dyDescent="0.25">
      <c r="C295" s="2"/>
      <c r="D295" s="2"/>
    </row>
    <row r="296" spans="3:4" x14ac:dyDescent="0.25">
      <c r="C296" s="2"/>
      <c r="D296" s="2"/>
    </row>
    <row r="297" spans="3:4" x14ac:dyDescent="0.25">
      <c r="C297" s="2"/>
      <c r="D297" s="2"/>
    </row>
    <row r="298" spans="3:4" x14ac:dyDescent="0.25">
      <c r="C298" s="2"/>
      <c r="D298" s="2"/>
    </row>
    <row r="299" spans="3:4" x14ac:dyDescent="0.25">
      <c r="C299" s="2"/>
      <c r="D299" s="2"/>
    </row>
    <row r="300" spans="3:4" x14ac:dyDescent="0.25">
      <c r="C300" s="2"/>
      <c r="D300" s="2"/>
    </row>
    <row r="301" spans="3:4" x14ac:dyDescent="0.25">
      <c r="C301" s="2"/>
      <c r="D301" s="2"/>
    </row>
    <row r="302" spans="3:4" x14ac:dyDescent="0.25">
      <c r="C302" s="2"/>
      <c r="D302" s="2"/>
    </row>
    <row r="303" spans="3:4" x14ac:dyDescent="0.25">
      <c r="C303" s="2"/>
      <c r="D303" s="2"/>
    </row>
    <row r="304" spans="3:4" x14ac:dyDescent="0.25">
      <c r="C304" s="2"/>
      <c r="D304" s="2"/>
    </row>
    <row r="305" spans="3:4" x14ac:dyDescent="0.25">
      <c r="C305" s="2"/>
      <c r="D305" s="2"/>
    </row>
    <row r="306" spans="3:4" x14ac:dyDescent="0.25">
      <c r="C306" s="2"/>
      <c r="D306" s="2"/>
    </row>
    <row r="307" spans="3:4" x14ac:dyDescent="0.25">
      <c r="C307" s="2"/>
      <c r="D307" s="2"/>
    </row>
    <row r="308" spans="3:4" x14ac:dyDescent="0.25">
      <c r="C308" s="2"/>
      <c r="D308" s="2"/>
    </row>
    <row r="309" spans="3:4" x14ac:dyDescent="0.25">
      <c r="C309" s="2"/>
      <c r="D309" s="2"/>
    </row>
    <row r="310" spans="3:4" x14ac:dyDescent="0.25">
      <c r="C310" s="2"/>
      <c r="D310" s="2"/>
    </row>
    <row r="311" spans="3:4" x14ac:dyDescent="0.25">
      <c r="C311" s="2"/>
      <c r="D311" s="2"/>
    </row>
    <row r="312" spans="3:4" x14ac:dyDescent="0.25">
      <c r="C312" s="2"/>
      <c r="D312" s="2"/>
    </row>
    <row r="313" spans="3:4" x14ac:dyDescent="0.25">
      <c r="C313" s="2"/>
      <c r="D313" s="2"/>
    </row>
    <row r="314" spans="3:4" x14ac:dyDescent="0.25">
      <c r="C314" s="2"/>
      <c r="D314" s="2"/>
    </row>
    <row r="315" spans="3:4" x14ac:dyDescent="0.25">
      <c r="C315" s="2"/>
      <c r="D315" s="2"/>
    </row>
    <row r="316" spans="3:4" x14ac:dyDescent="0.25">
      <c r="C316" s="2"/>
      <c r="D316" s="2"/>
    </row>
    <row r="317" spans="3:4" x14ac:dyDescent="0.25">
      <c r="C317" s="2"/>
      <c r="D317" s="2"/>
    </row>
    <row r="318" spans="3:4" x14ac:dyDescent="0.25">
      <c r="C318" s="2"/>
      <c r="D318" s="2"/>
    </row>
    <row r="319" spans="3:4" x14ac:dyDescent="0.25">
      <c r="C319" s="2"/>
      <c r="D319" s="2"/>
    </row>
    <row r="320" spans="3:4" x14ac:dyDescent="0.25">
      <c r="C320" s="2"/>
      <c r="D320" s="2"/>
    </row>
    <row r="321" spans="3:4" x14ac:dyDescent="0.25">
      <c r="C321" s="2"/>
      <c r="D321" s="2"/>
    </row>
    <row r="322" spans="3:4" x14ac:dyDescent="0.25">
      <c r="C322" s="2"/>
      <c r="D322" s="2"/>
    </row>
    <row r="323" spans="3:4" x14ac:dyDescent="0.25">
      <c r="C323" s="2"/>
      <c r="D323" s="2"/>
    </row>
    <row r="324" spans="3:4" x14ac:dyDescent="0.25">
      <c r="C324" s="2"/>
      <c r="D324" s="2"/>
    </row>
    <row r="325" spans="3:4" x14ac:dyDescent="0.25">
      <c r="C325" s="2"/>
      <c r="D325" s="2"/>
    </row>
    <row r="326" spans="3:4" x14ac:dyDescent="0.25">
      <c r="C326" s="2"/>
      <c r="D326" s="2"/>
    </row>
    <row r="327" spans="3:4" x14ac:dyDescent="0.25">
      <c r="C327" s="2"/>
      <c r="D327" s="2"/>
    </row>
    <row r="328" spans="3:4" x14ac:dyDescent="0.25">
      <c r="C328" s="2"/>
      <c r="D328" s="2"/>
    </row>
    <row r="329" spans="3:4" x14ac:dyDescent="0.25">
      <c r="C329" s="2"/>
      <c r="D329" s="2"/>
    </row>
    <row r="330" spans="3:4" x14ac:dyDescent="0.25">
      <c r="C330" s="2"/>
      <c r="D330" s="2"/>
    </row>
    <row r="331" spans="3:4" x14ac:dyDescent="0.25">
      <c r="C331" s="2"/>
      <c r="D331" s="2"/>
    </row>
    <row r="332" spans="3:4" x14ac:dyDescent="0.25">
      <c r="C332" s="2"/>
      <c r="D332" s="2"/>
    </row>
    <row r="333" spans="3:4" x14ac:dyDescent="0.25">
      <c r="C333" s="2"/>
      <c r="D333" s="2"/>
    </row>
    <row r="334" spans="3:4" x14ac:dyDescent="0.25">
      <c r="C334" s="2"/>
      <c r="D334" s="2"/>
    </row>
    <row r="335" spans="3:4" x14ac:dyDescent="0.25">
      <c r="C335" s="2"/>
      <c r="D335" s="2"/>
    </row>
    <row r="336" spans="3:4" x14ac:dyDescent="0.25">
      <c r="C336" s="2"/>
      <c r="D336" s="2"/>
    </row>
    <row r="337" spans="3:4" x14ac:dyDescent="0.25">
      <c r="C337" s="2"/>
      <c r="D337" s="2"/>
    </row>
    <row r="338" spans="3:4" x14ac:dyDescent="0.25">
      <c r="C338" s="2"/>
      <c r="D338" s="2"/>
    </row>
    <row r="339" spans="3:4" x14ac:dyDescent="0.25">
      <c r="C339" s="2"/>
      <c r="D339" s="2"/>
    </row>
    <row r="340" spans="3:4" x14ac:dyDescent="0.25">
      <c r="C340" s="2"/>
      <c r="D340" s="2"/>
    </row>
    <row r="341" spans="3:4" x14ac:dyDescent="0.25">
      <c r="C341" s="2"/>
      <c r="D341" s="2"/>
    </row>
    <row r="342" spans="3:4" x14ac:dyDescent="0.25">
      <c r="C342" s="2"/>
      <c r="D342" s="2"/>
    </row>
    <row r="343" spans="3:4" x14ac:dyDescent="0.25">
      <c r="C343" s="2"/>
      <c r="D343" s="2"/>
    </row>
    <row r="344" spans="3:4" x14ac:dyDescent="0.25">
      <c r="C344" s="2"/>
      <c r="D344" s="2"/>
    </row>
    <row r="345" spans="3:4" x14ac:dyDescent="0.25">
      <c r="C345" s="2"/>
      <c r="D345" s="2"/>
    </row>
    <row r="346" spans="3:4" x14ac:dyDescent="0.25">
      <c r="C346" s="2"/>
      <c r="D346" s="2"/>
    </row>
    <row r="347" spans="3:4" x14ac:dyDescent="0.25">
      <c r="C347" s="2"/>
      <c r="D347" s="2"/>
    </row>
    <row r="348" spans="3:4" x14ac:dyDescent="0.25">
      <c r="C348" s="2"/>
      <c r="D348" s="2"/>
    </row>
    <row r="349" spans="3:4" x14ac:dyDescent="0.25">
      <c r="C349" s="2"/>
      <c r="D349" s="2"/>
    </row>
    <row r="350" spans="3:4" x14ac:dyDescent="0.25">
      <c r="C350" s="2"/>
      <c r="D350" s="2"/>
    </row>
    <row r="351" spans="3:4" x14ac:dyDescent="0.25">
      <c r="C351" s="2"/>
      <c r="D351" s="2"/>
    </row>
    <row r="352" spans="3:4" x14ac:dyDescent="0.25">
      <c r="C352" s="2"/>
      <c r="D352" s="2"/>
    </row>
    <row r="353" spans="3:4" x14ac:dyDescent="0.25">
      <c r="C353" s="2"/>
      <c r="D353" s="2"/>
    </row>
    <row r="354" spans="3:4" x14ac:dyDescent="0.25">
      <c r="C354" s="2"/>
      <c r="D354" s="2"/>
    </row>
    <row r="355" spans="3:4" x14ac:dyDescent="0.25">
      <c r="C355" s="2"/>
      <c r="D355" s="2"/>
    </row>
    <row r="356" spans="3:4" x14ac:dyDescent="0.25">
      <c r="C356" s="2"/>
      <c r="D356" s="2"/>
    </row>
    <row r="357" spans="3:4" x14ac:dyDescent="0.25">
      <c r="C357" s="2"/>
      <c r="D357" s="2"/>
    </row>
    <row r="358" spans="3:4" x14ac:dyDescent="0.25">
      <c r="C358" s="2"/>
      <c r="D358" s="2"/>
    </row>
    <row r="359" spans="3:4" x14ac:dyDescent="0.25">
      <c r="C359" s="2"/>
      <c r="D359" s="2"/>
    </row>
    <row r="360" spans="3:4" x14ac:dyDescent="0.25">
      <c r="C360" s="2"/>
      <c r="D360" s="2"/>
    </row>
    <row r="361" spans="3:4" x14ac:dyDescent="0.25">
      <c r="C361" s="2"/>
      <c r="D361" s="2"/>
    </row>
    <row r="362" spans="3:4" x14ac:dyDescent="0.25">
      <c r="C362" s="2"/>
      <c r="D362" s="2"/>
    </row>
    <row r="363" spans="3:4" x14ac:dyDescent="0.25">
      <c r="C363" s="2"/>
      <c r="D363" s="2"/>
    </row>
    <row r="364" spans="3:4" x14ac:dyDescent="0.25">
      <c r="C364" s="2"/>
      <c r="D364" s="2"/>
    </row>
    <row r="365" spans="3:4" x14ac:dyDescent="0.25">
      <c r="C365" s="2"/>
      <c r="D365" s="2"/>
    </row>
    <row r="366" spans="3:4" x14ac:dyDescent="0.25">
      <c r="C366" s="2"/>
      <c r="D366" s="2"/>
    </row>
    <row r="367" spans="3:4" x14ac:dyDescent="0.25">
      <c r="C367" s="2"/>
      <c r="D367" s="2"/>
    </row>
    <row r="368" spans="3:4" x14ac:dyDescent="0.25">
      <c r="C368" s="2"/>
      <c r="D368" s="2"/>
    </row>
    <row r="369" spans="3:4" x14ac:dyDescent="0.25">
      <c r="C369" s="2"/>
      <c r="D369" s="2"/>
    </row>
    <row r="370" spans="3:4" x14ac:dyDescent="0.25">
      <c r="C370" s="2"/>
      <c r="D370" s="2"/>
    </row>
    <row r="371" spans="3:4" x14ac:dyDescent="0.25">
      <c r="C371" s="2"/>
      <c r="D371" s="2"/>
    </row>
    <row r="372" spans="3:4" x14ac:dyDescent="0.25">
      <c r="C372" s="2"/>
      <c r="D372" s="2"/>
    </row>
    <row r="373" spans="3:4" x14ac:dyDescent="0.25">
      <c r="C373" s="2"/>
      <c r="D373" s="2"/>
    </row>
    <row r="374" spans="3:4" x14ac:dyDescent="0.25">
      <c r="C374" s="2"/>
      <c r="D374" s="2"/>
    </row>
    <row r="375" spans="3:4" x14ac:dyDescent="0.25">
      <c r="C375" s="2"/>
      <c r="D375" s="2"/>
    </row>
    <row r="376" spans="3:4" x14ac:dyDescent="0.25">
      <c r="C376" s="2"/>
      <c r="D376" s="2"/>
    </row>
    <row r="377" spans="3:4" x14ac:dyDescent="0.25">
      <c r="C377" s="2"/>
      <c r="D377" s="2"/>
    </row>
    <row r="378" spans="3:4" x14ac:dyDescent="0.25">
      <c r="C378" s="2"/>
      <c r="D378" s="2"/>
    </row>
    <row r="379" spans="3:4" x14ac:dyDescent="0.25">
      <c r="C379" s="2"/>
      <c r="D379" s="2"/>
    </row>
    <row r="380" spans="3:4" x14ac:dyDescent="0.25">
      <c r="C380" s="2"/>
      <c r="D380" s="2"/>
    </row>
    <row r="381" spans="3:4" x14ac:dyDescent="0.25">
      <c r="C381" s="2"/>
      <c r="D381" s="2"/>
    </row>
    <row r="382" spans="3:4" x14ac:dyDescent="0.25">
      <c r="C382" s="2"/>
      <c r="D382" s="2"/>
    </row>
    <row r="383" spans="3:4" x14ac:dyDescent="0.25">
      <c r="C383" s="2"/>
      <c r="D383" s="2"/>
    </row>
    <row r="384" spans="3:4" x14ac:dyDescent="0.25">
      <c r="C384" s="2"/>
      <c r="D384" s="2"/>
    </row>
    <row r="385" spans="3:4" x14ac:dyDescent="0.25">
      <c r="C385" s="2"/>
      <c r="D385" s="2"/>
    </row>
    <row r="386" spans="3:4" x14ac:dyDescent="0.25">
      <c r="C386" s="2"/>
      <c r="D386" s="2"/>
    </row>
    <row r="387" spans="3:4" x14ac:dyDescent="0.25">
      <c r="C387" s="2"/>
      <c r="D387" s="2"/>
    </row>
    <row r="388" spans="3:4" x14ac:dyDescent="0.25">
      <c r="C388" s="2"/>
      <c r="D388" s="2"/>
    </row>
    <row r="389" spans="3:4" x14ac:dyDescent="0.25">
      <c r="C389" s="2"/>
      <c r="D389" s="2"/>
    </row>
    <row r="390" spans="3:4" x14ac:dyDescent="0.25">
      <c r="C390" s="2"/>
      <c r="D390" s="2"/>
    </row>
    <row r="391" spans="3:4" x14ac:dyDescent="0.25">
      <c r="C391" s="2"/>
      <c r="D391" s="2"/>
    </row>
    <row r="392" spans="3:4" x14ac:dyDescent="0.25">
      <c r="C392" s="2"/>
      <c r="D392" s="2"/>
    </row>
    <row r="393" spans="3:4" x14ac:dyDescent="0.25">
      <c r="C393" s="2"/>
      <c r="D393" s="2"/>
    </row>
    <row r="394" spans="3:4" x14ac:dyDescent="0.25">
      <c r="C394" s="2"/>
      <c r="D394" s="2"/>
    </row>
    <row r="395" spans="3:4" x14ac:dyDescent="0.25">
      <c r="C395" s="2"/>
      <c r="D395" s="2"/>
    </row>
    <row r="396" spans="3:4" x14ac:dyDescent="0.25">
      <c r="C396" s="2"/>
      <c r="D396" s="2"/>
    </row>
    <row r="397" spans="3:4" x14ac:dyDescent="0.25">
      <c r="C397" s="2"/>
      <c r="D397" s="2"/>
    </row>
    <row r="398" spans="3:4" x14ac:dyDescent="0.25">
      <c r="C398" s="2"/>
      <c r="D398" s="2"/>
    </row>
    <row r="399" spans="3:4" x14ac:dyDescent="0.25">
      <c r="C399" s="2"/>
      <c r="D399" s="2"/>
    </row>
    <row r="400" spans="3:4" x14ac:dyDescent="0.25">
      <c r="C400" s="2"/>
      <c r="D400" s="2"/>
    </row>
    <row r="401" spans="3:4" x14ac:dyDescent="0.25">
      <c r="C401" s="2"/>
      <c r="D401" s="2"/>
    </row>
    <row r="402" spans="3:4" x14ac:dyDescent="0.25">
      <c r="C402" s="2"/>
      <c r="D402" s="2"/>
    </row>
    <row r="403" spans="3:4" x14ac:dyDescent="0.25">
      <c r="C403" s="2"/>
      <c r="D403" s="2"/>
    </row>
    <row r="404" spans="3:4" x14ac:dyDescent="0.25">
      <c r="C404" s="2"/>
      <c r="D404" s="2"/>
    </row>
    <row r="405" spans="3:4" x14ac:dyDescent="0.25">
      <c r="C405" s="2"/>
      <c r="D405" s="2"/>
    </row>
    <row r="406" spans="3:4" x14ac:dyDescent="0.25">
      <c r="C406" s="2"/>
      <c r="D406" s="2"/>
    </row>
    <row r="407" spans="3:4" x14ac:dyDescent="0.25">
      <c r="C407" s="2"/>
      <c r="D407" s="2"/>
    </row>
    <row r="408" spans="3:4" x14ac:dyDescent="0.25">
      <c r="C408" s="2"/>
      <c r="D408" s="2"/>
    </row>
    <row r="409" spans="3:4" x14ac:dyDescent="0.25">
      <c r="C409" s="2"/>
      <c r="D409" s="2"/>
    </row>
    <row r="410" spans="3:4" x14ac:dyDescent="0.25">
      <c r="C410" s="2"/>
      <c r="D410" s="2"/>
    </row>
    <row r="411" spans="3:4" x14ac:dyDescent="0.25">
      <c r="C411" s="2"/>
      <c r="D411" s="2"/>
    </row>
    <row r="412" spans="3:4" x14ac:dyDescent="0.25">
      <c r="C412" s="2"/>
      <c r="D412" s="2"/>
    </row>
    <row r="413" spans="3:4" x14ac:dyDescent="0.25">
      <c r="C413" s="2"/>
      <c r="D413" s="2"/>
    </row>
    <row r="414" spans="3:4" x14ac:dyDescent="0.25">
      <c r="C414" s="2"/>
      <c r="D414" s="2"/>
    </row>
    <row r="415" spans="3:4" x14ac:dyDescent="0.25">
      <c r="C415" s="2"/>
      <c r="D415" s="2"/>
    </row>
    <row r="416" spans="3:4" x14ac:dyDescent="0.25">
      <c r="C416" s="2"/>
      <c r="D416" s="2"/>
    </row>
    <row r="417" spans="3:4" x14ac:dyDescent="0.25">
      <c r="C417" s="2"/>
      <c r="D417" s="2"/>
    </row>
    <row r="418" spans="3:4" x14ac:dyDescent="0.25">
      <c r="C418" s="2"/>
      <c r="D418" s="2"/>
    </row>
    <row r="419" spans="3:4" x14ac:dyDescent="0.25">
      <c r="C419" s="2"/>
      <c r="D419" s="2"/>
    </row>
    <row r="420" spans="3:4" x14ac:dyDescent="0.25">
      <c r="C420" s="2"/>
      <c r="D420" s="2"/>
    </row>
    <row r="421" spans="3:4" x14ac:dyDescent="0.25">
      <c r="C421" s="2"/>
      <c r="D421" s="2"/>
    </row>
    <row r="422" spans="3:4" x14ac:dyDescent="0.25">
      <c r="C422" s="2"/>
      <c r="D422" s="2"/>
    </row>
    <row r="423" spans="3:4" x14ac:dyDescent="0.25">
      <c r="C423" s="2"/>
      <c r="D423" s="2"/>
    </row>
    <row r="424" spans="3:4" x14ac:dyDescent="0.25">
      <c r="C424" s="2"/>
      <c r="D424" s="2"/>
    </row>
    <row r="425" spans="3:4" x14ac:dyDescent="0.25">
      <c r="C425" s="2"/>
      <c r="D425" s="2"/>
    </row>
    <row r="426" spans="3:4" x14ac:dyDescent="0.25">
      <c r="C426" s="2"/>
      <c r="D426" s="2"/>
    </row>
    <row r="427" spans="3:4" x14ac:dyDescent="0.25">
      <c r="C427" s="2"/>
      <c r="D427" s="2"/>
    </row>
    <row r="428" spans="3:4" x14ac:dyDescent="0.25">
      <c r="C428" s="2"/>
      <c r="D428" s="2"/>
    </row>
    <row r="429" spans="3:4" x14ac:dyDescent="0.25">
      <c r="C429" s="2"/>
      <c r="D429" s="2"/>
    </row>
    <row r="430" spans="3:4" x14ac:dyDescent="0.25">
      <c r="C430" s="2"/>
      <c r="D430" s="2"/>
    </row>
    <row r="431" spans="3:4" x14ac:dyDescent="0.25">
      <c r="C431" s="2"/>
      <c r="D431" s="2"/>
    </row>
    <row r="432" spans="3:4" x14ac:dyDescent="0.25">
      <c r="C432" s="2"/>
      <c r="D432" s="2"/>
    </row>
    <row r="433" spans="3:4" x14ac:dyDescent="0.25">
      <c r="C433" s="2"/>
      <c r="D433" s="2"/>
    </row>
    <row r="434" spans="3:4" x14ac:dyDescent="0.25">
      <c r="C434" s="2"/>
      <c r="D434" s="2"/>
    </row>
    <row r="435" spans="3:4" x14ac:dyDescent="0.25">
      <c r="C435" s="2"/>
      <c r="D435" s="2"/>
    </row>
    <row r="436" spans="3:4" x14ac:dyDescent="0.25">
      <c r="C436" s="2"/>
      <c r="D436" s="2"/>
    </row>
    <row r="437" spans="3:4" x14ac:dyDescent="0.25">
      <c r="C437" s="2"/>
      <c r="D437" s="2"/>
    </row>
    <row r="438" spans="3:4" x14ac:dyDescent="0.25">
      <c r="C438" s="2"/>
      <c r="D438" s="2"/>
    </row>
    <row r="439" spans="3:4" x14ac:dyDescent="0.25">
      <c r="C439" s="2"/>
      <c r="D439" s="2"/>
    </row>
    <row r="440" spans="3:4" x14ac:dyDescent="0.25">
      <c r="C440" s="2"/>
      <c r="D440" s="2"/>
    </row>
    <row r="441" spans="3:4" x14ac:dyDescent="0.25">
      <c r="C441" s="2"/>
      <c r="D441" s="2"/>
    </row>
    <row r="442" spans="3:4" x14ac:dyDescent="0.25">
      <c r="C442" s="2"/>
      <c r="D442" s="2"/>
    </row>
    <row r="443" spans="3:4" x14ac:dyDescent="0.25">
      <c r="C443" s="2"/>
      <c r="D443" s="2"/>
    </row>
    <row r="444" spans="3:4" x14ac:dyDescent="0.25">
      <c r="C444" s="2"/>
      <c r="D444" s="2"/>
    </row>
    <row r="445" spans="3:4" x14ac:dyDescent="0.25">
      <c r="C445" s="2"/>
      <c r="D445" s="2"/>
    </row>
    <row r="446" spans="3:4" x14ac:dyDescent="0.25">
      <c r="C446" s="2"/>
      <c r="D446" s="2"/>
    </row>
    <row r="447" spans="3:4" x14ac:dyDescent="0.25">
      <c r="C447" s="2"/>
      <c r="D447" s="2"/>
    </row>
    <row r="448" spans="3:4" x14ac:dyDescent="0.25">
      <c r="C448" s="2"/>
      <c r="D448" s="2"/>
    </row>
    <row r="449" spans="3:4" x14ac:dyDescent="0.25">
      <c r="C449" s="2"/>
      <c r="D449" s="2"/>
    </row>
    <row r="450" spans="3:4" x14ac:dyDescent="0.25">
      <c r="C450" s="2"/>
      <c r="D450" s="2"/>
    </row>
    <row r="451" spans="3:4" x14ac:dyDescent="0.25">
      <c r="C451" s="2"/>
      <c r="D451" s="2"/>
    </row>
    <row r="452" spans="3:4" x14ac:dyDescent="0.25">
      <c r="C452" s="2"/>
      <c r="D452" s="2"/>
    </row>
    <row r="453" spans="3:4" x14ac:dyDescent="0.25">
      <c r="C453" s="2"/>
      <c r="D453" s="2"/>
    </row>
    <row r="454" spans="3:4" x14ac:dyDescent="0.25">
      <c r="C454" s="2"/>
      <c r="D454" s="2"/>
    </row>
    <row r="455" spans="3:4" x14ac:dyDescent="0.25">
      <c r="C455" s="2"/>
      <c r="D455" s="2"/>
    </row>
    <row r="456" spans="3:4" x14ac:dyDescent="0.25">
      <c r="C456" s="2"/>
      <c r="D456" s="2"/>
    </row>
    <row r="457" spans="3:4" x14ac:dyDescent="0.25">
      <c r="C457" s="2"/>
      <c r="D457" s="2"/>
    </row>
    <row r="458" spans="3:4" x14ac:dyDescent="0.25">
      <c r="C458" s="2"/>
      <c r="D458" s="2"/>
    </row>
    <row r="459" spans="3:4" x14ac:dyDescent="0.25">
      <c r="C459" s="2"/>
      <c r="D459" s="2"/>
    </row>
    <row r="460" spans="3:4" x14ac:dyDescent="0.25">
      <c r="C460" s="2"/>
      <c r="D460" s="2"/>
    </row>
    <row r="461" spans="3:4" x14ac:dyDescent="0.25">
      <c r="C461" s="2"/>
      <c r="D461" s="2"/>
    </row>
    <row r="462" spans="3:4" x14ac:dyDescent="0.25">
      <c r="C462" s="2"/>
      <c r="D462" s="2"/>
    </row>
    <row r="463" spans="3:4" x14ac:dyDescent="0.25">
      <c r="C463" s="2"/>
      <c r="D463" s="2"/>
    </row>
    <row r="464" spans="3:4" x14ac:dyDescent="0.25">
      <c r="C464" s="2"/>
      <c r="D464" s="2"/>
    </row>
    <row r="465" spans="3:4" x14ac:dyDescent="0.25">
      <c r="C465" s="2"/>
      <c r="D465" s="2"/>
    </row>
    <row r="466" spans="3:4" x14ac:dyDescent="0.25">
      <c r="C466" s="2"/>
      <c r="D466" s="2"/>
    </row>
    <row r="467" spans="3:4" x14ac:dyDescent="0.25">
      <c r="C467" s="2"/>
      <c r="D467" s="2"/>
    </row>
    <row r="468" spans="3:4" x14ac:dyDescent="0.25">
      <c r="C468" s="2"/>
      <c r="D468" s="2"/>
    </row>
    <row r="469" spans="3:4" x14ac:dyDescent="0.25">
      <c r="C469" s="2"/>
      <c r="D469" s="2"/>
    </row>
    <row r="470" spans="3:4" x14ac:dyDescent="0.25">
      <c r="C470" s="2"/>
      <c r="D470" s="2"/>
    </row>
    <row r="471" spans="3:4" x14ac:dyDescent="0.25">
      <c r="C471" s="2"/>
      <c r="D471" s="2"/>
    </row>
    <row r="472" spans="3:4" x14ac:dyDescent="0.25">
      <c r="C472" s="2"/>
      <c r="D472" s="2"/>
    </row>
    <row r="473" spans="3:4" x14ac:dyDescent="0.25">
      <c r="C473" s="2"/>
      <c r="D473" s="2"/>
    </row>
    <row r="474" spans="3:4" x14ac:dyDescent="0.25">
      <c r="C474" s="2"/>
      <c r="D474" s="2"/>
    </row>
    <row r="475" spans="3:4" x14ac:dyDescent="0.25">
      <c r="C475" s="2"/>
      <c r="D475" s="2"/>
    </row>
    <row r="476" spans="3:4" x14ac:dyDescent="0.25">
      <c r="C476" s="2"/>
      <c r="D476" s="2"/>
    </row>
    <row r="477" spans="3:4" x14ac:dyDescent="0.25">
      <c r="C477" s="2"/>
      <c r="D477" s="2"/>
    </row>
    <row r="478" spans="3:4" x14ac:dyDescent="0.25">
      <c r="C478" s="2"/>
      <c r="D478" s="2"/>
    </row>
    <row r="479" spans="3:4" x14ac:dyDescent="0.25">
      <c r="C479" s="2"/>
      <c r="D479" s="2"/>
    </row>
    <row r="480" spans="3:4" x14ac:dyDescent="0.25">
      <c r="C480" s="2"/>
      <c r="D480" s="2"/>
    </row>
    <row r="481" spans="3:4" x14ac:dyDescent="0.25">
      <c r="C481" s="2"/>
      <c r="D481" s="2"/>
    </row>
    <row r="482" spans="3:4" x14ac:dyDescent="0.25">
      <c r="C482" s="2"/>
      <c r="D482" s="2"/>
    </row>
    <row r="483" spans="3:4" x14ac:dyDescent="0.25">
      <c r="C483" s="2"/>
      <c r="D483" s="2"/>
    </row>
    <row r="484" spans="3:4" x14ac:dyDescent="0.25">
      <c r="C484" s="2"/>
      <c r="D484" s="2"/>
    </row>
    <row r="485" spans="3:4" x14ac:dyDescent="0.25">
      <c r="C485" s="2"/>
      <c r="D485" s="2"/>
    </row>
    <row r="486" spans="3:4" x14ac:dyDescent="0.25">
      <c r="C486" s="2"/>
      <c r="D486" s="2"/>
    </row>
    <row r="487" spans="3:4" x14ac:dyDescent="0.25">
      <c r="C487" s="2"/>
      <c r="D487" s="2"/>
    </row>
    <row r="488" spans="3:4" x14ac:dyDescent="0.25">
      <c r="C488" s="2"/>
      <c r="D488" s="2"/>
    </row>
    <row r="489" spans="3:4" x14ac:dyDescent="0.25">
      <c r="C489" s="2"/>
      <c r="D489" s="2"/>
    </row>
    <row r="490" spans="3:4" x14ac:dyDescent="0.25">
      <c r="C490" s="2"/>
      <c r="D490" s="2"/>
    </row>
    <row r="491" spans="3:4" x14ac:dyDescent="0.25">
      <c r="C491" s="2"/>
      <c r="D491" s="2"/>
    </row>
    <row r="492" spans="3:4" x14ac:dyDescent="0.25">
      <c r="C492" s="2"/>
      <c r="D492" s="2"/>
    </row>
    <row r="493" spans="3:4" x14ac:dyDescent="0.25">
      <c r="C493" s="2"/>
      <c r="D493" s="2"/>
    </row>
    <row r="494" spans="3:4" x14ac:dyDescent="0.25">
      <c r="C494" s="2"/>
      <c r="D494" s="2"/>
    </row>
    <row r="495" spans="3:4" x14ac:dyDescent="0.25">
      <c r="C495" s="2"/>
      <c r="D495" s="2"/>
    </row>
    <row r="496" spans="3:4" x14ac:dyDescent="0.25">
      <c r="C496" s="2"/>
      <c r="D496" s="2"/>
    </row>
    <row r="497" spans="3:4" x14ac:dyDescent="0.25">
      <c r="C497" s="2"/>
      <c r="D497" s="2"/>
    </row>
    <row r="498" spans="3:4" x14ac:dyDescent="0.25">
      <c r="C498" s="2"/>
      <c r="D498" s="2"/>
    </row>
    <row r="499" spans="3:4" x14ac:dyDescent="0.25">
      <c r="C499" s="2"/>
      <c r="D499" s="2"/>
    </row>
    <row r="500" spans="3:4" x14ac:dyDescent="0.25">
      <c r="C500" s="2"/>
      <c r="D500" s="2"/>
    </row>
    <row r="501" spans="3:4" x14ac:dyDescent="0.25">
      <c r="C501" s="2"/>
      <c r="D501" s="2"/>
    </row>
    <row r="502" spans="3:4" x14ac:dyDescent="0.25">
      <c r="C502" s="2"/>
      <c r="D502" s="2"/>
    </row>
    <row r="503" spans="3:4" x14ac:dyDescent="0.25">
      <c r="C503" s="2"/>
      <c r="D503" s="2"/>
    </row>
    <row r="504" spans="3:4" x14ac:dyDescent="0.25">
      <c r="C504" s="2"/>
      <c r="D504" s="2"/>
    </row>
    <row r="505" spans="3:4" x14ac:dyDescent="0.25">
      <c r="C505" s="2"/>
      <c r="D505" s="2"/>
    </row>
    <row r="506" spans="3:4" x14ac:dyDescent="0.25">
      <c r="C506" s="2"/>
      <c r="D506" s="2"/>
    </row>
    <row r="507" spans="3:4" x14ac:dyDescent="0.25">
      <c r="C507" s="2"/>
      <c r="D507" s="2"/>
    </row>
    <row r="508" spans="3:4" x14ac:dyDescent="0.25">
      <c r="C508" s="2"/>
      <c r="D508" s="2"/>
    </row>
    <row r="509" spans="3:4" x14ac:dyDescent="0.25">
      <c r="C509" s="2"/>
      <c r="D509" s="2"/>
    </row>
    <row r="510" spans="3:4" x14ac:dyDescent="0.25">
      <c r="C510" s="2"/>
      <c r="D510" s="2"/>
    </row>
    <row r="511" spans="3:4" x14ac:dyDescent="0.25">
      <c r="C511" s="2"/>
      <c r="D511" s="2"/>
    </row>
    <row r="512" spans="3:4" x14ac:dyDescent="0.25">
      <c r="C512" s="2"/>
      <c r="D512" s="2"/>
    </row>
    <row r="513" spans="3:4" x14ac:dyDescent="0.25">
      <c r="C513" s="2"/>
      <c r="D513" s="2"/>
    </row>
    <row r="514" spans="3:4" x14ac:dyDescent="0.25">
      <c r="C514" s="2"/>
      <c r="D514" s="2"/>
    </row>
    <row r="515" spans="3:4" x14ac:dyDescent="0.25">
      <c r="C515" s="2"/>
      <c r="D515" s="2"/>
    </row>
    <row r="516" spans="3:4" x14ac:dyDescent="0.25">
      <c r="C516" s="2"/>
      <c r="D516" s="2"/>
    </row>
    <row r="517" spans="3:4" x14ac:dyDescent="0.25">
      <c r="C517" s="2"/>
      <c r="D517" s="2"/>
    </row>
    <row r="518" spans="3:4" x14ac:dyDescent="0.25">
      <c r="C518" s="2"/>
      <c r="D518" s="2"/>
    </row>
    <row r="519" spans="3:4" x14ac:dyDescent="0.25">
      <c r="C519" s="2"/>
      <c r="D519" s="2"/>
    </row>
    <row r="520" spans="3:4" x14ac:dyDescent="0.25">
      <c r="C520" s="2"/>
      <c r="D520" s="2"/>
    </row>
    <row r="521" spans="3:4" x14ac:dyDescent="0.25">
      <c r="C521" s="2"/>
      <c r="D521" s="2"/>
    </row>
    <row r="522" spans="3:4" x14ac:dyDescent="0.25">
      <c r="C522" s="2"/>
      <c r="D522" s="2"/>
    </row>
    <row r="523" spans="3:4" x14ac:dyDescent="0.25">
      <c r="C523" s="2"/>
      <c r="D523" s="2"/>
    </row>
    <row r="524" spans="3:4" x14ac:dyDescent="0.25">
      <c r="C524" s="2"/>
      <c r="D524" s="2"/>
    </row>
    <row r="525" spans="3:4" x14ac:dyDescent="0.25">
      <c r="C525" s="2"/>
      <c r="D525" s="2"/>
    </row>
    <row r="526" spans="3:4" x14ac:dyDescent="0.25">
      <c r="C526" s="2"/>
      <c r="D526" s="2"/>
    </row>
    <row r="527" spans="3:4" x14ac:dyDescent="0.25">
      <c r="C527" s="2"/>
      <c r="D527" s="2"/>
    </row>
    <row r="528" spans="3:4" x14ac:dyDescent="0.25">
      <c r="C528" s="2"/>
      <c r="D528" s="2"/>
    </row>
    <row r="529" spans="3:4" x14ac:dyDescent="0.25">
      <c r="C529" s="2"/>
      <c r="D529" s="2"/>
    </row>
    <row r="530" spans="3:4" x14ac:dyDescent="0.25">
      <c r="C530" s="2"/>
      <c r="D530" s="2"/>
    </row>
    <row r="531" spans="3:4" x14ac:dyDescent="0.25">
      <c r="C531" s="2"/>
      <c r="D531" s="2"/>
    </row>
    <row r="532" spans="3:4" x14ac:dyDescent="0.25">
      <c r="C532" s="2"/>
      <c r="D532" s="2"/>
    </row>
    <row r="533" spans="3:4" x14ac:dyDescent="0.25">
      <c r="C533" s="2"/>
      <c r="D533" s="2"/>
    </row>
    <row r="534" spans="3:4" x14ac:dyDescent="0.25">
      <c r="C534" s="2"/>
      <c r="D534" s="2"/>
    </row>
    <row r="535" spans="3:4" x14ac:dyDescent="0.25">
      <c r="C535" s="2"/>
      <c r="D535" s="2"/>
    </row>
    <row r="536" spans="3:4" x14ac:dyDescent="0.25">
      <c r="C536" s="2"/>
      <c r="D536" s="2"/>
    </row>
    <row r="537" spans="3:4" x14ac:dyDescent="0.25">
      <c r="C537" s="2"/>
      <c r="D537" s="2"/>
    </row>
    <row r="538" spans="3:4" x14ac:dyDescent="0.25">
      <c r="C538" s="2"/>
      <c r="D538" s="2"/>
    </row>
    <row r="539" spans="3:4" x14ac:dyDescent="0.25">
      <c r="C539" s="2"/>
      <c r="D539" s="2"/>
    </row>
    <row r="540" spans="3:4" x14ac:dyDescent="0.25">
      <c r="C540" s="2"/>
      <c r="D540" s="2"/>
    </row>
    <row r="541" spans="3:4" x14ac:dyDescent="0.25">
      <c r="C541" s="2"/>
      <c r="D541" s="2"/>
    </row>
    <row r="542" spans="3:4" x14ac:dyDescent="0.25">
      <c r="C542" s="2"/>
      <c r="D542" s="2"/>
    </row>
    <row r="543" spans="3:4" x14ac:dyDescent="0.25">
      <c r="C543" s="2"/>
      <c r="D543" s="2"/>
    </row>
    <row r="544" spans="3:4" x14ac:dyDescent="0.25">
      <c r="C544" s="2"/>
      <c r="D544" s="2"/>
    </row>
    <row r="545" spans="3:4" x14ac:dyDescent="0.25">
      <c r="C545" s="2"/>
      <c r="D545" s="2"/>
    </row>
    <row r="546" spans="3:4" x14ac:dyDescent="0.25">
      <c r="C546" s="2"/>
      <c r="D546" s="2"/>
    </row>
    <row r="547" spans="3:4" x14ac:dyDescent="0.25">
      <c r="C547" s="2"/>
      <c r="D547" s="2"/>
    </row>
    <row r="548" spans="3:4" x14ac:dyDescent="0.25">
      <c r="C548" s="2"/>
      <c r="D548" s="2"/>
    </row>
    <row r="549" spans="3:4" x14ac:dyDescent="0.25">
      <c r="C549" s="2"/>
      <c r="D549" s="2"/>
    </row>
    <row r="550" spans="3:4" x14ac:dyDescent="0.25">
      <c r="C550" s="2"/>
      <c r="D550" s="2"/>
    </row>
    <row r="551" spans="3:4" x14ac:dyDescent="0.25">
      <c r="C551" s="2"/>
      <c r="D551" s="2"/>
    </row>
    <row r="552" spans="3:4" x14ac:dyDescent="0.25">
      <c r="C552" s="2"/>
      <c r="D552" s="2"/>
    </row>
    <row r="553" spans="3:4" x14ac:dyDescent="0.25">
      <c r="C553" s="2"/>
      <c r="D553" s="2"/>
    </row>
    <row r="554" spans="3:4" x14ac:dyDescent="0.25">
      <c r="C554" s="2"/>
      <c r="D554" s="2"/>
    </row>
    <row r="555" spans="3:4" x14ac:dyDescent="0.25">
      <c r="C555" s="2"/>
      <c r="D555" s="2"/>
    </row>
    <row r="556" spans="3:4" x14ac:dyDescent="0.25">
      <c r="C556" s="2"/>
      <c r="D556" s="2"/>
    </row>
    <row r="557" spans="3:4" x14ac:dyDescent="0.25">
      <c r="C557" s="2"/>
      <c r="D557" s="2"/>
    </row>
    <row r="558" spans="3:4" x14ac:dyDescent="0.25">
      <c r="C558" s="2"/>
      <c r="D558" s="2"/>
    </row>
    <row r="559" spans="3:4" x14ac:dyDescent="0.25">
      <c r="C559" s="2"/>
      <c r="D559" s="2"/>
    </row>
    <row r="560" spans="3:4" x14ac:dyDescent="0.25">
      <c r="C560" s="2"/>
      <c r="D560" s="2"/>
    </row>
    <row r="561" spans="3:4" x14ac:dyDescent="0.25">
      <c r="C561" s="2"/>
      <c r="D561" s="2"/>
    </row>
    <row r="562" spans="3:4" x14ac:dyDescent="0.25">
      <c r="C562" s="2"/>
      <c r="D562" s="2"/>
    </row>
    <row r="563" spans="3:4" x14ac:dyDescent="0.25">
      <c r="C563" s="2"/>
      <c r="D563" s="2"/>
    </row>
    <row r="564" spans="3:4" x14ac:dyDescent="0.25">
      <c r="C564" s="2"/>
      <c r="D564" s="2"/>
    </row>
    <row r="565" spans="3:4" x14ac:dyDescent="0.25">
      <c r="C565" s="2"/>
      <c r="D565" s="2"/>
    </row>
    <row r="566" spans="3:4" x14ac:dyDescent="0.25">
      <c r="C566" s="2"/>
      <c r="D566" s="2"/>
    </row>
    <row r="567" spans="3:4" x14ac:dyDescent="0.25">
      <c r="C567" s="2"/>
      <c r="D567" s="2"/>
    </row>
    <row r="568" spans="3:4" x14ac:dyDescent="0.25">
      <c r="C568" s="2"/>
      <c r="D568" s="2"/>
    </row>
    <row r="569" spans="3:4" x14ac:dyDescent="0.25">
      <c r="C569" s="2"/>
      <c r="D569" s="2"/>
    </row>
    <row r="570" spans="3:4" x14ac:dyDescent="0.25">
      <c r="C570" s="2"/>
      <c r="D570" s="2"/>
    </row>
    <row r="571" spans="3:4" x14ac:dyDescent="0.25">
      <c r="C571" s="2"/>
      <c r="D571" s="2"/>
    </row>
    <row r="572" spans="3:4" x14ac:dyDescent="0.25">
      <c r="C572" s="2"/>
      <c r="D572" s="2"/>
    </row>
    <row r="573" spans="3:4" x14ac:dyDescent="0.25">
      <c r="C573" s="2"/>
      <c r="D573" s="2"/>
    </row>
    <row r="574" spans="3:4" x14ac:dyDescent="0.25">
      <c r="C574" s="2"/>
      <c r="D574" s="2"/>
    </row>
    <row r="575" spans="3:4" x14ac:dyDescent="0.25">
      <c r="C575" s="2"/>
      <c r="D575" s="2"/>
    </row>
    <row r="576" spans="3:4" x14ac:dyDescent="0.25">
      <c r="C576" s="2"/>
      <c r="D576" s="2"/>
    </row>
    <row r="577" spans="3:4" x14ac:dyDescent="0.25">
      <c r="C577" s="2"/>
      <c r="D577" s="2"/>
    </row>
    <row r="578" spans="3:4" x14ac:dyDescent="0.25">
      <c r="C578" s="2"/>
      <c r="D578" s="2"/>
    </row>
    <row r="579" spans="3:4" x14ac:dyDescent="0.25">
      <c r="C579" s="2"/>
      <c r="D579" s="2"/>
    </row>
    <row r="580" spans="3:4" x14ac:dyDescent="0.25">
      <c r="C580" s="2"/>
      <c r="D580" s="2"/>
    </row>
    <row r="581" spans="3:4" x14ac:dyDescent="0.25">
      <c r="C581" s="2"/>
      <c r="D581" s="2"/>
    </row>
    <row r="582" spans="3:4" x14ac:dyDescent="0.25">
      <c r="C582" s="2"/>
      <c r="D582" s="2"/>
    </row>
    <row r="583" spans="3:4" x14ac:dyDescent="0.25">
      <c r="C583" s="2"/>
      <c r="D583" s="2"/>
    </row>
    <row r="584" spans="3:4" x14ac:dyDescent="0.25">
      <c r="C584" s="2"/>
      <c r="D584" s="2"/>
    </row>
    <row r="585" spans="3:4" x14ac:dyDescent="0.25">
      <c r="C585" s="2"/>
      <c r="D585" s="2"/>
    </row>
    <row r="586" spans="3:4" x14ac:dyDescent="0.25">
      <c r="C586" s="2"/>
      <c r="D586" s="2"/>
    </row>
    <row r="587" spans="3:4" x14ac:dyDescent="0.25">
      <c r="C587" s="2"/>
      <c r="D587" s="2"/>
    </row>
    <row r="588" spans="3:4" x14ac:dyDescent="0.25">
      <c r="C588" s="2"/>
      <c r="D588" s="2"/>
    </row>
    <row r="589" spans="3:4" x14ac:dyDescent="0.25">
      <c r="C589" s="2"/>
      <c r="D589" s="2"/>
    </row>
    <row r="590" spans="3:4" x14ac:dyDescent="0.25">
      <c r="C590" s="2"/>
      <c r="D590" s="2"/>
    </row>
    <row r="591" spans="3:4" x14ac:dyDescent="0.25">
      <c r="C591" s="2"/>
      <c r="D591" s="2"/>
    </row>
    <row r="592" spans="3:4" x14ac:dyDescent="0.25">
      <c r="C592" s="2"/>
      <c r="D592" s="2"/>
    </row>
    <row r="593" spans="3:4" x14ac:dyDescent="0.25">
      <c r="C593" s="2"/>
      <c r="D593" s="2"/>
    </row>
    <row r="594" spans="3:4" x14ac:dyDescent="0.25">
      <c r="C594" s="2"/>
      <c r="D594" s="2"/>
    </row>
    <row r="595" spans="3:4" x14ac:dyDescent="0.25">
      <c r="C595" s="2"/>
      <c r="D595" s="2"/>
    </row>
    <row r="596" spans="3:4" x14ac:dyDescent="0.25">
      <c r="C596" s="2"/>
      <c r="D596" s="2"/>
    </row>
    <row r="597" spans="3:4" x14ac:dyDescent="0.25">
      <c r="C597" s="2"/>
      <c r="D597" s="2"/>
    </row>
    <row r="598" spans="3:4" x14ac:dyDescent="0.25">
      <c r="C598" s="2"/>
      <c r="D598" s="2"/>
    </row>
    <row r="599" spans="3:4" x14ac:dyDescent="0.25">
      <c r="C599" s="2"/>
      <c r="D599" s="2"/>
    </row>
    <row r="600" spans="3:4" x14ac:dyDescent="0.25">
      <c r="C600" s="2"/>
      <c r="D600" s="2"/>
    </row>
    <row r="601" spans="3:4" x14ac:dyDescent="0.25">
      <c r="C601" s="2"/>
      <c r="D601" s="2"/>
    </row>
    <row r="602" spans="3:4" x14ac:dyDescent="0.25">
      <c r="C602" s="2"/>
      <c r="D602" s="2"/>
    </row>
    <row r="603" spans="3:4" x14ac:dyDescent="0.25">
      <c r="C603" s="2"/>
      <c r="D603" s="2"/>
    </row>
    <row r="604" spans="3:4" x14ac:dyDescent="0.25">
      <c r="C604" s="2"/>
      <c r="D604" s="2"/>
    </row>
    <row r="605" spans="3:4" x14ac:dyDescent="0.25">
      <c r="C605" s="2"/>
      <c r="D605" s="2"/>
    </row>
    <row r="606" spans="3:4" x14ac:dyDescent="0.25">
      <c r="C606" s="2"/>
      <c r="D606" s="2"/>
    </row>
    <row r="607" spans="3:4" x14ac:dyDescent="0.25">
      <c r="C607" s="2"/>
      <c r="D607" s="2"/>
    </row>
    <row r="608" spans="3:4" x14ac:dyDescent="0.25">
      <c r="C608" s="2"/>
      <c r="D608" s="2"/>
    </row>
    <row r="609" spans="3:4" x14ac:dyDescent="0.25">
      <c r="C609" s="2"/>
      <c r="D609" s="2"/>
    </row>
    <row r="610" spans="3:4" x14ac:dyDescent="0.25">
      <c r="C610" s="2"/>
      <c r="D610" s="2"/>
    </row>
    <row r="611" spans="3:4" x14ac:dyDescent="0.25">
      <c r="C611" s="2"/>
      <c r="D611" s="2"/>
    </row>
    <row r="612" spans="3:4" x14ac:dyDescent="0.25">
      <c r="C612" s="2"/>
      <c r="D612" s="2"/>
    </row>
    <row r="613" spans="3:4" x14ac:dyDescent="0.25">
      <c r="C613" s="2"/>
      <c r="D613" s="2"/>
    </row>
    <row r="614" spans="3:4" x14ac:dyDescent="0.25">
      <c r="C614" s="2"/>
      <c r="D614" s="2"/>
    </row>
    <row r="615" spans="3:4" x14ac:dyDescent="0.25">
      <c r="C615" s="2"/>
      <c r="D615" s="2"/>
    </row>
    <row r="616" spans="3:4" x14ac:dyDescent="0.25">
      <c r="C616" s="2"/>
      <c r="D616" s="2"/>
    </row>
    <row r="617" spans="3:4" x14ac:dyDescent="0.25">
      <c r="C617" s="2"/>
      <c r="D617" s="2"/>
    </row>
    <row r="618" spans="3:4" x14ac:dyDescent="0.25">
      <c r="C618" s="2"/>
      <c r="D618" s="2"/>
    </row>
    <row r="619" spans="3:4" x14ac:dyDescent="0.25">
      <c r="C619" s="2"/>
      <c r="D619" s="2"/>
    </row>
    <row r="620" spans="3:4" x14ac:dyDescent="0.25">
      <c r="C620" s="2"/>
      <c r="D620" s="2"/>
    </row>
    <row r="621" spans="3:4" x14ac:dyDescent="0.25">
      <c r="C621" s="2"/>
      <c r="D621" s="2"/>
    </row>
    <row r="622" spans="3:4" x14ac:dyDescent="0.25">
      <c r="C622" s="2"/>
      <c r="D622" s="2"/>
    </row>
    <row r="623" spans="3:4" x14ac:dyDescent="0.25">
      <c r="C623" s="2"/>
      <c r="D623" s="2"/>
    </row>
    <row r="624" spans="3:4" x14ac:dyDescent="0.25">
      <c r="C624" s="2"/>
      <c r="D624" s="2"/>
    </row>
    <row r="625" spans="3:4" x14ac:dyDescent="0.25">
      <c r="C625" s="2"/>
      <c r="D625" s="2"/>
    </row>
    <row r="626" spans="3:4" x14ac:dyDescent="0.25">
      <c r="C626" s="2"/>
      <c r="D626" s="2"/>
    </row>
    <row r="627" spans="3:4" x14ac:dyDescent="0.25">
      <c r="C627" s="2"/>
      <c r="D627" s="2"/>
    </row>
    <row r="628" spans="3:4" x14ac:dyDescent="0.25">
      <c r="C628" s="2"/>
      <c r="D628" s="2"/>
    </row>
    <row r="629" spans="3:4" x14ac:dyDescent="0.25">
      <c r="C629" s="2"/>
      <c r="D629" s="2"/>
    </row>
    <row r="630" spans="3:4" x14ac:dyDescent="0.25">
      <c r="C630" s="2"/>
      <c r="D630" s="2"/>
    </row>
    <row r="631" spans="3:4" x14ac:dyDescent="0.25">
      <c r="C631" s="2"/>
      <c r="D631" s="2"/>
    </row>
    <row r="632" spans="3:4" x14ac:dyDescent="0.25">
      <c r="C632" s="2"/>
      <c r="D632" s="2"/>
    </row>
    <row r="633" spans="3:4" x14ac:dyDescent="0.25">
      <c r="C633" s="2"/>
      <c r="D633" s="2"/>
    </row>
    <row r="634" spans="3:4" x14ac:dyDescent="0.25">
      <c r="C634" s="2"/>
      <c r="D634" s="2"/>
    </row>
    <row r="635" spans="3:4" x14ac:dyDescent="0.25">
      <c r="C635" s="2"/>
      <c r="D635" s="2"/>
    </row>
    <row r="636" spans="3:4" x14ac:dyDescent="0.25">
      <c r="C636" s="2"/>
      <c r="D636" s="2"/>
    </row>
    <row r="637" spans="3:4" x14ac:dyDescent="0.25">
      <c r="C637" s="2"/>
      <c r="D637" s="2"/>
    </row>
    <row r="638" spans="3:4" x14ac:dyDescent="0.25">
      <c r="C638" s="2"/>
      <c r="D638" s="2"/>
    </row>
    <row r="639" spans="3:4" x14ac:dyDescent="0.25">
      <c r="C639" s="2"/>
      <c r="D639" s="2"/>
    </row>
    <row r="640" spans="3:4" x14ac:dyDescent="0.25">
      <c r="C640" s="2"/>
      <c r="D640" s="2"/>
    </row>
    <row r="641" spans="3:4" x14ac:dyDescent="0.25">
      <c r="C641" s="2"/>
      <c r="D641" s="2"/>
    </row>
    <row r="642" spans="3:4" x14ac:dyDescent="0.25">
      <c r="C642" s="2"/>
      <c r="D642" s="2"/>
    </row>
    <row r="643" spans="3:4" x14ac:dyDescent="0.25">
      <c r="C643" s="2"/>
      <c r="D643" s="2"/>
    </row>
    <row r="644" spans="3:4" x14ac:dyDescent="0.25">
      <c r="C644" s="2"/>
      <c r="D644" s="2"/>
    </row>
    <row r="645" spans="3:4" x14ac:dyDescent="0.25">
      <c r="C645" s="2"/>
      <c r="D645" s="2"/>
    </row>
    <row r="646" spans="3:4" x14ac:dyDescent="0.25">
      <c r="C646" s="2"/>
      <c r="D646" s="2"/>
    </row>
    <row r="647" spans="3:4" x14ac:dyDescent="0.25">
      <c r="C647" s="2"/>
      <c r="D647" s="2"/>
    </row>
    <row r="648" spans="3:4" x14ac:dyDescent="0.25">
      <c r="C648" s="2"/>
      <c r="D648" s="2"/>
    </row>
    <row r="649" spans="3:4" x14ac:dyDescent="0.25">
      <c r="C649" s="2"/>
      <c r="D649" s="2"/>
    </row>
    <row r="650" spans="3:4" x14ac:dyDescent="0.25">
      <c r="C650" s="2"/>
      <c r="D650" s="2"/>
    </row>
    <row r="651" spans="3:4" x14ac:dyDescent="0.25">
      <c r="C651" s="2"/>
      <c r="D651" s="2"/>
    </row>
    <row r="652" spans="3:4" x14ac:dyDescent="0.25">
      <c r="C652" s="2"/>
      <c r="D652" s="2"/>
    </row>
    <row r="653" spans="3:4" x14ac:dyDescent="0.25">
      <c r="C653" s="2"/>
      <c r="D653" s="2"/>
    </row>
    <row r="654" spans="3:4" x14ac:dyDescent="0.25">
      <c r="C654" s="2"/>
      <c r="D654" s="2"/>
    </row>
    <row r="655" spans="3:4" x14ac:dyDescent="0.25">
      <c r="C655" s="2"/>
      <c r="D655" s="2"/>
    </row>
    <row r="656" spans="3:4" x14ac:dyDescent="0.25">
      <c r="C656" s="2"/>
      <c r="D656" s="2"/>
    </row>
    <row r="657" spans="3:4" x14ac:dyDescent="0.25">
      <c r="C657" s="2"/>
      <c r="D657" s="2"/>
    </row>
    <row r="658" spans="3:4" x14ac:dyDescent="0.25">
      <c r="C658" s="2"/>
      <c r="D658" s="2"/>
    </row>
    <row r="659" spans="3:4" x14ac:dyDescent="0.25">
      <c r="C659" s="2"/>
      <c r="D659" s="2"/>
    </row>
    <row r="660" spans="3:4" x14ac:dyDescent="0.25">
      <c r="C660" s="2"/>
      <c r="D660" s="2"/>
    </row>
    <row r="661" spans="3:4" x14ac:dyDescent="0.25">
      <c r="C661" s="2"/>
      <c r="D661" s="2"/>
    </row>
    <row r="662" spans="3:4" x14ac:dyDescent="0.25">
      <c r="C662" s="2"/>
      <c r="D662" s="2"/>
    </row>
    <row r="663" spans="3:4" x14ac:dyDescent="0.25">
      <c r="C663" s="2"/>
      <c r="D663" s="2"/>
    </row>
    <row r="664" spans="3:4" x14ac:dyDescent="0.25">
      <c r="C664" s="2"/>
      <c r="D664" s="2"/>
    </row>
    <row r="665" spans="3:4" x14ac:dyDescent="0.25">
      <c r="C665" s="2"/>
      <c r="D665" s="2"/>
    </row>
    <row r="666" spans="3:4" x14ac:dyDescent="0.25">
      <c r="C666" s="2"/>
      <c r="D666" s="2"/>
    </row>
    <row r="667" spans="3:4" x14ac:dyDescent="0.25">
      <c r="C667" s="2"/>
      <c r="D667" s="2"/>
    </row>
    <row r="668" spans="3:4" x14ac:dyDescent="0.25">
      <c r="C668" s="2"/>
      <c r="D668" s="2"/>
    </row>
    <row r="669" spans="3:4" x14ac:dyDescent="0.25">
      <c r="C669" s="2"/>
      <c r="D669" s="2"/>
    </row>
    <row r="670" spans="3:4" x14ac:dyDescent="0.25">
      <c r="C670" s="2"/>
      <c r="D670" s="2"/>
    </row>
    <row r="671" spans="3:4" x14ac:dyDescent="0.25">
      <c r="C671" s="2"/>
      <c r="D671" s="2"/>
    </row>
    <row r="672" spans="3:4" x14ac:dyDescent="0.25">
      <c r="C672" s="2"/>
      <c r="D672" s="2"/>
    </row>
    <row r="673" spans="3:4" x14ac:dyDescent="0.25">
      <c r="C673" s="2"/>
      <c r="D673" s="2"/>
    </row>
    <row r="674" spans="3:4" x14ac:dyDescent="0.25">
      <c r="C674" s="2"/>
      <c r="D674" s="2"/>
    </row>
    <row r="675" spans="3:4" x14ac:dyDescent="0.25">
      <c r="C675" s="2"/>
      <c r="D675" s="2"/>
    </row>
    <row r="676" spans="3:4" x14ac:dyDescent="0.25">
      <c r="C676" s="2"/>
      <c r="D676" s="2"/>
    </row>
    <row r="677" spans="3:4" x14ac:dyDescent="0.25">
      <c r="C677" s="2"/>
      <c r="D677" s="2"/>
    </row>
    <row r="678" spans="3:4" x14ac:dyDescent="0.25">
      <c r="C678" s="2"/>
      <c r="D678" s="2"/>
    </row>
    <row r="679" spans="3:4" x14ac:dyDescent="0.25">
      <c r="C679" s="2"/>
      <c r="D679" s="2"/>
    </row>
    <row r="680" spans="3:4" x14ac:dyDescent="0.25">
      <c r="C680" s="2"/>
      <c r="D680" s="2"/>
    </row>
    <row r="681" spans="3:4" x14ac:dyDescent="0.25">
      <c r="C681" s="2"/>
      <c r="D681" s="2"/>
    </row>
    <row r="682" spans="3:4" x14ac:dyDescent="0.25">
      <c r="C682" s="2"/>
      <c r="D682" s="2"/>
    </row>
    <row r="683" spans="3:4" x14ac:dyDescent="0.25">
      <c r="C683" s="2"/>
      <c r="D683" s="2"/>
    </row>
    <row r="684" spans="3:4" x14ac:dyDescent="0.25">
      <c r="C684" s="2"/>
      <c r="D684" s="2"/>
    </row>
    <row r="685" spans="3:4" x14ac:dyDescent="0.25">
      <c r="C685" s="2"/>
      <c r="D685" s="2"/>
    </row>
    <row r="686" spans="3:4" x14ac:dyDescent="0.25">
      <c r="C686" s="2"/>
      <c r="D686" s="2"/>
    </row>
    <row r="687" spans="3:4" x14ac:dyDescent="0.25">
      <c r="C687" s="2"/>
      <c r="D687" s="2"/>
    </row>
    <row r="688" spans="3:4" x14ac:dyDescent="0.25">
      <c r="C688" s="2"/>
      <c r="D688" s="2"/>
    </row>
    <row r="689" spans="3:4" x14ac:dyDescent="0.25">
      <c r="C689" s="2"/>
      <c r="D689" s="2"/>
    </row>
    <row r="690" spans="3:4" x14ac:dyDescent="0.25">
      <c r="C690" s="2"/>
      <c r="D690" s="2"/>
    </row>
    <row r="691" spans="3:4" x14ac:dyDescent="0.25">
      <c r="C691" s="2"/>
      <c r="D691" s="2"/>
    </row>
    <row r="692" spans="3:4" x14ac:dyDescent="0.25">
      <c r="C692" s="2"/>
      <c r="D692" s="2"/>
    </row>
    <row r="693" spans="3:4" x14ac:dyDescent="0.25">
      <c r="C693" s="2"/>
      <c r="D693" s="2"/>
    </row>
    <row r="694" spans="3:4" x14ac:dyDescent="0.25">
      <c r="C694" s="2"/>
      <c r="D694" s="2"/>
    </row>
    <row r="695" spans="3:4" x14ac:dyDescent="0.25">
      <c r="C695" s="2"/>
      <c r="D695" s="2"/>
    </row>
    <row r="696" spans="3:4" x14ac:dyDescent="0.25">
      <c r="C696" s="2"/>
      <c r="D696" s="2"/>
    </row>
    <row r="697" spans="3:4" x14ac:dyDescent="0.25">
      <c r="C697" s="2"/>
      <c r="D697" s="2"/>
    </row>
    <row r="698" spans="3:4" x14ac:dyDescent="0.25">
      <c r="C698" s="2"/>
      <c r="D698" s="2"/>
    </row>
    <row r="699" spans="3:4" x14ac:dyDescent="0.25">
      <c r="C699" s="2"/>
      <c r="D699" s="2"/>
    </row>
    <row r="700" spans="3:4" x14ac:dyDescent="0.25">
      <c r="C700" s="2"/>
      <c r="D700" s="2"/>
    </row>
    <row r="701" spans="3:4" x14ac:dyDescent="0.25">
      <c r="C701" s="2"/>
      <c r="D701" s="2"/>
    </row>
    <row r="702" spans="3:4" x14ac:dyDescent="0.25">
      <c r="C702" s="2"/>
      <c r="D702" s="2"/>
    </row>
    <row r="703" spans="3:4" x14ac:dyDescent="0.25">
      <c r="C703" s="2"/>
      <c r="D703" s="2"/>
    </row>
    <row r="704" spans="3:4" x14ac:dyDescent="0.25">
      <c r="C704" s="2"/>
      <c r="D704" s="2"/>
    </row>
    <row r="705" spans="3:4" x14ac:dyDescent="0.25">
      <c r="C705" s="2"/>
      <c r="D705" s="2"/>
    </row>
    <row r="706" spans="3:4" x14ac:dyDescent="0.25">
      <c r="C706" s="2"/>
      <c r="D706" s="2"/>
    </row>
    <row r="707" spans="3:4" x14ac:dyDescent="0.25">
      <c r="C707" s="2"/>
      <c r="D707" s="2"/>
    </row>
    <row r="708" spans="3:4" x14ac:dyDescent="0.25">
      <c r="C708" s="2"/>
      <c r="D708" s="2"/>
    </row>
    <row r="709" spans="3:4" x14ac:dyDescent="0.25">
      <c r="C709" s="2"/>
      <c r="D709" s="2"/>
    </row>
    <row r="710" spans="3:4" x14ac:dyDescent="0.25">
      <c r="C710" s="2"/>
      <c r="D710" s="2"/>
    </row>
    <row r="711" spans="3:4" x14ac:dyDescent="0.25">
      <c r="C711" s="2"/>
      <c r="D711" s="2"/>
    </row>
    <row r="712" spans="3:4" x14ac:dyDescent="0.25">
      <c r="C712" s="2"/>
      <c r="D712" s="2"/>
    </row>
    <row r="713" spans="3:4" x14ac:dyDescent="0.25">
      <c r="C713" s="2"/>
      <c r="D713" s="2"/>
    </row>
    <row r="714" spans="3:4" x14ac:dyDescent="0.25">
      <c r="C714" s="2"/>
      <c r="D714" s="2"/>
    </row>
    <row r="715" spans="3:4" x14ac:dyDescent="0.25">
      <c r="C715" s="2"/>
      <c r="D715" s="2"/>
    </row>
    <row r="716" spans="3:4" x14ac:dyDescent="0.25">
      <c r="C716" s="2"/>
      <c r="D716" s="2"/>
    </row>
    <row r="717" spans="3:4" x14ac:dyDescent="0.25">
      <c r="C717" s="2"/>
      <c r="D717" s="2"/>
    </row>
    <row r="718" spans="3:4" x14ac:dyDescent="0.25">
      <c r="C718" s="2"/>
      <c r="D718" s="2"/>
    </row>
    <row r="719" spans="3:4" x14ac:dyDescent="0.25">
      <c r="C719" s="2"/>
      <c r="D719" s="2"/>
    </row>
    <row r="720" spans="3:4" x14ac:dyDescent="0.25">
      <c r="C720" s="2"/>
      <c r="D720" s="2"/>
    </row>
    <row r="721" spans="3:4" x14ac:dyDescent="0.25">
      <c r="C721" s="2"/>
      <c r="D721" s="2"/>
    </row>
    <row r="722" spans="3:4" x14ac:dyDescent="0.25">
      <c r="C722" s="2"/>
      <c r="D722" s="2"/>
    </row>
    <row r="723" spans="3:4" x14ac:dyDescent="0.25">
      <c r="C723" s="2"/>
      <c r="D723" s="2"/>
    </row>
    <row r="724" spans="3:4" x14ac:dyDescent="0.25">
      <c r="C724" s="2"/>
      <c r="D724" s="2"/>
    </row>
    <row r="725" spans="3:4" x14ac:dyDescent="0.25">
      <c r="C725" s="2"/>
      <c r="D725" s="2"/>
    </row>
    <row r="726" spans="3:4" x14ac:dyDescent="0.25">
      <c r="C726" s="2"/>
      <c r="D726" s="2"/>
    </row>
    <row r="727" spans="3:4" x14ac:dyDescent="0.25">
      <c r="C727" s="2"/>
      <c r="D727" s="2"/>
    </row>
    <row r="728" spans="3:4" x14ac:dyDescent="0.25">
      <c r="C728" s="2"/>
      <c r="D728" s="2"/>
    </row>
    <row r="729" spans="3:4" x14ac:dyDescent="0.25">
      <c r="C729" s="2"/>
      <c r="D729" s="2"/>
    </row>
    <row r="730" spans="3:4" x14ac:dyDescent="0.25">
      <c r="C730" s="2"/>
      <c r="D730" s="2"/>
    </row>
    <row r="731" spans="3:4" x14ac:dyDescent="0.25">
      <c r="C731" s="2"/>
      <c r="D731" s="2"/>
    </row>
    <row r="732" spans="3:4" x14ac:dyDescent="0.25">
      <c r="C732" s="2"/>
      <c r="D732" s="2"/>
    </row>
    <row r="733" spans="3:4" x14ac:dyDescent="0.25">
      <c r="C733" s="2"/>
      <c r="D733" s="2"/>
    </row>
    <row r="734" spans="3:4" x14ac:dyDescent="0.25">
      <c r="C734" s="2"/>
      <c r="D734" s="2"/>
    </row>
    <row r="735" spans="3:4" x14ac:dyDescent="0.25">
      <c r="C735" s="2"/>
      <c r="D735" s="2"/>
    </row>
    <row r="736" spans="3:4" x14ac:dyDescent="0.25">
      <c r="C736" s="2"/>
      <c r="D736" s="2"/>
    </row>
    <row r="737" spans="3:4" x14ac:dyDescent="0.25">
      <c r="C737" s="2"/>
      <c r="D737" s="2"/>
    </row>
    <row r="738" spans="3:4" x14ac:dyDescent="0.25">
      <c r="C738" s="2"/>
      <c r="D738" s="2"/>
    </row>
    <row r="739" spans="3:4" x14ac:dyDescent="0.25">
      <c r="C739" s="2"/>
      <c r="D739" s="2"/>
    </row>
    <row r="740" spans="3:4" x14ac:dyDescent="0.25">
      <c r="C740" s="2"/>
      <c r="D740" s="2"/>
    </row>
    <row r="741" spans="3:4" x14ac:dyDescent="0.25">
      <c r="C741" s="2"/>
      <c r="D741" s="2"/>
    </row>
    <row r="742" spans="3:4" x14ac:dyDescent="0.25">
      <c r="C742" s="2"/>
      <c r="D742" s="2"/>
    </row>
    <row r="743" spans="3:4" x14ac:dyDescent="0.25">
      <c r="C743" s="2"/>
      <c r="D743" s="2"/>
    </row>
    <row r="744" spans="3:4" x14ac:dyDescent="0.25">
      <c r="C744" s="2"/>
      <c r="D744" s="2"/>
    </row>
    <row r="745" spans="3:4" x14ac:dyDescent="0.25">
      <c r="C745" s="2"/>
      <c r="D745" s="2"/>
    </row>
    <row r="746" spans="3:4" x14ac:dyDescent="0.25">
      <c r="C746" s="2"/>
      <c r="D746" s="2"/>
    </row>
    <row r="747" spans="3:4" x14ac:dyDescent="0.25">
      <c r="C747" s="2"/>
      <c r="D747" s="2"/>
    </row>
    <row r="748" spans="3:4" x14ac:dyDescent="0.25">
      <c r="C748" s="2"/>
      <c r="D748" s="2"/>
    </row>
    <row r="749" spans="3:4" x14ac:dyDescent="0.25">
      <c r="C749" s="2"/>
      <c r="D749" s="2"/>
    </row>
    <row r="750" spans="3:4" x14ac:dyDescent="0.25">
      <c r="C750" s="2"/>
      <c r="D750" s="2"/>
    </row>
    <row r="751" spans="3:4" x14ac:dyDescent="0.25">
      <c r="C751" s="2"/>
      <c r="D751" s="2"/>
    </row>
    <row r="752" spans="3:4" x14ac:dyDescent="0.25">
      <c r="C752" s="2"/>
      <c r="D752" s="2"/>
    </row>
    <row r="753" spans="3:4" x14ac:dyDescent="0.25">
      <c r="C753" s="2"/>
      <c r="D753" s="2"/>
    </row>
    <row r="754" spans="3:4" x14ac:dyDescent="0.25">
      <c r="C754" s="2"/>
      <c r="D754" s="2"/>
    </row>
    <row r="755" spans="3:4" x14ac:dyDescent="0.25">
      <c r="C755" s="2"/>
      <c r="D755" s="2"/>
    </row>
    <row r="756" spans="3:4" x14ac:dyDescent="0.25">
      <c r="C756" s="2"/>
      <c r="D756" s="2"/>
    </row>
    <row r="757" spans="3:4" x14ac:dyDescent="0.25">
      <c r="C757" s="2"/>
      <c r="D757" s="2"/>
    </row>
    <row r="758" spans="3:4" x14ac:dyDescent="0.25">
      <c r="C758" s="2"/>
      <c r="D758" s="2"/>
    </row>
    <row r="759" spans="3:4" x14ac:dyDescent="0.25">
      <c r="C759" s="2"/>
      <c r="D759" s="2"/>
    </row>
    <row r="760" spans="3:4" x14ac:dyDescent="0.25">
      <c r="C760" s="2"/>
      <c r="D760" s="2"/>
    </row>
    <row r="761" spans="3:4" x14ac:dyDescent="0.25">
      <c r="C761" s="2"/>
      <c r="D761" s="2"/>
    </row>
    <row r="762" spans="3:4" x14ac:dyDescent="0.25">
      <c r="C762" s="2"/>
      <c r="D762" s="2"/>
    </row>
    <row r="763" spans="3:4" x14ac:dyDescent="0.25">
      <c r="C763" s="2"/>
      <c r="D763" s="2"/>
    </row>
    <row r="764" spans="3:4" x14ac:dyDescent="0.25">
      <c r="C764" s="2"/>
      <c r="D764" s="2"/>
    </row>
    <row r="765" spans="3:4" x14ac:dyDescent="0.25">
      <c r="C765" s="2"/>
      <c r="D765" s="2"/>
    </row>
    <row r="766" spans="3:4" x14ac:dyDescent="0.25">
      <c r="C766" s="2"/>
      <c r="D766" s="2"/>
    </row>
    <row r="767" spans="3:4" x14ac:dyDescent="0.25">
      <c r="C767" s="2"/>
      <c r="D767" s="2"/>
    </row>
    <row r="768" spans="3:4" x14ac:dyDescent="0.25">
      <c r="C768" s="2"/>
      <c r="D768" s="2"/>
    </row>
    <row r="769" spans="3:4" x14ac:dyDescent="0.25">
      <c r="C769" s="2"/>
      <c r="D769" s="2"/>
    </row>
    <row r="770" spans="3:4" x14ac:dyDescent="0.25">
      <c r="C770" s="2"/>
      <c r="D770" s="2"/>
    </row>
    <row r="771" spans="3:4" x14ac:dyDescent="0.25">
      <c r="C771" s="2"/>
      <c r="D771" s="2"/>
    </row>
    <row r="772" spans="3:4" x14ac:dyDescent="0.25">
      <c r="C772" s="2"/>
      <c r="D772" s="2"/>
    </row>
    <row r="773" spans="3:4" x14ac:dyDescent="0.25">
      <c r="C773" s="2"/>
      <c r="D773" s="2"/>
    </row>
    <row r="774" spans="3:4" x14ac:dyDescent="0.25">
      <c r="C774" s="2"/>
      <c r="D774" s="2"/>
    </row>
    <row r="775" spans="3:4" x14ac:dyDescent="0.25">
      <c r="C775" s="2"/>
      <c r="D775" s="2"/>
    </row>
    <row r="776" spans="3:4" x14ac:dyDescent="0.25">
      <c r="C776" s="2"/>
      <c r="D776" s="2"/>
    </row>
    <row r="777" spans="3:4" x14ac:dyDescent="0.25">
      <c r="C777" s="2"/>
      <c r="D777" s="2"/>
    </row>
    <row r="778" spans="3:4" x14ac:dyDescent="0.25">
      <c r="C778" s="2"/>
      <c r="D778" s="2"/>
    </row>
    <row r="779" spans="3:4" x14ac:dyDescent="0.25">
      <c r="C779" s="2"/>
      <c r="D779" s="2"/>
    </row>
    <row r="780" spans="3:4" x14ac:dyDescent="0.25">
      <c r="C780" s="2"/>
      <c r="D780" s="2"/>
    </row>
    <row r="781" spans="3:4" x14ac:dyDescent="0.25">
      <c r="C781" s="2"/>
      <c r="D781" s="2"/>
    </row>
    <row r="782" spans="3:4" x14ac:dyDescent="0.25">
      <c r="C782" s="2"/>
      <c r="D782" s="2"/>
    </row>
    <row r="783" spans="3:4" x14ac:dyDescent="0.25">
      <c r="C783" s="2"/>
      <c r="D783" s="2"/>
    </row>
    <row r="784" spans="3:4" x14ac:dyDescent="0.25">
      <c r="C784" s="2"/>
      <c r="D784" s="2"/>
    </row>
    <row r="785" spans="3:4" x14ac:dyDescent="0.25">
      <c r="C785" s="2"/>
      <c r="D785" s="2"/>
    </row>
    <row r="786" spans="3:4" x14ac:dyDescent="0.25">
      <c r="C786" s="2"/>
      <c r="D786" s="2"/>
    </row>
    <row r="787" spans="3:4" x14ac:dyDescent="0.25">
      <c r="C787" s="2"/>
      <c r="D787" s="2"/>
    </row>
    <row r="788" spans="3:4" x14ac:dyDescent="0.25">
      <c r="C788" s="2"/>
      <c r="D788" s="2"/>
    </row>
    <row r="789" spans="3:4" x14ac:dyDescent="0.25">
      <c r="C789" s="2"/>
      <c r="D789" s="2"/>
    </row>
    <row r="790" spans="3:4" x14ac:dyDescent="0.25">
      <c r="C790" s="2"/>
      <c r="D790" s="2"/>
    </row>
    <row r="791" spans="3:4" x14ac:dyDescent="0.25">
      <c r="C791" s="2"/>
      <c r="D791" s="2"/>
    </row>
    <row r="792" spans="3:4" x14ac:dyDescent="0.25">
      <c r="C792" s="2"/>
      <c r="D792" s="2"/>
    </row>
    <row r="793" spans="3:4" x14ac:dyDescent="0.25">
      <c r="C793" s="2"/>
      <c r="D793" s="2"/>
    </row>
    <row r="794" spans="3:4" x14ac:dyDescent="0.25">
      <c r="C794" s="2"/>
      <c r="D794" s="2"/>
    </row>
    <row r="795" spans="3:4" x14ac:dyDescent="0.25">
      <c r="C795" s="2"/>
      <c r="D795" s="2"/>
    </row>
    <row r="796" spans="3:4" x14ac:dyDescent="0.25">
      <c r="C796" s="2"/>
      <c r="D796" s="2"/>
    </row>
    <row r="797" spans="3:4" x14ac:dyDescent="0.25">
      <c r="C797" s="2"/>
      <c r="D797" s="2"/>
    </row>
    <row r="798" spans="3:4" x14ac:dyDescent="0.25">
      <c r="C798" s="2"/>
      <c r="D798" s="2"/>
    </row>
    <row r="799" spans="3:4" x14ac:dyDescent="0.25">
      <c r="C799" s="2"/>
      <c r="D799" s="2"/>
    </row>
    <row r="800" spans="3:4" x14ac:dyDescent="0.25">
      <c r="C800" s="2"/>
      <c r="D800" s="2"/>
    </row>
    <row r="801" spans="3:4" x14ac:dyDescent="0.25">
      <c r="C801" s="2"/>
      <c r="D801" s="2"/>
    </row>
    <row r="802" spans="3:4" x14ac:dyDescent="0.25">
      <c r="C802" s="2"/>
      <c r="D802" s="2"/>
    </row>
    <row r="803" spans="3:4" x14ac:dyDescent="0.25">
      <c r="C803" s="2"/>
      <c r="D803" s="2"/>
    </row>
    <row r="804" spans="3:4" x14ac:dyDescent="0.25">
      <c r="C804" s="2"/>
      <c r="D804" s="2"/>
    </row>
    <row r="805" spans="3:4" x14ac:dyDescent="0.25">
      <c r="C805" s="2"/>
      <c r="D805" s="2"/>
    </row>
    <row r="806" spans="3:4" x14ac:dyDescent="0.25">
      <c r="C806" s="2"/>
      <c r="D806" s="2"/>
    </row>
    <row r="807" spans="3:4" x14ac:dyDescent="0.25">
      <c r="C807" s="2"/>
      <c r="D807" s="2"/>
    </row>
    <row r="808" spans="3:4" x14ac:dyDescent="0.25">
      <c r="C808" s="2"/>
      <c r="D808" s="2"/>
    </row>
    <row r="809" spans="3:4" x14ac:dyDescent="0.25">
      <c r="C809" s="2"/>
      <c r="D809" s="2"/>
    </row>
    <row r="810" spans="3:4" x14ac:dyDescent="0.25">
      <c r="C810" s="2"/>
      <c r="D810" s="2"/>
    </row>
    <row r="811" spans="3:4" x14ac:dyDescent="0.25">
      <c r="C811" s="2"/>
      <c r="D811" s="2"/>
    </row>
    <row r="812" spans="3:4" x14ac:dyDescent="0.25">
      <c r="C812" s="2"/>
      <c r="D812" s="2"/>
    </row>
    <row r="813" spans="3:4" x14ac:dyDescent="0.25">
      <c r="C813" s="2"/>
      <c r="D813" s="2"/>
    </row>
    <row r="814" spans="3:4" x14ac:dyDescent="0.25">
      <c r="C814" s="2"/>
      <c r="D814" s="2"/>
    </row>
    <row r="815" spans="3:4" x14ac:dyDescent="0.25">
      <c r="C815" s="2"/>
      <c r="D815" s="2"/>
    </row>
    <row r="816" spans="3:4" x14ac:dyDescent="0.25">
      <c r="C816" s="2"/>
      <c r="D816" s="2"/>
    </row>
    <row r="817" spans="3:4" x14ac:dyDescent="0.25">
      <c r="C817" s="2"/>
      <c r="D817" s="2"/>
    </row>
    <row r="818" spans="3:4" x14ac:dyDescent="0.25">
      <c r="C818" s="2"/>
      <c r="D818" s="2"/>
    </row>
    <row r="819" spans="3:4" x14ac:dyDescent="0.25">
      <c r="C819" s="2"/>
      <c r="D819" s="2"/>
    </row>
    <row r="820" spans="3:4" x14ac:dyDescent="0.25">
      <c r="C820" s="2"/>
      <c r="D820" s="2"/>
    </row>
    <row r="821" spans="3:4" x14ac:dyDescent="0.25">
      <c r="C821" s="2"/>
      <c r="D821" s="2"/>
    </row>
    <row r="822" spans="3:4" x14ac:dyDescent="0.25">
      <c r="C822" s="2"/>
      <c r="D822" s="2"/>
    </row>
    <row r="823" spans="3:4" x14ac:dyDescent="0.25">
      <c r="C823" s="2"/>
      <c r="D823" s="2"/>
    </row>
    <row r="824" spans="3:4" x14ac:dyDescent="0.25">
      <c r="C824" s="2"/>
      <c r="D824" s="2"/>
    </row>
    <row r="825" spans="3:4" x14ac:dyDescent="0.25">
      <c r="C825" s="2"/>
      <c r="D825" s="2"/>
    </row>
    <row r="826" spans="3:4" x14ac:dyDescent="0.25">
      <c r="C826" s="2"/>
      <c r="D826" s="2"/>
    </row>
    <row r="827" spans="3:4" x14ac:dyDescent="0.25">
      <c r="C827" s="2"/>
      <c r="D827" s="2"/>
    </row>
    <row r="828" spans="3:4" x14ac:dyDescent="0.25">
      <c r="C828" s="2"/>
      <c r="D828" s="2"/>
    </row>
    <row r="829" spans="3:4" x14ac:dyDescent="0.25">
      <c r="C829" s="2"/>
      <c r="D829" s="2"/>
    </row>
    <row r="830" spans="3:4" x14ac:dyDescent="0.25">
      <c r="C830" s="2"/>
      <c r="D830" s="2"/>
    </row>
    <row r="831" spans="3:4" x14ac:dyDescent="0.25">
      <c r="C831" s="2"/>
      <c r="D831" s="2"/>
    </row>
    <row r="832" spans="3:4" x14ac:dyDescent="0.25">
      <c r="C832" s="2"/>
      <c r="D832" s="2"/>
    </row>
    <row r="833" spans="3:4" x14ac:dyDescent="0.25">
      <c r="C833" s="2"/>
      <c r="D833" s="2"/>
    </row>
    <row r="834" spans="3:4" x14ac:dyDescent="0.25">
      <c r="C834" s="2"/>
      <c r="D834" s="2"/>
    </row>
    <row r="835" spans="3:4" x14ac:dyDescent="0.25">
      <c r="C835" s="2"/>
      <c r="D835" s="2"/>
    </row>
    <row r="836" spans="3:4" x14ac:dyDescent="0.25">
      <c r="C836" s="2"/>
      <c r="D836" s="2"/>
    </row>
    <row r="837" spans="3:4" x14ac:dyDescent="0.25">
      <c r="C837" s="2"/>
      <c r="D837" s="2"/>
    </row>
    <row r="838" spans="3:4" x14ac:dyDescent="0.25">
      <c r="C838" s="2"/>
      <c r="D838" s="2"/>
    </row>
    <row r="839" spans="3:4" x14ac:dyDescent="0.25">
      <c r="C839" s="2"/>
      <c r="D839" s="2"/>
    </row>
    <row r="840" spans="3:4" x14ac:dyDescent="0.25">
      <c r="C840" s="2"/>
      <c r="D840" s="2"/>
    </row>
    <row r="841" spans="3:4" x14ac:dyDescent="0.25">
      <c r="C841" s="2"/>
      <c r="D841" s="2"/>
    </row>
    <row r="842" spans="3:4" x14ac:dyDescent="0.25">
      <c r="C842" s="2"/>
      <c r="D842" s="2"/>
    </row>
    <row r="843" spans="3:4" x14ac:dyDescent="0.25">
      <c r="C843" s="2"/>
      <c r="D843" s="2"/>
    </row>
    <row r="844" spans="3:4" x14ac:dyDescent="0.25">
      <c r="C844" s="2"/>
      <c r="D844" s="2"/>
    </row>
    <row r="845" spans="3:4" x14ac:dyDescent="0.25">
      <c r="C845" s="2"/>
      <c r="D845" s="2"/>
    </row>
    <row r="846" spans="3:4" x14ac:dyDescent="0.25">
      <c r="C846" s="2"/>
      <c r="D846" s="2"/>
    </row>
    <row r="847" spans="3:4" x14ac:dyDescent="0.25">
      <c r="C847" s="2"/>
      <c r="D847" s="2"/>
    </row>
    <row r="848" spans="3:4" x14ac:dyDescent="0.25">
      <c r="C848" s="2"/>
      <c r="D848" s="2"/>
    </row>
    <row r="849" spans="3:4" x14ac:dyDescent="0.25">
      <c r="C849" s="2"/>
      <c r="D849" s="2"/>
    </row>
    <row r="850" spans="3:4" x14ac:dyDescent="0.25">
      <c r="C850" s="2"/>
      <c r="D850" s="2"/>
    </row>
    <row r="851" spans="3:4" x14ac:dyDescent="0.25">
      <c r="C851" s="2"/>
      <c r="D851" s="2"/>
    </row>
    <row r="852" spans="3:4" x14ac:dyDescent="0.25">
      <c r="C852" s="2"/>
      <c r="D852" s="2"/>
    </row>
    <row r="853" spans="3:4" x14ac:dyDescent="0.25">
      <c r="C853" s="2"/>
      <c r="D853" s="2"/>
    </row>
    <row r="854" spans="3:4" x14ac:dyDescent="0.25">
      <c r="C854" s="2"/>
      <c r="D854" s="2"/>
    </row>
    <row r="855" spans="3:4" x14ac:dyDescent="0.25">
      <c r="C855" s="2"/>
      <c r="D855" s="2"/>
    </row>
    <row r="856" spans="3:4" x14ac:dyDescent="0.25">
      <c r="C856" s="2"/>
      <c r="D856" s="2"/>
    </row>
    <row r="857" spans="3:4" x14ac:dyDescent="0.25">
      <c r="C857" s="2"/>
      <c r="D857" s="2"/>
    </row>
    <row r="858" spans="3:4" x14ac:dyDescent="0.25">
      <c r="C858" s="2"/>
      <c r="D858" s="2"/>
    </row>
    <row r="859" spans="3:4" x14ac:dyDescent="0.25">
      <c r="C859" s="2"/>
      <c r="D859" s="2"/>
    </row>
    <row r="860" spans="3:4" x14ac:dyDescent="0.25">
      <c r="C860" s="2"/>
      <c r="D860" s="2"/>
    </row>
    <row r="861" spans="3:4" x14ac:dyDescent="0.25">
      <c r="C861" s="2"/>
      <c r="D861" s="2"/>
    </row>
    <row r="862" spans="3:4" x14ac:dyDescent="0.25">
      <c r="C862" s="2"/>
      <c r="D862" s="2"/>
    </row>
    <row r="863" spans="3:4" x14ac:dyDescent="0.25">
      <c r="C863" s="2"/>
      <c r="D863" s="2"/>
    </row>
    <row r="864" spans="3:4" x14ac:dyDescent="0.25">
      <c r="C864" s="2"/>
      <c r="D864" s="2"/>
    </row>
    <row r="865" spans="3:4" x14ac:dyDescent="0.25">
      <c r="C865" s="2"/>
      <c r="D865" s="2"/>
    </row>
    <row r="866" spans="3:4" x14ac:dyDescent="0.25">
      <c r="C866" s="2"/>
      <c r="D866" s="2"/>
    </row>
    <row r="867" spans="3:4" x14ac:dyDescent="0.25">
      <c r="C867" s="2"/>
      <c r="D867" s="2"/>
    </row>
    <row r="868" spans="3:4" x14ac:dyDescent="0.25">
      <c r="C868" s="2"/>
      <c r="D868" s="2"/>
    </row>
    <row r="869" spans="3:4" x14ac:dyDescent="0.25">
      <c r="C869" s="2"/>
      <c r="D869" s="2"/>
    </row>
    <row r="870" spans="3:4" x14ac:dyDescent="0.25">
      <c r="C870" s="2"/>
      <c r="D870" s="2"/>
    </row>
    <row r="871" spans="3:4" x14ac:dyDescent="0.25">
      <c r="C871" s="2"/>
      <c r="D871" s="2"/>
    </row>
    <row r="872" spans="3:4" x14ac:dyDescent="0.25">
      <c r="C872" s="2"/>
      <c r="D872" s="2"/>
    </row>
    <row r="873" spans="3:4" x14ac:dyDescent="0.25">
      <c r="C873" s="2"/>
      <c r="D873" s="2"/>
    </row>
    <row r="874" spans="3:4" x14ac:dyDescent="0.25">
      <c r="C874" s="2"/>
      <c r="D874" s="2"/>
    </row>
    <row r="875" spans="3:4" x14ac:dyDescent="0.25">
      <c r="C875" s="2"/>
      <c r="D875" s="2"/>
    </row>
    <row r="876" spans="3:4" x14ac:dyDescent="0.25">
      <c r="C876" s="2"/>
      <c r="D876" s="2"/>
    </row>
    <row r="877" spans="3:4" x14ac:dyDescent="0.25">
      <c r="C877" s="2"/>
      <c r="D877" s="2"/>
    </row>
    <row r="878" spans="3:4" x14ac:dyDescent="0.25">
      <c r="C878" s="2"/>
      <c r="D878" s="2"/>
    </row>
    <row r="879" spans="3:4" x14ac:dyDescent="0.25">
      <c r="C879" s="2"/>
      <c r="D879" s="2"/>
    </row>
    <row r="880" spans="3:4" x14ac:dyDescent="0.25">
      <c r="C880" s="2"/>
      <c r="D880" s="2"/>
    </row>
    <row r="881" spans="3:4" x14ac:dyDescent="0.25">
      <c r="C881" s="2"/>
      <c r="D881" s="2"/>
    </row>
    <row r="882" spans="3:4" x14ac:dyDescent="0.25">
      <c r="C882" s="2"/>
      <c r="D882" s="2"/>
    </row>
    <row r="883" spans="3:4" x14ac:dyDescent="0.25">
      <c r="C883" s="2"/>
      <c r="D883" s="2"/>
    </row>
    <row r="884" spans="3:4" x14ac:dyDescent="0.25">
      <c r="C884" s="2"/>
      <c r="D884" s="2"/>
    </row>
    <row r="885" spans="3:4" x14ac:dyDescent="0.25">
      <c r="C885" s="2"/>
      <c r="D885" s="2"/>
    </row>
    <row r="886" spans="3:4" x14ac:dyDescent="0.25">
      <c r="C886" s="2"/>
      <c r="D886" s="2"/>
    </row>
    <row r="887" spans="3:4" x14ac:dyDescent="0.25">
      <c r="C887" s="2"/>
      <c r="D887" s="2"/>
    </row>
    <row r="888" spans="3:4" x14ac:dyDescent="0.25">
      <c r="C888" s="2"/>
      <c r="D888" s="2"/>
    </row>
    <row r="889" spans="3:4" x14ac:dyDescent="0.25">
      <c r="C889" s="2"/>
      <c r="D889" s="2"/>
    </row>
    <row r="890" spans="3:4" x14ac:dyDescent="0.25">
      <c r="C890" s="2"/>
      <c r="D890" s="2"/>
    </row>
    <row r="891" spans="3:4" x14ac:dyDescent="0.25">
      <c r="C891" s="2"/>
      <c r="D891" s="2"/>
    </row>
    <row r="892" spans="3:4" x14ac:dyDescent="0.25">
      <c r="C892" s="2"/>
      <c r="D892" s="2"/>
    </row>
    <row r="893" spans="3:4" x14ac:dyDescent="0.25">
      <c r="C893" s="2"/>
      <c r="D893" s="2"/>
    </row>
    <row r="894" spans="3:4" x14ac:dyDescent="0.25">
      <c r="C894" s="2"/>
      <c r="D894" s="2"/>
    </row>
    <row r="895" spans="3:4" x14ac:dyDescent="0.25">
      <c r="C895" s="2"/>
      <c r="D895" s="2"/>
    </row>
    <row r="896" spans="3:4" x14ac:dyDescent="0.25">
      <c r="C896" s="2"/>
      <c r="D896" s="2"/>
    </row>
    <row r="897" spans="3:4" x14ac:dyDescent="0.25">
      <c r="C897" s="2"/>
      <c r="D897" s="2"/>
    </row>
    <row r="898" spans="3:4" x14ac:dyDescent="0.25">
      <c r="C898" s="2"/>
      <c r="D898" s="2"/>
    </row>
    <row r="899" spans="3:4" x14ac:dyDescent="0.25">
      <c r="C899" s="2"/>
      <c r="D899" s="2"/>
    </row>
    <row r="900" spans="3:4" x14ac:dyDescent="0.25">
      <c r="C900" s="2"/>
      <c r="D900" s="2"/>
    </row>
    <row r="901" spans="3:4" x14ac:dyDescent="0.25">
      <c r="C901" s="2"/>
      <c r="D901" s="2"/>
    </row>
    <row r="902" spans="3:4" x14ac:dyDescent="0.25">
      <c r="C902" s="2"/>
      <c r="D902" s="2"/>
    </row>
    <row r="903" spans="3:4" x14ac:dyDescent="0.25">
      <c r="C903" s="2"/>
      <c r="D903" s="2"/>
    </row>
    <row r="904" spans="3:4" x14ac:dyDescent="0.25">
      <c r="C904" s="2"/>
      <c r="D904" s="2"/>
    </row>
    <row r="905" spans="3:4" x14ac:dyDescent="0.25">
      <c r="C905" s="2"/>
      <c r="D905" s="2"/>
    </row>
    <row r="906" spans="3:4" x14ac:dyDescent="0.25">
      <c r="C906" s="2"/>
      <c r="D906" s="2"/>
    </row>
    <row r="907" spans="3:4" x14ac:dyDescent="0.25">
      <c r="C907" s="2"/>
      <c r="D907" s="2"/>
    </row>
    <row r="908" spans="3:4" x14ac:dyDescent="0.25">
      <c r="C908" s="2"/>
      <c r="D908" s="2"/>
    </row>
    <row r="909" spans="3:4" x14ac:dyDescent="0.25">
      <c r="C909" s="2"/>
      <c r="D909" s="2"/>
    </row>
    <row r="910" spans="3:4" x14ac:dyDescent="0.25">
      <c r="C910" s="2"/>
      <c r="D910" s="2"/>
    </row>
    <row r="911" spans="3:4" x14ac:dyDescent="0.25">
      <c r="C911" s="2"/>
      <c r="D911" s="2"/>
    </row>
    <row r="912" spans="3:4" x14ac:dyDescent="0.25">
      <c r="C912" s="2"/>
      <c r="D912" s="2"/>
    </row>
    <row r="913" spans="3:4" x14ac:dyDescent="0.25">
      <c r="C913" s="2"/>
      <c r="D913" s="2"/>
    </row>
    <row r="914" spans="3:4" x14ac:dyDescent="0.25">
      <c r="C914" s="2"/>
      <c r="D914" s="2"/>
    </row>
    <row r="915" spans="3:4" x14ac:dyDescent="0.25">
      <c r="C915" s="2"/>
      <c r="D915" s="2"/>
    </row>
    <row r="916" spans="3:4" x14ac:dyDescent="0.25">
      <c r="C916" s="2"/>
      <c r="D916" s="2"/>
    </row>
    <row r="917" spans="3:4" x14ac:dyDescent="0.25">
      <c r="C917" s="2"/>
      <c r="D917" s="2"/>
    </row>
    <row r="918" spans="3:4" x14ac:dyDescent="0.25">
      <c r="C918" s="2"/>
      <c r="D918" s="2"/>
    </row>
    <row r="919" spans="3:4" x14ac:dyDescent="0.25">
      <c r="C919" s="2"/>
      <c r="D919" s="2"/>
    </row>
    <row r="920" spans="3:4" x14ac:dyDescent="0.25">
      <c r="C920" s="2"/>
      <c r="D920" s="2"/>
    </row>
    <row r="921" spans="3:4" x14ac:dyDescent="0.25">
      <c r="C921" s="2"/>
      <c r="D921" s="2"/>
    </row>
    <row r="922" spans="3:4" x14ac:dyDescent="0.25">
      <c r="C922" s="2"/>
      <c r="D922" s="2"/>
    </row>
    <row r="923" spans="3:4" x14ac:dyDescent="0.25">
      <c r="C923" s="2"/>
      <c r="D923" s="2"/>
    </row>
    <row r="924" spans="3:4" x14ac:dyDescent="0.25">
      <c r="C924" s="2"/>
      <c r="D924" s="2"/>
    </row>
    <row r="925" spans="3:4" x14ac:dyDescent="0.25">
      <c r="C925" s="2"/>
      <c r="D925" s="2"/>
    </row>
    <row r="926" spans="3:4" x14ac:dyDescent="0.25">
      <c r="C926" s="2"/>
      <c r="D926" s="2"/>
    </row>
    <row r="927" spans="3:4" x14ac:dyDescent="0.25">
      <c r="C927" s="2"/>
      <c r="D927" s="2"/>
    </row>
    <row r="928" spans="3:4" x14ac:dyDescent="0.25">
      <c r="C928" s="2"/>
      <c r="D928" s="2"/>
    </row>
    <row r="929" spans="3:4" x14ac:dyDescent="0.25">
      <c r="C929" s="2"/>
      <c r="D929" s="2"/>
    </row>
    <row r="930" spans="3:4" x14ac:dyDescent="0.25">
      <c r="C930" s="2"/>
      <c r="D930" s="2"/>
    </row>
    <row r="931" spans="3:4" x14ac:dyDescent="0.25">
      <c r="C931" s="2"/>
      <c r="D931" s="2"/>
    </row>
    <row r="932" spans="3:4" x14ac:dyDescent="0.25">
      <c r="C932" s="2"/>
      <c r="D932" s="2"/>
    </row>
    <row r="933" spans="3:4" x14ac:dyDescent="0.25">
      <c r="C933" s="2"/>
      <c r="D933" s="2"/>
    </row>
    <row r="934" spans="3:4" x14ac:dyDescent="0.25">
      <c r="C934" s="2"/>
      <c r="D934" s="2"/>
    </row>
    <row r="935" spans="3:4" x14ac:dyDescent="0.25">
      <c r="C935" s="2"/>
      <c r="D935" s="2"/>
    </row>
    <row r="936" spans="3:4" x14ac:dyDescent="0.25">
      <c r="C936" s="2"/>
      <c r="D936" s="2"/>
    </row>
    <row r="937" spans="3:4" x14ac:dyDescent="0.25">
      <c r="C937" s="2"/>
      <c r="D937" s="2"/>
    </row>
    <row r="938" spans="3:4" x14ac:dyDescent="0.25">
      <c r="C938" s="2"/>
      <c r="D938" s="2"/>
    </row>
    <row r="939" spans="3:4" x14ac:dyDescent="0.25">
      <c r="C939" s="2"/>
      <c r="D939" s="2"/>
    </row>
    <row r="940" spans="3:4" x14ac:dyDescent="0.25">
      <c r="C940" s="2"/>
      <c r="D940" s="2"/>
    </row>
    <row r="941" spans="3:4" x14ac:dyDescent="0.25">
      <c r="C941" s="2"/>
      <c r="D941" s="2"/>
    </row>
    <row r="942" spans="3:4" x14ac:dyDescent="0.25">
      <c r="C942" s="2"/>
      <c r="D942" s="2"/>
    </row>
    <row r="943" spans="3:4" x14ac:dyDescent="0.25">
      <c r="C943" s="2"/>
      <c r="D943" s="2"/>
    </row>
    <row r="944" spans="3:4" x14ac:dyDescent="0.25">
      <c r="C944" s="2"/>
      <c r="D944" s="2"/>
    </row>
    <row r="945" spans="3:4" x14ac:dyDescent="0.25">
      <c r="C945" s="2"/>
      <c r="D945" s="2"/>
    </row>
    <row r="946" spans="3:4" x14ac:dyDescent="0.25">
      <c r="C946" s="2"/>
      <c r="D946" s="2"/>
    </row>
    <row r="947" spans="3:4" x14ac:dyDescent="0.25">
      <c r="C947" s="2"/>
      <c r="D947" s="2"/>
    </row>
    <row r="948" spans="3:4" x14ac:dyDescent="0.25">
      <c r="C948" s="2"/>
      <c r="D948" s="2"/>
    </row>
    <row r="949" spans="3:4" x14ac:dyDescent="0.25">
      <c r="C949" s="2"/>
      <c r="D949" s="2"/>
    </row>
    <row r="950" spans="3:4" x14ac:dyDescent="0.25">
      <c r="C950" s="2"/>
      <c r="D950" s="2"/>
    </row>
    <row r="951" spans="3:4" x14ac:dyDescent="0.25">
      <c r="C951" s="2"/>
      <c r="D951" s="2"/>
    </row>
    <row r="952" spans="3:4" x14ac:dyDescent="0.25">
      <c r="C952" s="2"/>
      <c r="D952" s="2"/>
    </row>
    <row r="953" spans="3:4" x14ac:dyDescent="0.25">
      <c r="C953" s="2"/>
      <c r="D953" s="2"/>
    </row>
    <row r="954" spans="3:4" x14ac:dyDescent="0.25">
      <c r="C954" s="2"/>
      <c r="D954" s="2"/>
    </row>
    <row r="955" spans="3:4" x14ac:dyDescent="0.25">
      <c r="C955" s="2"/>
      <c r="D955" s="2"/>
    </row>
    <row r="956" spans="3:4" x14ac:dyDescent="0.25">
      <c r="C956" s="2"/>
      <c r="D956" s="2"/>
    </row>
    <row r="957" spans="3:4" x14ac:dyDescent="0.25">
      <c r="C957" s="2"/>
      <c r="D957" s="2"/>
    </row>
    <row r="958" spans="3:4" x14ac:dyDescent="0.25">
      <c r="C958" s="2"/>
      <c r="D958" s="2"/>
    </row>
    <row r="959" spans="3:4" x14ac:dyDescent="0.25">
      <c r="C959" s="2"/>
      <c r="D959" s="2"/>
    </row>
    <row r="960" spans="3:4" x14ac:dyDescent="0.25">
      <c r="C960" s="2"/>
      <c r="D960" s="2"/>
    </row>
    <row r="961" spans="3:4" x14ac:dyDescent="0.25">
      <c r="C961" s="2"/>
      <c r="D961" s="2"/>
    </row>
    <row r="962" spans="3:4" x14ac:dyDescent="0.25">
      <c r="C962" s="2"/>
      <c r="D962" s="2"/>
    </row>
    <row r="963" spans="3:4" x14ac:dyDescent="0.25">
      <c r="C963" s="2"/>
      <c r="D963" s="2"/>
    </row>
    <row r="964" spans="3:4" x14ac:dyDescent="0.25">
      <c r="C964" s="2"/>
      <c r="D964" s="2"/>
    </row>
    <row r="965" spans="3:4" x14ac:dyDescent="0.25">
      <c r="C965" s="2"/>
      <c r="D965" s="2"/>
    </row>
    <row r="966" spans="3:4" x14ac:dyDescent="0.25">
      <c r="C966" s="2"/>
      <c r="D966" s="2"/>
    </row>
    <row r="967" spans="3:4" x14ac:dyDescent="0.25">
      <c r="C967" s="2"/>
      <c r="D967" s="2"/>
    </row>
    <row r="968" spans="3:4" x14ac:dyDescent="0.25">
      <c r="C968" s="2"/>
      <c r="D968" s="2"/>
    </row>
    <row r="969" spans="3:4" x14ac:dyDescent="0.25">
      <c r="C969" s="2"/>
      <c r="D969" s="2"/>
    </row>
    <row r="970" spans="3:4" x14ac:dyDescent="0.25">
      <c r="C970" s="2"/>
      <c r="D970" s="2"/>
    </row>
    <row r="971" spans="3:4" x14ac:dyDescent="0.25">
      <c r="C971" s="2"/>
      <c r="D971" s="2"/>
    </row>
    <row r="972" spans="3:4" x14ac:dyDescent="0.25">
      <c r="C972" s="2"/>
      <c r="D972" s="2"/>
    </row>
    <row r="973" spans="3:4" x14ac:dyDescent="0.25">
      <c r="C973" s="2"/>
      <c r="D973" s="2"/>
    </row>
    <row r="974" spans="3:4" x14ac:dyDescent="0.25">
      <c r="C974" s="2"/>
      <c r="D974" s="2"/>
    </row>
    <row r="975" spans="3:4" x14ac:dyDescent="0.25">
      <c r="C975" s="2"/>
      <c r="D975" s="2"/>
    </row>
    <row r="976" spans="3:4" x14ac:dyDescent="0.25">
      <c r="C976" s="2"/>
      <c r="D976" s="2"/>
    </row>
    <row r="977" spans="3:4" x14ac:dyDescent="0.25">
      <c r="C977" s="2"/>
      <c r="D977" s="2"/>
    </row>
    <row r="978" spans="3:4" x14ac:dyDescent="0.25">
      <c r="C978" s="2"/>
      <c r="D978" s="2"/>
    </row>
    <row r="979" spans="3:4" x14ac:dyDescent="0.25">
      <c r="C979" s="2"/>
      <c r="D979" s="2"/>
    </row>
    <row r="980" spans="3:4" x14ac:dyDescent="0.25">
      <c r="C980" s="2"/>
      <c r="D980" s="2"/>
    </row>
    <row r="981" spans="3:4" x14ac:dyDescent="0.25">
      <c r="C981" s="2"/>
      <c r="D981" s="2"/>
    </row>
    <row r="982" spans="3:4" x14ac:dyDescent="0.25">
      <c r="C982" s="2"/>
      <c r="D982" s="2"/>
    </row>
    <row r="983" spans="3:4" x14ac:dyDescent="0.25">
      <c r="C983" s="2"/>
      <c r="D983" s="2"/>
    </row>
    <row r="984" spans="3:4" x14ac:dyDescent="0.25">
      <c r="C984" s="2"/>
      <c r="D984" s="2"/>
    </row>
    <row r="985" spans="3:4" x14ac:dyDescent="0.25">
      <c r="C985" s="2"/>
      <c r="D985" s="2"/>
    </row>
    <row r="986" spans="3:4" x14ac:dyDescent="0.25">
      <c r="C986" s="2"/>
      <c r="D986" s="2"/>
    </row>
    <row r="987" spans="3:4" x14ac:dyDescent="0.25">
      <c r="C987" s="2"/>
      <c r="D987" s="2"/>
    </row>
    <row r="988" spans="3:4" x14ac:dyDescent="0.25">
      <c r="C988" s="2"/>
      <c r="D988" s="2"/>
    </row>
    <row r="989" spans="3:4" x14ac:dyDescent="0.25">
      <c r="C989" s="2"/>
      <c r="D989" s="2"/>
    </row>
    <row r="990" spans="3:4" x14ac:dyDescent="0.25">
      <c r="C990" s="2"/>
      <c r="D990" s="2"/>
    </row>
    <row r="991" spans="3:4" x14ac:dyDescent="0.25">
      <c r="C991" s="2"/>
      <c r="D991" s="2"/>
    </row>
    <row r="992" spans="3:4" x14ac:dyDescent="0.25">
      <c r="C992" s="2"/>
      <c r="D992" s="2"/>
    </row>
    <row r="993" spans="3:4" x14ac:dyDescent="0.25">
      <c r="C993" s="2"/>
      <c r="D993" s="2"/>
    </row>
    <row r="994" spans="3:4" x14ac:dyDescent="0.25">
      <c r="C994" s="2"/>
      <c r="D994" s="2"/>
    </row>
    <row r="995" spans="3:4" x14ac:dyDescent="0.25">
      <c r="C995" s="2"/>
      <c r="D995" s="2"/>
    </row>
    <row r="996" spans="3:4" x14ac:dyDescent="0.25">
      <c r="C996" s="2"/>
      <c r="D996" s="2"/>
    </row>
    <row r="997" spans="3:4" x14ac:dyDescent="0.25">
      <c r="C997" s="2"/>
      <c r="D997" s="2"/>
    </row>
    <row r="998" spans="3:4" x14ac:dyDescent="0.25">
      <c r="C998" s="2"/>
      <c r="D998" s="2"/>
    </row>
    <row r="999" spans="3:4" x14ac:dyDescent="0.25">
      <c r="C999" s="2"/>
      <c r="D999" s="2"/>
    </row>
    <row r="1000" spans="3:4" x14ac:dyDescent="0.25">
      <c r="C1000" s="2"/>
      <c r="D1000" s="2"/>
    </row>
    <row r="1001" spans="3:4" x14ac:dyDescent="0.25">
      <c r="C1001" s="2"/>
      <c r="D1001" s="2"/>
    </row>
    <row r="1002" spans="3:4" x14ac:dyDescent="0.25">
      <c r="C1002" s="2"/>
      <c r="D1002" s="2"/>
    </row>
    <row r="1003" spans="3:4" x14ac:dyDescent="0.25">
      <c r="C1003" s="2"/>
      <c r="D1003" s="2"/>
    </row>
    <row r="1004" spans="3:4" x14ac:dyDescent="0.25">
      <c r="C1004" s="2"/>
      <c r="D1004" s="2"/>
    </row>
    <row r="1005" spans="3:4" x14ac:dyDescent="0.25">
      <c r="C1005" s="2"/>
      <c r="D1005" s="2"/>
    </row>
    <row r="1006" spans="3:4" x14ac:dyDescent="0.25">
      <c r="C1006" s="2"/>
      <c r="D1006" s="2"/>
    </row>
    <row r="1007" spans="3:4" x14ac:dyDescent="0.25">
      <c r="C1007" s="2"/>
      <c r="D1007" s="2"/>
    </row>
    <row r="1008" spans="3:4" x14ac:dyDescent="0.25">
      <c r="C1008" s="2"/>
      <c r="D1008" s="2"/>
    </row>
    <row r="1009" spans="3:4" x14ac:dyDescent="0.25">
      <c r="C1009" s="2"/>
      <c r="D1009" s="2"/>
    </row>
    <row r="1010" spans="3:4" x14ac:dyDescent="0.25">
      <c r="C1010" s="2"/>
      <c r="D1010" s="2"/>
    </row>
    <row r="1011" spans="3:4" x14ac:dyDescent="0.25">
      <c r="C1011" s="2"/>
      <c r="D1011" s="2"/>
    </row>
    <row r="1012" spans="3:4" x14ac:dyDescent="0.25">
      <c r="C1012" s="2"/>
      <c r="D1012" s="2"/>
    </row>
    <row r="1013" spans="3:4" x14ac:dyDescent="0.25">
      <c r="C1013" s="2"/>
      <c r="D1013" s="2"/>
    </row>
    <row r="1014" spans="3:4" x14ac:dyDescent="0.25">
      <c r="C1014" s="2"/>
      <c r="D1014" s="2"/>
    </row>
    <row r="1015" spans="3:4" x14ac:dyDescent="0.25">
      <c r="C1015" s="2"/>
      <c r="D1015" s="2"/>
    </row>
    <row r="1016" spans="3:4" x14ac:dyDescent="0.25">
      <c r="C1016" s="2"/>
      <c r="D1016" s="2"/>
    </row>
    <row r="1017" spans="3:4" x14ac:dyDescent="0.25">
      <c r="C1017" s="2"/>
      <c r="D1017" s="2"/>
    </row>
    <row r="1018" spans="3:4" x14ac:dyDescent="0.25">
      <c r="C1018" s="2"/>
      <c r="D1018" s="2"/>
    </row>
    <row r="1019" spans="3:4" x14ac:dyDescent="0.25">
      <c r="C1019" s="2"/>
      <c r="D1019" s="2"/>
    </row>
    <row r="1020" spans="3:4" x14ac:dyDescent="0.25">
      <c r="C1020" s="2"/>
      <c r="D1020" s="2"/>
    </row>
    <row r="1021" spans="3:4" x14ac:dyDescent="0.25">
      <c r="C1021" s="2"/>
      <c r="D1021" s="2"/>
    </row>
    <row r="1022" spans="3:4" x14ac:dyDescent="0.25">
      <c r="C1022" s="2"/>
      <c r="D1022" s="2"/>
    </row>
    <row r="1023" spans="3:4" x14ac:dyDescent="0.25">
      <c r="C1023" s="2"/>
      <c r="D1023" s="2"/>
    </row>
    <row r="1024" spans="3:4" x14ac:dyDescent="0.25">
      <c r="C1024" s="2"/>
      <c r="D1024" s="2"/>
    </row>
    <row r="1025" spans="3:4" x14ac:dyDescent="0.25">
      <c r="C1025" s="2"/>
      <c r="D1025" s="2"/>
    </row>
    <row r="1026" spans="3:4" x14ac:dyDescent="0.25">
      <c r="C1026" s="2"/>
      <c r="D1026" s="2"/>
    </row>
    <row r="1027" spans="3:4" x14ac:dyDescent="0.25">
      <c r="C1027" s="2"/>
      <c r="D1027" s="2"/>
    </row>
    <row r="1028" spans="3:4" x14ac:dyDescent="0.25">
      <c r="C1028" s="2"/>
      <c r="D1028" s="2"/>
    </row>
    <row r="1029" spans="3:4" x14ac:dyDescent="0.25">
      <c r="C1029" s="2"/>
      <c r="D1029" s="2"/>
    </row>
    <row r="1030" spans="3:4" x14ac:dyDescent="0.25">
      <c r="C1030" s="2"/>
      <c r="D1030" s="2"/>
    </row>
    <row r="1031" spans="3:4" x14ac:dyDescent="0.25">
      <c r="C1031" s="2"/>
      <c r="D1031" s="2"/>
    </row>
    <row r="1032" spans="3:4" x14ac:dyDescent="0.25">
      <c r="C1032" s="2"/>
      <c r="D1032" s="2"/>
    </row>
    <row r="1033" spans="3:4" x14ac:dyDescent="0.25">
      <c r="C1033" s="2"/>
      <c r="D1033" s="2"/>
    </row>
    <row r="1034" spans="3:4" x14ac:dyDescent="0.25">
      <c r="C1034" s="2"/>
      <c r="D1034" s="2"/>
    </row>
    <row r="1035" spans="3:4" x14ac:dyDescent="0.25">
      <c r="C1035" s="2"/>
      <c r="D1035" s="2"/>
    </row>
    <row r="1036" spans="3:4" x14ac:dyDescent="0.25">
      <c r="C1036" s="2"/>
      <c r="D1036" s="2"/>
    </row>
    <row r="1037" spans="3:4" x14ac:dyDescent="0.25">
      <c r="C1037" s="2"/>
      <c r="D1037" s="2"/>
    </row>
    <row r="1038" spans="3:4" x14ac:dyDescent="0.25">
      <c r="C1038" s="2"/>
      <c r="D1038" s="2"/>
    </row>
    <row r="1039" spans="3:4" x14ac:dyDescent="0.25">
      <c r="C1039" s="2"/>
      <c r="D1039" s="2"/>
    </row>
    <row r="1040" spans="3:4" x14ac:dyDescent="0.25">
      <c r="C1040" s="2"/>
      <c r="D1040" s="2"/>
    </row>
    <row r="1041" spans="3:4" x14ac:dyDescent="0.25">
      <c r="C1041" s="2"/>
      <c r="D1041" s="2"/>
    </row>
    <row r="1042" spans="3:4" x14ac:dyDescent="0.25">
      <c r="C1042" s="2"/>
      <c r="D1042" s="2"/>
    </row>
    <row r="1043" spans="3:4" x14ac:dyDescent="0.25">
      <c r="C1043" s="2"/>
      <c r="D1043" s="2"/>
    </row>
    <row r="1044" spans="3:4" x14ac:dyDescent="0.25">
      <c r="C1044" s="2"/>
      <c r="D1044" s="2"/>
    </row>
    <row r="1045" spans="3:4" x14ac:dyDescent="0.25">
      <c r="C1045" s="2"/>
      <c r="D1045" s="2"/>
    </row>
    <row r="1046" spans="3:4" x14ac:dyDescent="0.25">
      <c r="C1046" s="2"/>
      <c r="D1046" s="2"/>
    </row>
    <row r="1047" spans="3:4" x14ac:dyDescent="0.25">
      <c r="C1047" s="2"/>
      <c r="D1047" s="2"/>
    </row>
    <row r="1048" spans="3:4" x14ac:dyDescent="0.25">
      <c r="C1048" s="2"/>
      <c r="D1048" s="2"/>
    </row>
    <row r="1049" spans="3:4" x14ac:dyDescent="0.25">
      <c r="C1049" s="2"/>
      <c r="D1049" s="2"/>
    </row>
    <row r="1050" spans="3:4" x14ac:dyDescent="0.25">
      <c r="C1050" s="2"/>
      <c r="D1050" s="2"/>
    </row>
    <row r="1051" spans="3:4" x14ac:dyDescent="0.25">
      <c r="C1051" s="2"/>
      <c r="D1051" s="2"/>
    </row>
    <row r="1052" spans="3:4" x14ac:dyDescent="0.25">
      <c r="C1052" s="2"/>
      <c r="D1052" s="2"/>
    </row>
    <row r="1053" spans="3:4" x14ac:dyDescent="0.25">
      <c r="C1053" s="2"/>
      <c r="D1053" s="2"/>
    </row>
    <row r="1054" spans="3:4" x14ac:dyDescent="0.25">
      <c r="C1054" s="2"/>
      <c r="D1054" s="2"/>
    </row>
    <row r="1055" spans="3:4" x14ac:dyDescent="0.25">
      <c r="C1055" s="2"/>
      <c r="D1055" s="2"/>
    </row>
    <row r="1056" spans="3:4" x14ac:dyDescent="0.25">
      <c r="C1056" s="2"/>
      <c r="D1056" s="2"/>
    </row>
    <row r="1057" spans="3:4" x14ac:dyDescent="0.25">
      <c r="C1057" s="2"/>
      <c r="D1057" s="2"/>
    </row>
    <row r="1058" spans="3:4" x14ac:dyDescent="0.25">
      <c r="C1058" s="2"/>
      <c r="D1058" s="2"/>
    </row>
    <row r="1059" spans="3:4" x14ac:dyDescent="0.25">
      <c r="C1059" s="2"/>
      <c r="D1059" s="2"/>
    </row>
    <row r="1060" spans="3:4" x14ac:dyDescent="0.25">
      <c r="C1060" s="2"/>
      <c r="D1060" s="2"/>
    </row>
    <row r="1061" spans="3:4" x14ac:dyDescent="0.25">
      <c r="C1061" s="2"/>
      <c r="D1061" s="2"/>
    </row>
    <row r="1062" spans="3:4" x14ac:dyDescent="0.25">
      <c r="C1062" s="2"/>
      <c r="D1062" s="2"/>
    </row>
    <row r="1063" spans="3:4" x14ac:dyDescent="0.25">
      <c r="C1063" s="2"/>
      <c r="D1063" s="2"/>
    </row>
    <row r="1064" spans="3:4" x14ac:dyDescent="0.25">
      <c r="C1064" s="2"/>
      <c r="D1064" s="2"/>
    </row>
    <row r="1065" spans="3:4" x14ac:dyDescent="0.25">
      <c r="C1065" s="2"/>
      <c r="D1065" s="2"/>
    </row>
    <row r="1066" spans="3:4" x14ac:dyDescent="0.25">
      <c r="C1066" s="2"/>
      <c r="D1066" s="2"/>
    </row>
    <row r="1067" spans="3:4" x14ac:dyDescent="0.25">
      <c r="C1067" s="2"/>
      <c r="D1067" s="2"/>
    </row>
    <row r="1068" spans="3:4" x14ac:dyDescent="0.25">
      <c r="C1068" s="2"/>
      <c r="D1068" s="2"/>
    </row>
    <row r="1069" spans="3:4" x14ac:dyDescent="0.25">
      <c r="C1069" s="2"/>
      <c r="D1069" s="2"/>
    </row>
    <row r="1070" spans="3:4" x14ac:dyDescent="0.25">
      <c r="C1070" s="2"/>
      <c r="D1070" s="2"/>
    </row>
    <row r="1071" spans="3:4" x14ac:dyDescent="0.25">
      <c r="C1071" s="2"/>
      <c r="D1071" s="2"/>
    </row>
    <row r="1072" spans="3:4" x14ac:dyDescent="0.25">
      <c r="C1072" s="2"/>
      <c r="D1072" s="2"/>
    </row>
    <row r="1073" spans="3:4" x14ac:dyDescent="0.25">
      <c r="C1073" s="2"/>
      <c r="D1073" s="2"/>
    </row>
    <row r="1074" spans="3:4" x14ac:dyDescent="0.25">
      <c r="C1074" s="2"/>
      <c r="D1074" s="2"/>
    </row>
    <row r="1075" spans="3:4" x14ac:dyDescent="0.25">
      <c r="C1075" s="2"/>
      <c r="D1075" s="2"/>
    </row>
    <row r="1076" spans="3:4" x14ac:dyDescent="0.25">
      <c r="C1076" s="2"/>
      <c r="D1076" s="2"/>
    </row>
    <row r="1077" spans="3:4" x14ac:dyDescent="0.25">
      <c r="C1077" s="2"/>
      <c r="D1077" s="2"/>
    </row>
    <row r="1078" spans="3:4" x14ac:dyDescent="0.25">
      <c r="C1078" s="2"/>
      <c r="D1078" s="2"/>
    </row>
    <row r="1079" spans="3:4" x14ac:dyDescent="0.25">
      <c r="C1079" s="2"/>
      <c r="D1079" s="2"/>
    </row>
    <row r="1080" spans="3:4" x14ac:dyDescent="0.25">
      <c r="C1080" s="2"/>
      <c r="D1080" s="2"/>
    </row>
    <row r="1081" spans="3:4" x14ac:dyDescent="0.25">
      <c r="C1081" s="2"/>
      <c r="D1081" s="2"/>
    </row>
    <row r="1082" spans="3:4" x14ac:dyDescent="0.25">
      <c r="C1082" s="2"/>
      <c r="D1082" s="2"/>
    </row>
    <row r="1083" spans="3:4" x14ac:dyDescent="0.25">
      <c r="C1083" s="2"/>
      <c r="D1083" s="2"/>
    </row>
    <row r="1084" spans="3:4" x14ac:dyDescent="0.25">
      <c r="C1084" s="2"/>
      <c r="D1084" s="2"/>
    </row>
    <row r="1085" spans="3:4" x14ac:dyDescent="0.25">
      <c r="C1085" s="2"/>
      <c r="D1085" s="2"/>
    </row>
    <row r="1086" spans="3:4" x14ac:dyDescent="0.25">
      <c r="C1086" s="2"/>
      <c r="D1086" s="2"/>
    </row>
    <row r="1087" spans="3:4" x14ac:dyDescent="0.25">
      <c r="C1087" s="2"/>
      <c r="D1087" s="2"/>
    </row>
    <row r="1088" spans="3:4" x14ac:dyDescent="0.25">
      <c r="C1088" s="2"/>
      <c r="D1088" s="2"/>
    </row>
    <row r="1089" spans="3:4" x14ac:dyDescent="0.25">
      <c r="C1089" s="2"/>
      <c r="D1089" s="2"/>
    </row>
    <row r="1090" spans="3:4" x14ac:dyDescent="0.25">
      <c r="C1090" s="2"/>
      <c r="D1090" s="2"/>
    </row>
    <row r="1091" spans="3:4" x14ac:dyDescent="0.25">
      <c r="C1091" s="2"/>
      <c r="D1091" s="2"/>
    </row>
    <row r="1092" spans="3:4" x14ac:dyDescent="0.25">
      <c r="C1092" s="2"/>
      <c r="D1092" s="2"/>
    </row>
    <row r="1093" spans="3:4" x14ac:dyDescent="0.25">
      <c r="C1093" s="2"/>
      <c r="D1093" s="2"/>
    </row>
    <row r="1094" spans="3:4" x14ac:dyDescent="0.25">
      <c r="C1094" s="2"/>
      <c r="D1094" s="2"/>
    </row>
    <row r="1095" spans="3:4" x14ac:dyDescent="0.25">
      <c r="C1095" s="2"/>
      <c r="D1095" s="2"/>
    </row>
    <row r="1096" spans="3:4" x14ac:dyDescent="0.25">
      <c r="C1096" s="2"/>
      <c r="D1096" s="2"/>
    </row>
    <row r="1097" spans="3:4" x14ac:dyDescent="0.25">
      <c r="C1097" s="2"/>
      <c r="D1097" s="2"/>
    </row>
    <row r="1098" spans="3:4" x14ac:dyDescent="0.25">
      <c r="C1098" s="2"/>
      <c r="D1098" s="2"/>
    </row>
    <row r="1099" spans="3:4" x14ac:dyDescent="0.25">
      <c r="C1099" s="2"/>
      <c r="D1099" s="2"/>
    </row>
    <row r="1100" spans="3:4" x14ac:dyDescent="0.25">
      <c r="C1100" s="2"/>
      <c r="D1100" s="2"/>
    </row>
    <row r="1101" spans="3:4" x14ac:dyDescent="0.25">
      <c r="C1101" s="2"/>
      <c r="D1101" s="2"/>
    </row>
    <row r="1102" spans="3:4" x14ac:dyDescent="0.25">
      <c r="C1102" s="2"/>
      <c r="D1102" s="2"/>
    </row>
    <row r="1103" spans="3:4" x14ac:dyDescent="0.25">
      <c r="C1103" s="2"/>
      <c r="D1103" s="2"/>
    </row>
    <row r="1104" spans="3:4" x14ac:dyDescent="0.25">
      <c r="C1104" s="2"/>
      <c r="D1104" s="2"/>
    </row>
    <row r="1105" spans="3:4" x14ac:dyDescent="0.25">
      <c r="C1105" s="2"/>
      <c r="D1105" s="2"/>
    </row>
    <row r="1106" spans="3:4" x14ac:dyDescent="0.25">
      <c r="C1106" s="2"/>
      <c r="D1106" s="2"/>
    </row>
    <row r="1107" spans="3:4" x14ac:dyDescent="0.25">
      <c r="C1107" s="2"/>
      <c r="D1107" s="2"/>
    </row>
    <row r="1108" spans="3:4" x14ac:dyDescent="0.25">
      <c r="C1108" s="2"/>
      <c r="D1108" s="2"/>
    </row>
    <row r="1109" spans="3:4" x14ac:dyDescent="0.25">
      <c r="C1109" s="2"/>
      <c r="D1109" s="2"/>
    </row>
    <row r="1110" spans="3:4" x14ac:dyDescent="0.25">
      <c r="C1110" s="2"/>
      <c r="D1110" s="2"/>
    </row>
    <row r="1111" spans="3:4" x14ac:dyDescent="0.25">
      <c r="C1111" s="2"/>
      <c r="D1111" s="2"/>
    </row>
    <row r="1112" spans="3:4" x14ac:dyDescent="0.25">
      <c r="C1112" s="2"/>
      <c r="D1112" s="2"/>
    </row>
    <row r="1113" spans="3:4" x14ac:dyDescent="0.25">
      <c r="C1113" s="2"/>
      <c r="D1113" s="2"/>
    </row>
    <row r="1114" spans="3:4" x14ac:dyDescent="0.25">
      <c r="C1114" s="2"/>
      <c r="D1114" s="2"/>
    </row>
    <row r="1115" spans="3:4" x14ac:dyDescent="0.25">
      <c r="C1115" s="2"/>
      <c r="D1115" s="2"/>
    </row>
    <row r="1116" spans="3:4" x14ac:dyDescent="0.25">
      <c r="C1116" s="2"/>
      <c r="D1116" s="2"/>
    </row>
    <row r="1117" spans="3:4" x14ac:dyDescent="0.25">
      <c r="C1117" s="2"/>
      <c r="D1117" s="2"/>
    </row>
    <row r="1118" spans="3:4" x14ac:dyDescent="0.25">
      <c r="C1118" s="2"/>
      <c r="D1118" s="2"/>
    </row>
    <row r="1119" spans="3:4" x14ac:dyDescent="0.25">
      <c r="C1119" s="2"/>
      <c r="D1119" s="2"/>
    </row>
    <row r="1120" spans="3:4" x14ac:dyDescent="0.25">
      <c r="C1120" s="2"/>
      <c r="D1120" s="2"/>
    </row>
    <row r="1121" spans="3:4" x14ac:dyDescent="0.25">
      <c r="C1121" s="2"/>
      <c r="D1121" s="2"/>
    </row>
    <row r="1122" spans="3:4" x14ac:dyDescent="0.25">
      <c r="C1122" s="2"/>
      <c r="D1122" s="2"/>
    </row>
    <row r="1123" spans="3:4" x14ac:dyDescent="0.25">
      <c r="C1123" s="2"/>
      <c r="D1123" s="2"/>
    </row>
    <row r="1124" spans="3:4" x14ac:dyDescent="0.25">
      <c r="C1124" s="2"/>
      <c r="D1124" s="2"/>
    </row>
    <row r="1125" spans="3:4" x14ac:dyDescent="0.25">
      <c r="C1125" s="2"/>
      <c r="D1125" s="2"/>
    </row>
    <row r="1126" spans="3:4" x14ac:dyDescent="0.25">
      <c r="C1126" s="2"/>
      <c r="D1126" s="2"/>
    </row>
    <row r="1127" spans="3:4" x14ac:dyDescent="0.25">
      <c r="C1127" s="2"/>
      <c r="D1127" s="2"/>
    </row>
    <row r="1128" spans="3:4" x14ac:dyDescent="0.25">
      <c r="C1128" s="2"/>
      <c r="D1128" s="2"/>
    </row>
    <row r="1129" spans="3:4" x14ac:dyDescent="0.25">
      <c r="C1129" s="2"/>
      <c r="D1129" s="2"/>
    </row>
    <row r="1130" spans="3:4" x14ac:dyDescent="0.25">
      <c r="C1130" s="2"/>
      <c r="D1130" s="2"/>
    </row>
    <row r="1131" spans="3:4" x14ac:dyDescent="0.25">
      <c r="C1131" s="2"/>
      <c r="D1131" s="2"/>
    </row>
    <row r="1132" spans="3:4" x14ac:dyDescent="0.25">
      <c r="C1132" s="2"/>
      <c r="D1132" s="2"/>
    </row>
    <row r="1133" spans="3:4" x14ac:dyDescent="0.25">
      <c r="C1133" s="2"/>
      <c r="D1133" s="2"/>
    </row>
    <row r="1134" spans="3:4" x14ac:dyDescent="0.25">
      <c r="C1134" s="2"/>
      <c r="D1134" s="2"/>
    </row>
    <row r="1135" spans="3:4" x14ac:dyDescent="0.25">
      <c r="C1135" s="2"/>
      <c r="D1135" s="2"/>
    </row>
    <row r="1136" spans="3:4" x14ac:dyDescent="0.25">
      <c r="C1136" s="2"/>
      <c r="D1136" s="2"/>
    </row>
    <row r="1137" spans="3:4" x14ac:dyDescent="0.25">
      <c r="C1137" s="2"/>
      <c r="D1137" s="2"/>
    </row>
    <row r="1138" spans="3:4" x14ac:dyDescent="0.25">
      <c r="C1138" s="2"/>
      <c r="D1138" s="2"/>
    </row>
    <row r="1139" spans="3:4" x14ac:dyDescent="0.25">
      <c r="C1139" s="2"/>
      <c r="D1139" s="2"/>
    </row>
    <row r="1140" spans="3:4" x14ac:dyDescent="0.25">
      <c r="C1140" s="2"/>
      <c r="D1140" s="2"/>
    </row>
    <row r="1141" spans="3:4" x14ac:dyDescent="0.25">
      <c r="C1141" s="2"/>
      <c r="D1141" s="2"/>
    </row>
    <row r="1142" spans="3:4" x14ac:dyDescent="0.25">
      <c r="C1142" s="2"/>
      <c r="D1142" s="2"/>
    </row>
    <row r="1143" spans="3:4" x14ac:dyDescent="0.25">
      <c r="C1143" s="2"/>
      <c r="D1143" s="2"/>
    </row>
    <row r="1144" spans="3:4" x14ac:dyDescent="0.25">
      <c r="C1144" s="2"/>
      <c r="D1144" s="2"/>
    </row>
    <row r="1145" spans="3:4" x14ac:dyDescent="0.25">
      <c r="C1145" s="2"/>
      <c r="D1145" s="2"/>
    </row>
    <row r="1146" spans="3:4" x14ac:dyDescent="0.25">
      <c r="C1146" s="2"/>
      <c r="D1146" s="2"/>
    </row>
    <row r="1147" spans="3:4" x14ac:dyDescent="0.25">
      <c r="C1147" s="2"/>
      <c r="D1147" s="2"/>
    </row>
    <row r="1148" spans="3:4" x14ac:dyDescent="0.25">
      <c r="C1148" s="2"/>
      <c r="D1148" s="2"/>
    </row>
    <row r="1149" spans="3:4" x14ac:dyDescent="0.25">
      <c r="C1149" s="2"/>
      <c r="D1149" s="2"/>
    </row>
    <row r="1150" spans="3:4" x14ac:dyDescent="0.25">
      <c r="C1150" s="2"/>
      <c r="D1150" s="2"/>
    </row>
    <row r="1151" spans="3:4" x14ac:dyDescent="0.25">
      <c r="C1151" s="2"/>
      <c r="D1151" s="2"/>
    </row>
    <row r="1152" spans="3:4" x14ac:dyDescent="0.25">
      <c r="C1152" s="2"/>
      <c r="D1152" s="2"/>
    </row>
    <row r="1153" spans="3:4" x14ac:dyDescent="0.25">
      <c r="C1153" s="2"/>
      <c r="D1153" s="2"/>
    </row>
    <row r="1154" spans="3:4" x14ac:dyDescent="0.25">
      <c r="C1154" s="2"/>
      <c r="D1154" s="2"/>
    </row>
    <row r="1155" spans="3:4" x14ac:dyDescent="0.25">
      <c r="C1155" s="2"/>
      <c r="D1155" s="2"/>
    </row>
    <row r="1156" spans="3:4" x14ac:dyDescent="0.25">
      <c r="C1156" s="2"/>
      <c r="D1156" s="2"/>
    </row>
    <row r="1157" spans="3:4" x14ac:dyDescent="0.25">
      <c r="C1157" s="2"/>
      <c r="D1157" s="2"/>
    </row>
    <row r="1158" spans="3:4" x14ac:dyDescent="0.25">
      <c r="C1158" s="2"/>
      <c r="D1158" s="2"/>
    </row>
    <row r="1159" spans="3:4" x14ac:dyDescent="0.25">
      <c r="C1159" s="2"/>
      <c r="D1159" s="2"/>
    </row>
    <row r="1160" spans="3:4" x14ac:dyDescent="0.25">
      <c r="C1160" s="2"/>
      <c r="D1160" s="2"/>
    </row>
    <row r="1161" spans="3:4" x14ac:dyDescent="0.25">
      <c r="C1161" s="2"/>
      <c r="D1161" s="2"/>
    </row>
    <row r="1162" spans="3:4" x14ac:dyDescent="0.25">
      <c r="C1162" s="2"/>
      <c r="D1162" s="2"/>
    </row>
    <row r="1163" spans="3:4" x14ac:dyDescent="0.25">
      <c r="C1163" s="2"/>
      <c r="D1163" s="2"/>
    </row>
    <row r="1164" spans="3:4" x14ac:dyDescent="0.25">
      <c r="C1164" s="2"/>
      <c r="D1164" s="2"/>
    </row>
    <row r="1165" spans="3:4" x14ac:dyDescent="0.25">
      <c r="C1165" s="2"/>
      <c r="D1165" s="2"/>
    </row>
    <row r="1166" spans="3:4" x14ac:dyDescent="0.25">
      <c r="C1166" s="2"/>
      <c r="D1166" s="2"/>
    </row>
    <row r="1167" spans="3:4" x14ac:dyDescent="0.25">
      <c r="C1167" s="2"/>
      <c r="D1167" s="2"/>
    </row>
    <row r="1168" spans="3:4" x14ac:dyDescent="0.25">
      <c r="C1168" s="2"/>
      <c r="D1168" s="2"/>
    </row>
    <row r="1169" spans="3:4" x14ac:dyDescent="0.25">
      <c r="C1169" s="2"/>
      <c r="D1169" s="2"/>
    </row>
    <row r="1170" spans="3:4" x14ac:dyDescent="0.25">
      <c r="C1170" s="2"/>
      <c r="D1170" s="2"/>
    </row>
    <row r="1171" spans="3:4" x14ac:dyDescent="0.25">
      <c r="C1171" s="2"/>
      <c r="D1171" s="2"/>
    </row>
    <row r="1172" spans="3:4" x14ac:dyDescent="0.25">
      <c r="C1172" s="2"/>
      <c r="D1172" s="2"/>
    </row>
    <row r="1173" spans="3:4" x14ac:dyDescent="0.25">
      <c r="C1173" s="2"/>
      <c r="D1173" s="2"/>
    </row>
    <row r="1174" spans="3:4" x14ac:dyDescent="0.25">
      <c r="C1174" s="2"/>
      <c r="D1174" s="2"/>
    </row>
    <row r="1175" spans="3:4" x14ac:dyDescent="0.25">
      <c r="C1175" s="2"/>
      <c r="D1175" s="2"/>
    </row>
    <row r="1176" spans="3:4" x14ac:dyDescent="0.25">
      <c r="C1176" s="2"/>
      <c r="D1176" s="2"/>
    </row>
    <row r="1177" spans="3:4" x14ac:dyDescent="0.25">
      <c r="C1177" s="2"/>
      <c r="D1177" s="2"/>
    </row>
    <row r="1178" spans="3:4" x14ac:dyDescent="0.25">
      <c r="C1178" s="2"/>
      <c r="D1178" s="2"/>
    </row>
    <row r="1179" spans="3:4" x14ac:dyDescent="0.25">
      <c r="C1179" s="2"/>
      <c r="D1179" s="2"/>
    </row>
    <row r="1180" spans="3:4" x14ac:dyDescent="0.25">
      <c r="C1180" s="2"/>
      <c r="D1180" s="2"/>
    </row>
    <row r="1181" spans="3:4" x14ac:dyDescent="0.25">
      <c r="C1181" s="2"/>
      <c r="D1181" s="2"/>
    </row>
    <row r="1182" spans="3:4" x14ac:dyDescent="0.25">
      <c r="C1182" s="2"/>
      <c r="D1182" s="2"/>
    </row>
    <row r="1183" spans="3:4" x14ac:dyDescent="0.25">
      <c r="C1183" s="2"/>
      <c r="D1183" s="2"/>
    </row>
    <row r="1184" spans="3:4" x14ac:dyDescent="0.25">
      <c r="C1184" s="2"/>
      <c r="D1184" s="2"/>
    </row>
    <row r="1185" spans="3:4" x14ac:dyDescent="0.25">
      <c r="C1185" s="2"/>
      <c r="D1185" s="2"/>
    </row>
    <row r="1186" spans="3:4" x14ac:dyDescent="0.25">
      <c r="C1186" s="2"/>
      <c r="D1186" s="2"/>
    </row>
    <row r="1187" spans="3:4" x14ac:dyDescent="0.25">
      <c r="C1187" s="2"/>
      <c r="D1187" s="2"/>
    </row>
    <row r="1188" spans="3:4" x14ac:dyDescent="0.25">
      <c r="C1188" s="2"/>
      <c r="D1188" s="2"/>
    </row>
    <row r="1189" spans="3:4" x14ac:dyDescent="0.25">
      <c r="C1189" s="2"/>
      <c r="D1189" s="2"/>
    </row>
    <row r="1190" spans="3:4" x14ac:dyDescent="0.25">
      <c r="C1190" s="2"/>
      <c r="D1190" s="2"/>
    </row>
    <row r="1191" spans="3:4" x14ac:dyDescent="0.25">
      <c r="C1191" s="2"/>
      <c r="D1191" s="2"/>
    </row>
    <row r="1192" spans="3:4" x14ac:dyDescent="0.25">
      <c r="C1192" s="2"/>
      <c r="D1192" s="2"/>
    </row>
    <row r="1193" spans="3:4" x14ac:dyDescent="0.25">
      <c r="C1193" s="2"/>
      <c r="D1193" s="2"/>
    </row>
    <row r="1194" spans="3:4" x14ac:dyDescent="0.25">
      <c r="C1194" s="2"/>
      <c r="D1194" s="2"/>
    </row>
    <row r="1195" spans="3:4" x14ac:dyDescent="0.25">
      <c r="C1195" s="2"/>
      <c r="D1195" s="2"/>
    </row>
    <row r="1196" spans="3:4" x14ac:dyDescent="0.25">
      <c r="C1196" s="2"/>
      <c r="D1196" s="2"/>
    </row>
    <row r="1197" spans="3:4" x14ac:dyDescent="0.25">
      <c r="C1197" s="2"/>
      <c r="D1197" s="2"/>
    </row>
    <row r="1198" spans="3:4" x14ac:dyDescent="0.25">
      <c r="C1198" s="2"/>
      <c r="D1198" s="2"/>
    </row>
    <row r="1199" spans="3:4" x14ac:dyDescent="0.25">
      <c r="C1199" s="2"/>
      <c r="D1199" s="2"/>
    </row>
    <row r="1200" spans="3:4" x14ac:dyDescent="0.25">
      <c r="C1200" s="2"/>
      <c r="D1200" s="2"/>
    </row>
    <row r="1201" spans="3:4" x14ac:dyDescent="0.25">
      <c r="C1201" s="2"/>
      <c r="D1201" s="2"/>
    </row>
    <row r="1202" spans="3:4" x14ac:dyDescent="0.25">
      <c r="C1202" s="2"/>
      <c r="D1202" s="2"/>
    </row>
    <row r="1203" spans="3:4" x14ac:dyDescent="0.25">
      <c r="C1203" s="2"/>
      <c r="D1203" s="2"/>
    </row>
    <row r="1204" spans="3:4" x14ac:dyDescent="0.25">
      <c r="C1204" s="2"/>
      <c r="D1204" s="2"/>
    </row>
    <row r="1205" spans="3:4" x14ac:dyDescent="0.25">
      <c r="C1205" s="2"/>
      <c r="D1205" s="2"/>
    </row>
    <row r="1206" spans="3:4" x14ac:dyDescent="0.25">
      <c r="C1206" s="2"/>
      <c r="D1206" s="2"/>
    </row>
    <row r="1207" spans="3:4" x14ac:dyDescent="0.25">
      <c r="C1207" s="2"/>
      <c r="D1207" s="2"/>
    </row>
    <row r="1208" spans="3:4" x14ac:dyDescent="0.25">
      <c r="C1208" s="2"/>
      <c r="D1208" s="2"/>
    </row>
    <row r="1209" spans="3:4" x14ac:dyDescent="0.25">
      <c r="C1209" s="2"/>
      <c r="D1209" s="2"/>
    </row>
    <row r="1210" spans="3:4" x14ac:dyDescent="0.25">
      <c r="C1210" s="2"/>
      <c r="D1210" s="2"/>
    </row>
    <row r="1211" spans="3:4" x14ac:dyDescent="0.25">
      <c r="C1211" s="2"/>
      <c r="D1211" s="2"/>
    </row>
    <row r="1212" spans="3:4" x14ac:dyDescent="0.25">
      <c r="C1212" s="2"/>
      <c r="D1212" s="2"/>
    </row>
    <row r="1213" spans="3:4" x14ac:dyDescent="0.25">
      <c r="C1213" s="2"/>
      <c r="D1213" s="2"/>
    </row>
    <row r="1214" spans="3:4" x14ac:dyDescent="0.25">
      <c r="C1214" s="2"/>
      <c r="D1214" s="2"/>
    </row>
    <row r="1215" spans="3:4" x14ac:dyDescent="0.25">
      <c r="C1215" s="2"/>
      <c r="D1215" s="2"/>
    </row>
    <row r="1216" spans="3:4" x14ac:dyDescent="0.25">
      <c r="C1216" s="2"/>
      <c r="D1216" s="2"/>
    </row>
    <row r="1217" spans="3:4" x14ac:dyDescent="0.25">
      <c r="C1217" s="2"/>
      <c r="D1217" s="2"/>
    </row>
    <row r="1218" spans="3:4" x14ac:dyDescent="0.25">
      <c r="C1218" s="2"/>
      <c r="D1218" s="2"/>
    </row>
    <row r="1219" spans="3:4" x14ac:dyDescent="0.25">
      <c r="C1219" s="2"/>
      <c r="D1219" s="2"/>
    </row>
    <row r="1220" spans="3:4" x14ac:dyDescent="0.25">
      <c r="C1220" s="2"/>
      <c r="D1220" s="2"/>
    </row>
    <row r="1221" spans="3:4" x14ac:dyDescent="0.25">
      <c r="C1221" s="2"/>
      <c r="D1221" s="2"/>
    </row>
    <row r="1222" spans="3:4" x14ac:dyDescent="0.25">
      <c r="C1222" s="2"/>
      <c r="D1222" s="2"/>
    </row>
    <row r="1223" spans="3:4" x14ac:dyDescent="0.25">
      <c r="C1223" s="2"/>
      <c r="D1223" s="2"/>
    </row>
    <row r="1224" spans="3:4" x14ac:dyDescent="0.25">
      <c r="C1224" s="2"/>
      <c r="D1224" s="2"/>
    </row>
    <row r="1225" spans="3:4" x14ac:dyDescent="0.25">
      <c r="C1225" s="2"/>
      <c r="D1225" s="2"/>
    </row>
    <row r="1226" spans="3:4" x14ac:dyDescent="0.25">
      <c r="C1226" s="2"/>
      <c r="D1226" s="2"/>
    </row>
    <row r="1227" spans="3:4" x14ac:dyDescent="0.25">
      <c r="C1227" s="2"/>
      <c r="D1227" s="2"/>
    </row>
    <row r="1228" spans="3:4" x14ac:dyDescent="0.25">
      <c r="C1228" s="2"/>
      <c r="D1228" s="2"/>
    </row>
    <row r="1229" spans="3:4" x14ac:dyDescent="0.25">
      <c r="C1229" s="2"/>
      <c r="D1229" s="2"/>
    </row>
    <row r="1230" spans="3:4" x14ac:dyDescent="0.25">
      <c r="C1230" s="2"/>
      <c r="D1230" s="2"/>
    </row>
    <row r="1231" spans="3:4" x14ac:dyDescent="0.25">
      <c r="C1231" s="2"/>
      <c r="D1231" s="2"/>
    </row>
    <row r="1232" spans="3:4" x14ac:dyDescent="0.25">
      <c r="C1232" s="2"/>
      <c r="D1232" s="2"/>
    </row>
    <row r="1233" spans="3:4" x14ac:dyDescent="0.25">
      <c r="C1233" s="2"/>
      <c r="D1233" s="2"/>
    </row>
    <row r="1234" spans="3:4" x14ac:dyDescent="0.25">
      <c r="C1234" s="2"/>
      <c r="D1234" s="2"/>
    </row>
    <row r="1235" spans="3:4" x14ac:dyDescent="0.25">
      <c r="C1235" s="2"/>
      <c r="D1235" s="2"/>
    </row>
    <row r="1236" spans="3:4" x14ac:dyDescent="0.25">
      <c r="C1236" s="2"/>
      <c r="D1236" s="2"/>
    </row>
    <row r="1237" spans="3:4" x14ac:dyDescent="0.25">
      <c r="C1237" s="2"/>
      <c r="D1237" s="2"/>
    </row>
    <row r="1238" spans="3:4" x14ac:dyDescent="0.25">
      <c r="C1238" s="2"/>
      <c r="D1238" s="2"/>
    </row>
    <row r="1239" spans="3:4" x14ac:dyDescent="0.25">
      <c r="C1239" s="2"/>
      <c r="D1239" s="2"/>
    </row>
    <row r="1240" spans="3:4" x14ac:dyDescent="0.25">
      <c r="C1240" s="2"/>
      <c r="D1240" s="2"/>
    </row>
    <row r="1241" spans="3:4" x14ac:dyDescent="0.25">
      <c r="C1241" s="2"/>
      <c r="D1241" s="2"/>
    </row>
    <row r="1242" spans="3:4" x14ac:dyDescent="0.25">
      <c r="C1242" s="2"/>
      <c r="D1242" s="2"/>
    </row>
    <row r="1243" spans="3:4" x14ac:dyDescent="0.25">
      <c r="C1243" s="2"/>
      <c r="D1243" s="2"/>
    </row>
    <row r="1244" spans="3:4" x14ac:dyDescent="0.25">
      <c r="C1244" s="2"/>
      <c r="D1244" s="2"/>
    </row>
    <row r="1245" spans="3:4" x14ac:dyDescent="0.25">
      <c r="C1245" s="2"/>
      <c r="D1245" s="2"/>
    </row>
    <row r="1246" spans="3:4" x14ac:dyDescent="0.25">
      <c r="C1246" s="2"/>
      <c r="D1246" s="2"/>
    </row>
    <row r="1247" spans="3:4" x14ac:dyDescent="0.25">
      <c r="C1247" s="2"/>
      <c r="D1247" s="2"/>
    </row>
    <row r="1248" spans="3:4" x14ac:dyDescent="0.25">
      <c r="C1248" s="2"/>
      <c r="D1248" s="2"/>
    </row>
    <row r="1249" spans="3:4" x14ac:dyDescent="0.25">
      <c r="C1249" s="2"/>
      <c r="D1249" s="2"/>
    </row>
    <row r="1250" spans="3:4" x14ac:dyDescent="0.25">
      <c r="C1250" s="2"/>
      <c r="D1250" s="2"/>
    </row>
    <row r="1251" spans="3:4" x14ac:dyDescent="0.25">
      <c r="C1251" s="2"/>
      <c r="D1251" s="2"/>
    </row>
    <row r="1252" spans="3:4" x14ac:dyDescent="0.25">
      <c r="C1252" s="2"/>
      <c r="D1252" s="2"/>
    </row>
    <row r="1253" spans="3:4" x14ac:dyDescent="0.25">
      <c r="C1253" s="2"/>
      <c r="D1253" s="2"/>
    </row>
    <row r="1254" spans="3:4" x14ac:dyDescent="0.25">
      <c r="C1254" s="2"/>
      <c r="D1254" s="2"/>
    </row>
    <row r="1255" spans="3:4" x14ac:dyDescent="0.25">
      <c r="C1255" s="2"/>
      <c r="D1255" s="2"/>
    </row>
    <row r="1256" spans="3:4" x14ac:dyDescent="0.25">
      <c r="C1256" s="2"/>
      <c r="D1256" s="2"/>
    </row>
    <row r="1257" spans="3:4" x14ac:dyDescent="0.25">
      <c r="C1257" s="2"/>
      <c r="D1257" s="2"/>
    </row>
    <row r="1258" spans="3:4" x14ac:dyDescent="0.25">
      <c r="C1258" s="2"/>
      <c r="D1258" s="2"/>
    </row>
    <row r="1259" spans="3:4" x14ac:dyDescent="0.25">
      <c r="C1259" s="2"/>
      <c r="D1259" s="2"/>
    </row>
    <row r="1260" spans="3:4" x14ac:dyDescent="0.25">
      <c r="C1260" s="2"/>
      <c r="D1260" s="2"/>
    </row>
    <row r="1261" spans="3:4" x14ac:dyDescent="0.25">
      <c r="C1261" s="2"/>
      <c r="D1261" s="2"/>
    </row>
    <row r="1262" spans="3:4" x14ac:dyDescent="0.25">
      <c r="C1262" s="2"/>
      <c r="D1262" s="2"/>
    </row>
    <row r="1263" spans="3:4" x14ac:dyDescent="0.25">
      <c r="C1263" s="2"/>
      <c r="D1263" s="2"/>
    </row>
    <row r="1264" spans="3:4" x14ac:dyDescent="0.25">
      <c r="C1264" s="2"/>
      <c r="D1264" s="2"/>
    </row>
    <row r="1265" spans="3:4" x14ac:dyDescent="0.25">
      <c r="C1265" s="2"/>
      <c r="D1265" s="2"/>
    </row>
    <row r="1266" spans="3:4" x14ac:dyDescent="0.25">
      <c r="C1266" s="2"/>
      <c r="D1266" s="2"/>
    </row>
    <row r="1267" spans="3:4" x14ac:dyDescent="0.25">
      <c r="C1267" s="2"/>
      <c r="D1267" s="2"/>
    </row>
    <row r="1268" spans="3:4" x14ac:dyDescent="0.25">
      <c r="C1268" s="2"/>
      <c r="D1268" s="2"/>
    </row>
    <row r="1269" spans="3:4" x14ac:dyDescent="0.25">
      <c r="C1269" s="2"/>
      <c r="D1269" s="2"/>
    </row>
    <row r="1270" spans="3:4" x14ac:dyDescent="0.25">
      <c r="C1270" s="2"/>
      <c r="D1270" s="2"/>
    </row>
    <row r="1271" spans="3:4" x14ac:dyDescent="0.25">
      <c r="C1271" s="2"/>
      <c r="D1271" s="2"/>
    </row>
    <row r="1272" spans="3:4" x14ac:dyDescent="0.25">
      <c r="C1272" s="2"/>
      <c r="D1272" s="2"/>
    </row>
    <row r="1273" spans="3:4" x14ac:dyDescent="0.25">
      <c r="C1273" s="2"/>
      <c r="D1273" s="2"/>
    </row>
    <row r="1274" spans="3:4" x14ac:dyDescent="0.25">
      <c r="C1274" s="2"/>
      <c r="D1274" s="2"/>
    </row>
    <row r="1275" spans="3:4" x14ac:dyDescent="0.25">
      <c r="C1275" s="2"/>
      <c r="D1275" s="2"/>
    </row>
    <row r="1276" spans="3:4" x14ac:dyDescent="0.25">
      <c r="C1276" s="2"/>
      <c r="D1276" s="2"/>
    </row>
    <row r="1277" spans="3:4" x14ac:dyDescent="0.25">
      <c r="C1277" s="2"/>
      <c r="D1277" s="2"/>
    </row>
    <row r="1278" spans="3:4" x14ac:dyDescent="0.25">
      <c r="C1278" s="2"/>
      <c r="D1278" s="2"/>
    </row>
    <row r="1279" spans="3:4" x14ac:dyDescent="0.25">
      <c r="C1279" s="2"/>
      <c r="D1279" s="2"/>
    </row>
    <row r="1280" spans="3:4" x14ac:dyDescent="0.25">
      <c r="C1280" s="2"/>
      <c r="D1280" s="2"/>
    </row>
    <row r="1281" spans="3:4" x14ac:dyDescent="0.25">
      <c r="C1281" s="2"/>
      <c r="D1281" s="2"/>
    </row>
    <row r="1282" spans="3:4" x14ac:dyDescent="0.25">
      <c r="C1282" s="2"/>
      <c r="D1282" s="2"/>
    </row>
    <row r="1283" spans="3:4" x14ac:dyDescent="0.25">
      <c r="C1283" s="2"/>
      <c r="D1283" s="2"/>
    </row>
    <row r="1284" spans="3:4" x14ac:dyDescent="0.25">
      <c r="C1284" s="2"/>
      <c r="D1284" s="2"/>
    </row>
    <row r="1285" spans="3:4" x14ac:dyDescent="0.25">
      <c r="C1285" s="2"/>
      <c r="D1285" s="2"/>
    </row>
    <row r="1286" spans="3:4" x14ac:dyDescent="0.25">
      <c r="C1286" s="2"/>
      <c r="D1286" s="2"/>
    </row>
    <row r="1287" spans="3:4" x14ac:dyDescent="0.25">
      <c r="C1287" s="2"/>
      <c r="D1287" s="2"/>
    </row>
    <row r="1288" spans="3:4" x14ac:dyDescent="0.25">
      <c r="C1288" s="2"/>
      <c r="D1288" s="2"/>
    </row>
    <row r="1289" spans="3:4" x14ac:dyDescent="0.25">
      <c r="C1289" s="2"/>
      <c r="D1289" s="2"/>
    </row>
    <row r="1290" spans="3:4" x14ac:dyDescent="0.25">
      <c r="C1290" s="2"/>
      <c r="D1290" s="2"/>
    </row>
    <row r="1291" spans="3:4" x14ac:dyDescent="0.25">
      <c r="C1291" s="2"/>
      <c r="D1291" s="2"/>
    </row>
    <row r="1292" spans="3:4" x14ac:dyDescent="0.25">
      <c r="C1292" s="2"/>
      <c r="D1292" s="2"/>
    </row>
    <row r="1293" spans="3:4" x14ac:dyDescent="0.25">
      <c r="C1293" s="2"/>
      <c r="D1293" s="2"/>
    </row>
    <row r="1294" spans="3:4" x14ac:dyDescent="0.25">
      <c r="C1294" s="2"/>
      <c r="D1294" s="2"/>
    </row>
    <row r="1295" spans="3:4" x14ac:dyDescent="0.25">
      <c r="C1295" s="2"/>
      <c r="D1295" s="2"/>
    </row>
    <row r="1296" spans="3:4" x14ac:dyDescent="0.25">
      <c r="C1296" s="2"/>
      <c r="D1296" s="2"/>
    </row>
    <row r="1297" spans="3:4" x14ac:dyDescent="0.25">
      <c r="C1297" s="2"/>
      <c r="D1297" s="2"/>
    </row>
    <row r="1298" spans="3:4" x14ac:dyDescent="0.25">
      <c r="C1298" s="2"/>
      <c r="D1298" s="2"/>
    </row>
    <row r="1299" spans="3:4" x14ac:dyDescent="0.25">
      <c r="C1299" s="2"/>
      <c r="D1299" s="2"/>
    </row>
    <row r="1300" spans="3:4" x14ac:dyDescent="0.25">
      <c r="C1300" s="2"/>
      <c r="D1300" s="2"/>
    </row>
    <row r="1301" spans="3:4" x14ac:dyDescent="0.25">
      <c r="C1301" s="2"/>
      <c r="D1301" s="2"/>
    </row>
    <row r="1302" spans="3:4" x14ac:dyDescent="0.25">
      <c r="C1302" s="2"/>
      <c r="D1302" s="2"/>
    </row>
    <row r="1303" spans="3:4" x14ac:dyDescent="0.25">
      <c r="C1303" s="2"/>
      <c r="D1303" s="2"/>
    </row>
    <row r="1304" spans="3:4" x14ac:dyDescent="0.25">
      <c r="C1304" s="2"/>
      <c r="D1304" s="2"/>
    </row>
    <row r="1305" spans="3:4" x14ac:dyDescent="0.25">
      <c r="C1305" s="2"/>
      <c r="D1305" s="2"/>
    </row>
    <row r="1306" spans="3:4" x14ac:dyDescent="0.25">
      <c r="C1306" s="2"/>
      <c r="D1306" s="2"/>
    </row>
    <row r="1307" spans="3:4" x14ac:dyDescent="0.25">
      <c r="C1307" s="2"/>
      <c r="D1307" s="2"/>
    </row>
    <row r="1308" spans="3:4" x14ac:dyDescent="0.25">
      <c r="C1308" s="2"/>
      <c r="D1308" s="2"/>
    </row>
    <row r="1309" spans="3:4" x14ac:dyDescent="0.25">
      <c r="C1309" s="2"/>
      <c r="D1309" s="2"/>
    </row>
    <row r="1310" spans="3:4" x14ac:dyDescent="0.25">
      <c r="C1310" s="2"/>
      <c r="D1310" s="2"/>
    </row>
    <row r="1311" spans="3:4" x14ac:dyDescent="0.25">
      <c r="C1311" s="2"/>
      <c r="D1311" s="2"/>
    </row>
    <row r="1312" spans="3:4" x14ac:dyDescent="0.25">
      <c r="C1312" s="2"/>
      <c r="D1312" s="2"/>
    </row>
    <row r="1313" spans="3:4" x14ac:dyDescent="0.25">
      <c r="C1313" s="2"/>
      <c r="D1313" s="2"/>
    </row>
    <row r="1314" spans="3:4" x14ac:dyDescent="0.25">
      <c r="C1314" s="2"/>
      <c r="D1314" s="2"/>
    </row>
    <row r="1315" spans="3:4" x14ac:dyDescent="0.25">
      <c r="C1315" s="2"/>
      <c r="D1315" s="2"/>
    </row>
    <row r="1316" spans="3:4" x14ac:dyDescent="0.25">
      <c r="C1316" s="2"/>
      <c r="D1316" s="2"/>
    </row>
    <row r="1317" spans="3:4" x14ac:dyDescent="0.25">
      <c r="C1317" s="2"/>
      <c r="D1317" s="2"/>
    </row>
    <row r="1318" spans="3:4" x14ac:dyDescent="0.25">
      <c r="C1318" s="2"/>
      <c r="D1318" s="2"/>
    </row>
    <row r="1319" spans="3:4" x14ac:dyDescent="0.25">
      <c r="C1319" s="2"/>
      <c r="D1319" s="2"/>
    </row>
    <row r="1320" spans="3:4" x14ac:dyDescent="0.25">
      <c r="C1320" s="2"/>
      <c r="D1320" s="2"/>
    </row>
    <row r="1321" spans="3:4" x14ac:dyDescent="0.25">
      <c r="C1321" s="2"/>
      <c r="D1321" s="2"/>
    </row>
    <row r="1322" spans="3:4" x14ac:dyDescent="0.25">
      <c r="C1322" s="2"/>
      <c r="D1322" s="2"/>
    </row>
    <row r="1323" spans="3:4" x14ac:dyDescent="0.25">
      <c r="C1323" s="2"/>
      <c r="D1323" s="2"/>
    </row>
    <row r="1324" spans="3:4" x14ac:dyDescent="0.25">
      <c r="C1324" s="2"/>
      <c r="D1324" s="2"/>
    </row>
    <row r="1325" spans="3:4" x14ac:dyDescent="0.25">
      <c r="C1325" s="2"/>
      <c r="D1325" s="2"/>
    </row>
    <row r="1326" spans="3:4" x14ac:dyDescent="0.25">
      <c r="C1326" s="2"/>
      <c r="D1326" s="2"/>
    </row>
    <row r="1327" spans="3:4" x14ac:dyDescent="0.25">
      <c r="C1327" s="2"/>
      <c r="D1327" s="2"/>
    </row>
    <row r="1328" spans="3:4" x14ac:dyDescent="0.25">
      <c r="C1328" s="2"/>
      <c r="D1328" s="2"/>
    </row>
    <row r="1329" spans="3:4" x14ac:dyDescent="0.25">
      <c r="C1329" s="2"/>
      <c r="D1329" s="2"/>
    </row>
    <row r="1330" spans="3:4" x14ac:dyDescent="0.25">
      <c r="C1330" s="2"/>
      <c r="D1330" s="2"/>
    </row>
    <row r="1331" spans="3:4" x14ac:dyDescent="0.25">
      <c r="C1331" s="2"/>
      <c r="D1331" s="2"/>
    </row>
    <row r="1332" spans="3:4" x14ac:dyDescent="0.25">
      <c r="C1332" s="2"/>
      <c r="D1332" s="2"/>
    </row>
    <row r="1333" spans="3:4" x14ac:dyDescent="0.25">
      <c r="C1333" s="2"/>
      <c r="D1333" s="2"/>
    </row>
    <row r="1334" spans="3:4" x14ac:dyDescent="0.25">
      <c r="C1334" s="2"/>
      <c r="D1334" s="2"/>
    </row>
    <row r="1335" spans="3:4" x14ac:dyDescent="0.25">
      <c r="C1335" s="2"/>
      <c r="D1335" s="2"/>
    </row>
    <row r="1336" spans="3:4" x14ac:dyDescent="0.25">
      <c r="C1336" s="2"/>
      <c r="D1336" s="2"/>
    </row>
    <row r="1337" spans="3:4" x14ac:dyDescent="0.25">
      <c r="C1337" s="2"/>
      <c r="D1337" s="2"/>
    </row>
    <row r="1338" spans="3:4" x14ac:dyDescent="0.25">
      <c r="C1338" s="2"/>
      <c r="D1338" s="2"/>
    </row>
    <row r="1339" spans="3:4" x14ac:dyDescent="0.25">
      <c r="C1339" s="2"/>
      <c r="D1339" s="2"/>
    </row>
    <row r="1340" spans="3:4" x14ac:dyDescent="0.25">
      <c r="C1340" s="2"/>
      <c r="D1340" s="2"/>
    </row>
    <row r="1341" spans="3:4" x14ac:dyDescent="0.25">
      <c r="C1341" s="2"/>
      <c r="D1341" s="2"/>
    </row>
    <row r="1342" spans="3:4" x14ac:dyDescent="0.25">
      <c r="C1342" s="2"/>
      <c r="D1342" s="2"/>
    </row>
    <row r="1343" spans="3:4" x14ac:dyDescent="0.25">
      <c r="C1343" s="2"/>
      <c r="D1343" s="2"/>
    </row>
    <row r="1344" spans="3:4" x14ac:dyDescent="0.25">
      <c r="C1344" s="2"/>
      <c r="D1344" s="2"/>
    </row>
    <row r="1345" spans="3:4" x14ac:dyDescent="0.25">
      <c r="C1345" s="2"/>
      <c r="D1345" s="2"/>
    </row>
    <row r="1346" spans="3:4" x14ac:dyDescent="0.25">
      <c r="C1346" s="2"/>
      <c r="D1346" s="2"/>
    </row>
    <row r="1347" spans="3:4" x14ac:dyDescent="0.25">
      <c r="C1347" s="2"/>
      <c r="D1347" s="2"/>
    </row>
    <row r="1348" spans="3:4" x14ac:dyDescent="0.25">
      <c r="C1348" s="2"/>
      <c r="D1348" s="2"/>
    </row>
    <row r="1349" spans="3:4" x14ac:dyDescent="0.25">
      <c r="C1349" s="2"/>
      <c r="D1349" s="2"/>
    </row>
    <row r="1350" spans="3:4" x14ac:dyDescent="0.25">
      <c r="C1350" s="2"/>
      <c r="D1350" s="2"/>
    </row>
    <row r="1351" spans="3:4" x14ac:dyDescent="0.25">
      <c r="C1351" s="2"/>
      <c r="D1351" s="2"/>
    </row>
    <row r="1352" spans="3:4" x14ac:dyDescent="0.25">
      <c r="C1352" s="2"/>
      <c r="D1352" s="2"/>
    </row>
    <row r="1353" spans="3:4" x14ac:dyDescent="0.25">
      <c r="C1353" s="2"/>
      <c r="D1353" s="2"/>
    </row>
    <row r="1354" spans="3:4" x14ac:dyDescent="0.25">
      <c r="C1354" s="2"/>
      <c r="D1354" s="2"/>
    </row>
    <row r="1355" spans="3:4" x14ac:dyDescent="0.25">
      <c r="C1355" s="2"/>
      <c r="D1355" s="2"/>
    </row>
    <row r="1356" spans="3:4" x14ac:dyDescent="0.25">
      <c r="C1356" s="2"/>
      <c r="D1356" s="2"/>
    </row>
    <row r="1357" spans="3:4" x14ac:dyDescent="0.25">
      <c r="C1357" s="2"/>
      <c r="D1357" s="2"/>
    </row>
    <row r="1358" spans="3:4" x14ac:dyDescent="0.25">
      <c r="C1358" s="2"/>
      <c r="D1358" s="2"/>
    </row>
    <row r="1359" spans="3:4" x14ac:dyDescent="0.25">
      <c r="C1359" s="2"/>
      <c r="D1359" s="2"/>
    </row>
    <row r="1360" spans="3:4" x14ac:dyDescent="0.25">
      <c r="C1360" s="2"/>
      <c r="D1360" s="2"/>
    </row>
    <row r="1361" spans="3:4" x14ac:dyDescent="0.25">
      <c r="C1361" s="2"/>
      <c r="D1361" s="2"/>
    </row>
    <row r="1362" spans="3:4" x14ac:dyDescent="0.25">
      <c r="C1362" s="2"/>
      <c r="D1362" s="2"/>
    </row>
    <row r="1363" spans="3:4" x14ac:dyDescent="0.25">
      <c r="C1363" s="2"/>
      <c r="D1363" s="2"/>
    </row>
    <row r="1364" spans="3:4" x14ac:dyDescent="0.25">
      <c r="C1364" s="2"/>
      <c r="D1364" s="2"/>
    </row>
    <row r="1365" spans="3:4" x14ac:dyDescent="0.25">
      <c r="C1365" s="2"/>
      <c r="D1365" s="2"/>
    </row>
    <row r="1366" spans="3:4" x14ac:dyDescent="0.25">
      <c r="C1366" s="2"/>
      <c r="D1366" s="2"/>
    </row>
    <row r="1367" spans="3:4" x14ac:dyDescent="0.25">
      <c r="C1367" s="2"/>
      <c r="D1367" s="2"/>
    </row>
    <row r="1368" spans="3:4" x14ac:dyDescent="0.25">
      <c r="C1368" s="2"/>
      <c r="D1368" s="2"/>
    </row>
    <row r="1369" spans="3:4" x14ac:dyDescent="0.25">
      <c r="C1369" s="2"/>
      <c r="D1369" s="2"/>
    </row>
    <row r="1370" spans="3:4" x14ac:dyDescent="0.25">
      <c r="C1370" s="2"/>
      <c r="D1370" s="2"/>
    </row>
    <row r="1371" spans="3:4" x14ac:dyDescent="0.25">
      <c r="C1371" s="2"/>
      <c r="D1371" s="2"/>
    </row>
    <row r="1372" spans="3:4" x14ac:dyDescent="0.25">
      <c r="C1372" s="2"/>
      <c r="D1372" s="2"/>
    </row>
    <row r="1373" spans="3:4" x14ac:dyDescent="0.25">
      <c r="C1373" s="2"/>
      <c r="D1373" s="2"/>
    </row>
    <row r="1374" spans="3:4" x14ac:dyDescent="0.25">
      <c r="C1374" s="2"/>
      <c r="D1374" s="2"/>
    </row>
    <row r="1375" spans="3:4" x14ac:dyDescent="0.25">
      <c r="C1375" s="2"/>
      <c r="D1375" s="2"/>
    </row>
    <row r="1376" spans="3:4" x14ac:dyDescent="0.25">
      <c r="C1376" s="2"/>
      <c r="D1376" s="2"/>
    </row>
    <row r="1377" spans="3:4" x14ac:dyDescent="0.25">
      <c r="C1377" s="2"/>
      <c r="D1377" s="2"/>
    </row>
    <row r="1378" spans="3:4" x14ac:dyDescent="0.25">
      <c r="C1378" s="2"/>
      <c r="D1378" s="2"/>
    </row>
    <row r="1379" spans="3:4" x14ac:dyDescent="0.25">
      <c r="C1379" s="2"/>
      <c r="D1379" s="2"/>
    </row>
    <row r="1380" spans="3:4" x14ac:dyDescent="0.25">
      <c r="C1380" s="2"/>
      <c r="D1380" s="2"/>
    </row>
    <row r="1381" spans="3:4" x14ac:dyDescent="0.25">
      <c r="C1381" s="2"/>
      <c r="D1381" s="2"/>
    </row>
    <row r="1382" spans="3:4" x14ac:dyDescent="0.25">
      <c r="C1382" s="2"/>
      <c r="D1382" s="2"/>
    </row>
    <row r="1383" spans="3:4" x14ac:dyDescent="0.25">
      <c r="C1383" s="2"/>
      <c r="D1383" s="2"/>
    </row>
    <row r="1384" spans="3:4" x14ac:dyDescent="0.25">
      <c r="C1384" s="2"/>
      <c r="D1384" s="2"/>
    </row>
    <row r="1385" spans="3:4" x14ac:dyDescent="0.25">
      <c r="C1385" s="2"/>
      <c r="D1385" s="2"/>
    </row>
    <row r="1386" spans="3:4" x14ac:dyDescent="0.25">
      <c r="C1386" s="2"/>
      <c r="D1386" s="2"/>
    </row>
    <row r="1387" spans="3:4" x14ac:dyDescent="0.25">
      <c r="C1387" s="2"/>
      <c r="D1387" s="2"/>
    </row>
    <row r="1388" spans="3:4" x14ac:dyDescent="0.25">
      <c r="C1388" s="2"/>
      <c r="D1388" s="2"/>
    </row>
    <row r="1389" spans="3:4" x14ac:dyDescent="0.25">
      <c r="C1389" s="2"/>
      <c r="D1389" s="2"/>
    </row>
    <row r="1390" spans="3:4" x14ac:dyDescent="0.25">
      <c r="C1390" s="2"/>
      <c r="D1390" s="2"/>
    </row>
    <row r="1391" spans="3:4" x14ac:dyDescent="0.25">
      <c r="C1391" s="2"/>
      <c r="D1391" s="2"/>
    </row>
    <row r="1392" spans="3:4" x14ac:dyDescent="0.25">
      <c r="C1392" s="2"/>
      <c r="D1392" s="2"/>
    </row>
    <row r="1393" spans="3:4" x14ac:dyDescent="0.25">
      <c r="C1393" s="2"/>
      <c r="D1393" s="2"/>
    </row>
    <row r="1394" spans="3:4" x14ac:dyDescent="0.25">
      <c r="C1394" s="2"/>
      <c r="D1394" s="2"/>
    </row>
    <row r="1395" spans="3:4" x14ac:dyDescent="0.25">
      <c r="C1395" s="2"/>
      <c r="D1395" s="2"/>
    </row>
    <row r="1396" spans="3:4" x14ac:dyDescent="0.25">
      <c r="C1396" s="2"/>
      <c r="D1396" s="2"/>
    </row>
    <row r="1397" spans="3:4" x14ac:dyDescent="0.25">
      <c r="C1397" s="2"/>
      <c r="D1397" s="2"/>
    </row>
    <row r="1398" spans="3:4" x14ac:dyDescent="0.25">
      <c r="C1398" s="2"/>
      <c r="D1398" s="2"/>
    </row>
    <row r="1399" spans="3:4" x14ac:dyDescent="0.25">
      <c r="C1399" s="2"/>
      <c r="D1399" s="2"/>
    </row>
    <row r="1400" spans="3:4" x14ac:dyDescent="0.25">
      <c r="C1400" s="2"/>
      <c r="D1400" s="2"/>
    </row>
    <row r="1401" spans="3:4" x14ac:dyDescent="0.25">
      <c r="C1401" s="2"/>
      <c r="D1401" s="2"/>
    </row>
    <row r="1402" spans="3:4" x14ac:dyDescent="0.25">
      <c r="C1402" s="2"/>
      <c r="D1402" s="2"/>
    </row>
    <row r="1403" spans="3:4" x14ac:dyDescent="0.25">
      <c r="C1403" s="2"/>
      <c r="D1403" s="2"/>
    </row>
    <row r="1404" spans="3:4" x14ac:dyDescent="0.25">
      <c r="C1404" s="2"/>
      <c r="D1404" s="2"/>
    </row>
    <row r="1405" spans="3:4" x14ac:dyDescent="0.25">
      <c r="C1405" s="2"/>
      <c r="D1405" s="2"/>
    </row>
    <row r="1406" spans="3:4" x14ac:dyDescent="0.25">
      <c r="C1406" s="2"/>
      <c r="D1406" s="2"/>
    </row>
    <row r="1407" spans="3:4" x14ac:dyDescent="0.25">
      <c r="C1407" s="2"/>
      <c r="D1407" s="2"/>
    </row>
    <row r="1408" spans="3:4" x14ac:dyDescent="0.25">
      <c r="C1408" s="2"/>
      <c r="D1408" s="2"/>
    </row>
    <row r="1409" spans="3:4" x14ac:dyDescent="0.25">
      <c r="C1409" s="2"/>
      <c r="D1409" s="2"/>
    </row>
    <row r="1410" spans="3:4" x14ac:dyDescent="0.25">
      <c r="C1410" s="2"/>
      <c r="D1410" s="2"/>
    </row>
    <row r="1411" spans="3:4" x14ac:dyDescent="0.25">
      <c r="C1411" s="2"/>
      <c r="D1411" s="2"/>
    </row>
    <row r="1412" spans="3:4" x14ac:dyDescent="0.25">
      <c r="C1412" s="2"/>
      <c r="D1412" s="2"/>
    </row>
    <row r="1413" spans="3:4" x14ac:dyDescent="0.25">
      <c r="C1413" s="2"/>
      <c r="D1413" s="2"/>
    </row>
    <row r="1414" spans="3:4" x14ac:dyDescent="0.25">
      <c r="C1414" s="2"/>
      <c r="D1414" s="2"/>
    </row>
    <row r="1415" spans="3:4" x14ac:dyDescent="0.25">
      <c r="C1415" s="2"/>
      <c r="D1415" s="2"/>
    </row>
    <row r="1416" spans="3:4" x14ac:dyDescent="0.25">
      <c r="C1416" s="2"/>
      <c r="D1416" s="2"/>
    </row>
    <row r="1417" spans="3:4" x14ac:dyDescent="0.25">
      <c r="C1417" s="2"/>
      <c r="D1417" s="2"/>
    </row>
    <row r="1418" spans="3:4" x14ac:dyDescent="0.25">
      <c r="C1418" s="2"/>
      <c r="D1418" s="2"/>
    </row>
    <row r="1419" spans="3:4" x14ac:dyDescent="0.25">
      <c r="C1419" s="2"/>
      <c r="D1419" s="2"/>
    </row>
    <row r="1420" spans="3:4" x14ac:dyDescent="0.25">
      <c r="C1420" s="2"/>
      <c r="D1420" s="2"/>
    </row>
    <row r="1421" spans="3:4" x14ac:dyDescent="0.25">
      <c r="C1421" s="2"/>
      <c r="D1421" s="2"/>
    </row>
    <row r="1422" spans="3:4" x14ac:dyDescent="0.25">
      <c r="C1422" s="2"/>
      <c r="D1422" s="2"/>
    </row>
    <row r="1423" spans="3:4" x14ac:dyDescent="0.25">
      <c r="C1423" s="2"/>
      <c r="D1423" s="2"/>
    </row>
    <row r="1424" spans="3:4" x14ac:dyDescent="0.25">
      <c r="C1424" s="2"/>
      <c r="D1424" s="2"/>
    </row>
    <row r="1425" spans="3:4" x14ac:dyDescent="0.25">
      <c r="C1425" s="2"/>
      <c r="D1425" s="2"/>
    </row>
    <row r="1426" spans="3:4" x14ac:dyDescent="0.25">
      <c r="C1426" s="2"/>
      <c r="D1426" s="2"/>
    </row>
    <row r="1427" spans="3:4" x14ac:dyDescent="0.25">
      <c r="C1427" s="2"/>
      <c r="D1427" s="2"/>
    </row>
    <row r="1428" spans="3:4" x14ac:dyDescent="0.25">
      <c r="C1428" s="2"/>
      <c r="D1428" s="2"/>
    </row>
    <row r="1429" spans="3:4" x14ac:dyDescent="0.25">
      <c r="C1429" s="2"/>
      <c r="D1429" s="2"/>
    </row>
    <row r="1430" spans="3:4" x14ac:dyDescent="0.25">
      <c r="C1430" s="2"/>
      <c r="D1430" s="2"/>
    </row>
    <row r="1431" spans="3:4" x14ac:dyDescent="0.25">
      <c r="C1431" s="2"/>
      <c r="D1431" s="2"/>
    </row>
    <row r="1432" spans="3:4" x14ac:dyDescent="0.25">
      <c r="C1432" s="2"/>
      <c r="D1432" s="2"/>
    </row>
    <row r="1433" spans="3:4" x14ac:dyDescent="0.25">
      <c r="C1433" s="2"/>
      <c r="D1433" s="2"/>
    </row>
    <row r="1434" spans="3:4" x14ac:dyDescent="0.25">
      <c r="C1434" s="2"/>
      <c r="D1434" s="2"/>
    </row>
    <row r="1435" spans="3:4" x14ac:dyDescent="0.25">
      <c r="C1435" s="2"/>
      <c r="D1435" s="2"/>
    </row>
    <row r="1436" spans="3:4" x14ac:dyDescent="0.25">
      <c r="C1436" s="2"/>
      <c r="D1436" s="2"/>
    </row>
    <row r="1437" spans="3:4" x14ac:dyDescent="0.25">
      <c r="C1437" s="2"/>
      <c r="D1437" s="2"/>
    </row>
    <row r="1438" spans="3:4" x14ac:dyDescent="0.25">
      <c r="C1438" s="2"/>
      <c r="D1438" s="2"/>
    </row>
    <row r="1439" spans="3:4" x14ac:dyDescent="0.25">
      <c r="C1439" s="2"/>
      <c r="D1439" s="2"/>
    </row>
    <row r="1440" spans="3:4" x14ac:dyDescent="0.25">
      <c r="C1440" s="2"/>
      <c r="D1440" s="2"/>
    </row>
    <row r="1441" spans="3:4" x14ac:dyDescent="0.25">
      <c r="C1441" s="2"/>
      <c r="D1441" s="2"/>
    </row>
    <row r="1442" spans="3:4" x14ac:dyDescent="0.25">
      <c r="C1442" s="2"/>
      <c r="D1442" s="2"/>
    </row>
    <row r="1443" spans="3:4" x14ac:dyDescent="0.25">
      <c r="C1443" s="2"/>
      <c r="D1443" s="2"/>
    </row>
    <row r="1444" spans="3:4" x14ac:dyDescent="0.25">
      <c r="C1444" s="2"/>
      <c r="D1444" s="2"/>
    </row>
    <row r="1445" spans="3:4" x14ac:dyDescent="0.25">
      <c r="C1445" s="2"/>
      <c r="D1445" s="2"/>
    </row>
    <row r="1446" spans="3:4" x14ac:dyDescent="0.25">
      <c r="C1446" s="2"/>
      <c r="D1446" s="2"/>
    </row>
    <row r="1447" spans="3:4" x14ac:dyDescent="0.25">
      <c r="C1447" s="2"/>
      <c r="D1447" s="2"/>
    </row>
    <row r="1448" spans="3:4" x14ac:dyDescent="0.25">
      <c r="C1448" s="2"/>
      <c r="D1448" s="2"/>
    </row>
    <row r="1449" spans="3:4" x14ac:dyDescent="0.25">
      <c r="C1449" s="2"/>
      <c r="D1449" s="2"/>
    </row>
    <row r="1450" spans="3:4" x14ac:dyDescent="0.25">
      <c r="C1450" s="2"/>
      <c r="D1450" s="2"/>
    </row>
    <row r="1451" spans="3:4" x14ac:dyDescent="0.25">
      <c r="C1451" s="2"/>
      <c r="D1451" s="2"/>
    </row>
    <row r="1452" spans="3:4" x14ac:dyDescent="0.25">
      <c r="C1452" s="2"/>
      <c r="D1452" s="2"/>
    </row>
    <row r="1453" spans="3:4" x14ac:dyDescent="0.25">
      <c r="C1453" s="2"/>
      <c r="D1453" s="2"/>
    </row>
    <row r="1454" spans="3:4" x14ac:dyDescent="0.25">
      <c r="C1454" s="2"/>
      <c r="D1454" s="2"/>
    </row>
    <row r="1455" spans="3:4" x14ac:dyDescent="0.25">
      <c r="C1455" s="2"/>
      <c r="D1455" s="2"/>
    </row>
    <row r="1456" spans="3:4" x14ac:dyDescent="0.25">
      <c r="C1456" s="2"/>
      <c r="D1456" s="2"/>
    </row>
    <row r="1457" spans="3:4" x14ac:dyDescent="0.25">
      <c r="C1457" s="2"/>
      <c r="D1457" s="2"/>
    </row>
    <row r="1458" spans="3:4" x14ac:dyDescent="0.25">
      <c r="C1458" s="2"/>
      <c r="D1458" s="2"/>
    </row>
    <row r="1459" spans="3:4" x14ac:dyDescent="0.25">
      <c r="C1459" s="2"/>
      <c r="D1459" s="2"/>
    </row>
    <row r="1460" spans="3:4" x14ac:dyDescent="0.25">
      <c r="C1460" s="2"/>
      <c r="D1460" s="2"/>
    </row>
    <row r="1461" spans="3:4" x14ac:dyDescent="0.25">
      <c r="C1461" s="2"/>
      <c r="D1461" s="2"/>
    </row>
    <row r="1462" spans="3:4" x14ac:dyDescent="0.25">
      <c r="C1462" s="2"/>
      <c r="D1462" s="2"/>
    </row>
    <row r="1463" spans="3:4" x14ac:dyDescent="0.25">
      <c r="C1463" s="2"/>
      <c r="D1463" s="2"/>
    </row>
    <row r="1464" spans="3:4" x14ac:dyDescent="0.25">
      <c r="C1464" s="2"/>
      <c r="D1464" s="2"/>
    </row>
    <row r="1465" spans="3:4" x14ac:dyDescent="0.25">
      <c r="C1465" s="2"/>
      <c r="D1465" s="2"/>
    </row>
    <row r="1466" spans="3:4" x14ac:dyDescent="0.25">
      <c r="C1466" s="2"/>
      <c r="D1466" s="2"/>
    </row>
    <row r="1467" spans="3:4" x14ac:dyDescent="0.25">
      <c r="C1467" s="2"/>
      <c r="D1467" s="2"/>
    </row>
    <row r="1468" spans="3:4" x14ac:dyDescent="0.25">
      <c r="C1468" s="2"/>
      <c r="D1468" s="2"/>
    </row>
    <row r="1469" spans="3:4" x14ac:dyDescent="0.25">
      <c r="C1469" s="2"/>
      <c r="D1469" s="2"/>
    </row>
    <row r="1470" spans="3:4" x14ac:dyDescent="0.25">
      <c r="C1470" s="2"/>
      <c r="D1470" s="2"/>
    </row>
    <row r="1471" spans="3:4" x14ac:dyDescent="0.25">
      <c r="C1471" s="2"/>
      <c r="D1471" s="2"/>
    </row>
    <row r="1472" spans="3:4" x14ac:dyDescent="0.25">
      <c r="C1472" s="2"/>
      <c r="D1472" s="2"/>
    </row>
    <row r="1473" spans="3:4" x14ac:dyDescent="0.25">
      <c r="C1473" s="2"/>
      <c r="D1473" s="2"/>
    </row>
    <row r="1474" spans="3:4" x14ac:dyDescent="0.25">
      <c r="C1474" s="2"/>
      <c r="D1474" s="2"/>
    </row>
    <row r="1475" spans="3:4" x14ac:dyDescent="0.25">
      <c r="C1475" s="2"/>
      <c r="D1475" s="2"/>
    </row>
    <row r="1476" spans="3:4" x14ac:dyDescent="0.25">
      <c r="C1476" s="2"/>
      <c r="D1476" s="2"/>
    </row>
    <row r="1477" spans="3:4" x14ac:dyDescent="0.25">
      <c r="C1477" s="2"/>
      <c r="D1477" s="2"/>
    </row>
    <row r="1478" spans="3:4" x14ac:dyDescent="0.25">
      <c r="C1478" s="2"/>
      <c r="D1478" s="2"/>
    </row>
    <row r="1479" spans="3:4" x14ac:dyDescent="0.25">
      <c r="C1479" s="2"/>
      <c r="D1479" s="2"/>
    </row>
    <row r="1480" spans="3:4" x14ac:dyDescent="0.25">
      <c r="C1480" s="2"/>
      <c r="D1480" s="2"/>
    </row>
    <row r="1481" spans="3:4" x14ac:dyDescent="0.25">
      <c r="C1481" s="2"/>
      <c r="D1481" s="2"/>
    </row>
    <row r="1482" spans="3:4" x14ac:dyDescent="0.25">
      <c r="C1482" s="2"/>
      <c r="D1482" s="2"/>
    </row>
    <row r="1483" spans="3:4" x14ac:dyDescent="0.25">
      <c r="C1483" s="2"/>
      <c r="D1483" s="2"/>
    </row>
    <row r="1484" spans="3:4" x14ac:dyDescent="0.25">
      <c r="C1484" s="2"/>
      <c r="D1484" s="2"/>
    </row>
    <row r="1485" spans="3:4" x14ac:dyDescent="0.25">
      <c r="C1485" s="2"/>
      <c r="D1485" s="2"/>
    </row>
    <row r="1486" spans="3:4" x14ac:dyDescent="0.25">
      <c r="C1486" s="2"/>
      <c r="D1486" s="2"/>
    </row>
    <row r="1487" spans="3:4" x14ac:dyDescent="0.25">
      <c r="C1487" s="2"/>
      <c r="D1487" s="2"/>
    </row>
    <row r="1488" spans="3:4" x14ac:dyDescent="0.25">
      <c r="C1488" s="2"/>
      <c r="D1488" s="2"/>
    </row>
    <row r="1489" spans="3:4" x14ac:dyDescent="0.25">
      <c r="C1489" s="2"/>
      <c r="D1489" s="2"/>
    </row>
    <row r="1490" spans="3:4" x14ac:dyDescent="0.25">
      <c r="C1490" s="2"/>
      <c r="D1490" s="2"/>
    </row>
    <row r="1491" spans="3:4" x14ac:dyDescent="0.25">
      <c r="C1491" s="2"/>
      <c r="D1491" s="2"/>
    </row>
    <row r="1492" spans="3:4" x14ac:dyDescent="0.25">
      <c r="C1492" s="2"/>
      <c r="D1492" s="2"/>
    </row>
    <row r="1493" spans="3:4" x14ac:dyDescent="0.25">
      <c r="C1493" s="2"/>
      <c r="D1493" s="2"/>
    </row>
    <row r="1494" spans="3:4" x14ac:dyDescent="0.25">
      <c r="C1494" s="2"/>
      <c r="D1494" s="2"/>
    </row>
    <row r="1495" spans="3:4" x14ac:dyDescent="0.25">
      <c r="C1495" s="2"/>
      <c r="D1495" s="2"/>
    </row>
    <row r="1496" spans="3:4" x14ac:dyDescent="0.25">
      <c r="C1496" s="2"/>
      <c r="D1496" s="2"/>
    </row>
    <row r="1497" spans="3:4" x14ac:dyDescent="0.25">
      <c r="C1497" s="2"/>
      <c r="D1497" s="2"/>
    </row>
    <row r="1498" spans="3:4" x14ac:dyDescent="0.25">
      <c r="C1498" s="2"/>
      <c r="D1498" s="2"/>
    </row>
    <row r="1499" spans="3:4" x14ac:dyDescent="0.25">
      <c r="C1499" s="2"/>
      <c r="D1499" s="2"/>
    </row>
    <row r="1500" spans="3:4" x14ac:dyDescent="0.25">
      <c r="C1500" s="2"/>
      <c r="D1500" s="2"/>
    </row>
    <row r="1501" spans="3:4" x14ac:dyDescent="0.25">
      <c r="C1501" s="2"/>
      <c r="D1501" s="2"/>
    </row>
    <row r="1502" spans="3:4" x14ac:dyDescent="0.25">
      <c r="C1502" s="2"/>
      <c r="D1502" s="2"/>
    </row>
    <row r="1503" spans="3:4" x14ac:dyDescent="0.25">
      <c r="C1503" s="2"/>
      <c r="D1503" s="2"/>
    </row>
    <row r="1504" spans="3:4" x14ac:dyDescent="0.25">
      <c r="C1504" s="2"/>
      <c r="D1504" s="2"/>
    </row>
    <row r="1505" spans="3:4" x14ac:dyDescent="0.25">
      <c r="C1505" s="2"/>
      <c r="D1505" s="2"/>
    </row>
    <row r="1506" spans="3:4" x14ac:dyDescent="0.25">
      <c r="C1506" s="2"/>
      <c r="D1506" s="2"/>
    </row>
    <row r="1507" spans="3:4" x14ac:dyDescent="0.25">
      <c r="C1507" s="2"/>
      <c r="D1507" s="2"/>
    </row>
    <row r="1508" spans="3:4" x14ac:dyDescent="0.25">
      <c r="C1508" s="2"/>
      <c r="D1508" s="2"/>
    </row>
    <row r="1509" spans="3:4" x14ac:dyDescent="0.25">
      <c r="C1509" s="2"/>
      <c r="D1509" s="2"/>
    </row>
    <row r="1510" spans="3:4" x14ac:dyDescent="0.25">
      <c r="C1510" s="2"/>
      <c r="D1510" s="2"/>
    </row>
    <row r="1511" spans="3:4" x14ac:dyDescent="0.25">
      <c r="C1511" s="2"/>
      <c r="D1511" s="2"/>
    </row>
    <row r="1512" spans="3:4" x14ac:dyDescent="0.25">
      <c r="C1512" s="2"/>
      <c r="D1512" s="2"/>
    </row>
  </sheetData>
  <mergeCells count="3">
    <mergeCell ref="A9:A12"/>
    <mergeCell ref="A13:A44"/>
    <mergeCell ref="A45:A72"/>
  </mergeCells>
  <printOptions gridLines="1"/>
  <pageMargins left="0.31496062992125984" right="0.31496062992125984" top="0.35433070866141736" bottom="0.35433070866141736" header="0.11811023622047245" footer="0.11811023622047245"/>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27"/>
  <sheetViews>
    <sheetView tabSelected="1" zoomScale="130" zoomScaleNormal="130" workbookViewId="0">
      <pane xSplit="10" ySplit="11" topLeftCell="K12" activePane="bottomRight" state="frozen"/>
      <selection pane="topRight" activeCell="K1" sqref="K1"/>
      <selection pane="bottomLeft" activeCell="A12" sqref="A12"/>
      <selection pane="bottomRight" activeCell="E12" sqref="E12"/>
    </sheetView>
  </sheetViews>
  <sheetFormatPr defaultRowHeight="15" outlineLevelCol="1" x14ac:dyDescent="0.25"/>
  <cols>
    <col min="1" max="3" width="8.5703125" style="51" customWidth="1"/>
    <col min="4" max="4" width="8.7109375" style="53" customWidth="1"/>
    <col min="5" max="5" width="26.140625" style="54" customWidth="1"/>
    <col min="6" max="10" width="13.5703125" hidden="1" customWidth="1" outlineLevel="1"/>
    <col min="11" max="15" width="13.5703125" customWidth="1" outlineLevel="1"/>
    <col min="16" max="16" width="11.7109375" customWidth="1"/>
    <col min="17" max="17" width="18.140625" hidden="1" customWidth="1" outlineLevel="1"/>
    <col min="18" max="18" width="11.7109375" hidden="1" customWidth="1" outlineLevel="1"/>
    <col min="19" max="19" width="11.7109375" customWidth="1" collapsed="1"/>
    <col min="20" max="25" width="11.7109375" customWidth="1"/>
  </cols>
  <sheetData>
    <row r="1" spans="1:36" x14ac:dyDescent="0.25">
      <c r="D1"/>
      <c r="E1"/>
    </row>
    <row r="2" spans="1:36" ht="39" customHeight="1" x14ac:dyDescent="0.25">
      <c r="D2"/>
      <c r="E2"/>
    </row>
    <row r="3" spans="1:36" ht="15.75" x14ac:dyDescent="0.25">
      <c r="A3" s="52" t="s">
        <v>450</v>
      </c>
      <c r="D3"/>
      <c r="E3"/>
    </row>
    <row r="4" spans="1:36" hidden="1" x14ac:dyDescent="0.25">
      <c r="D4"/>
      <c r="E4"/>
    </row>
    <row r="5" spans="1:36" hidden="1" x14ac:dyDescent="0.25">
      <c r="D5"/>
      <c r="E5"/>
    </row>
    <row r="6" spans="1:36" hidden="1" x14ac:dyDescent="0.25">
      <c r="D6" t="s">
        <v>376</v>
      </c>
      <c r="E6" t="s">
        <v>377</v>
      </c>
    </row>
    <row r="7" spans="1:36" ht="15.75" thickBot="1" x14ac:dyDescent="0.3">
      <c r="K7" s="248" t="s">
        <v>378</v>
      </c>
      <c r="L7" s="249"/>
      <c r="M7" s="249"/>
      <c r="N7" s="249"/>
      <c r="O7" s="250"/>
      <c r="P7" s="55" t="s">
        <v>379</v>
      </c>
      <c r="Q7" s="55" t="s">
        <v>379</v>
      </c>
    </row>
    <row r="8" spans="1:36" s="56" customFormat="1" hidden="1" x14ac:dyDescent="0.25">
      <c r="A8" s="51"/>
      <c r="B8" s="51"/>
      <c r="C8" s="51"/>
      <c r="D8"/>
      <c r="E8"/>
      <c r="F8" t="s">
        <v>380</v>
      </c>
      <c r="G8"/>
      <c r="H8"/>
      <c r="I8"/>
      <c r="J8"/>
      <c r="K8"/>
      <c r="L8"/>
      <c r="M8"/>
      <c r="N8"/>
      <c r="O8"/>
      <c r="P8"/>
      <c r="Q8"/>
      <c r="R8"/>
      <c r="S8"/>
      <c r="T8"/>
      <c r="U8"/>
      <c r="V8"/>
      <c r="W8"/>
      <c r="X8"/>
      <c r="Y8"/>
      <c r="Z8"/>
      <c r="AA8"/>
      <c r="AB8"/>
      <c r="AC8"/>
      <c r="AD8"/>
      <c r="AE8"/>
      <c r="AF8"/>
      <c r="AG8"/>
      <c r="AH8"/>
      <c r="AI8"/>
      <c r="AJ8"/>
    </row>
    <row r="9" spans="1:36" s="59" customFormat="1" ht="48" hidden="1" thickBot="1" x14ac:dyDescent="0.3">
      <c r="A9" s="57"/>
      <c r="B9" s="57"/>
      <c r="C9" s="57"/>
      <c r="D9"/>
      <c r="E9"/>
      <c r="F9" t="s">
        <v>381</v>
      </c>
      <c r="G9"/>
      <c r="H9"/>
      <c r="I9"/>
      <c r="J9"/>
      <c r="K9" t="s">
        <v>382</v>
      </c>
      <c r="L9"/>
      <c r="M9"/>
      <c r="N9"/>
      <c r="O9"/>
      <c r="P9" s="58" t="s">
        <v>383</v>
      </c>
      <c r="Q9" s="58" t="s">
        <v>384</v>
      </c>
      <c r="R9"/>
    </row>
    <row r="10" spans="1:36" s="65" customFormat="1" ht="30.75" thickBot="1" x14ac:dyDescent="0.3">
      <c r="A10" s="51"/>
      <c r="B10" s="51"/>
      <c r="C10" s="51"/>
      <c r="D10" s="53"/>
      <c r="E10" s="54"/>
      <c r="F10" s="60">
        <v>43239</v>
      </c>
      <c r="G10" s="61" t="s">
        <v>385</v>
      </c>
      <c r="H10" s="62">
        <v>43261</v>
      </c>
      <c r="I10" s="62">
        <v>43302</v>
      </c>
      <c r="J10" s="63">
        <v>43344</v>
      </c>
      <c r="K10" s="98">
        <v>43239</v>
      </c>
      <c r="L10" s="99" t="s">
        <v>385</v>
      </c>
      <c r="M10" s="100">
        <v>43261</v>
      </c>
      <c r="N10" s="100">
        <v>43302</v>
      </c>
      <c r="O10" s="101">
        <v>43344</v>
      </c>
      <c r="P10" s="64"/>
      <c r="Q10" s="64"/>
      <c r="R10"/>
    </row>
    <row r="11" spans="1:36" s="73" customFormat="1" ht="70.5" customHeight="1" thickBot="1" x14ac:dyDescent="0.3">
      <c r="A11" s="66" t="s">
        <v>386</v>
      </c>
      <c r="B11" s="67" t="s">
        <v>448</v>
      </c>
      <c r="C11" s="68" t="s">
        <v>449</v>
      </c>
      <c r="D11" s="67" t="s">
        <v>387</v>
      </c>
      <c r="E11" s="70" t="s">
        <v>388</v>
      </c>
      <c r="F11" s="70" t="s">
        <v>389</v>
      </c>
      <c r="G11" s="70" t="s">
        <v>390</v>
      </c>
      <c r="H11" s="70" t="s">
        <v>281</v>
      </c>
      <c r="I11" s="70" t="s">
        <v>19</v>
      </c>
      <c r="J11" s="70" t="s">
        <v>29</v>
      </c>
      <c r="K11" s="69" t="s">
        <v>389</v>
      </c>
      <c r="L11" s="69" t="s">
        <v>390</v>
      </c>
      <c r="M11" s="69" t="s">
        <v>281</v>
      </c>
      <c r="N11" s="69" t="s">
        <v>19</v>
      </c>
      <c r="O11" s="69" t="s">
        <v>29</v>
      </c>
      <c r="P11" s="71"/>
      <c r="Q11" s="71"/>
      <c r="R11" s="72"/>
    </row>
    <row r="12" spans="1:36" ht="15.75" x14ac:dyDescent="0.25">
      <c r="A12" s="74">
        <f>COUNTIFS(F12:J12,"&gt;0")</f>
        <v>4</v>
      </c>
      <c r="B12" s="75" t="str">
        <f>IF(AND(A12=4,D12="F"),COUNTIFS(D$11:D12,"F",A$11:A12,4),"")</f>
        <v/>
      </c>
      <c r="C12" s="76">
        <f>IF(AND(A12=4,D12="M"),COUNTIFS(D$11:D12,"M",A$11:A12,4),"")</f>
        <v>1</v>
      </c>
      <c r="D12" s="192" t="s">
        <v>391</v>
      </c>
      <c r="E12" s="77" t="s">
        <v>38</v>
      </c>
      <c r="F12" s="78">
        <v>100</v>
      </c>
      <c r="G12" s="79">
        <v>100</v>
      </c>
      <c r="H12" s="79"/>
      <c r="I12" s="79">
        <v>100</v>
      </c>
      <c r="J12" s="79">
        <v>100</v>
      </c>
      <c r="K12" s="79">
        <v>1</v>
      </c>
      <c r="L12" s="79">
        <v>1</v>
      </c>
      <c r="M12" s="79"/>
      <c r="N12" s="79">
        <v>1</v>
      </c>
      <c r="O12" s="79">
        <v>1</v>
      </c>
      <c r="P12" s="79">
        <v>400</v>
      </c>
      <c r="Q12" s="80">
        <v>41</v>
      </c>
    </row>
    <row r="13" spans="1:36" ht="15.75" x14ac:dyDescent="0.25">
      <c r="A13" s="81">
        <f t="shared" ref="A13:A76" si="0">COUNTIFS(F13:J13,"&gt;0")</f>
        <v>4</v>
      </c>
      <c r="B13" s="82" t="str">
        <f>IF(AND(A13=4,D13="F"),COUNTIFS(D$11:D13,"F",A$11:A13,4),"")</f>
        <v/>
      </c>
      <c r="C13" s="83">
        <f>IF(AND(A13=4,D13="M"),COUNTIFS(D$11:D13,"M",A$11:A13,4),"")</f>
        <v>2</v>
      </c>
      <c r="D13" s="193" t="s">
        <v>391</v>
      </c>
      <c r="E13" s="84" t="s">
        <v>88</v>
      </c>
      <c r="F13" s="85">
        <v>85</v>
      </c>
      <c r="G13" s="86">
        <v>94</v>
      </c>
      <c r="H13" s="86"/>
      <c r="I13" s="86">
        <v>92</v>
      </c>
      <c r="J13" s="86">
        <v>95</v>
      </c>
      <c r="K13" s="86">
        <v>16</v>
      </c>
      <c r="L13" s="86">
        <v>7</v>
      </c>
      <c r="M13" s="86"/>
      <c r="N13" s="86">
        <v>9</v>
      </c>
      <c r="O13" s="86">
        <v>6</v>
      </c>
      <c r="P13" s="86">
        <v>366</v>
      </c>
      <c r="Q13" s="87">
        <v>73</v>
      </c>
    </row>
    <row r="14" spans="1:36" ht="15.75" x14ac:dyDescent="0.25">
      <c r="A14" s="81">
        <f t="shared" si="0"/>
        <v>4</v>
      </c>
      <c r="B14" s="82">
        <f>IF(AND(A14=4,D14="F"),COUNTIFS(D$11:D14,"F",A$11:A14,4),"")</f>
        <v>1</v>
      </c>
      <c r="C14" s="83" t="str">
        <f>IF(AND(A14=4,D14="M"),COUNTIFS(D$11:D14,"M",A$11:A14,4),"")</f>
        <v/>
      </c>
      <c r="D14" s="193" t="s">
        <v>426</v>
      </c>
      <c r="E14" s="84" t="s">
        <v>72</v>
      </c>
      <c r="F14" s="85">
        <v>89</v>
      </c>
      <c r="G14" s="86">
        <v>92</v>
      </c>
      <c r="H14" s="86"/>
      <c r="I14" s="86">
        <v>86</v>
      </c>
      <c r="J14" s="86">
        <v>96</v>
      </c>
      <c r="K14" s="86">
        <v>12</v>
      </c>
      <c r="L14" s="86">
        <v>9</v>
      </c>
      <c r="M14" s="86"/>
      <c r="N14" s="86">
        <v>15</v>
      </c>
      <c r="O14" s="86">
        <v>5</v>
      </c>
      <c r="P14" s="86">
        <v>363</v>
      </c>
      <c r="Q14" s="87">
        <v>95</v>
      </c>
    </row>
    <row r="15" spans="1:36" ht="15.75" x14ac:dyDescent="0.25">
      <c r="A15" s="81">
        <f t="shared" si="0"/>
        <v>4</v>
      </c>
      <c r="B15" s="82">
        <f>IF(AND(A15=4,D15="F"),COUNTIFS(D$11:D15,"F",A$11:A15,4),"")</f>
        <v>2</v>
      </c>
      <c r="C15" s="83" t="str">
        <f>IF(AND(A15=4,D15="M"),COUNTIFS(D$11:D15,"M",A$11:A15,4),"")</f>
        <v/>
      </c>
      <c r="D15" s="193" t="s">
        <v>426</v>
      </c>
      <c r="E15" s="84" t="s">
        <v>90</v>
      </c>
      <c r="F15" s="85">
        <v>82</v>
      </c>
      <c r="G15" s="86"/>
      <c r="H15" s="86">
        <v>96</v>
      </c>
      <c r="I15" s="86">
        <v>61</v>
      </c>
      <c r="J15" s="86">
        <v>92</v>
      </c>
      <c r="K15" s="86">
        <v>19</v>
      </c>
      <c r="L15" s="86"/>
      <c r="M15" s="86">
        <v>5</v>
      </c>
      <c r="N15" s="86">
        <v>40</v>
      </c>
      <c r="O15" s="86">
        <v>9</v>
      </c>
      <c r="P15" s="86">
        <v>331</v>
      </c>
      <c r="Q15" s="87">
        <v>130</v>
      </c>
    </row>
    <row r="16" spans="1:36" ht="15.75" x14ac:dyDescent="0.25">
      <c r="A16" s="81">
        <f t="shared" si="0"/>
        <v>4</v>
      </c>
      <c r="B16" s="82" t="str">
        <f>IF(AND(A16=4,D16="F"),COUNTIFS(D$11:D16,"F",A$11:A16,4),"")</f>
        <v/>
      </c>
      <c r="C16" s="83">
        <f>IF(AND(A16=4,D16="M"),COUNTIFS(D$11:D16,"M",A$11:A16,4),"")</f>
        <v>3</v>
      </c>
      <c r="D16" s="193" t="s">
        <v>391</v>
      </c>
      <c r="E16" s="84" t="s">
        <v>36</v>
      </c>
      <c r="F16" s="85">
        <v>93</v>
      </c>
      <c r="G16" s="86">
        <v>87</v>
      </c>
      <c r="H16" s="86"/>
      <c r="I16" s="86">
        <v>40</v>
      </c>
      <c r="J16" s="86">
        <v>97</v>
      </c>
      <c r="K16" s="86">
        <v>8</v>
      </c>
      <c r="L16" s="86">
        <v>14</v>
      </c>
      <c r="M16" s="86"/>
      <c r="N16" s="86">
        <v>61</v>
      </c>
      <c r="O16" s="86">
        <v>4</v>
      </c>
      <c r="P16" s="86">
        <v>317</v>
      </c>
      <c r="Q16" s="87">
        <v>75</v>
      </c>
    </row>
    <row r="17" spans="1:17" ht="15.75" x14ac:dyDescent="0.25">
      <c r="A17" s="81">
        <f t="shared" si="0"/>
        <v>4</v>
      </c>
      <c r="B17" s="82">
        <f>IF(AND(A17=4,D17="F"),COUNTIFS(D$11:D17,"F",A$11:A17,4),"")</f>
        <v>3</v>
      </c>
      <c r="C17" s="83" t="str">
        <f>IF(AND(A17=4,D17="M"),COUNTIFS(D$11:D17,"M",A$11:A17,4),"")</f>
        <v/>
      </c>
      <c r="D17" s="193" t="s">
        <v>426</v>
      </c>
      <c r="E17" s="84" t="s">
        <v>56</v>
      </c>
      <c r="F17" s="85">
        <v>88</v>
      </c>
      <c r="G17" s="86">
        <v>86</v>
      </c>
      <c r="H17" s="86"/>
      <c r="I17" s="86">
        <v>41</v>
      </c>
      <c r="J17" s="86">
        <v>94</v>
      </c>
      <c r="K17" s="86">
        <v>13</v>
      </c>
      <c r="L17" s="86">
        <v>15</v>
      </c>
      <c r="M17" s="86"/>
      <c r="N17" s="86">
        <v>60</v>
      </c>
      <c r="O17" s="86">
        <v>7</v>
      </c>
      <c r="P17" s="86">
        <v>309</v>
      </c>
      <c r="Q17" s="87">
        <v>79</v>
      </c>
    </row>
    <row r="18" spans="1:17" ht="15.75" x14ac:dyDescent="0.25">
      <c r="A18" s="81">
        <f t="shared" si="0"/>
        <v>4</v>
      </c>
      <c r="B18" s="82" t="str">
        <f>IF(AND(A18=4,D18="F"),COUNTIFS(D$11:D18,"F",A$11:A18,4),"")</f>
        <v/>
      </c>
      <c r="C18" s="83">
        <f>IF(AND(A18=4,D18="M"),COUNTIFS(D$11:D18,"M",A$11:A18,4),"")</f>
        <v>4</v>
      </c>
      <c r="D18" s="193" t="s">
        <v>391</v>
      </c>
      <c r="E18" s="84" t="s">
        <v>133</v>
      </c>
      <c r="F18" s="85">
        <v>79</v>
      </c>
      <c r="G18" s="86">
        <v>75</v>
      </c>
      <c r="H18" s="86"/>
      <c r="I18" s="86">
        <v>58</v>
      </c>
      <c r="J18" s="86">
        <v>89</v>
      </c>
      <c r="K18" s="86">
        <v>22</v>
      </c>
      <c r="L18" s="86">
        <v>26</v>
      </c>
      <c r="M18" s="86"/>
      <c r="N18" s="86">
        <v>43</v>
      </c>
      <c r="O18" s="86">
        <v>12</v>
      </c>
      <c r="P18" s="86">
        <v>301</v>
      </c>
      <c r="Q18" s="87">
        <v>181</v>
      </c>
    </row>
    <row r="19" spans="1:17" ht="15.75" x14ac:dyDescent="0.25">
      <c r="A19" s="81">
        <f t="shared" si="0"/>
        <v>4</v>
      </c>
      <c r="B19" s="82" t="str">
        <f>IF(AND(A19=4,D19="F"),COUNTIFS(D$11:D19,"F",A$11:A19,4),"")</f>
        <v/>
      </c>
      <c r="C19" s="83">
        <f>IF(AND(A19=4,D19="M"),COUNTIFS(D$11:D19,"M",A$11:A19,4),"")</f>
        <v>5</v>
      </c>
      <c r="D19" s="193" t="s">
        <v>391</v>
      </c>
      <c r="E19" s="84" t="s">
        <v>150</v>
      </c>
      <c r="F19" s="85">
        <v>76</v>
      </c>
      <c r="G19" s="86">
        <v>72</v>
      </c>
      <c r="H19" s="86"/>
      <c r="I19" s="86">
        <v>69</v>
      </c>
      <c r="J19" s="86">
        <v>80</v>
      </c>
      <c r="K19" s="86">
        <v>25</v>
      </c>
      <c r="L19" s="86">
        <v>29</v>
      </c>
      <c r="M19" s="86"/>
      <c r="N19" s="86">
        <v>32</v>
      </c>
      <c r="O19" s="86">
        <v>21</v>
      </c>
      <c r="P19" s="86">
        <v>297</v>
      </c>
      <c r="Q19" s="87">
        <v>105</v>
      </c>
    </row>
    <row r="20" spans="1:17" ht="15.75" hidden="1" x14ac:dyDescent="0.25">
      <c r="A20" s="81">
        <f t="shared" si="0"/>
        <v>3</v>
      </c>
      <c r="B20" s="82" t="str">
        <f>IF(AND(A20=4,D20="F"),COUNTIFS(D$11:D20,"F",A$11:A20,4),"")</f>
        <v/>
      </c>
      <c r="C20" s="83" t="str">
        <f>IF(AND(A20=4,D20="M"),COUNTIFS(D$11:D20,"M",A$11:A20,4),"")</f>
        <v/>
      </c>
      <c r="D20" s="193" t="s">
        <v>391</v>
      </c>
      <c r="E20" s="84" t="s">
        <v>21</v>
      </c>
      <c r="F20" s="85">
        <v>96</v>
      </c>
      <c r="G20" s="86"/>
      <c r="H20" s="86">
        <v>100</v>
      </c>
      <c r="I20" s="86">
        <v>95</v>
      </c>
      <c r="J20" s="86"/>
      <c r="K20" s="86">
        <v>5</v>
      </c>
      <c r="L20" s="86"/>
      <c r="M20" s="86">
        <v>1</v>
      </c>
      <c r="N20" s="86">
        <v>6</v>
      </c>
      <c r="O20" s="86"/>
      <c r="P20" s="86">
        <v>291</v>
      </c>
      <c r="Q20" s="87">
        <v>18</v>
      </c>
    </row>
    <row r="21" spans="1:17" ht="15.75" x14ac:dyDescent="0.25">
      <c r="A21" s="81">
        <f t="shared" si="0"/>
        <v>4</v>
      </c>
      <c r="B21" s="82" t="str">
        <f>IF(AND(A21=4,D21="F"),COUNTIFS(D$11:D21,"F",A$11:A21,4),"")</f>
        <v/>
      </c>
      <c r="C21" s="83">
        <f>IF(AND(A21=4,D21="M"),COUNTIFS(D$11:D21,"M",A$11:A21,4),"")</f>
        <v>6</v>
      </c>
      <c r="D21" s="193" t="s">
        <v>391</v>
      </c>
      <c r="E21" s="84" t="s">
        <v>119</v>
      </c>
      <c r="F21" s="85">
        <v>62</v>
      </c>
      <c r="G21" s="86"/>
      <c r="H21" s="86">
        <v>88</v>
      </c>
      <c r="I21" s="86">
        <v>62</v>
      </c>
      <c r="J21" s="86">
        <v>78</v>
      </c>
      <c r="K21" s="86">
        <v>39</v>
      </c>
      <c r="L21" s="86"/>
      <c r="M21" s="86">
        <v>13</v>
      </c>
      <c r="N21" s="86">
        <v>39</v>
      </c>
      <c r="O21" s="86">
        <v>23</v>
      </c>
      <c r="P21" s="86">
        <v>290</v>
      </c>
      <c r="Q21" s="87">
        <v>132</v>
      </c>
    </row>
    <row r="22" spans="1:17" ht="15.75" hidden="1" x14ac:dyDescent="0.25">
      <c r="A22" s="81">
        <f t="shared" si="0"/>
        <v>3</v>
      </c>
      <c r="B22" s="82" t="str">
        <f>IF(AND(A22=4,D22="F"),COUNTIFS(D$11:D22,"F",A$11:A22,4),"")</f>
        <v/>
      </c>
      <c r="C22" s="83" t="str">
        <f>IF(AND(A22=4,D22="M"),COUNTIFS(D$11:D22,"M",A$11:A22,4),"")</f>
        <v/>
      </c>
      <c r="D22" s="193" t="s">
        <v>391</v>
      </c>
      <c r="E22" s="84" t="s">
        <v>106</v>
      </c>
      <c r="F22" s="85">
        <v>94</v>
      </c>
      <c r="G22" s="86">
        <v>98</v>
      </c>
      <c r="H22" s="86"/>
      <c r="I22" s="86"/>
      <c r="J22" s="86">
        <v>98</v>
      </c>
      <c r="K22" s="86">
        <v>7</v>
      </c>
      <c r="L22" s="86">
        <v>3</v>
      </c>
      <c r="M22" s="86"/>
      <c r="N22" s="86"/>
      <c r="O22" s="86">
        <v>3</v>
      </c>
      <c r="P22" s="86">
        <v>290</v>
      </c>
      <c r="Q22" s="87">
        <v>137</v>
      </c>
    </row>
    <row r="23" spans="1:17" ht="15.75" x14ac:dyDescent="0.25">
      <c r="A23" s="81">
        <f t="shared" si="0"/>
        <v>4</v>
      </c>
      <c r="B23" s="82">
        <f>IF(AND(A23=4,D23="F"),COUNTIFS(D$11:D23,"F",A$11:A23,4),"")</f>
        <v>4</v>
      </c>
      <c r="C23" s="83" t="str">
        <f>IF(AND(A23=4,D23="M"),COUNTIFS(D$11:D23,"M",A$11:A23,4),"")</f>
        <v/>
      </c>
      <c r="D23" s="193" t="s">
        <v>426</v>
      </c>
      <c r="E23" s="84" t="s">
        <v>216</v>
      </c>
      <c r="F23" s="85">
        <v>50</v>
      </c>
      <c r="G23" s="86"/>
      <c r="H23" s="86">
        <v>87</v>
      </c>
      <c r="I23" s="86">
        <v>60</v>
      </c>
      <c r="J23" s="86">
        <v>76</v>
      </c>
      <c r="K23" s="86">
        <v>51</v>
      </c>
      <c r="L23" s="86"/>
      <c r="M23" s="86">
        <v>14</v>
      </c>
      <c r="N23" s="86">
        <v>41</v>
      </c>
      <c r="O23" s="86">
        <v>24</v>
      </c>
      <c r="P23" s="86">
        <v>273</v>
      </c>
      <c r="Q23" s="87">
        <v>40</v>
      </c>
    </row>
    <row r="24" spans="1:17" ht="15.75" hidden="1" x14ac:dyDescent="0.25">
      <c r="A24" s="81">
        <f t="shared" si="0"/>
        <v>3</v>
      </c>
      <c r="B24" s="82" t="str">
        <f>IF(AND(A24=4,D24="F"),COUNTIFS(D$11:D24,"F",A$11:A24,4),"")</f>
        <v/>
      </c>
      <c r="C24" s="83" t="str">
        <f>IF(AND(A24=4,D24="M"),COUNTIFS(D$11:D24,"M",A$11:A24,4),"")</f>
        <v/>
      </c>
      <c r="D24" s="193" t="s">
        <v>391</v>
      </c>
      <c r="E24" s="84" t="s">
        <v>190</v>
      </c>
      <c r="F24" s="85"/>
      <c r="G24" s="86">
        <v>89</v>
      </c>
      <c r="H24" s="86"/>
      <c r="I24" s="86">
        <v>88</v>
      </c>
      <c r="J24" s="86">
        <v>88</v>
      </c>
      <c r="K24" s="86"/>
      <c r="L24" s="86">
        <v>12</v>
      </c>
      <c r="M24" s="86"/>
      <c r="N24" s="86">
        <v>13</v>
      </c>
      <c r="O24" s="86">
        <v>13</v>
      </c>
      <c r="P24" s="86">
        <v>265</v>
      </c>
      <c r="Q24" s="87">
        <v>147</v>
      </c>
    </row>
    <row r="25" spans="1:17" ht="15.75" hidden="1" x14ac:dyDescent="0.25">
      <c r="A25" s="81">
        <f t="shared" si="0"/>
        <v>3</v>
      </c>
      <c r="B25" s="82" t="str">
        <f>IF(AND(A25=4,D25="F"),COUNTIFS(D$11:D25,"F",A$11:A25,4),"")</f>
        <v/>
      </c>
      <c r="C25" s="83" t="str">
        <f>IF(AND(A25=4,D25="M"),COUNTIFS(D$11:D25,"M",A$11:A25,4),"")</f>
        <v/>
      </c>
      <c r="D25" s="193" t="s">
        <v>391</v>
      </c>
      <c r="E25" s="84" t="s">
        <v>96</v>
      </c>
      <c r="F25" s="85"/>
      <c r="G25" s="86">
        <v>82</v>
      </c>
      <c r="H25" s="86"/>
      <c r="I25" s="86">
        <v>85</v>
      </c>
      <c r="J25" s="86">
        <v>90</v>
      </c>
      <c r="K25" s="86"/>
      <c r="L25" s="86">
        <v>19</v>
      </c>
      <c r="M25" s="86"/>
      <c r="N25" s="86">
        <v>16</v>
      </c>
      <c r="O25" s="86">
        <v>11</v>
      </c>
      <c r="P25" s="86">
        <v>257</v>
      </c>
      <c r="Q25" s="87">
        <v>48</v>
      </c>
    </row>
    <row r="26" spans="1:17" ht="15.75" hidden="1" x14ac:dyDescent="0.25">
      <c r="A26" s="81">
        <f t="shared" si="0"/>
        <v>3</v>
      </c>
      <c r="B26" s="82" t="str">
        <f>IF(AND(A26=4,D26="F"),COUNTIFS(D$11:D26,"F",A$11:A26,4),"")</f>
        <v/>
      </c>
      <c r="C26" s="83" t="str">
        <f>IF(AND(A26=4,D26="M"),COUNTIFS(D$11:D26,"M",A$11:A26,4),"")</f>
        <v/>
      </c>
      <c r="D26" s="193" t="s">
        <v>391</v>
      </c>
      <c r="E26" s="84" t="s">
        <v>104</v>
      </c>
      <c r="F26" s="85">
        <v>77</v>
      </c>
      <c r="G26" s="86"/>
      <c r="H26" s="86"/>
      <c r="I26" s="86">
        <v>81</v>
      </c>
      <c r="J26" s="86">
        <v>91</v>
      </c>
      <c r="K26" s="86">
        <v>24</v>
      </c>
      <c r="L26" s="86"/>
      <c r="M26" s="86"/>
      <c r="N26" s="86">
        <v>20</v>
      </c>
      <c r="O26" s="86">
        <v>10</v>
      </c>
      <c r="P26" s="86">
        <v>249</v>
      </c>
      <c r="Q26" s="87">
        <v>162</v>
      </c>
    </row>
    <row r="27" spans="1:17" ht="15.75" hidden="1" x14ac:dyDescent="0.25">
      <c r="A27" s="81">
        <f t="shared" si="0"/>
        <v>3</v>
      </c>
      <c r="B27" s="82" t="str">
        <f>IF(AND(A27=4,D27="F"),COUNTIFS(D$11:D27,"F",A$11:A27,4),"")</f>
        <v/>
      </c>
      <c r="C27" s="83" t="str">
        <f>IF(AND(A27=4,D27="M"),COUNTIFS(D$11:D27,"M",A$11:A27,4),"")</f>
        <v/>
      </c>
      <c r="D27" s="193" t="s">
        <v>391</v>
      </c>
      <c r="E27" s="84" t="s">
        <v>392</v>
      </c>
      <c r="F27" s="85">
        <v>78</v>
      </c>
      <c r="G27" s="86">
        <v>90</v>
      </c>
      <c r="H27" s="86"/>
      <c r="I27" s="86">
        <v>78</v>
      </c>
      <c r="J27" s="86"/>
      <c r="K27" s="86">
        <v>23</v>
      </c>
      <c r="L27" s="86">
        <v>11</v>
      </c>
      <c r="M27" s="86"/>
      <c r="N27" s="86">
        <v>23</v>
      </c>
      <c r="O27" s="86"/>
      <c r="P27" s="86">
        <v>246</v>
      </c>
      <c r="Q27" s="87">
        <v>64</v>
      </c>
    </row>
    <row r="28" spans="1:17" ht="15.75" hidden="1" x14ac:dyDescent="0.25">
      <c r="A28" s="81">
        <f t="shared" si="0"/>
        <v>3</v>
      </c>
      <c r="B28" s="82" t="str">
        <f>IF(AND(A28=4,D28="F"),COUNTIFS(D$11:D28,"F",A$11:A28,4),"")</f>
        <v/>
      </c>
      <c r="C28" s="83" t="str">
        <f>IF(AND(A28=4,D28="M"),COUNTIFS(D$11:D28,"M",A$11:A28,4),"")</f>
        <v/>
      </c>
      <c r="D28" s="193" t="s">
        <v>426</v>
      </c>
      <c r="E28" s="84" t="s">
        <v>17</v>
      </c>
      <c r="F28" s="85">
        <v>70</v>
      </c>
      <c r="G28" s="86"/>
      <c r="H28" s="86"/>
      <c r="I28" s="86">
        <v>75</v>
      </c>
      <c r="J28" s="86">
        <v>83</v>
      </c>
      <c r="K28" s="86">
        <v>31</v>
      </c>
      <c r="L28" s="86"/>
      <c r="M28" s="86"/>
      <c r="N28" s="86">
        <v>26</v>
      </c>
      <c r="O28" s="86">
        <v>18</v>
      </c>
      <c r="P28" s="86">
        <v>228</v>
      </c>
      <c r="Q28" s="87">
        <v>78</v>
      </c>
    </row>
    <row r="29" spans="1:17" ht="15.75" hidden="1" x14ac:dyDescent="0.25">
      <c r="A29" s="81">
        <f t="shared" si="0"/>
        <v>3</v>
      </c>
      <c r="B29" s="82" t="str">
        <f>IF(AND(A29=4,D29="F"),COUNTIFS(D$11:D29,"F",A$11:A29,4),"")</f>
        <v/>
      </c>
      <c r="C29" s="83" t="str">
        <f>IF(AND(A29=4,D29="M"),COUNTIFS(D$11:D29,"M",A$11:A29,4),"")</f>
        <v/>
      </c>
      <c r="D29" s="193" t="s">
        <v>426</v>
      </c>
      <c r="E29" s="84" t="s">
        <v>138</v>
      </c>
      <c r="F29" s="85">
        <v>71</v>
      </c>
      <c r="G29" s="86">
        <v>79</v>
      </c>
      <c r="H29" s="86"/>
      <c r="I29" s="86">
        <v>74</v>
      </c>
      <c r="J29" s="86"/>
      <c r="K29" s="86">
        <v>30</v>
      </c>
      <c r="L29" s="86">
        <v>22</v>
      </c>
      <c r="M29" s="86"/>
      <c r="N29" s="86">
        <v>27</v>
      </c>
      <c r="O29" s="86"/>
      <c r="P29" s="86">
        <v>224</v>
      </c>
      <c r="Q29" s="87">
        <v>78</v>
      </c>
    </row>
    <row r="30" spans="1:17" ht="15.75" x14ac:dyDescent="0.25">
      <c r="A30" s="81">
        <f t="shared" si="0"/>
        <v>4</v>
      </c>
      <c r="B30" s="82">
        <f>IF(AND(A30=4,D30="F"),COUNTIFS(D$11:D30,"F",A$11:A30,4),"")</f>
        <v>5</v>
      </c>
      <c r="C30" s="83" t="str">
        <f>IF(AND(A30=4,D30="M"),COUNTIFS(D$11:D30,"M",A$11:A30,4),"")</f>
        <v/>
      </c>
      <c r="D30" s="193" t="s">
        <v>426</v>
      </c>
      <c r="E30" s="84" t="s">
        <v>156</v>
      </c>
      <c r="F30" s="85">
        <v>37</v>
      </c>
      <c r="G30" s="86"/>
      <c r="H30" s="86">
        <v>72</v>
      </c>
      <c r="I30" s="86">
        <v>42</v>
      </c>
      <c r="J30" s="86">
        <v>72</v>
      </c>
      <c r="K30" s="86">
        <v>64</v>
      </c>
      <c r="L30" s="86"/>
      <c r="M30" s="86">
        <v>29</v>
      </c>
      <c r="N30" s="86">
        <v>59</v>
      </c>
      <c r="O30" s="86">
        <v>29</v>
      </c>
      <c r="P30" s="86">
        <v>223</v>
      </c>
      <c r="Q30" s="87">
        <v>80</v>
      </c>
    </row>
    <row r="31" spans="1:17" ht="15.75" hidden="1" x14ac:dyDescent="0.25">
      <c r="A31" s="81">
        <f t="shared" si="0"/>
        <v>3</v>
      </c>
      <c r="B31" s="82" t="str">
        <f>IF(AND(A31=4,D31="F"),COUNTIFS(D$11:D31,"F",A$11:A31,4),"")</f>
        <v/>
      </c>
      <c r="C31" s="83" t="str">
        <f>IF(AND(A31=4,D31="M"),COUNTIFS(D$11:D31,"M",A$11:A31,4),"")</f>
        <v/>
      </c>
      <c r="D31" s="193" t="s">
        <v>426</v>
      </c>
      <c r="E31" s="84" t="s">
        <v>236</v>
      </c>
      <c r="F31" s="85">
        <v>57</v>
      </c>
      <c r="G31" s="86"/>
      <c r="H31" s="86">
        <v>85</v>
      </c>
      <c r="I31" s="86">
        <v>56</v>
      </c>
      <c r="J31" s="86"/>
      <c r="K31" s="86">
        <v>44</v>
      </c>
      <c r="L31" s="86"/>
      <c r="M31" s="86">
        <v>16</v>
      </c>
      <c r="N31" s="86">
        <v>45</v>
      </c>
      <c r="O31" s="86"/>
      <c r="P31" s="86">
        <v>198</v>
      </c>
      <c r="Q31" s="87">
        <v>101</v>
      </c>
    </row>
    <row r="32" spans="1:17" ht="15.75" hidden="1" x14ac:dyDescent="0.25">
      <c r="A32" s="81">
        <f t="shared" si="0"/>
        <v>3</v>
      </c>
      <c r="B32" s="82" t="str">
        <f>IF(AND(A32=4,D32="F"),COUNTIFS(D$11:D32,"F",A$11:A32,4),"")</f>
        <v/>
      </c>
      <c r="C32" s="83" t="str">
        <f>IF(AND(A32=4,D32="M"),COUNTIFS(D$11:D32,"M",A$11:A32,4),"")</f>
        <v/>
      </c>
      <c r="D32" s="193" t="s">
        <v>391</v>
      </c>
      <c r="E32" s="84" t="s">
        <v>305</v>
      </c>
      <c r="F32" s="85">
        <v>56</v>
      </c>
      <c r="G32" s="86"/>
      <c r="H32" s="86">
        <v>84</v>
      </c>
      <c r="I32" s="86">
        <v>55</v>
      </c>
      <c r="J32" s="86"/>
      <c r="K32" s="86">
        <v>45</v>
      </c>
      <c r="L32" s="86"/>
      <c r="M32" s="86">
        <v>17</v>
      </c>
      <c r="N32" s="86">
        <v>46</v>
      </c>
      <c r="O32" s="86"/>
      <c r="P32" s="86">
        <v>195</v>
      </c>
      <c r="Q32" s="87">
        <v>101</v>
      </c>
    </row>
    <row r="33" spans="1:18" ht="15.75" hidden="1" x14ac:dyDescent="0.25">
      <c r="A33" s="81">
        <f t="shared" si="0"/>
        <v>2</v>
      </c>
      <c r="B33" s="82" t="str">
        <f>IF(AND(A33=4,D33="F"),COUNTIFS(D$11:D33,"F",A$11:A33,4),"")</f>
        <v/>
      </c>
      <c r="C33" s="83" t="str">
        <f>IF(AND(A33=4,D33="M"),COUNTIFS(D$11:D33,"M",A$11:A33,4),"")</f>
        <v/>
      </c>
      <c r="D33" s="193" t="s">
        <v>391</v>
      </c>
      <c r="E33" s="84" t="s">
        <v>60</v>
      </c>
      <c r="F33" s="85">
        <v>97</v>
      </c>
      <c r="G33" s="86"/>
      <c r="H33" s="86"/>
      <c r="I33" s="86">
        <v>97</v>
      </c>
      <c r="J33" s="86"/>
      <c r="K33" s="86">
        <v>4</v>
      </c>
      <c r="L33" s="86"/>
      <c r="M33" s="86"/>
      <c r="N33" s="86">
        <v>4</v>
      </c>
      <c r="O33" s="86"/>
      <c r="P33" s="86">
        <v>194</v>
      </c>
      <c r="Q33" s="87">
        <v>6</v>
      </c>
    </row>
    <row r="34" spans="1:18" ht="15.75" hidden="1" x14ac:dyDescent="0.25">
      <c r="A34" s="81">
        <f t="shared" si="0"/>
        <v>2</v>
      </c>
      <c r="B34" s="82" t="str">
        <f>IF(AND(A34=4,D34="F"),COUNTIFS(D$11:D34,"F",A$11:A34,4),"")</f>
        <v/>
      </c>
      <c r="C34" s="83" t="str">
        <f>IF(AND(A34=4,D34="M"),COUNTIFS(D$11:D34,"M",A$11:A34,4),"")</f>
        <v/>
      </c>
      <c r="D34" s="193" t="s">
        <v>391</v>
      </c>
      <c r="E34" s="84" t="s">
        <v>25</v>
      </c>
      <c r="F34" s="85"/>
      <c r="G34" s="86">
        <v>91</v>
      </c>
      <c r="H34" s="86"/>
      <c r="I34" s="86">
        <v>99</v>
      </c>
      <c r="J34" s="86"/>
      <c r="K34" s="86"/>
      <c r="L34" s="86">
        <v>10</v>
      </c>
      <c r="M34" s="86"/>
      <c r="N34" s="86">
        <v>2</v>
      </c>
      <c r="O34" s="86"/>
      <c r="P34" s="86">
        <v>190</v>
      </c>
      <c r="Q34" s="87">
        <v>7</v>
      </c>
    </row>
    <row r="35" spans="1:18" s="88" customFormat="1" ht="18.75" hidden="1" x14ac:dyDescent="0.3">
      <c r="A35" s="81">
        <f t="shared" si="0"/>
        <v>2</v>
      </c>
      <c r="B35" s="82" t="str">
        <f>IF(AND(A35=4,D35="F"),COUNTIFS(D$11:D35,"F",A$11:A35,4),"")</f>
        <v/>
      </c>
      <c r="C35" s="83" t="str">
        <f>IF(AND(A35=4,D35="M"),COUNTIFS(D$11:D35,"M",A$11:A35,4),"")</f>
        <v/>
      </c>
      <c r="D35" s="193" t="s">
        <v>391</v>
      </c>
      <c r="E35" s="84" t="s">
        <v>144</v>
      </c>
      <c r="F35" s="85">
        <v>91</v>
      </c>
      <c r="G35" s="86"/>
      <c r="H35" s="86">
        <v>97</v>
      </c>
      <c r="I35" s="86"/>
      <c r="J35" s="86"/>
      <c r="K35" s="86">
        <v>10</v>
      </c>
      <c r="L35" s="86"/>
      <c r="M35" s="86">
        <v>4</v>
      </c>
      <c r="N35" s="86"/>
      <c r="O35" s="86"/>
      <c r="P35" s="86">
        <v>188</v>
      </c>
      <c r="Q35" s="87">
        <v>111</v>
      </c>
      <c r="R35"/>
    </row>
    <row r="36" spans="1:18" ht="15.75" hidden="1" x14ac:dyDescent="0.25">
      <c r="A36" s="81">
        <f t="shared" si="0"/>
        <v>2</v>
      </c>
      <c r="B36" s="82" t="str">
        <f>IF(AND(A36=4,D36="F"),COUNTIFS(D$11:D36,"F",A$11:A36,4),"")</f>
        <v/>
      </c>
      <c r="C36" s="83" t="str">
        <f>IF(AND(A36=4,D36="M"),COUNTIFS(D$11:D36,"M",A$11:A36,4),"")</f>
        <v/>
      </c>
      <c r="D36" s="193" t="s">
        <v>426</v>
      </c>
      <c r="E36" s="84" t="s">
        <v>74</v>
      </c>
      <c r="F36" s="85"/>
      <c r="G36" s="86">
        <v>95</v>
      </c>
      <c r="H36" s="86"/>
      <c r="I36" s="86">
        <v>89</v>
      </c>
      <c r="J36" s="86"/>
      <c r="K36" s="86"/>
      <c r="L36" s="86">
        <v>6</v>
      </c>
      <c r="M36" s="86"/>
      <c r="N36" s="86">
        <v>12</v>
      </c>
      <c r="O36" s="86"/>
      <c r="P36" s="86">
        <v>184</v>
      </c>
      <c r="Q36" s="87">
        <v>10</v>
      </c>
    </row>
    <row r="37" spans="1:18" ht="15.75" hidden="1" x14ac:dyDescent="0.25">
      <c r="A37" s="81">
        <f t="shared" si="0"/>
        <v>2</v>
      </c>
      <c r="B37" s="82" t="str">
        <f>IF(AND(A37=4,D37="F"),COUNTIFS(D$11:D37,"F",A$11:A37,4),"")</f>
        <v/>
      </c>
      <c r="C37" s="83" t="str">
        <f>IF(AND(A37=4,D37="M"),COUNTIFS(D$11:D37,"M",A$11:A37,4),"")</f>
        <v/>
      </c>
      <c r="D37" s="193" t="s">
        <v>391</v>
      </c>
      <c r="E37" s="84" t="s">
        <v>174</v>
      </c>
      <c r="F37" s="85"/>
      <c r="G37" s="86"/>
      <c r="H37" s="86">
        <v>94</v>
      </c>
      <c r="I37" s="86"/>
      <c r="J37" s="86">
        <v>86</v>
      </c>
      <c r="K37" s="86"/>
      <c r="L37" s="86"/>
      <c r="M37" s="86">
        <v>7</v>
      </c>
      <c r="N37" s="86"/>
      <c r="O37" s="86">
        <v>15</v>
      </c>
      <c r="P37" s="86">
        <v>180</v>
      </c>
      <c r="Q37" s="87">
        <v>14</v>
      </c>
    </row>
    <row r="38" spans="1:18" ht="15.75" hidden="1" x14ac:dyDescent="0.25">
      <c r="A38" s="81">
        <f t="shared" si="0"/>
        <v>2</v>
      </c>
      <c r="B38" s="82" t="str">
        <f>IF(AND(A38=4,D38="F"),COUNTIFS(D$11:D38,"F",A$11:A38,4),"")</f>
        <v/>
      </c>
      <c r="C38" s="83" t="str">
        <f>IF(AND(A38=4,D38="M"),COUNTIFS(D$11:D38,"M",A$11:A38,4),"")</f>
        <v/>
      </c>
      <c r="D38" s="193" t="s">
        <v>391</v>
      </c>
      <c r="E38" s="84" t="s">
        <v>123</v>
      </c>
      <c r="F38" s="85"/>
      <c r="G38" s="86"/>
      <c r="H38" s="86"/>
      <c r="I38" s="86">
        <v>87</v>
      </c>
      <c r="J38" s="86">
        <v>93</v>
      </c>
      <c r="K38" s="86"/>
      <c r="L38" s="86"/>
      <c r="M38" s="86"/>
      <c r="N38" s="86">
        <v>14</v>
      </c>
      <c r="O38" s="86">
        <v>8</v>
      </c>
      <c r="P38" s="86">
        <v>180</v>
      </c>
      <c r="Q38" s="87">
        <v>18</v>
      </c>
    </row>
    <row r="39" spans="1:18" ht="15.75" hidden="1" x14ac:dyDescent="0.25">
      <c r="A39" s="81">
        <f t="shared" si="0"/>
        <v>2</v>
      </c>
      <c r="B39" s="82" t="str">
        <f>IF(AND(A39=4,D39="F"),COUNTIFS(D$11:D39,"F",A$11:A39,4),"")</f>
        <v/>
      </c>
      <c r="C39" s="83" t="str">
        <f>IF(AND(A39=4,D39="M"),COUNTIFS(D$11:D39,"M",A$11:A39,4),"")</f>
        <v/>
      </c>
      <c r="D39" s="193" t="s">
        <v>391</v>
      </c>
      <c r="E39" s="84" t="s">
        <v>131</v>
      </c>
      <c r="F39" s="85">
        <v>81</v>
      </c>
      <c r="G39" s="86">
        <v>96</v>
      </c>
      <c r="H39" s="86"/>
      <c r="I39" s="86"/>
      <c r="J39" s="86"/>
      <c r="K39" s="86">
        <v>20</v>
      </c>
      <c r="L39" s="86">
        <v>5</v>
      </c>
      <c r="M39" s="86"/>
      <c r="N39" s="86"/>
      <c r="O39" s="86"/>
      <c r="P39" s="86">
        <v>177</v>
      </c>
      <c r="Q39" s="87">
        <v>22</v>
      </c>
    </row>
    <row r="40" spans="1:18" ht="15.75" hidden="1" x14ac:dyDescent="0.25">
      <c r="A40" s="81">
        <f t="shared" si="0"/>
        <v>2</v>
      </c>
      <c r="B40" s="82" t="str">
        <f>IF(AND(A40=4,D40="F"),COUNTIFS(D$11:D40,"F",A$11:A40,4),"")</f>
        <v/>
      </c>
      <c r="C40" s="83" t="str">
        <f>IF(AND(A40=4,D40="M"),COUNTIFS(D$11:D40,"M",A$11:A40,4),"")</f>
        <v/>
      </c>
      <c r="D40" s="193" t="s">
        <v>391</v>
      </c>
      <c r="E40" s="84" t="s">
        <v>92</v>
      </c>
      <c r="F40" s="85">
        <v>83</v>
      </c>
      <c r="G40" s="86"/>
      <c r="H40" s="86"/>
      <c r="I40" s="86">
        <v>91</v>
      </c>
      <c r="J40" s="86"/>
      <c r="K40" s="86">
        <v>18</v>
      </c>
      <c r="L40" s="86"/>
      <c r="M40" s="86"/>
      <c r="N40" s="86">
        <v>10</v>
      </c>
      <c r="O40" s="86"/>
      <c r="P40" s="86">
        <v>174</v>
      </c>
      <c r="Q40" s="87">
        <v>23</v>
      </c>
    </row>
    <row r="41" spans="1:18" ht="15.75" hidden="1" x14ac:dyDescent="0.25">
      <c r="A41" s="81">
        <f t="shared" si="0"/>
        <v>3</v>
      </c>
      <c r="B41" s="82" t="str">
        <f>IF(AND(A41=4,D41="F"),COUNTIFS(D$11:D41,"F",A$11:A41,4),"")</f>
        <v/>
      </c>
      <c r="C41" s="83" t="str">
        <f>IF(AND(A41=4,D41="M"),COUNTIFS(D$11:D41,"M",A$11:A41,4),"")</f>
        <v/>
      </c>
      <c r="D41" s="193" t="s">
        <v>426</v>
      </c>
      <c r="E41" s="84" t="s">
        <v>283</v>
      </c>
      <c r="F41" s="85">
        <v>47</v>
      </c>
      <c r="G41" s="86"/>
      <c r="H41" s="86">
        <v>73</v>
      </c>
      <c r="I41" s="86">
        <v>51</v>
      </c>
      <c r="J41" s="86"/>
      <c r="K41" s="86">
        <v>54</v>
      </c>
      <c r="L41" s="86"/>
      <c r="M41" s="86">
        <v>28</v>
      </c>
      <c r="N41" s="86">
        <v>50</v>
      </c>
      <c r="O41" s="86"/>
      <c r="P41" s="86">
        <v>171</v>
      </c>
      <c r="Q41" s="87">
        <v>25</v>
      </c>
    </row>
    <row r="42" spans="1:18" ht="15.75" hidden="1" x14ac:dyDescent="0.25">
      <c r="A42" s="81">
        <f t="shared" si="0"/>
        <v>2</v>
      </c>
      <c r="B42" s="82" t="str">
        <f>IF(AND(A42=4,D42="F"),COUNTIFS(D$11:D42,"F",A$11:A42,4),"")</f>
        <v/>
      </c>
      <c r="C42" s="83" t="str">
        <f>IF(AND(A42=4,D42="M"),COUNTIFS(D$11:D42,"M",A$11:A42,4),"")</f>
        <v/>
      </c>
      <c r="D42" s="193" t="s">
        <v>391</v>
      </c>
      <c r="E42" s="84" t="s">
        <v>393</v>
      </c>
      <c r="F42" s="85"/>
      <c r="G42" s="86"/>
      <c r="H42" s="86">
        <v>90</v>
      </c>
      <c r="I42" s="86">
        <v>80</v>
      </c>
      <c r="J42" s="86"/>
      <c r="K42" s="86"/>
      <c r="L42" s="86"/>
      <c r="M42" s="86">
        <v>11</v>
      </c>
      <c r="N42" s="86">
        <v>21</v>
      </c>
      <c r="O42" s="86"/>
      <c r="P42" s="86">
        <v>170</v>
      </c>
      <c r="Q42" s="87">
        <v>26</v>
      </c>
    </row>
    <row r="43" spans="1:18" ht="15.75" hidden="1" x14ac:dyDescent="0.25">
      <c r="A43" s="81">
        <f t="shared" si="0"/>
        <v>2</v>
      </c>
      <c r="B43" s="82" t="str">
        <f>IF(AND(A43=4,D43="F"),COUNTIFS(D$11:D43,"F",A$11:A43,4),"")</f>
        <v/>
      </c>
      <c r="C43" s="83" t="str">
        <f>IF(AND(A43=4,D43="M"),COUNTIFS(D$11:D43,"M",A$11:A43,4),"")</f>
        <v/>
      </c>
      <c r="D43" s="193" t="s">
        <v>391</v>
      </c>
      <c r="E43" s="84" t="s">
        <v>66</v>
      </c>
      <c r="F43" s="85"/>
      <c r="G43" s="86">
        <v>84</v>
      </c>
      <c r="H43" s="86"/>
      <c r="I43" s="86">
        <v>83</v>
      </c>
      <c r="J43" s="86"/>
      <c r="K43" s="86"/>
      <c r="L43" s="86">
        <v>17</v>
      </c>
      <c r="M43" s="86"/>
      <c r="N43" s="86">
        <v>18</v>
      </c>
      <c r="O43" s="86"/>
      <c r="P43" s="86">
        <v>167</v>
      </c>
      <c r="Q43" s="87">
        <v>27</v>
      </c>
    </row>
    <row r="44" spans="1:18" ht="15.75" hidden="1" x14ac:dyDescent="0.25">
      <c r="A44" s="81">
        <f t="shared" si="0"/>
        <v>3</v>
      </c>
      <c r="B44" s="82" t="str">
        <f>IF(AND(A44=4,D44="F"),COUNTIFS(D$11:D44,"F",A$11:A44,4),"")</f>
        <v/>
      </c>
      <c r="C44" s="83" t="str">
        <f>IF(AND(A44=4,D44="M"),COUNTIFS(D$11:D44,"M",A$11:A44,4),"")</f>
        <v/>
      </c>
      <c r="D44" s="193" t="s">
        <v>426</v>
      </c>
      <c r="E44" s="84" t="s">
        <v>117</v>
      </c>
      <c r="F44" s="85">
        <v>54</v>
      </c>
      <c r="G44" s="86">
        <v>62</v>
      </c>
      <c r="H44" s="86"/>
      <c r="I44" s="86">
        <v>50</v>
      </c>
      <c r="J44" s="86"/>
      <c r="K44" s="86">
        <v>47</v>
      </c>
      <c r="L44" s="86">
        <v>39</v>
      </c>
      <c r="M44" s="86"/>
      <c r="N44" s="86">
        <v>51</v>
      </c>
      <c r="O44" s="86"/>
      <c r="P44" s="86">
        <v>166</v>
      </c>
      <c r="Q44" s="87">
        <v>29</v>
      </c>
    </row>
    <row r="45" spans="1:18" ht="15.75" hidden="1" x14ac:dyDescent="0.25">
      <c r="A45" s="81">
        <f t="shared" si="0"/>
        <v>2</v>
      </c>
      <c r="B45" s="82" t="str">
        <f>IF(AND(A45=4,D45="F"),COUNTIFS(D$11:D45,"F",A$11:A45,4),"")</f>
        <v/>
      </c>
      <c r="C45" s="83" t="str">
        <f>IF(AND(A45=4,D45="M"),COUNTIFS(D$11:D45,"M",A$11:A45,4),"")</f>
        <v/>
      </c>
      <c r="D45" s="193" t="s">
        <v>391</v>
      </c>
      <c r="E45" s="84" t="s">
        <v>68</v>
      </c>
      <c r="F45" s="85"/>
      <c r="G45" s="86">
        <v>81</v>
      </c>
      <c r="H45" s="86"/>
      <c r="I45" s="86">
        <v>82</v>
      </c>
      <c r="J45" s="86"/>
      <c r="K45" s="86"/>
      <c r="L45" s="86">
        <v>20</v>
      </c>
      <c r="M45" s="86"/>
      <c r="N45" s="86">
        <v>19</v>
      </c>
      <c r="O45" s="86"/>
      <c r="P45" s="86">
        <v>163</v>
      </c>
      <c r="Q45" s="87">
        <v>30</v>
      </c>
    </row>
    <row r="46" spans="1:18" ht="15.75" hidden="1" x14ac:dyDescent="0.25">
      <c r="A46" s="81">
        <f t="shared" si="0"/>
        <v>2</v>
      </c>
      <c r="B46" s="82" t="str">
        <f>IF(AND(A46=4,D46="F"),COUNTIFS(D$11:D46,"F",A$11:A46,4),"")</f>
        <v/>
      </c>
      <c r="C46" s="83" t="str">
        <f>IF(AND(A46=4,D46="M"),COUNTIFS(D$11:D46,"M",A$11:A46,4),"")</f>
        <v/>
      </c>
      <c r="D46" s="193" t="s">
        <v>391</v>
      </c>
      <c r="E46" s="84" t="s">
        <v>58</v>
      </c>
      <c r="F46" s="85"/>
      <c r="G46" s="86"/>
      <c r="H46" s="86"/>
      <c r="I46" s="86">
        <v>79</v>
      </c>
      <c r="J46" s="86">
        <v>84</v>
      </c>
      <c r="K46" s="86"/>
      <c r="L46" s="86"/>
      <c r="M46" s="86"/>
      <c r="N46" s="86">
        <v>22</v>
      </c>
      <c r="O46" s="86">
        <v>17</v>
      </c>
      <c r="P46" s="86">
        <v>163</v>
      </c>
      <c r="Q46" s="87">
        <v>31</v>
      </c>
    </row>
    <row r="47" spans="1:18" ht="15.75" hidden="1" x14ac:dyDescent="0.25">
      <c r="A47" s="81">
        <f t="shared" si="0"/>
        <v>2</v>
      </c>
      <c r="B47" s="82" t="str">
        <f>IF(AND(A47=4,D47="F"),COUNTIFS(D$11:D47,"F",A$11:A47,4),"")</f>
        <v/>
      </c>
      <c r="C47" s="83" t="str">
        <f>IF(AND(A47=4,D47="M"),COUNTIFS(D$11:D47,"M",A$11:A47,4),"")</f>
        <v/>
      </c>
      <c r="D47" s="193" t="s">
        <v>426</v>
      </c>
      <c r="E47" s="84" t="s">
        <v>70</v>
      </c>
      <c r="F47" s="85"/>
      <c r="G47" s="86"/>
      <c r="H47" s="86"/>
      <c r="I47" s="86">
        <v>77</v>
      </c>
      <c r="J47" s="86">
        <v>85</v>
      </c>
      <c r="K47" s="86"/>
      <c r="L47" s="86"/>
      <c r="M47" s="86"/>
      <c r="N47" s="86">
        <v>24</v>
      </c>
      <c r="O47" s="86">
        <v>16</v>
      </c>
      <c r="P47" s="86">
        <v>162</v>
      </c>
      <c r="Q47" s="87">
        <v>31</v>
      </c>
    </row>
    <row r="48" spans="1:18" ht="15.75" hidden="1" x14ac:dyDescent="0.25">
      <c r="A48" s="81">
        <f t="shared" si="0"/>
        <v>2</v>
      </c>
      <c r="B48" s="82" t="str">
        <f>IF(AND(A48=4,D48="F"),COUNTIFS(D$11:D48,"F",A$11:A48,4),"")</f>
        <v/>
      </c>
      <c r="C48" s="83" t="str">
        <f>IF(AND(A48=4,D48="M"),COUNTIFS(D$11:D48,"M",A$11:A48,4),"")</f>
        <v/>
      </c>
      <c r="D48" s="193" t="s">
        <v>391</v>
      </c>
      <c r="E48" s="84" t="s">
        <v>160</v>
      </c>
      <c r="F48" s="85">
        <v>74</v>
      </c>
      <c r="G48" s="86">
        <v>88</v>
      </c>
      <c r="H48" s="86"/>
      <c r="I48" s="86"/>
      <c r="J48" s="86"/>
      <c r="K48" s="86">
        <v>27</v>
      </c>
      <c r="L48" s="86">
        <v>13</v>
      </c>
      <c r="M48" s="86"/>
      <c r="N48" s="86"/>
      <c r="O48" s="86"/>
      <c r="P48" s="86">
        <v>162</v>
      </c>
      <c r="Q48" s="87">
        <v>32</v>
      </c>
    </row>
    <row r="49" spans="1:18" ht="15.75" hidden="1" x14ac:dyDescent="0.25">
      <c r="A49" s="81">
        <f t="shared" si="0"/>
        <v>2</v>
      </c>
      <c r="B49" s="82" t="str">
        <f>IF(AND(A49=4,D49="F"),COUNTIFS(D$11:D49,"F",A$11:A49,4),"")</f>
        <v/>
      </c>
      <c r="C49" s="83" t="str">
        <f>IF(AND(A49=4,D49="M"),COUNTIFS(D$11:D49,"M",A$11:A49,4),"")</f>
        <v/>
      </c>
      <c r="D49" s="193" t="s">
        <v>391</v>
      </c>
      <c r="E49" s="84" t="s">
        <v>78</v>
      </c>
      <c r="F49" s="85">
        <v>73</v>
      </c>
      <c r="G49" s="86"/>
      <c r="H49" s="86">
        <v>89</v>
      </c>
      <c r="I49" s="86"/>
      <c r="J49" s="86"/>
      <c r="K49" s="86">
        <v>28</v>
      </c>
      <c r="L49" s="86"/>
      <c r="M49" s="86">
        <v>12</v>
      </c>
      <c r="N49" s="86"/>
      <c r="O49" s="86"/>
      <c r="P49" s="86">
        <v>162</v>
      </c>
      <c r="Q49" s="87">
        <v>33</v>
      </c>
    </row>
    <row r="50" spans="1:18" ht="15.75" hidden="1" x14ac:dyDescent="0.25">
      <c r="A50" s="81">
        <f t="shared" si="0"/>
        <v>3</v>
      </c>
      <c r="B50" s="82" t="str">
        <f>IF(AND(A50=4,D50="F"),COUNTIFS(D$11:D50,"F",A$11:A50,4),"")</f>
        <v/>
      </c>
      <c r="C50" s="83" t="str">
        <f>IF(AND(A50=4,D50="M"),COUNTIFS(D$11:D50,"M",A$11:A50,4),"")</f>
        <v/>
      </c>
      <c r="D50" s="193" t="s">
        <v>426</v>
      </c>
      <c r="E50" s="84" t="s">
        <v>242</v>
      </c>
      <c r="F50" s="85">
        <v>36</v>
      </c>
      <c r="G50" s="86"/>
      <c r="H50" s="86">
        <v>76</v>
      </c>
      <c r="I50" s="86">
        <v>44</v>
      </c>
      <c r="J50" s="86"/>
      <c r="K50" s="86">
        <v>65</v>
      </c>
      <c r="L50" s="86"/>
      <c r="M50" s="86">
        <v>25</v>
      </c>
      <c r="N50" s="86">
        <v>57</v>
      </c>
      <c r="O50" s="86"/>
      <c r="P50" s="86">
        <v>156</v>
      </c>
      <c r="Q50" s="87">
        <v>34</v>
      </c>
    </row>
    <row r="51" spans="1:18" ht="15.75" hidden="1" x14ac:dyDescent="0.25">
      <c r="A51" s="81">
        <f t="shared" si="0"/>
        <v>2</v>
      </c>
      <c r="B51" s="82" t="str">
        <f>IF(AND(A51=4,D51="F"),COUNTIFS(D$11:D51,"F",A$11:A51,4),"")</f>
        <v/>
      </c>
      <c r="C51" s="83" t="str">
        <f>IF(AND(A51=4,D51="M"),COUNTIFS(D$11:D51,"M",A$11:A51,4),"")</f>
        <v/>
      </c>
      <c r="D51" s="193" t="s">
        <v>426</v>
      </c>
      <c r="E51" s="84" t="s">
        <v>267</v>
      </c>
      <c r="F51" s="85"/>
      <c r="G51" s="86"/>
      <c r="H51" s="86">
        <v>81</v>
      </c>
      <c r="I51" s="86"/>
      <c r="J51" s="86">
        <v>73</v>
      </c>
      <c r="K51" s="86"/>
      <c r="L51" s="86"/>
      <c r="M51" s="86">
        <v>20</v>
      </c>
      <c r="N51" s="86"/>
      <c r="O51" s="86">
        <v>28</v>
      </c>
      <c r="P51" s="86">
        <v>154</v>
      </c>
      <c r="Q51" s="87">
        <v>34</v>
      </c>
    </row>
    <row r="52" spans="1:18" ht="15.75" hidden="1" x14ac:dyDescent="0.25">
      <c r="A52" s="81">
        <f t="shared" si="0"/>
        <v>3</v>
      </c>
      <c r="B52" s="82" t="str">
        <f>IF(AND(A52=4,D52="F"),COUNTIFS(D$11:D52,"F",A$11:A52,4),"")</f>
        <v/>
      </c>
      <c r="C52" s="83" t="str">
        <f>IF(AND(A52=4,D52="M"),COUNTIFS(D$11:D52,"M",A$11:A52,4),"")</f>
        <v/>
      </c>
      <c r="D52" s="193" t="s">
        <v>391</v>
      </c>
      <c r="E52" s="84" t="s">
        <v>325</v>
      </c>
      <c r="F52" s="85">
        <v>40</v>
      </c>
      <c r="G52" s="86"/>
      <c r="H52" s="86"/>
      <c r="I52" s="86">
        <v>36</v>
      </c>
      <c r="J52" s="86">
        <v>75</v>
      </c>
      <c r="K52" s="86">
        <v>61</v>
      </c>
      <c r="L52" s="86"/>
      <c r="M52" s="86"/>
      <c r="N52" s="86">
        <v>65</v>
      </c>
      <c r="O52" s="86">
        <v>26</v>
      </c>
      <c r="P52" s="86">
        <v>151</v>
      </c>
      <c r="Q52" s="87">
        <v>35</v>
      </c>
    </row>
    <row r="53" spans="1:18" ht="15.75" hidden="1" x14ac:dyDescent="0.25">
      <c r="A53" s="81">
        <f t="shared" si="0"/>
        <v>2</v>
      </c>
      <c r="B53" s="82" t="str">
        <f>IF(AND(A53=4,D53="F"),COUNTIFS(D$11:D53,"F",A$11:A53,4),"")</f>
        <v/>
      </c>
      <c r="C53" s="83" t="str">
        <f>IF(AND(A53=4,D53="M"),COUNTIFS(D$11:D53,"M",A$11:A53,4),"")</f>
        <v/>
      </c>
      <c r="D53" s="193" t="s">
        <v>391</v>
      </c>
      <c r="E53" s="84" t="s">
        <v>259</v>
      </c>
      <c r="F53" s="85"/>
      <c r="G53" s="86">
        <v>77</v>
      </c>
      <c r="H53" s="86"/>
      <c r="I53" s="86">
        <v>73</v>
      </c>
      <c r="J53" s="86"/>
      <c r="K53" s="86"/>
      <c r="L53" s="86">
        <v>24</v>
      </c>
      <c r="M53" s="86"/>
      <c r="N53" s="86">
        <v>28</v>
      </c>
      <c r="O53" s="86"/>
      <c r="P53" s="86">
        <v>150</v>
      </c>
      <c r="Q53" s="87">
        <v>37</v>
      </c>
    </row>
    <row r="54" spans="1:18" ht="15.75" hidden="1" x14ac:dyDescent="0.25">
      <c r="A54" s="81">
        <f t="shared" si="0"/>
        <v>3</v>
      </c>
      <c r="B54" s="82" t="str">
        <f>IF(AND(A54=4,D54="F"),COUNTIFS(D$11:D54,"F",A$11:A54,4),"")</f>
        <v/>
      </c>
      <c r="C54" s="83" t="str">
        <f>IF(AND(A54=4,D54="M"),COUNTIFS(D$11:D54,"M",A$11:A54,4),"")</f>
        <v/>
      </c>
      <c r="D54" s="193" t="s">
        <v>426</v>
      </c>
      <c r="E54" s="84" t="s">
        <v>158</v>
      </c>
      <c r="F54" s="85">
        <v>33</v>
      </c>
      <c r="G54" s="86"/>
      <c r="H54" s="86"/>
      <c r="I54" s="86">
        <v>38</v>
      </c>
      <c r="J54" s="86">
        <v>70</v>
      </c>
      <c r="K54" s="86">
        <v>68</v>
      </c>
      <c r="L54" s="86"/>
      <c r="M54" s="86"/>
      <c r="N54" s="86">
        <v>63</v>
      </c>
      <c r="O54" s="86">
        <v>31</v>
      </c>
      <c r="P54" s="86">
        <v>141</v>
      </c>
      <c r="Q54" s="87">
        <v>40</v>
      </c>
    </row>
    <row r="55" spans="1:18" ht="15.75" hidden="1" x14ac:dyDescent="0.25">
      <c r="A55" s="81">
        <f t="shared" si="0"/>
        <v>2</v>
      </c>
      <c r="B55" s="82" t="str">
        <f>IF(AND(A55=4,D55="F"),COUNTIFS(D$11:D55,"F",A$11:A55,4),"")</f>
        <v/>
      </c>
      <c r="C55" s="83" t="str">
        <f>IF(AND(A55=4,D55="M"),COUNTIFS(D$11:D55,"M",A$11:A55,4),"")</f>
        <v/>
      </c>
      <c r="D55" s="193" t="s">
        <v>391</v>
      </c>
      <c r="E55" s="84" t="s">
        <v>140</v>
      </c>
      <c r="F55" s="85">
        <v>65</v>
      </c>
      <c r="G55" s="86">
        <v>74</v>
      </c>
      <c r="H55" s="86"/>
      <c r="I55" s="86"/>
      <c r="J55" s="86"/>
      <c r="K55" s="86">
        <v>36</v>
      </c>
      <c r="L55" s="86">
        <v>27</v>
      </c>
      <c r="M55" s="86"/>
      <c r="N55" s="86"/>
      <c r="O55" s="86"/>
      <c r="P55" s="86">
        <v>139</v>
      </c>
      <c r="Q55" s="87">
        <v>42</v>
      </c>
    </row>
    <row r="56" spans="1:18" s="88" customFormat="1" ht="18.75" hidden="1" x14ac:dyDescent="0.3">
      <c r="A56" s="81">
        <f t="shared" si="0"/>
        <v>2</v>
      </c>
      <c r="B56" s="82" t="str">
        <f>IF(AND(A56=4,D56="F"),COUNTIFS(D$11:D56,"F",A$11:A56,4),"")</f>
        <v/>
      </c>
      <c r="C56" s="83" t="str">
        <f>IF(AND(A56=4,D56="M"),COUNTIFS(D$11:D56,"M",A$11:A56,4),"")</f>
        <v/>
      </c>
      <c r="D56" s="193" t="s">
        <v>426</v>
      </c>
      <c r="E56" s="84" t="s">
        <v>220</v>
      </c>
      <c r="F56" s="85">
        <v>55</v>
      </c>
      <c r="G56" s="86"/>
      <c r="H56" s="86">
        <v>83</v>
      </c>
      <c r="I56" s="86"/>
      <c r="J56" s="86"/>
      <c r="K56" s="86">
        <v>46</v>
      </c>
      <c r="L56" s="86"/>
      <c r="M56" s="86">
        <v>18</v>
      </c>
      <c r="N56" s="86"/>
      <c r="O56" s="86"/>
      <c r="P56" s="86">
        <v>138</v>
      </c>
      <c r="Q56" s="87">
        <v>47</v>
      </c>
      <c r="R56"/>
    </row>
    <row r="57" spans="1:18" ht="15.75" hidden="1" x14ac:dyDescent="0.25">
      <c r="A57" s="81">
        <f t="shared" si="0"/>
        <v>2</v>
      </c>
      <c r="B57" s="82" t="str">
        <f>IF(AND(A57=4,D57="F"),COUNTIFS(D$11:D57,"F",A$11:A57,4),"")</f>
        <v/>
      </c>
      <c r="C57" s="83" t="str">
        <f>IF(AND(A57=4,D57="M"),COUNTIFS(D$11:D57,"M",A$11:A57,4),"")</f>
        <v/>
      </c>
      <c r="D57" s="193" t="s">
        <v>391</v>
      </c>
      <c r="E57" s="84" t="s">
        <v>279</v>
      </c>
      <c r="F57" s="85">
        <v>51</v>
      </c>
      <c r="G57" s="86"/>
      <c r="H57" s="86">
        <v>86</v>
      </c>
      <c r="I57" s="86"/>
      <c r="J57" s="86"/>
      <c r="K57" s="86">
        <v>50</v>
      </c>
      <c r="L57" s="86"/>
      <c r="M57" s="86">
        <v>15</v>
      </c>
      <c r="N57" s="86"/>
      <c r="O57" s="86"/>
      <c r="P57" s="86">
        <v>137</v>
      </c>
      <c r="Q57" s="87">
        <v>49</v>
      </c>
    </row>
    <row r="58" spans="1:18" ht="15.75" hidden="1" x14ac:dyDescent="0.25">
      <c r="A58" s="81">
        <f t="shared" si="0"/>
        <v>2</v>
      </c>
      <c r="B58" s="82" t="str">
        <f>IF(AND(A58=4,D58="F"),COUNTIFS(D$11:D58,"F",A$11:A58,4),"")</f>
        <v/>
      </c>
      <c r="C58" s="83" t="str">
        <f>IF(AND(A58=4,D58="M"),COUNTIFS(D$11:D58,"M",A$11:A58,4),"")</f>
        <v/>
      </c>
      <c r="D58" s="193" t="s">
        <v>391</v>
      </c>
      <c r="E58" s="84" t="s">
        <v>50</v>
      </c>
      <c r="F58" s="85"/>
      <c r="G58" s="86"/>
      <c r="H58" s="86"/>
      <c r="I58" s="86">
        <v>53</v>
      </c>
      <c r="J58" s="86">
        <v>82</v>
      </c>
      <c r="K58" s="86"/>
      <c r="L58" s="86"/>
      <c r="M58" s="86"/>
      <c r="N58" s="86">
        <v>48</v>
      </c>
      <c r="O58" s="86">
        <v>19</v>
      </c>
      <c r="P58" s="86">
        <v>135</v>
      </c>
      <c r="Q58" s="87">
        <v>49</v>
      </c>
    </row>
    <row r="59" spans="1:18" ht="15.75" hidden="1" x14ac:dyDescent="0.25">
      <c r="A59" s="81">
        <f t="shared" si="0"/>
        <v>2</v>
      </c>
      <c r="B59" s="82" t="str">
        <f>IF(AND(A59=4,D59="F"),COUNTIFS(D$11:D59,"F",A$11:A59,4),"")</f>
        <v/>
      </c>
      <c r="C59" s="83" t="str">
        <f>IF(AND(A59=4,D59="M"),COUNTIFS(D$11:D59,"M",A$11:A59,4),"")</f>
        <v/>
      </c>
      <c r="D59" s="193" t="s">
        <v>391</v>
      </c>
      <c r="E59" s="84" t="s">
        <v>394</v>
      </c>
      <c r="F59" s="85">
        <v>63</v>
      </c>
      <c r="G59" s="86">
        <v>71</v>
      </c>
      <c r="H59" s="86"/>
      <c r="I59" s="86"/>
      <c r="J59" s="86"/>
      <c r="K59" s="86">
        <v>38</v>
      </c>
      <c r="L59" s="86">
        <v>30</v>
      </c>
      <c r="M59" s="86"/>
      <c r="N59" s="86"/>
      <c r="O59" s="86"/>
      <c r="P59" s="86">
        <v>134</v>
      </c>
      <c r="Q59" s="87">
        <v>52</v>
      </c>
    </row>
    <row r="60" spans="1:18" ht="15.75" hidden="1" x14ac:dyDescent="0.25">
      <c r="A60" s="81">
        <f t="shared" si="0"/>
        <v>2</v>
      </c>
      <c r="B60" s="82" t="str">
        <f>IF(AND(A60=4,D60="F"),COUNTIFS(D$11:D60,"F",A$11:A60,4),"")</f>
        <v/>
      </c>
      <c r="C60" s="83" t="str">
        <f>IF(AND(A60=4,D60="M"),COUNTIFS(D$11:D60,"M",A$11:A60,4),"")</f>
        <v/>
      </c>
      <c r="D60" s="193" t="s">
        <v>391</v>
      </c>
      <c r="E60" s="84" t="s">
        <v>214</v>
      </c>
      <c r="F60" s="85">
        <v>64</v>
      </c>
      <c r="G60" s="86"/>
      <c r="H60" s="86"/>
      <c r="I60" s="86">
        <v>67</v>
      </c>
      <c r="J60" s="86"/>
      <c r="K60" s="86">
        <v>37</v>
      </c>
      <c r="L60" s="86"/>
      <c r="M60" s="86"/>
      <c r="N60" s="86">
        <v>34</v>
      </c>
      <c r="O60" s="86"/>
      <c r="P60" s="86">
        <v>131</v>
      </c>
      <c r="Q60" s="87">
        <v>53</v>
      </c>
    </row>
    <row r="61" spans="1:18" ht="16.5" hidden="1" thickBot="1" x14ac:dyDescent="0.3">
      <c r="A61" s="81">
        <f t="shared" si="0"/>
        <v>2</v>
      </c>
      <c r="B61" s="82" t="str">
        <f>IF(AND(A61=4,D61="F"),COUNTIFS(D$11:D61,"F",A$11:A61,4),"")</f>
        <v/>
      </c>
      <c r="C61" s="83" t="str">
        <f>IF(AND(A61=4,D61="M"),COUNTIFS(D$11:D61,"M",A$11:A61,4),"")</f>
        <v/>
      </c>
      <c r="D61" s="193" t="s">
        <v>391</v>
      </c>
      <c r="E61" s="89" t="s">
        <v>218</v>
      </c>
      <c r="F61" s="85">
        <v>66</v>
      </c>
      <c r="G61" s="86"/>
      <c r="H61" s="86"/>
      <c r="I61" s="86">
        <v>65</v>
      </c>
      <c r="J61" s="86"/>
      <c r="K61" s="86">
        <v>35</v>
      </c>
      <c r="L61" s="86"/>
      <c r="M61" s="86"/>
      <c r="N61" s="86">
        <v>36</v>
      </c>
      <c r="O61" s="86"/>
      <c r="P61" s="86">
        <v>131</v>
      </c>
      <c r="Q61" s="87">
        <v>55</v>
      </c>
    </row>
    <row r="62" spans="1:18" s="88" customFormat="1" ht="18.75" hidden="1" x14ac:dyDescent="0.3">
      <c r="A62" s="81">
        <f t="shared" si="0"/>
        <v>2</v>
      </c>
      <c r="B62" s="82" t="str">
        <f>IF(AND(A62=4,D62="F"),COUNTIFS(D$11:D62,"F",A$11:A62,4),"")</f>
        <v/>
      </c>
      <c r="C62" s="83" t="str">
        <f>IF(AND(A62=4,D62="M"),COUNTIFS(D$11:D62,"M",A$11:A62,4),"")</f>
        <v/>
      </c>
      <c r="D62" s="193" t="s">
        <v>391</v>
      </c>
      <c r="E62" s="77" t="s">
        <v>311</v>
      </c>
      <c r="F62" s="85">
        <v>58</v>
      </c>
      <c r="G62" s="86">
        <v>70</v>
      </c>
      <c r="H62" s="86"/>
      <c r="I62" s="86"/>
      <c r="J62" s="86"/>
      <c r="K62" s="86">
        <v>43</v>
      </c>
      <c r="L62" s="86">
        <v>31</v>
      </c>
      <c r="M62" s="86"/>
      <c r="N62" s="86"/>
      <c r="O62" s="86"/>
      <c r="P62" s="86">
        <v>128</v>
      </c>
      <c r="Q62" s="87">
        <v>56</v>
      </c>
      <c r="R62"/>
    </row>
    <row r="63" spans="1:18" ht="15.75" hidden="1" x14ac:dyDescent="0.25">
      <c r="A63" s="81">
        <f t="shared" si="0"/>
        <v>2</v>
      </c>
      <c r="B63" s="82" t="str">
        <f>IF(AND(A63=4,D63="F"),COUNTIFS(D$11:D63,"F",A$11:A63,4),"")</f>
        <v/>
      </c>
      <c r="C63" s="83" t="str">
        <f>IF(AND(A63=4,D63="M"),COUNTIFS(D$11:D63,"M",A$11:A63,4),"")</f>
        <v/>
      </c>
      <c r="D63" s="193" t="s">
        <v>391</v>
      </c>
      <c r="E63" s="84" t="s">
        <v>226</v>
      </c>
      <c r="F63" s="85">
        <v>53</v>
      </c>
      <c r="G63" s="86"/>
      <c r="H63" s="86"/>
      <c r="I63" s="86"/>
      <c r="J63" s="86">
        <v>74</v>
      </c>
      <c r="K63" s="86">
        <v>48</v>
      </c>
      <c r="L63" s="86"/>
      <c r="M63" s="86"/>
      <c r="N63" s="86"/>
      <c r="O63" s="86">
        <v>27</v>
      </c>
      <c r="P63" s="86">
        <v>127</v>
      </c>
      <c r="Q63" s="87">
        <v>57</v>
      </c>
    </row>
    <row r="64" spans="1:18" ht="15.75" hidden="1" x14ac:dyDescent="0.25">
      <c r="A64" s="81">
        <f t="shared" si="0"/>
        <v>2</v>
      </c>
      <c r="B64" s="82" t="str">
        <f>IF(AND(A64=4,D64="F"),COUNTIFS(D$11:D64,"F",A$11:A64,4),"")</f>
        <v/>
      </c>
      <c r="C64" s="83" t="str">
        <f>IF(AND(A64=4,D64="M"),COUNTIFS(D$11:D64,"M",A$11:A64,4),"")</f>
        <v/>
      </c>
      <c r="D64" s="193" t="s">
        <v>426</v>
      </c>
      <c r="E64" s="84" t="s">
        <v>427</v>
      </c>
      <c r="F64" s="85"/>
      <c r="G64" s="86"/>
      <c r="H64" s="86">
        <v>77</v>
      </c>
      <c r="I64" s="86">
        <v>47</v>
      </c>
      <c r="J64" s="86"/>
      <c r="K64" s="86"/>
      <c r="L64" s="86"/>
      <c r="M64" s="86">
        <v>24</v>
      </c>
      <c r="N64" s="86">
        <v>54</v>
      </c>
      <c r="O64" s="86"/>
      <c r="P64" s="86">
        <v>124</v>
      </c>
      <c r="Q64" s="87">
        <v>58</v>
      </c>
    </row>
    <row r="65" spans="1:20" ht="15.75" hidden="1" x14ac:dyDescent="0.25">
      <c r="A65" s="81">
        <f t="shared" si="0"/>
        <v>2</v>
      </c>
      <c r="B65" s="82" t="str">
        <f>IF(AND(A65=4,D65="F"),COUNTIFS(D$11:D65,"F",A$11:A65,4),"")</f>
        <v/>
      </c>
      <c r="C65" s="83" t="str">
        <f>IF(AND(A65=4,D65="M"),COUNTIFS(D$11:D65,"M",A$11:A65,4),"")</f>
        <v/>
      </c>
      <c r="D65" s="193" t="s">
        <v>426</v>
      </c>
      <c r="E65" s="84" t="s">
        <v>152</v>
      </c>
      <c r="F65" s="85">
        <v>45</v>
      </c>
      <c r="G65" s="86"/>
      <c r="H65" s="86">
        <v>79</v>
      </c>
      <c r="I65" s="86"/>
      <c r="J65" s="86"/>
      <c r="K65" s="86">
        <v>56</v>
      </c>
      <c r="L65" s="86"/>
      <c r="M65" s="86">
        <v>22</v>
      </c>
      <c r="N65" s="86"/>
      <c r="O65" s="86"/>
      <c r="P65" s="86">
        <v>124</v>
      </c>
      <c r="Q65" s="87">
        <v>59</v>
      </c>
    </row>
    <row r="66" spans="1:20" ht="15.75" hidden="1" x14ac:dyDescent="0.25">
      <c r="A66" s="81">
        <f t="shared" si="0"/>
        <v>2</v>
      </c>
      <c r="B66" s="82" t="str">
        <f>IF(AND(A66=4,D66="F"),COUNTIFS(D$11:D66,"F",A$11:A66,4),"")</f>
        <v/>
      </c>
      <c r="C66" s="83" t="str">
        <f>IF(AND(A66=4,D66="M"),COUNTIFS(D$11:D66,"M",A$11:A66,4),"")</f>
        <v/>
      </c>
      <c r="D66" s="193" t="s">
        <v>391</v>
      </c>
      <c r="E66" s="84" t="s">
        <v>395</v>
      </c>
      <c r="F66" s="85"/>
      <c r="G66" s="86">
        <v>65</v>
      </c>
      <c r="H66" s="86"/>
      <c r="I66" s="86">
        <v>59</v>
      </c>
      <c r="J66" s="86"/>
      <c r="K66" s="86"/>
      <c r="L66" s="86">
        <v>36</v>
      </c>
      <c r="M66" s="86"/>
      <c r="N66" s="86">
        <v>42</v>
      </c>
      <c r="O66" s="86"/>
      <c r="P66" s="86">
        <v>124</v>
      </c>
      <c r="Q66" s="87">
        <v>60</v>
      </c>
    </row>
    <row r="67" spans="1:20" ht="18.75" hidden="1" x14ac:dyDescent="0.3">
      <c r="A67" s="81">
        <f t="shared" si="0"/>
        <v>2</v>
      </c>
      <c r="B67" s="82" t="str">
        <f>IF(AND(A67=4,D67="F"),COUNTIFS(D$11:D67,"F",A$11:A67,4),"")</f>
        <v/>
      </c>
      <c r="C67" s="83" t="str">
        <f>IF(AND(A67=4,D67="M"),COUNTIFS(D$11:D67,"M",A$11:A67,4),"")</f>
        <v/>
      </c>
      <c r="D67" s="193" t="s">
        <v>426</v>
      </c>
      <c r="E67" s="84" t="s">
        <v>206</v>
      </c>
      <c r="F67" s="85">
        <v>59</v>
      </c>
      <c r="G67" s="86">
        <v>63</v>
      </c>
      <c r="H67" s="86"/>
      <c r="I67" s="86"/>
      <c r="J67" s="86"/>
      <c r="K67" s="86">
        <v>42</v>
      </c>
      <c r="L67" s="86">
        <v>38</v>
      </c>
      <c r="M67" s="86"/>
      <c r="N67" s="86"/>
      <c r="O67" s="86"/>
      <c r="P67" s="86">
        <v>122</v>
      </c>
      <c r="Q67" s="87">
        <v>62</v>
      </c>
      <c r="S67" s="88"/>
      <c r="T67" s="88"/>
    </row>
    <row r="68" spans="1:20" ht="15.75" hidden="1" x14ac:dyDescent="0.25">
      <c r="A68" s="81">
        <f t="shared" si="0"/>
        <v>2</v>
      </c>
      <c r="B68" s="82" t="str">
        <f>IF(AND(A68=4,D68="F"),COUNTIFS(D$11:D68,"F",A$11:A68,4),"")</f>
        <v/>
      </c>
      <c r="C68" s="83" t="str">
        <f>IF(AND(A68=4,D68="M"),COUNTIFS(D$11:D68,"M",A$11:A68,4),"")</f>
        <v/>
      </c>
      <c r="D68" s="193" t="s">
        <v>391</v>
      </c>
      <c r="E68" s="84" t="s">
        <v>299</v>
      </c>
      <c r="F68" s="85"/>
      <c r="G68" s="86"/>
      <c r="H68" s="86">
        <v>69</v>
      </c>
      <c r="I68" s="86">
        <v>35</v>
      </c>
      <c r="J68" s="86"/>
      <c r="K68" s="86"/>
      <c r="L68" s="86"/>
      <c r="M68" s="86">
        <v>32</v>
      </c>
      <c r="N68" s="86">
        <v>66</v>
      </c>
      <c r="O68" s="86"/>
      <c r="P68" s="86">
        <v>104</v>
      </c>
      <c r="Q68" s="87">
        <v>62</v>
      </c>
    </row>
    <row r="69" spans="1:20" ht="15.75" hidden="1" x14ac:dyDescent="0.25">
      <c r="A69" s="81">
        <f t="shared" si="0"/>
        <v>2</v>
      </c>
      <c r="B69" s="82" t="str">
        <f>IF(AND(A69=4,D69="F"),COUNTIFS(D$11:D69,"F",A$11:A69,4),"")</f>
        <v/>
      </c>
      <c r="C69" s="83" t="str">
        <f>IF(AND(A69=4,D69="M"),COUNTIFS(D$11:D69,"M",A$11:A69,4),"")</f>
        <v/>
      </c>
      <c r="D69" s="193" t="s">
        <v>426</v>
      </c>
      <c r="E69" s="84" t="s">
        <v>202</v>
      </c>
      <c r="F69" s="85">
        <v>30</v>
      </c>
      <c r="G69" s="86"/>
      <c r="H69" s="86">
        <v>71</v>
      </c>
      <c r="I69" s="86"/>
      <c r="J69" s="86"/>
      <c r="K69" s="86">
        <v>71</v>
      </c>
      <c r="L69" s="86"/>
      <c r="M69" s="86">
        <v>30</v>
      </c>
      <c r="N69" s="86"/>
      <c r="O69" s="86"/>
      <c r="P69" s="86">
        <v>101</v>
      </c>
      <c r="Q69" s="87">
        <v>63</v>
      </c>
    </row>
    <row r="70" spans="1:20" ht="15.75" hidden="1" x14ac:dyDescent="0.25">
      <c r="A70" s="81">
        <f t="shared" si="0"/>
        <v>2</v>
      </c>
      <c r="B70" s="82" t="str">
        <f>IF(AND(A70=4,D70="F"),COUNTIFS(D$11:D70,"F",A$11:A70,4),"")</f>
        <v/>
      </c>
      <c r="C70" s="83" t="str">
        <f>IF(AND(A70=4,D70="M"),COUNTIFS(D$11:D70,"M",A$11:A70,4),"")</f>
        <v/>
      </c>
      <c r="D70" s="193" t="s">
        <v>426</v>
      </c>
      <c r="E70" s="84" t="s">
        <v>246</v>
      </c>
      <c r="F70" s="85"/>
      <c r="G70" s="86"/>
      <c r="H70" s="86"/>
      <c r="I70" s="86">
        <v>33</v>
      </c>
      <c r="J70" s="86">
        <v>68</v>
      </c>
      <c r="K70" s="86"/>
      <c r="L70" s="86"/>
      <c r="M70" s="86"/>
      <c r="N70" s="86">
        <v>68</v>
      </c>
      <c r="O70" s="86">
        <v>33</v>
      </c>
      <c r="P70" s="86">
        <v>101</v>
      </c>
      <c r="Q70" s="87">
        <v>64</v>
      </c>
    </row>
    <row r="71" spans="1:20" ht="15.75" hidden="1" x14ac:dyDescent="0.25">
      <c r="A71" s="81">
        <f t="shared" si="0"/>
        <v>1</v>
      </c>
      <c r="B71" s="82" t="str">
        <f>IF(AND(A71=4,D71="F"),COUNTIFS(D$11:D71,"F",A$11:A71,4),"")</f>
        <v/>
      </c>
      <c r="C71" s="83" t="str">
        <f>IF(AND(A71=4,D71="M"),COUNTIFS(D$11:D71,"M",A$11:A71,4),"")</f>
        <v/>
      </c>
      <c r="D71" s="193" t="s">
        <v>391</v>
      </c>
      <c r="E71" s="84" t="s">
        <v>396</v>
      </c>
      <c r="F71" s="85"/>
      <c r="G71" s="86">
        <v>99</v>
      </c>
      <c r="H71" s="86"/>
      <c r="I71" s="86"/>
      <c r="J71" s="86"/>
      <c r="K71" s="86"/>
      <c r="L71" s="86">
        <v>2</v>
      </c>
      <c r="M71" s="86"/>
      <c r="N71" s="86"/>
      <c r="O71" s="86"/>
      <c r="P71" s="86">
        <v>99</v>
      </c>
      <c r="Q71" s="87">
        <v>69</v>
      </c>
    </row>
    <row r="72" spans="1:20" ht="19.5" hidden="1" thickBot="1" x14ac:dyDescent="0.35">
      <c r="A72" s="81">
        <f t="shared" si="0"/>
        <v>1</v>
      </c>
      <c r="B72" s="82" t="str">
        <f>IF(AND(A72=4,D72="F"),COUNTIFS(D$11:D72,"F",A$11:A72,4),"")</f>
        <v/>
      </c>
      <c r="C72" s="83" t="str">
        <f>IF(AND(A72=4,D72="M"),COUNTIFS(D$11:D72,"M",A$11:A72,4),"")</f>
        <v/>
      </c>
      <c r="D72" s="193" t="s">
        <v>391</v>
      </c>
      <c r="E72" s="89" t="s">
        <v>115</v>
      </c>
      <c r="F72" s="85"/>
      <c r="G72" s="86"/>
      <c r="H72" s="86">
        <v>99</v>
      </c>
      <c r="I72" s="86"/>
      <c r="J72" s="86"/>
      <c r="K72" s="86"/>
      <c r="L72" s="86"/>
      <c r="M72" s="86">
        <v>2</v>
      </c>
      <c r="N72" s="86"/>
      <c r="O72" s="86"/>
      <c r="P72" s="86">
        <v>99</v>
      </c>
      <c r="Q72" s="87">
        <v>70</v>
      </c>
      <c r="S72" s="88"/>
      <c r="T72" s="88"/>
    </row>
    <row r="73" spans="1:20" ht="15.75" hidden="1" x14ac:dyDescent="0.25">
      <c r="A73" s="81">
        <f t="shared" si="0"/>
        <v>1</v>
      </c>
      <c r="B73" s="82" t="str">
        <f>IF(AND(A73=4,D73="F"),COUNTIFS(D$11:D73,"F",A$11:A73,4),"")</f>
        <v/>
      </c>
      <c r="C73" s="83" t="str">
        <f>IF(AND(A73=4,D73="M"),COUNTIFS(D$11:D73,"M",A$11:A73,4),"")</f>
        <v/>
      </c>
      <c r="D73" s="193" t="s">
        <v>391</v>
      </c>
      <c r="E73" s="77" t="s">
        <v>397</v>
      </c>
      <c r="F73" s="85">
        <v>99</v>
      </c>
      <c r="G73" s="86"/>
      <c r="H73" s="86"/>
      <c r="I73" s="86"/>
      <c r="J73" s="86"/>
      <c r="K73" s="86">
        <v>2</v>
      </c>
      <c r="L73" s="86"/>
      <c r="M73" s="86"/>
      <c r="N73" s="86"/>
      <c r="O73" s="86"/>
      <c r="P73" s="86">
        <v>99</v>
      </c>
      <c r="Q73" s="87">
        <v>4</v>
      </c>
    </row>
    <row r="74" spans="1:20" ht="15.75" hidden="1" x14ac:dyDescent="0.25">
      <c r="A74" s="81">
        <f t="shared" si="0"/>
        <v>1</v>
      </c>
      <c r="B74" s="82" t="str">
        <f>IF(AND(A74=4,D74="F"),COUNTIFS(D$11:D74,"F",A$11:A74,4),"")</f>
        <v/>
      </c>
      <c r="C74" s="83" t="str">
        <f>IF(AND(A74=4,D74="M"),COUNTIFS(D$11:D74,"M",A$11:A74,4),"")</f>
        <v/>
      </c>
      <c r="D74" s="193" t="s">
        <v>391</v>
      </c>
      <c r="E74" s="84" t="s">
        <v>27</v>
      </c>
      <c r="F74" s="85"/>
      <c r="G74" s="86"/>
      <c r="H74" s="86"/>
      <c r="I74" s="86"/>
      <c r="J74" s="86">
        <v>99</v>
      </c>
      <c r="K74" s="86"/>
      <c r="L74" s="86"/>
      <c r="M74" s="86"/>
      <c r="N74" s="86"/>
      <c r="O74" s="86">
        <v>2</v>
      </c>
      <c r="P74" s="86">
        <v>99</v>
      </c>
      <c r="Q74" s="87">
        <v>38</v>
      </c>
    </row>
    <row r="75" spans="1:20" ht="15.75" hidden="1" x14ac:dyDescent="0.25">
      <c r="A75" s="81">
        <f t="shared" si="0"/>
        <v>1</v>
      </c>
      <c r="B75" s="82" t="str">
        <f>IF(AND(A75=4,D75="F"),COUNTIFS(D$11:D75,"F",A$11:A75,4),"")</f>
        <v/>
      </c>
      <c r="C75" s="83" t="str">
        <f>IF(AND(A75=4,D75="M"),COUNTIFS(D$11:D75,"M",A$11:A75,4),"")</f>
        <v/>
      </c>
      <c r="D75" s="193" t="s">
        <v>391</v>
      </c>
      <c r="E75" s="84" t="s">
        <v>398</v>
      </c>
      <c r="F75" s="85"/>
      <c r="G75" s="86"/>
      <c r="H75" s="86"/>
      <c r="I75" s="86">
        <v>98</v>
      </c>
      <c r="J75" s="86"/>
      <c r="K75" s="86"/>
      <c r="L75" s="86"/>
      <c r="M75" s="86"/>
      <c r="N75" s="86">
        <v>3</v>
      </c>
      <c r="O75" s="86"/>
      <c r="P75" s="86">
        <v>98</v>
      </c>
      <c r="Q75" s="87">
        <v>87</v>
      </c>
    </row>
    <row r="76" spans="1:20" ht="15.75" hidden="1" x14ac:dyDescent="0.25">
      <c r="A76" s="81">
        <f t="shared" si="0"/>
        <v>1</v>
      </c>
      <c r="B76" s="82" t="str">
        <f>IF(AND(A76=4,D76="F"),COUNTIFS(D$11:D76,"F",A$11:A76,4),"")</f>
        <v/>
      </c>
      <c r="C76" s="83" t="str">
        <f>IF(AND(A76=4,D76="M"),COUNTIFS(D$11:D76,"M",A$11:A76,4),"")</f>
        <v/>
      </c>
      <c r="D76" s="193" t="s">
        <v>391</v>
      </c>
      <c r="E76" s="84" t="s">
        <v>40</v>
      </c>
      <c r="F76" s="85"/>
      <c r="G76" s="86"/>
      <c r="H76" s="86">
        <v>98</v>
      </c>
      <c r="I76" s="86"/>
      <c r="J76" s="86"/>
      <c r="K76" s="86"/>
      <c r="L76" s="86"/>
      <c r="M76" s="86">
        <v>3</v>
      </c>
      <c r="N76" s="86"/>
      <c r="O76" s="86"/>
      <c r="P76" s="86">
        <v>98</v>
      </c>
      <c r="Q76" s="87">
        <v>103</v>
      </c>
    </row>
    <row r="77" spans="1:20" ht="15.75" hidden="1" x14ac:dyDescent="0.25">
      <c r="A77" s="81">
        <f t="shared" ref="A77:A140" si="1">COUNTIFS(F77:J77,"&gt;0")</f>
        <v>1</v>
      </c>
      <c r="B77" s="82" t="str">
        <f>IF(AND(A77=4,D77="F"),COUNTIFS(D$11:D77,"F",A$11:A77,4),"")</f>
        <v/>
      </c>
      <c r="C77" s="83" t="str">
        <f>IF(AND(A77=4,D77="M"),COUNTIFS(D$11:D77,"M",A$11:A77,4),"")</f>
        <v/>
      </c>
      <c r="D77" s="193" t="s">
        <v>391</v>
      </c>
      <c r="E77" s="84" t="s">
        <v>399</v>
      </c>
      <c r="F77" s="85">
        <v>98</v>
      </c>
      <c r="G77" s="86"/>
      <c r="H77" s="86"/>
      <c r="I77" s="86"/>
      <c r="J77" s="86"/>
      <c r="K77" s="86">
        <v>3</v>
      </c>
      <c r="L77" s="86"/>
      <c r="M77" s="86"/>
      <c r="N77" s="86"/>
      <c r="O77" s="86"/>
      <c r="P77" s="86">
        <v>98</v>
      </c>
      <c r="Q77" s="87">
        <v>107</v>
      </c>
    </row>
    <row r="78" spans="1:20" ht="15.75" hidden="1" x14ac:dyDescent="0.25">
      <c r="A78" s="81">
        <f t="shared" si="1"/>
        <v>1</v>
      </c>
      <c r="B78" s="82" t="str">
        <f>IF(AND(A78=4,D78="F"),COUNTIFS(D$11:D78,"F",A$11:A78,4),"")</f>
        <v/>
      </c>
      <c r="C78" s="83" t="str">
        <f>IF(AND(A78=4,D78="M"),COUNTIFS(D$11:D78,"M",A$11:A78,4),"")</f>
        <v/>
      </c>
      <c r="D78" s="193" t="s">
        <v>391</v>
      </c>
      <c r="E78" s="84" t="s">
        <v>400</v>
      </c>
      <c r="F78" s="85"/>
      <c r="G78" s="86">
        <v>97</v>
      </c>
      <c r="H78" s="86"/>
      <c r="I78" s="86"/>
      <c r="J78" s="86"/>
      <c r="K78" s="86"/>
      <c r="L78" s="86">
        <v>4</v>
      </c>
      <c r="M78" s="86"/>
      <c r="N78" s="86"/>
      <c r="O78" s="86"/>
      <c r="P78" s="86">
        <v>97</v>
      </c>
      <c r="Q78" s="87">
        <v>12</v>
      </c>
    </row>
    <row r="79" spans="1:20" ht="15.75" hidden="1" x14ac:dyDescent="0.25">
      <c r="A79" s="81">
        <f t="shared" si="1"/>
        <v>1</v>
      </c>
      <c r="B79" s="82" t="str">
        <f>IF(AND(A79=4,D79="F"),COUNTIFS(D$11:D79,"F",A$11:A79,4),"")</f>
        <v/>
      </c>
      <c r="C79" s="83" t="str">
        <f>IF(AND(A79=4,D79="M"),COUNTIFS(D$11:D79,"M",A$11:A79,4),"")</f>
        <v/>
      </c>
      <c r="D79" s="193" t="s">
        <v>391</v>
      </c>
      <c r="E79" s="84" t="s">
        <v>401</v>
      </c>
      <c r="F79" s="85"/>
      <c r="G79" s="86"/>
      <c r="H79" s="86"/>
      <c r="I79" s="86">
        <v>96</v>
      </c>
      <c r="J79" s="86"/>
      <c r="K79" s="86"/>
      <c r="L79" s="86"/>
      <c r="M79" s="86"/>
      <c r="N79" s="86">
        <v>5</v>
      </c>
      <c r="O79" s="86"/>
      <c r="P79" s="86">
        <v>96</v>
      </c>
      <c r="Q79" s="87">
        <v>114</v>
      </c>
    </row>
    <row r="80" spans="1:20" ht="15.75" hidden="1" x14ac:dyDescent="0.25">
      <c r="A80" s="81">
        <f t="shared" si="1"/>
        <v>1</v>
      </c>
      <c r="B80" s="82" t="str">
        <f>IF(AND(A80=4,D80="F"),COUNTIFS(D$11:D80,"F",A$11:A80,4),"")</f>
        <v/>
      </c>
      <c r="C80" s="83" t="str">
        <f>IF(AND(A80=4,D80="M"),COUNTIFS(D$11:D80,"M",A$11:A80,4),"")</f>
        <v/>
      </c>
      <c r="D80" s="193" t="s">
        <v>426</v>
      </c>
      <c r="E80" s="84" t="s">
        <v>32</v>
      </c>
      <c r="F80" s="85">
        <v>95</v>
      </c>
      <c r="G80" s="86"/>
      <c r="H80" s="86"/>
      <c r="I80" s="86"/>
      <c r="J80" s="86"/>
      <c r="K80" s="86">
        <v>6</v>
      </c>
      <c r="L80" s="86"/>
      <c r="M80" s="86"/>
      <c r="N80" s="86"/>
      <c r="O80" s="86"/>
      <c r="P80" s="86">
        <v>95</v>
      </c>
      <c r="Q80" s="87">
        <v>13</v>
      </c>
    </row>
    <row r="81" spans="1:18" s="88" customFormat="1" ht="18.75" hidden="1" x14ac:dyDescent="0.3">
      <c r="A81" s="81">
        <f t="shared" si="1"/>
        <v>2</v>
      </c>
      <c r="B81" s="82" t="str">
        <f>IF(AND(A81=4,D81="F"),COUNTIFS(D$11:D81,"F",A$11:A81,4),"")</f>
        <v/>
      </c>
      <c r="C81" s="83" t="str">
        <f>IF(AND(A81=4,D81="M"),COUNTIFS(D$11:D81,"M",A$11:A81,4),"")</f>
        <v/>
      </c>
      <c r="D81" s="193" t="s">
        <v>391</v>
      </c>
      <c r="E81" s="84" t="s">
        <v>310</v>
      </c>
      <c r="F81" s="85">
        <v>26</v>
      </c>
      <c r="G81" s="86"/>
      <c r="H81" s="86"/>
      <c r="I81" s="86"/>
      <c r="J81" s="86">
        <v>69</v>
      </c>
      <c r="K81" s="86">
        <v>75</v>
      </c>
      <c r="L81" s="86"/>
      <c r="M81" s="86"/>
      <c r="N81" s="86"/>
      <c r="O81" s="86">
        <v>32</v>
      </c>
      <c r="P81" s="86">
        <v>95</v>
      </c>
      <c r="Q81" s="87">
        <v>38</v>
      </c>
      <c r="R81"/>
    </row>
    <row r="82" spans="1:18" ht="15.75" hidden="1" x14ac:dyDescent="0.25">
      <c r="A82" s="81">
        <f t="shared" si="1"/>
        <v>1</v>
      </c>
      <c r="B82" s="82" t="str">
        <f>IF(AND(A82=4,D82="F"),COUNTIFS(D$11:D82,"F",A$11:A82,4),"")</f>
        <v/>
      </c>
      <c r="C82" s="83" t="str">
        <f>IF(AND(A82=4,D82="M"),COUNTIFS(D$11:D82,"M",A$11:A82,4),"")</f>
        <v/>
      </c>
      <c r="D82" s="193" t="s">
        <v>391</v>
      </c>
      <c r="E82" s="84" t="s">
        <v>402</v>
      </c>
      <c r="F82" s="85"/>
      <c r="G82" s="86"/>
      <c r="H82" s="86">
        <v>95</v>
      </c>
      <c r="I82" s="86"/>
      <c r="J82" s="86"/>
      <c r="K82" s="86"/>
      <c r="L82" s="86"/>
      <c r="M82" s="86">
        <v>6</v>
      </c>
      <c r="N82" s="86"/>
      <c r="O82" s="86"/>
      <c r="P82" s="86">
        <v>95</v>
      </c>
      <c r="Q82" s="87">
        <v>46</v>
      </c>
    </row>
    <row r="83" spans="1:18" ht="15.75" hidden="1" x14ac:dyDescent="0.25">
      <c r="A83" s="81">
        <f t="shared" si="1"/>
        <v>1</v>
      </c>
      <c r="B83" s="82" t="str">
        <f>IF(AND(A83=4,D83="F"),COUNTIFS(D$11:D83,"F",A$11:A83,4),"")</f>
        <v/>
      </c>
      <c r="C83" s="83" t="str">
        <f>IF(AND(A83=4,D83="M"),COUNTIFS(D$11:D83,"M",A$11:A83,4),"")</f>
        <v/>
      </c>
      <c r="D83" s="193" t="s">
        <v>426</v>
      </c>
      <c r="E83" s="84" t="s">
        <v>54</v>
      </c>
      <c r="F83" s="85"/>
      <c r="G83" s="86"/>
      <c r="H83" s="86"/>
      <c r="I83" s="86">
        <v>94</v>
      </c>
      <c r="J83" s="86"/>
      <c r="K83" s="86"/>
      <c r="L83" s="86"/>
      <c r="M83" s="86"/>
      <c r="N83" s="86">
        <v>7</v>
      </c>
      <c r="O83" s="86"/>
      <c r="P83" s="86">
        <v>94</v>
      </c>
      <c r="Q83" s="87">
        <v>54</v>
      </c>
    </row>
    <row r="84" spans="1:18" ht="15.75" hidden="1" x14ac:dyDescent="0.25">
      <c r="A84" s="81">
        <f t="shared" si="1"/>
        <v>1</v>
      </c>
      <c r="B84" s="82" t="str">
        <f>IF(AND(A84=4,D84="F"),COUNTIFS(D$11:D84,"F",A$11:A84,4),"")</f>
        <v/>
      </c>
      <c r="C84" s="83" t="str">
        <f>IF(AND(A84=4,D84="M"),COUNTIFS(D$11:D84,"M",A$11:A84,4),"")</f>
        <v/>
      </c>
      <c r="D84" s="193" t="s">
        <v>391</v>
      </c>
      <c r="E84" s="84" t="s">
        <v>403</v>
      </c>
      <c r="F84" s="85"/>
      <c r="G84" s="86"/>
      <c r="H84" s="86">
        <v>93</v>
      </c>
      <c r="I84" s="86"/>
      <c r="J84" s="86"/>
      <c r="K84" s="86"/>
      <c r="L84" s="86"/>
      <c r="M84" s="86">
        <v>8</v>
      </c>
      <c r="N84" s="86"/>
      <c r="O84" s="86"/>
      <c r="P84" s="86">
        <v>93</v>
      </c>
      <c r="Q84" s="87">
        <v>57</v>
      </c>
    </row>
    <row r="85" spans="1:18" ht="15.75" hidden="1" x14ac:dyDescent="0.25">
      <c r="A85" s="81">
        <f t="shared" si="1"/>
        <v>1</v>
      </c>
      <c r="B85" s="82" t="str">
        <f>IF(AND(A85=4,D85="F"),COUNTIFS(D$11:D85,"F",A$11:A85,4),"")</f>
        <v/>
      </c>
      <c r="C85" s="83" t="str">
        <f>IF(AND(A85=4,D85="M"),COUNTIFS(D$11:D85,"M",A$11:A85,4),"")</f>
        <v/>
      </c>
      <c r="D85" s="193" t="s">
        <v>391</v>
      </c>
      <c r="E85" s="84" t="s">
        <v>404</v>
      </c>
      <c r="F85" s="85"/>
      <c r="G85" s="86">
        <v>93</v>
      </c>
      <c r="H85" s="86"/>
      <c r="I85" s="86"/>
      <c r="J85" s="86"/>
      <c r="K85" s="86"/>
      <c r="L85" s="86">
        <v>8</v>
      </c>
      <c r="M85" s="86"/>
      <c r="N85" s="86"/>
      <c r="O85" s="86"/>
      <c r="P85" s="86">
        <v>93</v>
      </c>
      <c r="Q85" s="87">
        <v>108</v>
      </c>
    </row>
    <row r="86" spans="1:18" ht="15.75" hidden="1" x14ac:dyDescent="0.25">
      <c r="A86" s="81">
        <f t="shared" si="1"/>
        <v>1</v>
      </c>
      <c r="B86" s="82" t="str">
        <f>IF(AND(A86=4,D86="F"),COUNTIFS(D$11:D86,"F",A$11:A86,4),"")</f>
        <v/>
      </c>
      <c r="C86" s="83" t="str">
        <f>IF(AND(A86=4,D86="M"),COUNTIFS(D$11:D86,"M",A$11:A86,4),"")</f>
        <v/>
      </c>
      <c r="D86" s="193" t="s">
        <v>391</v>
      </c>
      <c r="E86" s="84" t="s">
        <v>405</v>
      </c>
      <c r="F86" s="85"/>
      <c r="G86" s="86"/>
      <c r="H86" s="86"/>
      <c r="I86" s="86">
        <v>93</v>
      </c>
      <c r="J86" s="86"/>
      <c r="K86" s="86"/>
      <c r="L86" s="86"/>
      <c r="M86" s="86"/>
      <c r="N86" s="86">
        <v>8</v>
      </c>
      <c r="O86" s="86"/>
      <c r="P86" s="86">
        <v>93</v>
      </c>
      <c r="Q86" s="87">
        <v>8</v>
      </c>
    </row>
    <row r="87" spans="1:18" ht="15.75" hidden="1" x14ac:dyDescent="0.25">
      <c r="A87" s="81">
        <f t="shared" si="1"/>
        <v>1</v>
      </c>
      <c r="B87" s="82" t="str">
        <f>IF(AND(A87=4,D87="F"),COUNTIFS(D$11:D87,"F",A$11:A87,4),"")</f>
        <v/>
      </c>
      <c r="C87" s="83" t="str">
        <f>IF(AND(A87=4,D87="M"),COUNTIFS(D$11:D87,"M",A$11:A87,4),"")</f>
        <v/>
      </c>
      <c r="D87" s="193" t="s">
        <v>391</v>
      </c>
      <c r="E87" s="84" t="s">
        <v>269</v>
      </c>
      <c r="F87" s="85"/>
      <c r="G87" s="86"/>
      <c r="H87" s="86">
        <v>92</v>
      </c>
      <c r="I87" s="86"/>
      <c r="J87" s="86"/>
      <c r="K87" s="86"/>
      <c r="L87" s="86"/>
      <c r="M87" s="86">
        <v>9</v>
      </c>
      <c r="N87" s="86"/>
      <c r="O87" s="86"/>
      <c r="P87" s="86">
        <v>92</v>
      </c>
      <c r="Q87" s="87">
        <v>12</v>
      </c>
    </row>
    <row r="88" spans="1:18" ht="15.75" hidden="1" x14ac:dyDescent="0.25">
      <c r="A88" s="81">
        <f t="shared" si="1"/>
        <v>1</v>
      </c>
      <c r="B88" s="82" t="str">
        <f>IF(AND(A88=4,D88="F"),COUNTIFS(D$11:D88,"F",A$11:A88,4),"")</f>
        <v/>
      </c>
      <c r="C88" s="83" t="str">
        <f>IF(AND(A88=4,D88="M"),COUNTIFS(D$11:D88,"M",A$11:A88,4),"")</f>
        <v/>
      </c>
      <c r="D88" s="193" t="s">
        <v>391</v>
      </c>
      <c r="E88" s="84" t="s">
        <v>166</v>
      </c>
      <c r="F88" s="85">
        <v>92</v>
      </c>
      <c r="G88" s="86"/>
      <c r="H88" s="86"/>
      <c r="I88" s="86"/>
      <c r="J88" s="86"/>
      <c r="K88" s="86">
        <v>9</v>
      </c>
      <c r="L88" s="86"/>
      <c r="M88" s="86"/>
      <c r="N88" s="86"/>
      <c r="O88" s="86"/>
      <c r="P88" s="86">
        <v>92</v>
      </c>
      <c r="Q88" s="87">
        <v>14</v>
      </c>
    </row>
    <row r="89" spans="1:18" ht="15.75" hidden="1" x14ac:dyDescent="0.25">
      <c r="A89" s="81">
        <f t="shared" si="1"/>
        <v>2</v>
      </c>
      <c r="B89" s="82" t="str">
        <f>IF(AND(A89=4,D89="F"),COUNTIFS(D$11:D89,"F",A$11:A89,4),"")</f>
        <v/>
      </c>
      <c r="C89" s="83" t="str">
        <f>IF(AND(A89=4,D89="M"),COUNTIFS(D$11:D89,"M",A$11:A89,4),"")</f>
        <v/>
      </c>
      <c r="D89" s="193" t="s">
        <v>426</v>
      </c>
      <c r="E89" s="84" t="s">
        <v>315</v>
      </c>
      <c r="F89" s="85"/>
      <c r="G89" s="86">
        <v>57</v>
      </c>
      <c r="H89" s="86"/>
      <c r="I89" s="86">
        <v>34</v>
      </c>
      <c r="J89" s="86"/>
      <c r="K89" s="86"/>
      <c r="L89" s="86">
        <v>44</v>
      </c>
      <c r="M89" s="86"/>
      <c r="N89" s="86">
        <v>67</v>
      </c>
      <c r="O89" s="86"/>
      <c r="P89" s="86">
        <v>91</v>
      </c>
      <c r="Q89" s="87">
        <v>22</v>
      </c>
    </row>
    <row r="90" spans="1:18" ht="15.75" hidden="1" x14ac:dyDescent="0.25">
      <c r="A90" s="81">
        <f t="shared" si="1"/>
        <v>1</v>
      </c>
      <c r="B90" s="82" t="str">
        <f>IF(AND(A90=4,D90="F"),COUNTIFS(D$11:D90,"F",A$11:A90,4),"")</f>
        <v/>
      </c>
      <c r="C90" s="83" t="str">
        <f>IF(AND(A90=4,D90="M"),COUNTIFS(D$11:D90,"M",A$11:A90,4),"")</f>
        <v/>
      </c>
      <c r="D90" s="193" t="s">
        <v>426</v>
      </c>
      <c r="E90" s="84" t="s">
        <v>162</v>
      </c>
      <c r="F90" s="85"/>
      <c r="G90" s="86"/>
      <c r="H90" s="86">
        <v>91</v>
      </c>
      <c r="I90" s="86"/>
      <c r="J90" s="86"/>
      <c r="K90" s="86"/>
      <c r="L90" s="86"/>
      <c r="M90" s="86">
        <v>10</v>
      </c>
      <c r="N90" s="86"/>
      <c r="O90" s="86"/>
      <c r="P90" s="86">
        <v>91</v>
      </c>
      <c r="Q90" s="87">
        <v>22</v>
      </c>
    </row>
    <row r="91" spans="1:18" ht="15.75" hidden="1" x14ac:dyDescent="0.25">
      <c r="A91" s="81">
        <f t="shared" si="1"/>
        <v>2</v>
      </c>
      <c r="B91" s="82" t="str">
        <f>IF(AND(A91=4,D91="F"),COUNTIFS(D$11:D91,"F",A$11:A91,4),"")</f>
        <v/>
      </c>
      <c r="C91" s="83" t="str">
        <f>IF(AND(A91=4,D91="M"),COUNTIFS(D$11:D91,"M",A$11:A91,4),"")</f>
        <v/>
      </c>
      <c r="D91" s="193" t="s">
        <v>391</v>
      </c>
      <c r="E91" s="84" t="s">
        <v>186</v>
      </c>
      <c r="F91" s="85">
        <v>25</v>
      </c>
      <c r="G91" s="86"/>
      <c r="H91" s="86"/>
      <c r="I91" s="86"/>
      <c r="J91" s="86">
        <v>66</v>
      </c>
      <c r="K91" s="86">
        <v>76</v>
      </c>
      <c r="L91" s="86"/>
      <c r="M91" s="86"/>
      <c r="N91" s="86"/>
      <c r="O91" s="86">
        <v>35</v>
      </c>
      <c r="P91" s="86">
        <v>91</v>
      </c>
      <c r="Q91" s="87">
        <v>25</v>
      </c>
    </row>
    <row r="92" spans="1:18" ht="15.75" hidden="1" x14ac:dyDescent="0.25">
      <c r="A92" s="81">
        <f t="shared" si="1"/>
        <v>1</v>
      </c>
      <c r="B92" s="82" t="str">
        <f>IF(AND(A92=4,D92="F"),COUNTIFS(D$11:D92,"F",A$11:A92,4),"")</f>
        <v/>
      </c>
      <c r="C92" s="83" t="str">
        <f>IF(AND(A92=4,D92="M"),COUNTIFS(D$11:D92,"M",A$11:A92,4),"")</f>
        <v/>
      </c>
      <c r="D92" s="193" t="s">
        <v>391</v>
      </c>
      <c r="E92" s="84" t="s">
        <v>80</v>
      </c>
      <c r="F92" s="85">
        <v>90</v>
      </c>
      <c r="G92" s="86"/>
      <c r="H92" s="86"/>
      <c r="I92" s="86"/>
      <c r="J92" s="86"/>
      <c r="K92" s="86">
        <v>11</v>
      </c>
      <c r="L92" s="86"/>
      <c r="M92" s="86"/>
      <c r="N92" s="86"/>
      <c r="O92" s="86"/>
      <c r="P92" s="86">
        <v>90</v>
      </c>
      <c r="Q92" s="87">
        <v>28</v>
      </c>
    </row>
    <row r="93" spans="1:18" ht="15.75" hidden="1" x14ac:dyDescent="0.25">
      <c r="A93" s="81">
        <f t="shared" si="1"/>
        <v>1</v>
      </c>
      <c r="B93" s="82" t="str">
        <f>IF(AND(A93=4,D93="F"),COUNTIFS(D$11:D93,"F",A$11:A93,4),"")</f>
        <v/>
      </c>
      <c r="C93" s="83" t="str">
        <f>IF(AND(A93=4,D93="M"),COUNTIFS(D$11:D93,"M",A$11:A93,4),"")</f>
        <v/>
      </c>
      <c r="D93" s="193" t="s">
        <v>391</v>
      </c>
      <c r="E93" s="84" t="s">
        <v>406</v>
      </c>
      <c r="F93" s="85"/>
      <c r="G93" s="86"/>
      <c r="H93" s="86"/>
      <c r="I93" s="86">
        <v>90</v>
      </c>
      <c r="J93" s="86"/>
      <c r="K93" s="86"/>
      <c r="L93" s="86"/>
      <c r="M93" s="86"/>
      <c r="N93" s="86">
        <v>11</v>
      </c>
      <c r="O93" s="86"/>
      <c r="P93" s="86">
        <v>90</v>
      </c>
      <c r="Q93" s="87">
        <v>32</v>
      </c>
    </row>
    <row r="94" spans="1:18" ht="15.75" hidden="1" x14ac:dyDescent="0.25">
      <c r="A94" s="81">
        <f t="shared" si="1"/>
        <v>1</v>
      </c>
      <c r="B94" s="82" t="str">
        <f>IF(AND(A94=4,D94="F"),COUNTIFS(D$11:D94,"F",A$11:A94,4),"")</f>
        <v/>
      </c>
      <c r="C94" s="83" t="str">
        <f>IF(AND(A94=4,D94="M"),COUNTIFS(D$11:D94,"M",A$11:A94,4),"")</f>
        <v/>
      </c>
      <c r="D94" s="193" t="s">
        <v>426</v>
      </c>
      <c r="E94" s="84" t="s">
        <v>76</v>
      </c>
      <c r="F94" s="85">
        <v>87</v>
      </c>
      <c r="G94" s="86"/>
      <c r="H94" s="86"/>
      <c r="I94" s="86"/>
      <c r="J94" s="86"/>
      <c r="K94" s="86">
        <v>14</v>
      </c>
      <c r="L94" s="86"/>
      <c r="M94" s="86"/>
      <c r="N94" s="86"/>
      <c r="O94" s="86"/>
      <c r="P94" s="86">
        <v>87</v>
      </c>
      <c r="Q94" s="87">
        <v>35</v>
      </c>
    </row>
    <row r="95" spans="1:18" ht="15.75" hidden="1" x14ac:dyDescent="0.25">
      <c r="A95" s="81">
        <f t="shared" si="1"/>
        <v>1</v>
      </c>
      <c r="B95" s="82" t="str">
        <f>IF(AND(A95=4,D95="F"),COUNTIFS(D$11:D95,"F",A$11:A95,4),"")</f>
        <v/>
      </c>
      <c r="C95" s="83" t="str">
        <f>IF(AND(A95=4,D95="M"),COUNTIFS(D$11:D95,"M",A$11:A95,4),"")</f>
        <v/>
      </c>
      <c r="D95" s="193" t="s">
        <v>391</v>
      </c>
      <c r="E95" s="84" t="s">
        <v>62</v>
      </c>
      <c r="F95" s="85"/>
      <c r="G95" s="86"/>
      <c r="H95" s="86"/>
      <c r="I95" s="86"/>
      <c r="J95" s="86">
        <v>87</v>
      </c>
      <c r="K95" s="86"/>
      <c r="L95" s="86"/>
      <c r="M95" s="86"/>
      <c r="N95" s="86"/>
      <c r="O95" s="86">
        <v>14</v>
      </c>
      <c r="P95" s="86">
        <v>87</v>
      </c>
      <c r="Q95" s="87">
        <v>39</v>
      </c>
    </row>
    <row r="96" spans="1:18" ht="15.75" hidden="1" x14ac:dyDescent="0.25">
      <c r="A96" s="81">
        <f t="shared" si="1"/>
        <v>1</v>
      </c>
      <c r="B96" s="82" t="str">
        <f>IF(AND(A96=4,D96="F"),COUNTIFS(D$11:D96,"F",A$11:A96,4),"")</f>
        <v/>
      </c>
      <c r="C96" s="83" t="str">
        <f>IF(AND(A96=4,D96="M"),COUNTIFS(D$11:D96,"M",A$11:A96,4),"")</f>
        <v/>
      </c>
      <c r="D96" s="193" t="s">
        <v>391</v>
      </c>
      <c r="E96" s="84" t="s">
        <v>110</v>
      </c>
      <c r="F96" s="85">
        <v>86</v>
      </c>
      <c r="G96" s="86"/>
      <c r="H96" s="86"/>
      <c r="I96" s="86"/>
      <c r="J96" s="86"/>
      <c r="K96" s="86">
        <v>15</v>
      </c>
      <c r="L96" s="86"/>
      <c r="M96" s="86"/>
      <c r="N96" s="86"/>
      <c r="O96" s="86"/>
      <c r="P96" s="86">
        <v>86</v>
      </c>
      <c r="Q96" s="87">
        <v>39</v>
      </c>
    </row>
    <row r="97" spans="1:17" ht="15.75" hidden="1" x14ac:dyDescent="0.25">
      <c r="A97" s="81">
        <f t="shared" si="1"/>
        <v>1</v>
      </c>
      <c r="B97" s="82" t="str">
        <f>IF(AND(A97=4,D97="F"),COUNTIFS(D$11:D97,"F",A$11:A97,4),"")</f>
        <v/>
      </c>
      <c r="C97" s="83" t="str">
        <f>IF(AND(A97=4,D97="M"),COUNTIFS(D$11:D97,"M",A$11:A97,4),"")</f>
        <v/>
      </c>
      <c r="D97" s="193" t="s">
        <v>391</v>
      </c>
      <c r="E97" s="84" t="s">
        <v>407</v>
      </c>
      <c r="F97" s="85"/>
      <c r="G97" s="86">
        <v>85</v>
      </c>
      <c r="H97" s="86"/>
      <c r="I97" s="86"/>
      <c r="J97" s="86"/>
      <c r="K97" s="86"/>
      <c r="L97" s="86">
        <v>16</v>
      </c>
      <c r="M97" s="86"/>
      <c r="N97" s="86"/>
      <c r="O97" s="86"/>
      <c r="P97" s="86">
        <v>85</v>
      </c>
      <c r="Q97" s="87">
        <v>40</v>
      </c>
    </row>
    <row r="98" spans="1:17" ht="15.75" hidden="1" x14ac:dyDescent="0.25">
      <c r="A98" s="81">
        <f t="shared" si="1"/>
        <v>1</v>
      </c>
      <c r="B98" s="82" t="str">
        <f>IF(AND(A98=4,D98="F"),COUNTIFS(D$11:D98,"F",A$11:A98,4),"")</f>
        <v/>
      </c>
      <c r="C98" s="83" t="str">
        <f>IF(AND(A98=4,D98="M"),COUNTIFS(D$11:D98,"M",A$11:A98,4),"")</f>
        <v/>
      </c>
      <c r="D98" s="193" t="s">
        <v>391</v>
      </c>
      <c r="E98" s="84" t="s">
        <v>98</v>
      </c>
      <c r="F98" s="85"/>
      <c r="G98" s="86"/>
      <c r="H98" s="86"/>
      <c r="I98" s="86">
        <v>84</v>
      </c>
      <c r="J98" s="86"/>
      <c r="K98" s="86"/>
      <c r="L98" s="86"/>
      <c r="M98" s="86"/>
      <c r="N98" s="86">
        <v>17</v>
      </c>
      <c r="O98" s="86"/>
      <c r="P98" s="86">
        <v>84</v>
      </c>
      <c r="Q98" s="87">
        <v>40</v>
      </c>
    </row>
    <row r="99" spans="1:17" ht="15.75" hidden="1" x14ac:dyDescent="0.25">
      <c r="A99" s="81">
        <f t="shared" si="1"/>
        <v>1</v>
      </c>
      <c r="B99" s="82" t="str">
        <f>IF(AND(A99=4,D99="F"),COUNTIFS(D$11:D99,"F",A$11:A99,4),"")</f>
        <v/>
      </c>
      <c r="C99" s="83" t="str">
        <f>IF(AND(A99=4,D99="M"),COUNTIFS(D$11:D99,"M",A$11:A99,4),"")</f>
        <v/>
      </c>
      <c r="D99" s="193" t="s">
        <v>391</v>
      </c>
      <c r="E99" s="84" t="s">
        <v>408</v>
      </c>
      <c r="F99" s="85">
        <v>84</v>
      </c>
      <c r="G99" s="86"/>
      <c r="H99" s="86"/>
      <c r="I99" s="86"/>
      <c r="J99" s="86"/>
      <c r="K99" s="86">
        <v>17</v>
      </c>
      <c r="L99" s="86"/>
      <c r="M99" s="86"/>
      <c r="N99" s="86"/>
      <c r="O99" s="86"/>
      <c r="P99" s="86">
        <v>84</v>
      </c>
      <c r="Q99" s="87">
        <v>152</v>
      </c>
    </row>
    <row r="100" spans="1:17" ht="15.75" hidden="1" x14ac:dyDescent="0.25">
      <c r="A100" s="81">
        <f t="shared" si="1"/>
        <v>1</v>
      </c>
      <c r="B100" s="82" t="str">
        <f>IF(AND(A100=4,D100="F"),COUNTIFS(D$11:D100,"F",A$11:A100,4),"")</f>
        <v/>
      </c>
      <c r="C100" s="83" t="str">
        <f>IF(AND(A100=4,D100="M"),COUNTIFS(D$11:D100,"M",A$11:A100,4),"")</f>
        <v/>
      </c>
      <c r="D100" s="193" t="s">
        <v>426</v>
      </c>
      <c r="E100" s="84" t="s">
        <v>428</v>
      </c>
      <c r="F100" s="85"/>
      <c r="G100" s="86">
        <v>83</v>
      </c>
      <c r="H100" s="86"/>
      <c r="I100" s="86"/>
      <c r="J100" s="86"/>
      <c r="K100" s="86"/>
      <c r="L100" s="86">
        <v>18</v>
      </c>
      <c r="M100" s="86"/>
      <c r="N100" s="86"/>
      <c r="O100" s="86"/>
      <c r="P100" s="86">
        <v>83</v>
      </c>
      <c r="Q100" s="87">
        <v>52</v>
      </c>
    </row>
    <row r="101" spans="1:17" ht="15.75" hidden="1" x14ac:dyDescent="0.25">
      <c r="A101" s="81">
        <f t="shared" si="1"/>
        <v>1</v>
      </c>
      <c r="B101" s="82" t="str">
        <f>IF(AND(A101=4,D101="F"),COUNTIFS(D$11:D101,"F",A$11:A101,4),"")</f>
        <v/>
      </c>
      <c r="C101" s="83" t="str">
        <f>IF(AND(A101=4,D101="M"),COUNTIFS(D$11:D101,"M",A$11:A101,4),"")</f>
        <v/>
      </c>
      <c r="D101" s="193" t="s">
        <v>391</v>
      </c>
      <c r="E101" s="84" t="s">
        <v>244</v>
      </c>
      <c r="F101" s="85"/>
      <c r="G101" s="86"/>
      <c r="H101" s="86">
        <v>82</v>
      </c>
      <c r="I101" s="86"/>
      <c r="J101" s="86"/>
      <c r="K101" s="86"/>
      <c r="L101" s="86"/>
      <c r="M101" s="86">
        <v>19</v>
      </c>
      <c r="N101" s="86"/>
      <c r="O101" s="86"/>
      <c r="P101" s="86">
        <v>82</v>
      </c>
      <c r="Q101" s="87">
        <v>63</v>
      </c>
    </row>
    <row r="102" spans="1:17" ht="15.75" hidden="1" x14ac:dyDescent="0.25">
      <c r="A102" s="81">
        <f t="shared" si="1"/>
        <v>1</v>
      </c>
      <c r="B102" s="82" t="str">
        <f>IF(AND(A102=4,D102="F"),COUNTIFS(D$11:D102,"F",A$11:A102,4),"")</f>
        <v/>
      </c>
      <c r="C102" s="83" t="str">
        <f>IF(AND(A102=4,D102="M"),COUNTIFS(D$11:D102,"M",A$11:A102,4),"")</f>
        <v/>
      </c>
      <c r="D102" s="193" t="s">
        <v>391</v>
      </c>
      <c r="E102" s="84" t="s">
        <v>261</v>
      </c>
      <c r="F102" s="85"/>
      <c r="G102" s="86"/>
      <c r="H102" s="86"/>
      <c r="I102" s="86"/>
      <c r="J102" s="86">
        <v>81</v>
      </c>
      <c r="K102" s="86"/>
      <c r="L102" s="86"/>
      <c r="M102" s="86"/>
      <c r="N102" s="86"/>
      <c r="O102" s="86">
        <v>20</v>
      </c>
      <c r="P102" s="86">
        <v>81</v>
      </c>
      <c r="Q102" s="87">
        <v>65</v>
      </c>
    </row>
    <row r="103" spans="1:17" ht="15.75" hidden="1" x14ac:dyDescent="0.25">
      <c r="A103" s="81">
        <f t="shared" si="1"/>
        <v>1</v>
      </c>
      <c r="B103" s="82" t="str">
        <f>IF(AND(A103=4,D103="F"),COUNTIFS(D$11:D103,"F",A$11:A103,4),"")</f>
        <v/>
      </c>
      <c r="C103" s="83" t="str">
        <f>IF(AND(A103=4,D103="M"),COUNTIFS(D$11:D103,"M",A$11:A103,4),"")</f>
        <v/>
      </c>
      <c r="D103" s="193" t="s">
        <v>391</v>
      </c>
      <c r="E103" s="84" t="s">
        <v>409</v>
      </c>
      <c r="F103" s="85"/>
      <c r="G103" s="86">
        <v>80</v>
      </c>
      <c r="H103" s="86"/>
      <c r="I103" s="86"/>
      <c r="J103" s="86"/>
      <c r="K103" s="86"/>
      <c r="L103" s="86">
        <v>21</v>
      </c>
      <c r="M103" s="86"/>
      <c r="N103" s="86"/>
      <c r="O103" s="86"/>
      <c r="P103" s="86">
        <v>80</v>
      </c>
      <c r="Q103" s="87">
        <v>67</v>
      </c>
    </row>
    <row r="104" spans="1:17" ht="15.75" hidden="1" x14ac:dyDescent="0.25">
      <c r="A104" s="81">
        <f t="shared" si="1"/>
        <v>1</v>
      </c>
      <c r="B104" s="82" t="str">
        <f>IF(AND(A104=4,D104="F"),COUNTIFS(D$11:D104,"F",A$11:A104,4),"")</f>
        <v/>
      </c>
      <c r="C104" s="83" t="str">
        <f>IF(AND(A104=4,D104="M"),COUNTIFS(D$11:D104,"M",A$11:A104,4),"")</f>
        <v/>
      </c>
      <c r="D104" s="193" t="s">
        <v>391</v>
      </c>
      <c r="E104" s="84" t="s">
        <v>228</v>
      </c>
      <c r="F104" s="85">
        <v>80</v>
      </c>
      <c r="G104" s="86"/>
      <c r="H104" s="86"/>
      <c r="I104" s="86"/>
      <c r="J104" s="86"/>
      <c r="K104" s="86">
        <v>21</v>
      </c>
      <c r="L104" s="86"/>
      <c r="M104" s="86"/>
      <c r="N104" s="86"/>
      <c r="O104" s="86"/>
      <c r="P104" s="86">
        <v>80</v>
      </c>
      <c r="Q104" s="87">
        <v>68</v>
      </c>
    </row>
    <row r="105" spans="1:17" ht="15.75" hidden="1" x14ac:dyDescent="0.25">
      <c r="A105" s="81">
        <f t="shared" si="1"/>
        <v>1</v>
      </c>
      <c r="B105" s="82" t="str">
        <f>IF(AND(A105=4,D105="F"),COUNTIFS(D$11:D105,"F",A$11:A105,4),"")</f>
        <v/>
      </c>
      <c r="C105" s="83" t="str">
        <f>IF(AND(A105=4,D105="M"),COUNTIFS(D$11:D105,"M",A$11:A105,4),"")</f>
        <v/>
      </c>
      <c r="D105" s="193" t="s">
        <v>391</v>
      </c>
      <c r="E105" s="84" t="s">
        <v>410</v>
      </c>
      <c r="F105" s="85"/>
      <c r="G105" s="86"/>
      <c r="H105" s="86">
        <v>80</v>
      </c>
      <c r="I105" s="86"/>
      <c r="J105" s="86"/>
      <c r="K105" s="86"/>
      <c r="L105" s="86"/>
      <c r="M105" s="86">
        <v>21</v>
      </c>
      <c r="N105" s="86"/>
      <c r="O105" s="86"/>
      <c r="P105" s="86">
        <v>80</v>
      </c>
      <c r="Q105" s="87">
        <v>71</v>
      </c>
    </row>
    <row r="106" spans="1:17" ht="15.75" hidden="1" x14ac:dyDescent="0.25">
      <c r="A106" s="81">
        <f t="shared" si="1"/>
        <v>1</v>
      </c>
      <c r="B106" s="82" t="str">
        <f>IF(AND(A106=4,D106="F"),COUNTIFS(D$11:D106,"F",A$11:A106,4),"")</f>
        <v/>
      </c>
      <c r="C106" s="83" t="str">
        <f>IF(AND(A106=4,D106="M"),COUNTIFS(D$11:D106,"M",A$11:A106,4),"")</f>
        <v/>
      </c>
      <c r="D106" s="193" t="s">
        <v>426</v>
      </c>
      <c r="E106" s="84" t="s">
        <v>148</v>
      </c>
      <c r="F106" s="85"/>
      <c r="G106" s="86"/>
      <c r="H106" s="86"/>
      <c r="I106" s="86"/>
      <c r="J106" s="86">
        <v>79</v>
      </c>
      <c r="K106" s="86"/>
      <c r="L106" s="86"/>
      <c r="M106" s="86"/>
      <c r="N106" s="86"/>
      <c r="O106" s="86">
        <v>22</v>
      </c>
      <c r="P106" s="86">
        <v>79</v>
      </c>
      <c r="Q106" s="87">
        <v>71</v>
      </c>
    </row>
    <row r="107" spans="1:17" ht="15.75" hidden="1" x14ac:dyDescent="0.25">
      <c r="A107" s="81">
        <f t="shared" si="1"/>
        <v>1</v>
      </c>
      <c r="B107" s="82" t="str">
        <f>IF(AND(A107=4,D107="F"),COUNTIFS(D$11:D107,"F",A$11:A107,4),"")</f>
        <v/>
      </c>
      <c r="C107" s="83" t="str">
        <f>IF(AND(A107=4,D107="M"),COUNTIFS(D$11:D107,"M",A$11:A107,4),"")</f>
        <v/>
      </c>
      <c r="D107" s="193" t="s">
        <v>426</v>
      </c>
      <c r="E107" s="84" t="s">
        <v>429</v>
      </c>
      <c r="F107" s="85"/>
      <c r="G107" s="86"/>
      <c r="H107" s="86">
        <v>78</v>
      </c>
      <c r="I107" s="86"/>
      <c r="J107" s="86"/>
      <c r="K107" s="86"/>
      <c r="L107" s="86"/>
      <c r="M107" s="86">
        <v>23</v>
      </c>
      <c r="N107" s="86"/>
      <c r="O107" s="86"/>
      <c r="P107" s="86">
        <v>78</v>
      </c>
      <c r="Q107" s="87">
        <v>74</v>
      </c>
    </row>
    <row r="108" spans="1:17" ht="15.75" hidden="1" x14ac:dyDescent="0.25">
      <c r="A108" s="81">
        <f t="shared" si="1"/>
        <v>1</v>
      </c>
      <c r="B108" s="82" t="str">
        <f>IF(AND(A108=4,D108="F"),COUNTIFS(D$11:D108,"F",A$11:A108,4),"")</f>
        <v/>
      </c>
      <c r="C108" s="83" t="str">
        <f>IF(AND(A108=4,D108="M"),COUNTIFS(D$11:D108,"M",A$11:A108,4),"")</f>
        <v/>
      </c>
      <c r="D108" s="193" t="s">
        <v>391</v>
      </c>
      <c r="E108" s="84" t="s">
        <v>411</v>
      </c>
      <c r="F108" s="85"/>
      <c r="G108" s="86">
        <v>78</v>
      </c>
      <c r="H108" s="86"/>
      <c r="I108" s="86"/>
      <c r="J108" s="86"/>
      <c r="K108" s="86"/>
      <c r="L108" s="86">
        <v>23</v>
      </c>
      <c r="M108" s="86"/>
      <c r="N108" s="86"/>
      <c r="O108" s="86"/>
      <c r="P108" s="86">
        <v>78</v>
      </c>
      <c r="Q108" s="87">
        <v>75</v>
      </c>
    </row>
    <row r="109" spans="1:17" ht="15.75" hidden="1" x14ac:dyDescent="0.25">
      <c r="A109" s="81">
        <f t="shared" si="1"/>
        <v>1</v>
      </c>
      <c r="B109" s="82" t="str">
        <f>IF(AND(A109=4,D109="F"),COUNTIFS(D$11:D109,"F",A$11:A109,4),"")</f>
        <v/>
      </c>
      <c r="C109" s="83" t="str">
        <f>IF(AND(A109=4,D109="M"),COUNTIFS(D$11:D109,"M",A$11:A109,4),"")</f>
        <v/>
      </c>
      <c r="D109" s="193" t="s">
        <v>391</v>
      </c>
      <c r="E109" s="84" t="s">
        <v>412</v>
      </c>
      <c r="F109" s="85"/>
      <c r="G109" s="86"/>
      <c r="H109" s="86"/>
      <c r="I109" s="86"/>
      <c r="J109" s="86">
        <v>77</v>
      </c>
      <c r="K109" s="86"/>
      <c r="L109" s="86"/>
      <c r="M109" s="86"/>
      <c r="N109" s="86"/>
      <c r="O109" s="86">
        <v>25</v>
      </c>
      <c r="P109" s="86">
        <v>77</v>
      </c>
      <c r="Q109" s="87">
        <v>78</v>
      </c>
    </row>
    <row r="110" spans="1:17" ht="15.75" hidden="1" x14ac:dyDescent="0.25">
      <c r="A110" s="81">
        <f t="shared" si="1"/>
        <v>1</v>
      </c>
      <c r="B110" s="82" t="str">
        <f>IF(AND(A110=4,D110="F"),COUNTIFS(D$11:D110,"F",A$11:A110,4),"")</f>
        <v/>
      </c>
      <c r="C110" s="83" t="str">
        <f>IF(AND(A110=4,D110="M"),COUNTIFS(D$11:D110,"M",A$11:A110,4),"")</f>
        <v/>
      </c>
      <c r="D110" s="193" t="s">
        <v>426</v>
      </c>
      <c r="E110" s="84" t="s">
        <v>430</v>
      </c>
      <c r="F110" s="85"/>
      <c r="G110" s="86">
        <v>76</v>
      </c>
      <c r="H110" s="86"/>
      <c r="I110" s="86"/>
      <c r="J110" s="86"/>
      <c r="K110" s="86"/>
      <c r="L110" s="86">
        <v>25</v>
      </c>
      <c r="M110" s="86"/>
      <c r="N110" s="86"/>
      <c r="O110" s="86"/>
      <c r="P110" s="86">
        <v>76</v>
      </c>
      <c r="Q110" s="87">
        <v>98</v>
      </c>
    </row>
    <row r="111" spans="1:17" ht="15.75" hidden="1" x14ac:dyDescent="0.25">
      <c r="A111" s="81">
        <f t="shared" si="1"/>
        <v>1</v>
      </c>
      <c r="B111" s="82" t="str">
        <f>IF(AND(A111=4,D111="F"),COUNTIFS(D$11:D111,"F",A$11:A111,4),"")</f>
        <v/>
      </c>
      <c r="C111" s="83" t="str">
        <f>IF(AND(A111=4,D111="M"),COUNTIFS(D$11:D111,"M",A$11:A111,4),"")</f>
        <v/>
      </c>
      <c r="D111" s="193" t="s">
        <v>391</v>
      </c>
      <c r="E111" s="84" t="s">
        <v>182</v>
      </c>
      <c r="F111" s="85"/>
      <c r="G111" s="86"/>
      <c r="H111" s="86"/>
      <c r="I111" s="86">
        <v>76</v>
      </c>
      <c r="J111" s="86"/>
      <c r="K111" s="86"/>
      <c r="L111" s="86"/>
      <c r="M111" s="86"/>
      <c r="N111" s="86">
        <v>25</v>
      </c>
      <c r="O111" s="86"/>
      <c r="P111" s="86">
        <v>76</v>
      </c>
      <c r="Q111" s="87">
        <v>2</v>
      </c>
    </row>
    <row r="112" spans="1:17" ht="15.75" hidden="1" x14ac:dyDescent="0.25">
      <c r="A112" s="81">
        <f t="shared" si="1"/>
        <v>1</v>
      </c>
      <c r="B112" s="82" t="str">
        <f>IF(AND(A112=4,D112="F"),COUNTIFS(D$11:D112,"F",A$11:A112,4),"")</f>
        <v/>
      </c>
      <c r="C112" s="83" t="str">
        <f>IF(AND(A112=4,D112="M"),COUNTIFS(D$11:D112,"M",A$11:A112,4),"")</f>
        <v/>
      </c>
      <c r="D112" s="193" t="s">
        <v>426</v>
      </c>
      <c r="E112" s="84" t="s">
        <v>319</v>
      </c>
      <c r="F112" s="85"/>
      <c r="G112" s="86"/>
      <c r="H112" s="86">
        <v>75</v>
      </c>
      <c r="I112" s="86"/>
      <c r="J112" s="86"/>
      <c r="K112" s="86"/>
      <c r="L112" s="86"/>
      <c r="M112" s="86">
        <v>26</v>
      </c>
      <c r="N112" s="86"/>
      <c r="O112" s="86"/>
      <c r="P112" s="86">
        <v>75</v>
      </c>
      <c r="Q112" s="87">
        <v>2</v>
      </c>
    </row>
    <row r="113" spans="1:18" ht="15.75" hidden="1" x14ac:dyDescent="0.25">
      <c r="A113" s="81">
        <f t="shared" si="1"/>
        <v>1</v>
      </c>
      <c r="B113" s="82" t="str">
        <f>IF(AND(A113=4,D113="F"),COUNTIFS(D$11:D113,"F",A$11:A113,4),"")</f>
        <v/>
      </c>
      <c r="C113" s="83" t="str">
        <f>IF(AND(A113=4,D113="M"),COUNTIFS(D$11:D113,"M",A$11:A113,4),"")</f>
        <v/>
      </c>
      <c r="D113" s="193" t="s">
        <v>391</v>
      </c>
      <c r="E113" s="84" t="s">
        <v>154</v>
      </c>
      <c r="F113" s="85">
        <v>75</v>
      </c>
      <c r="G113" s="86"/>
      <c r="H113" s="86"/>
      <c r="I113" s="86"/>
      <c r="J113" s="86"/>
      <c r="K113" s="86">
        <v>26</v>
      </c>
      <c r="L113" s="86"/>
      <c r="M113" s="86"/>
      <c r="N113" s="86"/>
      <c r="O113" s="86"/>
      <c r="P113" s="86">
        <v>75</v>
      </c>
      <c r="Q113" s="87">
        <v>2</v>
      </c>
    </row>
    <row r="114" spans="1:18" ht="15.75" hidden="1" x14ac:dyDescent="0.25">
      <c r="A114" s="81">
        <f t="shared" si="1"/>
        <v>1</v>
      </c>
      <c r="B114" s="82" t="str">
        <f>IF(AND(A114=4,D114="F"),COUNTIFS(D$11:D114,"F",A$11:A114,4),"")</f>
        <v/>
      </c>
      <c r="C114" s="83" t="str">
        <f>IF(AND(A114=4,D114="M"),COUNTIFS(D$11:D114,"M",A$11:A114,4),"")</f>
        <v/>
      </c>
      <c r="D114" s="193" t="s">
        <v>426</v>
      </c>
      <c r="E114" s="84" t="s">
        <v>198</v>
      </c>
      <c r="F114" s="85"/>
      <c r="G114" s="86"/>
      <c r="H114" s="86">
        <v>74</v>
      </c>
      <c r="I114" s="86"/>
      <c r="J114" s="86"/>
      <c r="K114" s="86"/>
      <c r="L114" s="86"/>
      <c r="M114" s="86">
        <v>27</v>
      </c>
      <c r="N114" s="86"/>
      <c r="O114" s="86"/>
      <c r="P114" s="86">
        <v>74</v>
      </c>
      <c r="Q114" s="87">
        <v>2</v>
      </c>
    </row>
    <row r="115" spans="1:18" ht="15.75" hidden="1" x14ac:dyDescent="0.25">
      <c r="A115" s="81">
        <f t="shared" si="1"/>
        <v>1</v>
      </c>
      <c r="B115" s="82" t="str">
        <f>IF(AND(A115=4,D115="F"),COUNTIFS(D$11:D115,"F",A$11:A115,4),"")</f>
        <v/>
      </c>
      <c r="C115" s="83" t="str">
        <f>IF(AND(A115=4,D115="M"),COUNTIFS(D$11:D115,"M",A$11:A115,4),"")</f>
        <v/>
      </c>
      <c r="D115" s="193" t="s">
        <v>391</v>
      </c>
      <c r="E115" s="84" t="s">
        <v>413</v>
      </c>
      <c r="F115" s="85"/>
      <c r="G115" s="86">
        <v>73</v>
      </c>
      <c r="H115" s="86"/>
      <c r="I115" s="86"/>
      <c r="J115" s="86"/>
      <c r="K115" s="86"/>
      <c r="L115" s="86">
        <v>28</v>
      </c>
      <c r="M115" s="86"/>
      <c r="N115" s="86"/>
      <c r="O115" s="86"/>
      <c r="P115" s="86">
        <v>73</v>
      </c>
      <c r="Q115" s="87">
        <v>3</v>
      </c>
    </row>
    <row r="116" spans="1:18" ht="15.75" hidden="1" x14ac:dyDescent="0.25">
      <c r="A116" s="81">
        <f t="shared" si="1"/>
        <v>1</v>
      </c>
      <c r="B116" s="82" t="str">
        <f>IF(AND(A116=4,D116="F"),COUNTIFS(D$11:D116,"F",A$11:A116,4),"")</f>
        <v/>
      </c>
      <c r="C116" s="83" t="str">
        <f>IF(AND(A116=4,D116="M"),COUNTIFS(D$11:D116,"M",A$11:A116,4),"")</f>
        <v/>
      </c>
      <c r="D116" s="193" t="s">
        <v>426</v>
      </c>
      <c r="E116" s="84" t="s">
        <v>431</v>
      </c>
      <c r="F116" s="85">
        <v>72</v>
      </c>
      <c r="G116" s="86"/>
      <c r="H116" s="86"/>
      <c r="I116" s="86"/>
      <c r="J116" s="86"/>
      <c r="K116" s="86">
        <v>29</v>
      </c>
      <c r="L116" s="86"/>
      <c r="M116" s="86"/>
      <c r="N116" s="86"/>
      <c r="O116" s="86"/>
      <c r="P116" s="86">
        <v>72</v>
      </c>
      <c r="Q116" s="87">
        <v>3</v>
      </c>
    </row>
    <row r="117" spans="1:18" ht="15.75" hidden="1" x14ac:dyDescent="0.25">
      <c r="A117" s="81">
        <f t="shared" si="1"/>
        <v>1</v>
      </c>
      <c r="B117" s="82" t="str">
        <f>IF(AND(A117=4,D117="F"),COUNTIFS(D$11:D117,"F",A$11:A117,4),"")</f>
        <v/>
      </c>
      <c r="C117" s="83" t="str">
        <f>IF(AND(A117=4,D117="M"),COUNTIFS(D$11:D117,"M",A$11:A117,4),"")</f>
        <v/>
      </c>
      <c r="D117" s="193" t="s">
        <v>391</v>
      </c>
      <c r="E117" s="84" t="s">
        <v>414</v>
      </c>
      <c r="F117" s="85"/>
      <c r="G117" s="86"/>
      <c r="H117" s="86"/>
      <c r="I117" s="86">
        <v>72</v>
      </c>
      <c r="J117" s="86"/>
      <c r="K117" s="86"/>
      <c r="L117" s="86"/>
      <c r="M117" s="86"/>
      <c r="N117" s="86">
        <v>29</v>
      </c>
      <c r="O117" s="86"/>
      <c r="P117" s="86">
        <v>72</v>
      </c>
      <c r="Q117" s="87">
        <v>3</v>
      </c>
    </row>
    <row r="118" spans="1:18" ht="15.75" hidden="1" x14ac:dyDescent="0.25">
      <c r="A118" s="81">
        <f t="shared" si="1"/>
        <v>1</v>
      </c>
      <c r="B118" s="82" t="str">
        <f>IF(AND(A118=4,D118="F"),COUNTIFS(D$11:D118,"F",A$11:A118,4),"")</f>
        <v/>
      </c>
      <c r="C118" s="83" t="str">
        <f>IF(AND(A118=4,D118="M"),COUNTIFS(D$11:D118,"M",A$11:A118,4),"")</f>
        <v/>
      </c>
      <c r="D118" s="193" t="s">
        <v>426</v>
      </c>
      <c r="E118" s="84" t="s">
        <v>349</v>
      </c>
      <c r="F118" s="85"/>
      <c r="G118" s="86"/>
      <c r="H118" s="86"/>
      <c r="I118" s="86"/>
      <c r="J118" s="86">
        <v>71</v>
      </c>
      <c r="K118" s="86"/>
      <c r="L118" s="86"/>
      <c r="M118" s="86"/>
      <c r="N118" s="86"/>
      <c r="O118" s="86">
        <v>30</v>
      </c>
      <c r="P118" s="86">
        <v>71</v>
      </c>
      <c r="Q118" s="87">
        <v>4</v>
      </c>
    </row>
    <row r="119" spans="1:18" ht="15.75" hidden="1" x14ac:dyDescent="0.25">
      <c r="A119" s="81">
        <f t="shared" si="1"/>
        <v>1</v>
      </c>
      <c r="B119" s="82" t="str">
        <f>IF(AND(A119=4,D119="F"),COUNTIFS(D$11:D119,"F",A$11:A119,4),"")</f>
        <v/>
      </c>
      <c r="C119" s="83" t="str">
        <f>IF(AND(A119=4,D119="M"),COUNTIFS(D$11:D119,"M",A$11:A119,4),"")</f>
        <v/>
      </c>
      <c r="D119" s="193" t="s">
        <v>391</v>
      </c>
      <c r="E119" s="84" t="s">
        <v>256</v>
      </c>
      <c r="F119" s="85"/>
      <c r="G119" s="86"/>
      <c r="H119" s="86"/>
      <c r="I119" s="86">
        <v>71</v>
      </c>
      <c r="J119" s="86"/>
      <c r="K119" s="86"/>
      <c r="L119" s="86"/>
      <c r="M119" s="86"/>
      <c r="N119" s="86">
        <v>30</v>
      </c>
      <c r="O119" s="86"/>
      <c r="P119" s="86">
        <v>71</v>
      </c>
      <c r="Q119" s="87">
        <v>5</v>
      </c>
    </row>
    <row r="120" spans="1:18" ht="15.75" hidden="1" x14ac:dyDescent="0.25">
      <c r="A120" s="81">
        <f t="shared" si="1"/>
        <v>1</v>
      </c>
      <c r="B120" s="82" t="str">
        <f>IF(AND(A120=4,D120="F"),COUNTIFS(D$11:D120,"F",A$11:A120,4),"")</f>
        <v/>
      </c>
      <c r="C120" s="83" t="str">
        <f>IF(AND(A120=4,D120="M"),COUNTIFS(D$11:D120,"M",A$11:A120,4),"")</f>
        <v/>
      </c>
      <c r="D120" s="193" t="s">
        <v>426</v>
      </c>
      <c r="E120" s="84" t="s">
        <v>432</v>
      </c>
      <c r="F120" s="85"/>
      <c r="G120" s="86"/>
      <c r="H120" s="86">
        <v>70</v>
      </c>
      <c r="I120" s="86"/>
      <c r="J120" s="86"/>
      <c r="K120" s="86"/>
      <c r="L120" s="86"/>
      <c r="M120" s="86">
        <v>31</v>
      </c>
      <c r="N120" s="86"/>
      <c r="O120" s="86"/>
      <c r="P120" s="86">
        <v>70</v>
      </c>
      <c r="Q120" s="87">
        <v>107</v>
      </c>
    </row>
    <row r="121" spans="1:18" ht="15.75" hidden="1" x14ac:dyDescent="0.25">
      <c r="A121" s="81">
        <f t="shared" si="1"/>
        <v>1</v>
      </c>
      <c r="B121" s="82" t="str">
        <f>IF(AND(A121=4,D121="F"),COUNTIFS(D$11:D121,"F",A$11:A121,4),"")</f>
        <v/>
      </c>
      <c r="C121" s="83" t="str">
        <f>IF(AND(A121=4,D121="M"),COUNTIFS(D$11:D121,"M",A$11:A121,4),"")</f>
        <v/>
      </c>
      <c r="D121" s="193" t="s">
        <v>426</v>
      </c>
      <c r="E121" s="84" t="s">
        <v>433</v>
      </c>
      <c r="F121" s="85"/>
      <c r="G121" s="86"/>
      <c r="H121" s="86"/>
      <c r="I121" s="86">
        <v>70</v>
      </c>
      <c r="J121" s="86"/>
      <c r="K121" s="86"/>
      <c r="L121" s="86"/>
      <c r="M121" s="86"/>
      <c r="N121" s="86">
        <v>31</v>
      </c>
      <c r="O121" s="86"/>
      <c r="P121" s="86">
        <v>70</v>
      </c>
      <c r="Q121" s="87">
        <v>6</v>
      </c>
    </row>
    <row r="122" spans="1:18" ht="16.5" hidden="1" thickBot="1" x14ac:dyDescent="0.3">
      <c r="A122" s="81">
        <f t="shared" si="1"/>
        <v>1</v>
      </c>
      <c r="B122" s="82" t="str">
        <f>IF(AND(A122=4,D122="F"),COUNTIFS(D$11:D122,"F",A$11:A122,4),"")</f>
        <v/>
      </c>
      <c r="C122" s="83" t="str">
        <f>IF(AND(A122=4,D122="M"),COUNTIFS(D$11:D122,"M",A$11:A122,4),"")</f>
        <v/>
      </c>
      <c r="D122" s="193" t="s">
        <v>426</v>
      </c>
      <c r="E122" s="89" t="s">
        <v>127</v>
      </c>
      <c r="F122" s="85"/>
      <c r="G122" s="86">
        <v>69</v>
      </c>
      <c r="H122" s="86"/>
      <c r="I122" s="86"/>
      <c r="J122" s="86"/>
      <c r="K122" s="86"/>
      <c r="L122" s="86">
        <v>32</v>
      </c>
      <c r="M122" s="86"/>
      <c r="N122" s="86"/>
      <c r="O122" s="86"/>
      <c r="P122" s="86">
        <v>69</v>
      </c>
      <c r="Q122" s="87">
        <v>8</v>
      </c>
    </row>
    <row r="123" spans="1:18" ht="15.75" hidden="1" x14ac:dyDescent="0.25">
      <c r="A123" s="81">
        <f t="shared" si="1"/>
        <v>1</v>
      </c>
      <c r="B123" s="82" t="str">
        <f>IF(AND(A123=4,D123="F"),COUNTIFS(D$11:D123,"F",A$11:A123,4),"")</f>
        <v/>
      </c>
      <c r="C123" s="83" t="str">
        <f>IF(AND(A123=4,D123="M"),COUNTIFS(D$11:D123,"M",A$11:A123,4),"")</f>
        <v/>
      </c>
      <c r="D123" s="193" t="s">
        <v>391</v>
      </c>
      <c r="E123" s="77" t="s">
        <v>415</v>
      </c>
      <c r="F123" s="85">
        <v>69</v>
      </c>
      <c r="G123" s="86"/>
      <c r="H123" s="86"/>
      <c r="I123" s="86"/>
      <c r="J123" s="86"/>
      <c r="K123" s="86">
        <v>32</v>
      </c>
      <c r="L123" s="86"/>
      <c r="M123" s="86"/>
      <c r="N123" s="86"/>
      <c r="O123" s="86"/>
      <c r="P123" s="86">
        <v>69</v>
      </c>
      <c r="Q123" s="87">
        <v>8</v>
      </c>
    </row>
    <row r="124" spans="1:18" ht="15.75" hidden="1" x14ac:dyDescent="0.25">
      <c r="A124" s="81">
        <f t="shared" si="1"/>
        <v>1</v>
      </c>
      <c r="B124" s="82" t="str">
        <f>IF(AND(A124=4,D124="F"),COUNTIFS(D$11:D124,"F",A$11:A124,4),"")</f>
        <v/>
      </c>
      <c r="C124" s="83" t="str">
        <f>IF(AND(A124=4,D124="M"),COUNTIFS(D$11:D124,"M",A$11:A124,4),"")</f>
        <v/>
      </c>
      <c r="D124" s="193" t="s">
        <v>426</v>
      </c>
      <c r="E124" s="84" t="s">
        <v>194</v>
      </c>
      <c r="F124" s="85">
        <v>68</v>
      </c>
      <c r="G124" s="86"/>
      <c r="H124" s="86"/>
      <c r="I124" s="86"/>
      <c r="J124" s="86"/>
      <c r="K124" s="86">
        <v>33</v>
      </c>
      <c r="L124" s="86"/>
      <c r="M124" s="86"/>
      <c r="N124" s="86"/>
      <c r="O124" s="86"/>
      <c r="P124" s="86">
        <v>68</v>
      </c>
      <c r="Q124" s="87">
        <v>8</v>
      </c>
    </row>
    <row r="125" spans="1:18" ht="15.75" hidden="1" x14ac:dyDescent="0.25">
      <c r="A125" s="81">
        <f t="shared" si="1"/>
        <v>1</v>
      </c>
      <c r="B125" s="82" t="str">
        <f>IF(AND(A125=4,D125="F"),COUNTIFS(D$11:D125,"F",A$11:A125,4),"")</f>
        <v/>
      </c>
      <c r="C125" s="83" t="str">
        <f>IF(AND(A125=4,D125="M"),COUNTIFS(D$11:D125,"M",A$11:A125,4),"")</f>
        <v/>
      </c>
      <c r="D125" s="193" t="s">
        <v>391</v>
      </c>
      <c r="E125" s="84" t="s">
        <v>416</v>
      </c>
      <c r="F125" s="85"/>
      <c r="G125" s="86">
        <v>68</v>
      </c>
      <c r="H125" s="86"/>
      <c r="I125" s="86"/>
      <c r="J125" s="86"/>
      <c r="K125" s="86"/>
      <c r="L125" s="86">
        <v>33</v>
      </c>
      <c r="M125" s="86"/>
      <c r="N125" s="86"/>
      <c r="O125" s="86"/>
      <c r="P125" s="86">
        <v>68</v>
      </c>
      <c r="Q125" s="87">
        <v>9</v>
      </c>
    </row>
    <row r="126" spans="1:18" ht="15.75" hidden="1" x14ac:dyDescent="0.25">
      <c r="A126" s="81">
        <f t="shared" si="1"/>
        <v>1</v>
      </c>
      <c r="B126" s="82" t="str">
        <f>IF(AND(A126=4,D126="F"),COUNTIFS(D$11:D126,"F",A$11:A126,4),"")</f>
        <v/>
      </c>
      <c r="C126" s="83" t="str">
        <f>IF(AND(A126=4,D126="M"),COUNTIFS(D$11:D126,"M",A$11:A126,4),"")</f>
        <v/>
      </c>
      <c r="D126" s="193" t="s">
        <v>391</v>
      </c>
      <c r="E126" s="84" t="s">
        <v>417</v>
      </c>
      <c r="F126" s="85"/>
      <c r="G126" s="86"/>
      <c r="H126" s="86"/>
      <c r="I126" s="86">
        <v>68</v>
      </c>
      <c r="J126" s="86"/>
      <c r="K126" s="86"/>
      <c r="L126" s="86"/>
      <c r="M126" s="86"/>
      <c r="N126" s="86">
        <v>33</v>
      </c>
      <c r="O126" s="86"/>
      <c r="P126" s="86">
        <v>68</v>
      </c>
      <c r="Q126" s="87">
        <v>9</v>
      </c>
    </row>
    <row r="127" spans="1:18" s="88" customFormat="1" ht="18.75" hidden="1" x14ac:dyDescent="0.3">
      <c r="A127" s="81">
        <f t="shared" si="1"/>
        <v>1</v>
      </c>
      <c r="B127" s="82" t="str">
        <f>IF(AND(A127=4,D127="F"),COUNTIFS(D$11:D127,"F",A$11:A127,4),"")</f>
        <v/>
      </c>
      <c r="C127" s="83" t="str">
        <f>IF(AND(A127=4,D127="M"),COUNTIFS(D$11:D127,"M",A$11:A127,4),"")</f>
        <v/>
      </c>
      <c r="D127" s="193" t="s">
        <v>426</v>
      </c>
      <c r="E127" s="84" t="s">
        <v>275</v>
      </c>
      <c r="F127" s="85"/>
      <c r="G127" s="86"/>
      <c r="H127" s="86"/>
      <c r="I127" s="86"/>
      <c r="J127" s="86">
        <v>67</v>
      </c>
      <c r="K127" s="86"/>
      <c r="L127" s="86"/>
      <c r="M127" s="86"/>
      <c r="N127" s="86"/>
      <c r="O127" s="86">
        <v>34</v>
      </c>
      <c r="P127" s="86">
        <v>67</v>
      </c>
      <c r="Q127" s="87">
        <v>111</v>
      </c>
      <c r="R127"/>
    </row>
    <row r="128" spans="1:18" ht="15.75" hidden="1" x14ac:dyDescent="0.25">
      <c r="A128" s="81">
        <f t="shared" si="1"/>
        <v>1</v>
      </c>
      <c r="B128" s="82" t="str">
        <f>IF(AND(A128=4,D128="F"),COUNTIFS(D$11:D128,"F",A$11:A128,4),"")</f>
        <v/>
      </c>
      <c r="C128" s="83" t="str">
        <f>IF(AND(A128=4,D128="M"),COUNTIFS(D$11:D128,"M",A$11:A128,4),"")</f>
        <v/>
      </c>
      <c r="D128" s="193" t="s">
        <v>426</v>
      </c>
      <c r="E128" s="84" t="s">
        <v>434</v>
      </c>
      <c r="F128" s="85"/>
      <c r="G128" s="86">
        <v>67</v>
      </c>
      <c r="H128" s="86"/>
      <c r="I128" s="86"/>
      <c r="J128" s="86"/>
      <c r="K128" s="86"/>
      <c r="L128" s="86">
        <v>34</v>
      </c>
      <c r="M128" s="86"/>
      <c r="N128" s="86"/>
      <c r="O128" s="86"/>
      <c r="P128" s="86">
        <v>67</v>
      </c>
      <c r="Q128" s="87">
        <v>11</v>
      </c>
    </row>
    <row r="129" spans="1:17" ht="15.75" hidden="1" x14ac:dyDescent="0.25">
      <c r="A129" s="81">
        <f t="shared" si="1"/>
        <v>1</v>
      </c>
      <c r="B129" s="82" t="str">
        <f>IF(AND(A129=4,D129="F"),COUNTIFS(D$11:D129,"F",A$11:A129,4),"")</f>
        <v/>
      </c>
      <c r="C129" s="83" t="str">
        <f>IF(AND(A129=4,D129="M"),COUNTIFS(D$11:D129,"M",A$11:A129,4),"")</f>
        <v/>
      </c>
      <c r="D129" s="193" t="s">
        <v>391</v>
      </c>
      <c r="E129" s="84" t="s">
        <v>210</v>
      </c>
      <c r="F129" s="85">
        <v>67</v>
      </c>
      <c r="G129" s="86"/>
      <c r="H129" s="86"/>
      <c r="I129" s="86"/>
      <c r="J129" s="86"/>
      <c r="K129" s="86">
        <v>34</v>
      </c>
      <c r="L129" s="86"/>
      <c r="M129" s="86"/>
      <c r="N129" s="86"/>
      <c r="O129" s="86"/>
      <c r="P129" s="86">
        <v>67</v>
      </c>
      <c r="Q129" s="87">
        <v>11</v>
      </c>
    </row>
    <row r="130" spans="1:17" ht="15.75" hidden="1" x14ac:dyDescent="0.25">
      <c r="A130" s="81">
        <f t="shared" si="1"/>
        <v>1</v>
      </c>
      <c r="B130" s="82" t="str">
        <f>IF(AND(A130=4,D130="F"),COUNTIFS(D$11:D130,"F",A$11:A130,4),"")</f>
        <v/>
      </c>
      <c r="C130" s="83" t="str">
        <f>IF(AND(A130=4,D130="M"),COUNTIFS(D$11:D130,"M",A$11:A130,4),"")</f>
        <v/>
      </c>
      <c r="D130" s="193" t="s">
        <v>426</v>
      </c>
      <c r="E130" s="84" t="s">
        <v>295</v>
      </c>
      <c r="F130" s="85"/>
      <c r="G130" s="86">
        <v>66</v>
      </c>
      <c r="H130" s="86"/>
      <c r="I130" s="86"/>
      <c r="J130" s="86"/>
      <c r="K130" s="86"/>
      <c r="L130" s="86">
        <v>35</v>
      </c>
      <c r="M130" s="86"/>
      <c r="N130" s="86"/>
      <c r="O130" s="86"/>
      <c r="P130" s="86">
        <v>66</v>
      </c>
      <c r="Q130" s="87">
        <v>14</v>
      </c>
    </row>
    <row r="131" spans="1:17" ht="15.75" hidden="1" x14ac:dyDescent="0.25">
      <c r="A131" s="81">
        <f t="shared" si="1"/>
        <v>1</v>
      </c>
      <c r="B131" s="82" t="str">
        <f>IF(AND(A131=4,D131="F"),COUNTIFS(D$11:D131,"F",A$11:A131,4),"")</f>
        <v/>
      </c>
      <c r="C131" s="83" t="str">
        <f>IF(AND(A131=4,D131="M"),COUNTIFS(D$11:D131,"M",A$11:A131,4),"")</f>
        <v/>
      </c>
      <c r="D131" s="193" t="s">
        <v>391</v>
      </c>
      <c r="E131" s="84" t="s">
        <v>418</v>
      </c>
      <c r="F131" s="85"/>
      <c r="G131" s="86"/>
      <c r="H131" s="86"/>
      <c r="I131" s="86">
        <v>66</v>
      </c>
      <c r="J131" s="86"/>
      <c r="K131" s="86"/>
      <c r="L131" s="86"/>
      <c r="M131" s="86"/>
      <c r="N131" s="86">
        <v>35</v>
      </c>
      <c r="O131" s="86"/>
      <c r="P131" s="86">
        <v>66</v>
      </c>
      <c r="Q131" s="87">
        <v>15</v>
      </c>
    </row>
    <row r="132" spans="1:17" ht="15.75" hidden="1" x14ac:dyDescent="0.25">
      <c r="A132" s="81">
        <f t="shared" si="1"/>
        <v>1</v>
      </c>
      <c r="B132" s="82" t="str">
        <f>IF(AND(A132=4,D132="F"),COUNTIFS(D$11:D132,"F",A$11:A132,4),"")</f>
        <v/>
      </c>
      <c r="C132" s="83" t="str">
        <f>IF(AND(A132=4,D132="M"),COUNTIFS(D$11:D132,"M",A$11:A132,4),"")</f>
        <v/>
      </c>
      <c r="D132" s="193" t="s">
        <v>391</v>
      </c>
      <c r="E132" s="84" t="s">
        <v>355</v>
      </c>
      <c r="F132" s="85"/>
      <c r="G132" s="86"/>
      <c r="H132" s="86"/>
      <c r="I132" s="86"/>
      <c r="J132" s="86">
        <v>65</v>
      </c>
      <c r="K132" s="86"/>
      <c r="L132" s="86"/>
      <c r="M132" s="86"/>
      <c r="N132" s="86"/>
      <c r="O132" s="86">
        <v>36</v>
      </c>
      <c r="P132" s="86">
        <v>65</v>
      </c>
      <c r="Q132" s="87">
        <v>16</v>
      </c>
    </row>
    <row r="133" spans="1:17" ht="15.75" hidden="1" x14ac:dyDescent="0.25">
      <c r="A133" s="81">
        <f t="shared" si="1"/>
        <v>1</v>
      </c>
      <c r="B133" s="82" t="str">
        <f>IF(AND(A133=4,D133="F"),COUNTIFS(D$11:D133,"F",A$11:A133,4),"")</f>
        <v/>
      </c>
      <c r="C133" s="83" t="str">
        <f>IF(AND(A133=4,D133="M"),COUNTIFS(D$11:D133,"M",A$11:A133,4),"")</f>
        <v/>
      </c>
      <c r="D133" s="193" t="s">
        <v>426</v>
      </c>
      <c r="E133" s="84" t="s">
        <v>435</v>
      </c>
      <c r="F133" s="85"/>
      <c r="G133" s="86">
        <v>64</v>
      </c>
      <c r="H133" s="86"/>
      <c r="I133" s="86"/>
      <c r="J133" s="86"/>
      <c r="K133" s="86"/>
      <c r="L133" s="86">
        <v>37</v>
      </c>
      <c r="M133" s="86"/>
      <c r="N133" s="86"/>
      <c r="O133" s="86"/>
      <c r="P133" s="86">
        <v>64</v>
      </c>
      <c r="Q133" s="87">
        <v>17</v>
      </c>
    </row>
    <row r="134" spans="1:17" ht="15.75" hidden="1" x14ac:dyDescent="0.25">
      <c r="A134" s="81">
        <f t="shared" si="1"/>
        <v>1</v>
      </c>
      <c r="B134" s="82" t="str">
        <f>IF(AND(A134=4,D134="F"),COUNTIFS(D$11:D134,"F",A$11:A134,4),"")</f>
        <v/>
      </c>
      <c r="C134" s="83" t="str">
        <f>IF(AND(A134=4,D134="M"),COUNTIFS(D$11:D134,"M",A$11:A134,4),"")</f>
        <v/>
      </c>
      <c r="D134" s="193" t="s">
        <v>391</v>
      </c>
      <c r="E134" s="84" t="s">
        <v>419</v>
      </c>
      <c r="F134" s="85"/>
      <c r="G134" s="86"/>
      <c r="H134" s="86"/>
      <c r="I134" s="86">
        <v>64</v>
      </c>
      <c r="J134" s="86"/>
      <c r="K134" s="86"/>
      <c r="L134" s="86"/>
      <c r="M134" s="86"/>
      <c r="N134" s="86">
        <v>37</v>
      </c>
      <c r="O134" s="86"/>
      <c r="P134" s="86">
        <v>64</v>
      </c>
      <c r="Q134" s="87">
        <v>17</v>
      </c>
    </row>
    <row r="135" spans="1:17" ht="15.75" hidden="1" x14ac:dyDescent="0.25">
      <c r="A135" s="81">
        <f t="shared" si="1"/>
        <v>1</v>
      </c>
      <c r="B135" s="82" t="str">
        <f>IF(AND(A135=4,D135="F"),COUNTIFS(D$11:D135,"F",A$11:A135,4),"")</f>
        <v/>
      </c>
      <c r="C135" s="83" t="str">
        <f>IF(AND(A135=4,D135="M"),COUNTIFS(D$11:D135,"M",A$11:A135,4),"")</f>
        <v/>
      </c>
      <c r="D135" s="193" t="s">
        <v>391</v>
      </c>
      <c r="E135" s="84" t="s">
        <v>420</v>
      </c>
      <c r="F135" s="85"/>
      <c r="G135" s="86"/>
      <c r="H135" s="86"/>
      <c r="I135" s="86">
        <v>63</v>
      </c>
      <c r="J135" s="86"/>
      <c r="K135" s="86"/>
      <c r="L135" s="86"/>
      <c r="M135" s="86"/>
      <c r="N135" s="86">
        <v>38</v>
      </c>
      <c r="O135" s="86"/>
      <c r="P135" s="86">
        <v>63</v>
      </c>
      <c r="Q135" s="87">
        <v>19</v>
      </c>
    </row>
    <row r="136" spans="1:17" ht="15.75" hidden="1" x14ac:dyDescent="0.25">
      <c r="A136" s="81">
        <f t="shared" si="1"/>
        <v>1</v>
      </c>
      <c r="B136" s="82" t="str">
        <f>IF(AND(A136=4,D136="F"),COUNTIFS(D$11:D136,"F",A$11:A136,4),"")</f>
        <v/>
      </c>
      <c r="C136" s="83" t="str">
        <f>IF(AND(A136=4,D136="M"),COUNTIFS(D$11:D136,"M",A$11:A136,4),"")</f>
        <v/>
      </c>
      <c r="D136" s="193" t="s">
        <v>426</v>
      </c>
      <c r="E136" s="84" t="s">
        <v>436</v>
      </c>
      <c r="F136" s="85"/>
      <c r="G136" s="86">
        <v>61</v>
      </c>
      <c r="H136" s="86"/>
      <c r="I136" s="86"/>
      <c r="J136" s="86"/>
      <c r="K136" s="86"/>
      <c r="L136" s="86">
        <v>40</v>
      </c>
      <c r="M136" s="86"/>
      <c r="N136" s="86"/>
      <c r="O136" s="86"/>
      <c r="P136" s="86">
        <v>61</v>
      </c>
      <c r="Q136" s="87">
        <v>20</v>
      </c>
    </row>
    <row r="137" spans="1:17" ht="15.75" hidden="1" x14ac:dyDescent="0.25">
      <c r="A137" s="81">
        <f t="shared" si="1"/>
        <v>1</v>
      </c>
      <c r="B137" s="82" t="str">
        <f>IF(AND(A137=4,D137="F"),COUNTIFS(D$11:D137,"F",A$11:A137,4),"")</f>
        <v/>
      </c>
      <c r="C137" s="83" t="str">
        <f>IF(AND(A137=4,D137="M"),COUNTIFS(D$11:D137,"M",A$11:A137,4),"")</f>
        <v/>
      </c>
      <c r="D137" s="193" t="s">
        <v>391</v>
      </c>
      <c r="E137" s="84" t="s">
        <v>291</v>
      </c>
      <c r="F137" s="85">
        <v>61</v>
      </c>
      <c r="G137" s="86"/>
      <c r="H137" s="86"/>
      <c r="I137" s="86"/>
      <c r="J137" s="86"/>
      <c r="K137" s="86">
        <v>40</v>
      </c>
      <c r="L137" s="86"/>
      <c r="M137" s="86"/>
      <c r="N137" s="86"/>
      <c r="O137" s="86"/>
      <c r="P137" s="86">
        <v>61</v>
      </c>
      <c r="Q137" s="87">
        <v>21</v>
      </c>
    </row>
    <row r="138" spans="1:17" ht="15.75" hidden="1" x14ac:dyDescent="0.25">
      <c r="A138" s="81">
        <f t="shared" si="1"/>
        <v>1</v>
      </c>
      <c r="B138" s="82" t="str">
        <f>IF(AND(A138=4,D138="F"),COUNTIFS(D$11:D138,"F",A$11:A138,4),"")</f>
        <v/>
      </c>
      <c r="C138" s="83" t="str">
        <f>IF(AND(A138=4,D138="M"),COUNTIFS(D$11:D138,"M",A$11:A138,4),"")</f>
        <v/>
      </c>
      <c r="D138" s="193" t="s">
        <v>391</v>
      </c>
      <c r="E138" s="84" t="s">
        <v>184</v>
      </c>
      <c r="F138" s="85">
        <v>60</v>
      </c>
      <c r="G138" s="86"/>
      <c r="H138" s="86"/>
      <c r="I138" s="86"/>
      <c r="J138" s="86"/>
      <c r="K138" s="86">
        <v>41</v>
      </c>
      <c r="L138" s="86"/>
      <c r="M138" s="86"/>
      <c r="N138" s="86"/>
      <c r="O138" s="86"/>
      <c r="P138" s="86">
        <v>60</v>
      </c>
      <c r="Q138" s="87">
        <v>21</v>
      </c>
    </row>
    <row r="139" spans="1:17" ht="15.75" hidden="1" x14ac:dyDescent="0.25">
      <c r="A139" s="81">
        <f t="shared" si="1"/>
        <v>1</v>
      </c>
      <c r="B139" s="82" t="str">
        <f>IF(AND(A139=4,D139="F"),COUNTIFS(D$11:D139,"F",A$11:A139,4),"")</f>
        <v/>
      </c>
      <c r="C139" s="83" t="str">
        <f>IF(AND(A139=4,D139="M"),COUNTIFS(D$11:D139,"M",A$11:A139,4),"")</f>
        <v/>
      </c>
      <c r="D139" s="193" t="s">
        <v>391</v>
      </c>
      <c r="E139" s="84" t="s">
        <v>421</v>
      </c>
      <c r="F139" s="85"/>
      <c r="G139" s="86">
        <v>60</v>
      </c>
      <c r="H139" s="86"/>
      <c r="I139" s="86"/>
      <c r="J139" s="86"/>
      <c r="K139" s="86"/>
      <c r="L139" s="86">
        <v>41</v>
      </c>
      <c r="M139" s="86"/>
      <c r="N139" s="86"/>
      <c r="O139" s="86"/>
      <c r="P139" s="86">
        <v>60</v>
      </c>
      <c r="Q139" s="87">
        <v>21</v>
      </c>
    </row>
    <row r="140" spans="1:17" ht="15.75" hidden="1" x14ac:dyDescent="0.25">
      <c r="A140" s="81">
        <f t="shared" si="1"/>
        <v>1</v>
      </c>
      <c r="B140" s="82" t="str">
        <f>IF(AND(A140=4,D140="F"),COUNTIFS(D$11:D140,"F",A$11:A140,4),"")</f>
        <v/>
      </c>
      <c r="C140" s="83" t="str">
        <f>IF(AND(A140=4,D140="M"),COUNTIFS(D$11:D140,"M",A$11:A140,4),"")</f>
        <v/>
      </c>
      <c r="D140" s="193" t="s">
        <v>426</v>
      </c>
      <c r="E140" s="84" t="s">
        <v>437</v>
      </c>
      <c r="F140" s="85"/>
      <c r="G140" s="86">
        <v>59</v>
      </c>
      <c r="H140" s="86"/>
      <c r="I140" s="86"/>
      <c r="J140" s="86"/>
      <c r="K140" s="86"/>
      <c r="L140" s="86">
        <v>42</v>
      </c>
      <c r="M140" s="86"/>
      <c r="N140" s="86"/>
      <c r="O140" s="86"/>
      <c r="P140" s="86">
        <v>59</v>
      </c>
      <c r="Q140" s="87">
        <v>23</v>
      </c>
    </row>
    <row r="141" spans="1:17" ht="15.75" hidden="1" x14ac:dyDescent="0.25">
      <c r="A141" s="81">
        <f t="shared" ref="A141:A169" si="2">COUNTIFS(F141:J141,"&gt;0")</f>
        <v>1</v>
      </c>
      <c r="B141" s="82" t="str">
        <f>IF(AND(A141=4,D141="F"),COUNTIFS(D$11:D141,"F",A$11:A141,4),"")</f>
        <v/>
      </c>
      <c r="C141" s="83" t="str">
        <f>IF(AND(A141=4,D141="M"),COUNTIFS(D$11:D141,"M",A$11:A141,4),"")</f>
        <v/>
      </c>
      <c r="D141" s="193" t="s">
        <v>391</v>
      </c>
      <c r="E141" s="84" t="s">
        <v>422</v>
      </c>
      <c r="F141" s="85"/>
      <c r="G141" s="86">
        <v>58</v>
      </c>
      <c r="H141" s="86"/>
      <c r="I141" s="86"/>
      <c r="J141" s="86"/>
      <c r="K141" s="86"/>
      <c r="L141" s="86">
        <v>43</v>
      </c>
      <c r="M141" s="86"/>
      <c r="N141" s="86"/>
      <c r="O141" s="86"/>
      <c r="P141" s="86">
        <v>58</v>
      </c>
      <c r="Q141" s="87">
        <v>25</v>
      </c>
    </row>
    <row r="142" spans="1:17" ht="15.75" hidden="1" x14ac:dyDescent="0.25">
      <c r="A142" s="81">
        <f t="shared" si="2"/>
        <v>1</v>
      </c>
      <c r="B142" s="82" t="str">
        <f>IF(AND(A142=4,D142="F"),COUNTIFS(D$11:D142,"F",A$11:A142,4),"")</f>
        <v/>
      </c>
      <c r="C142" s="83" t="str">
        <f>IF(AND(A142=4,D142="M"),COUNTIFS(D$11:D142,"M",A$11:A142,4),"")</f>
        <v/>
      </c>
      <c r="D142" s="193" t="s">
        <v>391</v>
      </c>
      <c r="E142" s="84" t="s">
        <v>423</v>
      </c>
      <c r="F142" s="85"/>
      <c r="G142" s="86"/>
      <c r="H142" s="86"/>
      <c r="I142" s="86">
        <v>57</v>
      </c>
      <c r="J142" s="86"/>
      <c r="K142" s="86"/>
      <c r="L142" s="86"/>
      <c r="M142" s="86"/>
      <c r="N142" s="86">
        <v>44</v>
      </c>
      <c r="O142" s="86"/>
      <c r="P142" s="86">
        <v>57</v>
      </c>
      <c r="Q142" s="87">
        <v>25</v>
      </c>
    </row>
    <row r="143" spans="1:17" ht="15.75" hidden="1" x14ac:dyDescent="0.25">
      <c r="A143" s="81">
        <f t="shared" si="2"/>
        <v>2</v>
      </c>
      <c r="B143" s="82" t="str">
        <f>IF(AND(A143=4,D143="F"),COUNTIFS(D$11:D143,"F",A$11:A143,4),"")</f>
        <v/>
      </c>
      <c r="C143" s="83" t="str">
        <f>IF(AND(A143=4,D143="M"),COUNTIFS(D$11:D143,"M",A$11:A143,4),"")</f>
        <v/>
      </c>
      <c r="D143" s="193" t="s">
        <v>391</v>
      </c>
      <c r="E143" s="84" t="s">
        <v>273</v>
      </c>
      <c r="F143" s="85">
        <v>24</v>
      </c>
      <c r="G143" s="86"/>
      <c r="H143" s="86"/>
      <c r="I143" s="86">
        <v>32</v>
      </c>
      <c r="J143" s="86"/>
      <c r="K143" s="86">
        <v>77</v>
      </c>
      <c r="L143" s="86"/>
      <c r="M143" s="86"/>
      <c r="N143" s="86">
        <v>69</v>
      </c>
      <c r="O143" s="86"/>
      <c r="P143" s="86">
        <v>56</v>
      </c>
      <c r="Q143" s="87">
        <v>26</v>
      </c>
    </row>
    <row r="144" spans="1:17" ht="15.75" hidden="1" x14ac:dyDescent="0.25">
      <c r="A144" s="81">
        <f t="shared" si="2"/>
        <v>1</v>
      </c>
      <c r="B144" s="82" t="str">
        <f>IF(AND(A144=4,D144="F"),COUNTIFS(D$11:D144,"F",A$11:A144,4),"")</f>
        <v/>
      </c>
      <c r="C144" s="83" t="str">
        <f>IF(AND(A144=4,D144="M"),COUNTIFS(D$11:D144,"M",A$11:A144,4),"")</f>
        <v/>
      </c>
      <c r="D144" s="193" t="s">
        <v>426</v>
      </c>
      <c r="E144" s="84" t="s">
        <v>438</v>
      </c>
      <c r="F144" s="85"/>
      <c r="G144" s="86"/>
      <c r="H144" s="86"/>
      <c r="I144" s="86">
        <v>54</v>
      </c>
      <c r="J144" s="86"/>
      <c r="K144" s="86"/>
      <c r="L144" s="86"/>
      <c r="M144" s="86"/>
      <c r="N144" s="86">
        <v>47</v>
      </c>
      <c r="O144" s="86"/>
      <c r="P144" s="86">
        <v>54</v>
      </c>
      <c r="Q144" s="87">
        <v>28</v>
      </c>
    </row>
    <row r="145" spans="1:18" ht="15.75" hidden="1" x14ac:dyDescent="0.25">
      <c r="A145" s="81">
        <f t="shared" si="2"/>
        <v>1</v>
      </c>
      <c r="B145" s="82" t="str">
        <f>IF(AND(A145=4,D145="F"),COUNTIFS(D$11:D145,"F",A$11:A145,4),"")</f>
        <v/>
      </c>
      <c r="C145" s="83" t="str">
        <f>IF(AND(A145=4,D145="M"),COUNTIFS(D$11:D145,"M",A$11:A145,4),"")</f>
        <v/>
      </c>
      <c r="D145" s="193" t="s">
        <v>426</v>
      </c>
      <c r="E145" s="84" t="s">
        <v>439</v>
      </c>
      <c r="F145" s="85"/>
      <c r="G145" s="86"/>
      <c r="H145" s="86"/>
      <c r="I145" s="86">
        <v>52</v>
      </c>
      <c r="J145" s="86"/>
      <c r="K145" s="86"/>
      <c r="L145" s="86"/>
      <c r="M145" s="86"/>
      <c r="N145" s="86">
        <v>49</v>
      </c>
      <c r="O145" s="86"/>
      <c r="P145" s="86">
        <v>52</v>
      </c>
      <c r="Q145" s="87">
        <v>29</v>
      </c>
    </row>
    <row r="146" spans="1:18" ht="15.75" hidden="1" x14ac:dyDescent="0.25">
      <c r="A146" s="81">
        <f t="shared" si="2"/>
        <v>1</v>
      </c>
      <c r="B146" s="82" t="str">
        <f>IF(AND(A146=4,D146="F"),COUNTIFS(D$11:D146,"F",A$11:A146,4),"")</f>
        <v/>
      </c>
      <c r="C146" s="83" t="str">
        <f>IF(AND(A146=4,D146="M"),COUNTIFS(D$11:D146,"M",A$11:A146,4),"")</f>
        <v/>
      </c>
      <c r="D146" s="193" t="s">
        <v>426</v>
      </c>
      <c r="E146" s="84" t="s">
        <v>238</v>
      </c>
      <c r="F146" s="85">
        <v>52</v>
      </c>
      <c r="G146" s="86"/>
      <c r="H146" s="86"/>
      <c r="I146" s="86"/>
      <c r="J146" s="86"/>
      <c r="K146" s="86">
        <v>49</v>
      </c>
      <c r="L146" s="86"/>
      <c r="M146" s="86"/>
      <c r="N146" s="86"/>
      <c r="O146" s="86"/>
      <c r="P146" s="86">
        <v>52</v>
      </c>
      <c r="Q146" s="87">
        <v>30</v>
      </c>
    </row>
    <row r="147" spans="1:18" ht="15.75" hidden="1" x14ac:dyDescent="0.25">
      <c r="A147" s="81">
        <f t="shared" si="2"/>
        <v>1</v>
      </c>
      <c r="B147" s="82" t="str">
        <f>IF(AND(A147=4,D147="F"),COUNTIFS(D$11:D147,"F",A$11:A147,4),"")</f>
        <v/>
      </c>
      <c r="C147" s="83" t="str">
        <f>IF(AND(A147=4,D147="M"),COUNTIFS(D$11:D147,"M",A$11:A147,4),"")</f>
        <v/>
      </c>
      <c r="D147" s="193" t="s">
        <v>426</v>
      </c>
      <c r="E147" s="84" t="s">
        <v>440</v>
      </c>
      <c r="F147" s="85">
        <v>49</v>
      </c>
      <c r="G147" s="86"/>
      <c r="H147" s="86"/>
      <c r="I147" s="86"/>
      <c r="J147" s="86"/>
      <c r="K147" s="86">
        <v>52</v>
      </c>
      <c r="L147" s="86"/>
      <c r="M147" s="86"/>
      <c r="N147" s="86"/>
      <c r="O147" s="86"/>
      <c r="P147" s="86">
        <v>49</v>
      </c>
      <c r="Q147" s="87">
        <v>32</v>
      </c>
    </row>
    <row r="148" spans="1:18" ht="15.75" hidden="1" x14ac:dyDescent="0.25">
      <c r="A148" s="81">
        <f t="shared" si="2"/>
        <v>1</v>
      </c>
      <c r="B148" s="82" t="str">
        <f>IF(AND(A148=4,D148="F"),COUNTIFS(D$11:D148,"F",A$11:A148,4),"")</f>
        <v/>
      </c>
      <c r="C148" s="83" t="str">
        <f>IF(AND(A148=4,D148="M"),COUNTIFS(D$11:D148,"M",A$11:A148,4),"")</f>
        <v/>
      </c>
      <c r="D148" s="193" t="s">
        <v>391</v>
      </c>
      <c r="E148" s="84" t="s">
        <v>323</v>
      </c>
      <c r="F148" s="85"/>
      <c r="G148" s="86"/>
      <c r="H148" s="86"/>
      <c r="I148" s="86">
        <v>49</v>
      </c>
      <c r="J148" s="86"/>
      <c r="K148" s="86"/>
      <c r="L148" s="86"/>
      <c r="M148" s="86"/>
      <c r="N148" s="86">
        <v>52</v>
      </c>
      <c r="O148" s="86"/>
      <c r="P148" s="86">
        <v>49</v>
      </c>
      <c r="Q148" s="87">
        <v>33</v>
      </c>
    </row>
    <row r="149" spans="1:18" ht="15.75" hidden="1" x14ac:dyDescent="0.25">
      <c r="A149" s="81">
        <f t="shared" si="2"/>
        <v>1</v>
      </c>
      <c r="B149" s="82" t="str">
        <f>IF(AND(A149=4,D149="F"),COUNTIFS(D$11:D149,"F",A$11:A149,4),"")</f>
        <v/>
      </c>
      <c r="C149" s="83" t="str">
        <f>IF(AND(A149=4,D149="M"),COUNTIFS(D$11:D149,"M",A$11:A149,4),"")</f>
        <v/>
      </c>
      <c r="D149" s="193" t="s">
        <v>426</v>
      </c>
      <c r="E149" s="84" t="s">
        <v>303</v>
      </c>
      <c r="F149" s="85"/>
      <c r="G149" s="86"/>
      <c r="H149" s="86"/>
      <c r="I149" s="86">
        <v>48</v>
      </c>
      <c r="J149" s="86"/>
      <c r="K149" s="86"/>
      <c r="L149" s="86"/>
      <c r="M149" s="86"/>
      <c r="N149" s="86">
        <v>53</v>
      </c>
      <c r="O149" s="86"/>
      <c r="P149" s="86">
        <v>48</v>
      </c>
      <c r="Q149" s="87">
        <v>33</v>
      </c>
    </row>
    <row r="150" spans="1:18" ht="15.75" hidden="1" x14ac:dyDescent="0.25">
      <c r="A150" s="81">
        <f t="shared" si="2"/>
        <v>1</v>
      </c>
      <c r="B150" s="82" t="str">
        <f>IF(AND(A150=4,D150="F"),COUNTIFS(D$11:D150,"F",A$11:A150,4),"")</f>
        <v/>
      </c>
      <c r="C150" s="83" t="str">
        <f>IF(AND(A150=4,D150="M"),COUNTIFS(D$11:D150,"M",A$11:A150,4),"")</f>
        <v/>
      </c>
      <c r="D150" s="193" t="s">
        <v>391</v>
      </c>
      <c r="E150" s="84" t="s">
        <v>317</v>
      </c>
      <c r="F150" s="85">
        <v>48</v>
      </c>
      <c r="G150" s="86"/>
      <c r="H150" s="86"/>
      <c r="I150" s="86"/>
      <c r="J150" s="86"/>
      <c r="K150" s="86">
        <v>53</v>
      </c>
      <c r="L150" s="86"/>
      <c r="M150" s="86"/>
      <c r="N150" s="86"/>
      <c r="O150" s="86"/>
      <c r="P150" s="86">
        <v>48</v>
      </c>
      <c r="Q150" s="87">
        <v>34</v>
      </c>
    </row>
    <row r="151" spans="1:18" ht="15.75" hidden="1" x14ac:dyDescent="0.25">
      <c r="A151" s="81">
        <f t="shared" si="2"/>
        <v>1</v>
      </c>
      <c r="B151" s="82" t="str">
        <f>IF(AND(A151=4,D151="F"),COUNTIFS(D$11:D151,"F",A$11:A151,4),"")</f>
        <v/>
      </c>
      <c r="C151" s="83" t="str">
        <f>IF(AND(A151=4,D151="M"),COUNTIFS(D$11:D151,"M",A$11:A151,4),"")</f>
        <v/>
      </c>
      <c r="D151" s="193" t="s">
        <v>426</v>
      </c>
      <c r="E151" s="84" t="s">
        <v>297</v>
      </c>
      <c r="F151" s="85">
        <v>46</v>
      </c>
      <c r="G151" s="86"/>
      <c r="H151" s="86"/>
      <c r="I151" s="86"/>
      <c r="J151" s="86"/>
      <c r="K151" s="86">
        <v>55</v>
      </c>
      <c r="L151" s="86"/>
      <c r="M151" s="86"/>
      <c r="N151" s="86"/>
      <c r="O151" s="86"/>
      <c r="P151" s="86">
        <v>46</v>
      </c>
      <c r="Q151" s="87">
        <v>35</v>
      </c>
    </row>
    <row r="152" spans="1:18" ht="15.75" hidden="1" x14ac:dyDescent="0.25">
      <c r="A152" s="81">
        <f t="shared" si="2"/>
        <v>1</v>
      </c>
      <c r="B152" s="82" t="str">
        <f>IF(AND(A152=4,D152="F"),COUNTIFS(D$11:D152,"F",A$11:A152,4),"")</f>
        <v/>
      </c>
      <c r="C152" s="83" t="str">
        <f>IF(AND(A152=4,D152="M"),COUNTIFS(D$11:D152,"M",A$11:A152,4),"")</f>
        <v/>
      </c>
      <c r="D152" s="193" t="s">
        <v>391</v>
      </c>
      <c r="E152" s="84" t="s">
        <v>293</v>
      </c>
      <c r="F152" s="85"/>
      <c r="G152" s="86"/>
      <c r="H152" s="86"/>
      <c r="I152" s="86">
        <v>46</v>
      </c>
      <c r="J152" s="86"/>
      <c r="K152" s="86"/>
      <c r="L152" s="86"/>
      <c r="M152" s="86"/>
      <c r="N152" s="86">
        <v>55</v>
      </c>
      <c r="O152" s="86"/>
      <c r="P152" s="86">
        <v>46</v>
      </c>
      <c r="Q152" s="87">
        <v>36</v>
      </c>
    </row>
    <row r="153" spans="1:18" ht="15.75" hidden="1" x14ac:dyDescent="0.25">
      <c r="A153" s="81">
        <f t="shared" si="2"/>
        <v>1</v>
      </c>
      <c r="B153" s="82" t="str">
        <f>IF(AND(A153=4,D153="F"),COUNTIFS(D$11:D153,"F",A$11:A153,4),"")</f>
        <v/>
      </c>
      <c r="C153" s="83" t="str">
        <f>IF(AND(A153=4,D153="M"),COUNTIFS(D$11:D153,"M",A$11:A153,4),"")</f>
        <v/>
      </c>
      <c r="D153" s="193" t="s">
        <v>426</v>
      </c>
      <c r="E153" s="84" t="s">
        <v>208</v>
      </c>
      <c r="F153" s="85"/>
      <c r="G153" s="86"/>
      <c r="H153" s="86"/>
      <c r="I153" s="86">
        <v>45</v>
      </c>
      <c r="J153" s="86"/>
      <c r="K153" s="86"/>
      <c r="L153" s="86"/>
      <c r="M153" s="86"/>
      <c r="N153" s="86">
        <v>56</v>
      </c>
      <c r="O153" s="86"/>
      <c r="P153" s="86">
        <v>45</v>
      </c>
      <c r="Q153" s="87">
        <v>37</v>
      </c>
    </row>
    <row r="154" spans="1:18" ht="15.75" hidden="1" x14ac:dyDescent="0.25">
      <c r="A154" s="81">
        <f t="shared" si="2"/>
        <v>1</v>
      </c>
      <c r="B154" s="82" t="str">
        <f>IF(AND(A154=4,D154="F"),COUNTIFS(D$11:D154,"F",A$11:A154,4),"")</f>
        <v/>
      </c>
      <c r="C154" s="83" t="str">
        <f>IF(AND(A154=4,D154="M"),COUNTIFS(D$11:D154,"M",A$11:A154,4),"")</f>
        <v/>
      </c>
      <c r="D154" s="193" t="s">
        <v>426</v>
      </c>
      <c r="E154" s="84" t="s">
        <v>441</v>
      </c>
      <c r="F154" s="85">
        <v>44</v>
      </c>
      <c r="G154" s="86"/>
      <c r="H154" s="86"/>
      <c r="I154" s="86"/>
      <c r="J154" s="86"/>
      <c r="K154" s="86">
        <v>57</v>
      </c>
      <c r="L154" s="86"/>
      <c r="M154" s="86"/>
      <c r="N154" s="86"/>
      <c r="O154" s="86"/>
      <c r="P154" s="86">
        <v>44</v>
      </c>
      <c r="Q154" s="87">
        <v>38</v>
      </c>
    </row>
    <row r="155" spans="1:18" ht="15.75" hidden="1" x14ac:dyDescent="0.25">
      <c r="A155" s="81">
        <f t="shared" si="2"/>
        <v>1</v>
      </c>
      <c r="B155" s="82" t="str">
        <f>IF(AND(A155=4,D155="F"),COUNTIFS(D$11:D155,"F",A$11:A155,4),"")</f>
        <v/>
      </c>
      <c r="C155" s="83" t="str">
        <f>IF(AND(A155=4,D155="M"),COUNTIFS(D$11:D155,"M",A$11:A155,4),"")</f>
        <v/>
      </c>
      <c r="D155" s="193" t="s">
        <v>426</v>
      </c>
      <c r="E155" s="84" t="s">
        <v>442</v>
      </c>
      <c r="F155" s="85"/>
      <c r="G155" s="86"/>
      <c r="H155" s="86"/>
      <c r="I155" s="86">
        <v>43</v>
      </c>
      <c r="J155" s="86"/>
      <c r="K155" s="86"/>
      <c r="L155" s="86"/>
      <c r="M155" s="86"/>
      <c r="N155" s="86">
        <v>58</v>
      </c>
      <c r="O155" s="86"/>
      <c r="P155" s="86">
        <v>43</v>
      </c>
      <c r="Q155" s="87">
        <v>40</v>
      </c>
    </row>
    <row r="156" spans="1:18" ht="15.75" hidden="1" x14ac:dyDescent="0.25">
      <c r="A156" s="81">
        <f t="shared" si="2"/>
        <v>1</v>
      </c>
      <c r="B156" s="82" t="str">
        <f>IF(AND(A156=4,D156="F"),COUNTIFS(D$11:D156,"F",A$11:A156,4),"")</f>
        <v/>
      </c>
      <c r="C156" s="83" t="str">
        <f>IF(AND(A156=4,D156="M"),COUNTIFS(D$11:D156,"M",A$11:A156,4),"")</f>
        <v/>
      </c>
      <c r="D156" s="193" t="s">
        <v>391</v>
      </c>
      <c r="E156" s="84" t="s">
        <v>254</v>
      </c>
      <c r="F156" s="85">
        <v>43</v>
      </c>
      <c r="G156" s="86"/>
      <c r="H156" s="86"/>
      <c r="I156" s="86"/>
      <c r="J156" s="86"/>
      <c r="K156" s="86">
        <v>58</v>
      </c>
      <c r="L156" s="86"/>
      <c r="M156" s="86"/>
      <c r="N156" s="86"/>
      <c r="O156" s="86"/>
      <c r="P156" s="86">
        <v>43</v>
      </c>
      <c r="Q156" s="87">
        <v>41</v>
      </c>
    </row>
    <row r="157" spans="1:18" ht="15.75" hidden="1" x14ac:dyDescent="0.25">
      <c r="A157" s="81">
        <f t="shared" si="2"/>
        <v>1</v>
      </c>
      <c r="B157" s="82" t="str">
        <f>IF(AND(A157=4,D157="F"),COUNTIFS(D$11:D157,"F",A$11:A157,4),"")</f>
        <v/>
      </c>
      <c r="C157" s="83" t="str">
        <f>IF(AND(A157=4,D157="M"),COUNTIFS(D$11:D157,"M",A$11:A157,4),"")</f>
        <v/>
      </c>
      <c r="D157" s="193" t="s">
        <v>426</v>
      </c>
      <c r="E157" s="84" t="s">
        <v>135</v>
      </c>
      <c r="F157" s="85">
        <v>42</v>
      </c>
      <c r="G157" s="86"/>
      <c r="H157" s="86"/>
      <c r="I157" s="86"/>
      <c r="J157" s="86"/>
      <c r="K157" s="86">
        <v>59</v>
      </c>
      <c r="L157" s="86"/>
      <c r="M157" s="86"/>
      <c r="N157" s="86"/>
      <c r="O157" s="86"/>
      <c r="P157" s="86">
        <v>42</v>
      </c>
      <c r="Q157" s="87">
        <v>41</v>
      </c>
    </row>
    <row r="158" spans="1:18" ht="15.75" hidden="1" x14ac:dyDescent="0.25">
      <c r="A158" s="81">
        <f t="shared" si="2"/>
        <v>1</v>
      </c>
      <c r="B158" s="82" t="str">
        <f>IF(AND(A158=4,D158="F"),COUNTIFS(D$11:D158,"F",A$11:A158,4),"")</f>
        <v/>
      </c>
      <c r="C158" s="83" t="str">
        <f>IF(AND(A158=4,D158="M"),COUNTIFS(D$11:D158,"M",A$11:A158,4),"")</f>
        <v/>
      </c>
      <c r="D158" s="193" t="s">
        <v>426</v>
      </c>
      <c r="E158" s="84" t="s">
        <v>306</v>
      </c>
      <c r="F158" s="85">
        <v>41</v>
      </c>
      <c r="G158" s="86"/>
      <c r="H158" s="86"/>
      <c r="I158" s="86"/>
      <c r="J158" s="86"/>
      <c r="K158" s="86">
        <v>60</v>
      </c>
      <c r="L158" s="86"/>
      <c r="M158" s="86"/>
      <c r="N158" s="86"/>
      <c r="O158" s="86"/>
      <c r="P158" s="86">
        <v>41</v>
      </c>
      <c r="Q158" s="87">
        <v>43</v>
      </c>
    </row>
    <row r="159" spans="1:18" ht="15.75" hidden="1" x14ac:dyDescent="0.25">
      <c r="A159" s="81">
        <f t="shared" si="2"/>
        <v>1</v>
      </c>
      <c r="B159" s="82" t="str">
        <f>IF(AND(A159=4,D159="F"),COUNTIFS(D$11:D159,"F",A$11:A159,4),"")</f>
        <v/>
      </c>
      <c r="C159" s="83" t="str">
        <f>IF(AND(A159=4,D159="M"),COUNTIFS(D$11:D159,"M",A$11:A159,4),"")</f>
        <v/>
      </c>
      <c r="D159" s="193" t="s">
        <v>426</v>
      </c>
      <c r="E159" s="84" t="s">
        <v>443</v>
      </c>
      <c r="F159" s="85"/>
      <c r="G159" s="86"/>
      <c r="H159" s="86"/>
      <c r="I159" s="86">
        <v>39</v>
      </c>
      <c r="J159" s="86"/>
      <c r="K159" s="86"/>
      <c r="L159" s="86"/>
      <c r="M159" s="86"/>
      <c r="N159" s="86">
        <v>62</v>
      </c>
      <c r="O159" s="86"/>
      <c r="P159" s="86">
        <v>39</v>
      </c>
      <c r="Q159" s="87">
        <v>44</v>
      </c>
    </row>
    <row r="160" spans="1:18" s="88" customFormat="1" ht="18.75" hidden="1" x14ac:dyDescent="0.3">
      <c r="A160" s="81">
        <f t="shared" si="2"/>
        <v>1</v>
      </c>
      <c r="B160" s="82" t="str">
        <f>IF(AND(A160=4,D160="F"),COUNTIFS(D$11:D160,"F",A$11:A160,4),"")</f>
        <v/>
      </c>
      <c r="C160" s="83" t="str">
        <f>IF(AND(A160=4,D160="M"),COUNTIFS(D$11:D160,"M",A$11:A160,4),"")</f>
        <v/>
      </c>
      <c r="D160" s="193" t="s">
        <v>426</v>
      </c>
      <c r="E160" s="84" t="s">
        <v>444</v>
      </c>
      <c r="F160" s="85">
        <v>39</v>
      </c>
      <c r="G160" s="86"/>
      <c r="H160" s="86"/>
      <c r="I160" s="86"/>
      <c r="J160" s="86"/>
      <c r="K160" s="86">
        <v>62</v>
      </c>
      <c r="L160" s="86"/>
      <c r="M160" s="86"/>
      <c r="N160" s="86"/>
      <c r="O160" s="86"/>
      <c r="P160" s="86">
        <v>39</v>
      </c>
      <c r="Q160" s="87">
        <v>146</v>
      </c>
      <c r="R160"/>
    </row>
    <row r="161" spans="1:20" ht="15.75" hidden="1" x14ac:dyDescent="0.25">
      <c r="A161" s="81">
        <f t="shared" si="2"/>
        <v>1</v>
      </c>
      <c r="B161" s="82" t="str">
        <f>IF(AND(A161=4,D161="F"),COUNTIFS(D$11:D161,"F",A$11:A161,4),"")</f>
        <v/>
      </c>
      <c r="C161" s="83" t="str">
        <f>IF(AND(A161=4,D161="M"),COUNTIFS(D$11:D161,"M",A$11:A161,4),"")</f>
        <v/>
      </c>
      <c r="D161" s="193" t="s">
        <v>426</v>
      </c>
      <c r="E161" s="84" t="s">
        <v>445</v>
      </c>
      <c r="F161" s="85">
        <v>38</v>
      </c>
      <c r="G161" s="86"/>
      <c r="H161" s="86"/>
      <c r="I161" s="86"/>
      <c r="J161" s="86"/>
      <c r="K161" s="86">
        <v>63</v>
      </c>
      <c r="L161" s="86"/>
      <c r="M161" s="86"/>
      <c r="N161" s="86"/>
      <c r="O161" s="86"/>
      <c r="P161" s="86">
        <v>38</v>
      </c>
      <c r="Q161" s="87">
        <v>52</v>
      </c>
    </row>
    <row r="162" spans="1:20" ht="18.75" hidden="1" x14ac:dyDescent="0.3">
      <c r="A162" s="81">
        <f t="shared" si="2"/>
        <v>1</v>
      </c>
      <c r="B162" s="82" t="str">
        <f>IF(AND(A162=4,D162="F"),COUNTIFS(D$11:D162,"F",A$11:A162,4),"")</f>
        <v/>
      </c>
      <c r="C162" s="83" t="str">
        <f>IF(AND(A162=4,D162="M"),COUNTIFS(D$11:D162,"M",A$11:A162,4),"")</f>
        <v/>
      </c>
      <c r="D162" s="193" t="s">
        <v>426</v>
      </c>
      <c r="E162" s="84" t="s">
        <v>446</v>
      </c>
      <c r="F162" s="85"/>
      <c r="G162" s="86"/>
      <c r="H162" s="86"/>
      <c r="I162" s="86">
        <v>37</v>
      </c>
      <c r="J162" s="86"/>
      <c r="K162" s="86"/>
      <c r="L162" s="86"/>
      <c r="M162" s="86"/>
      <c r="N162" s="86">
        <v>64</v>
      </c>
      <c r="O162" s="86"/>
      <c r="P162" s="86">
        <v>37</v>
      </c>
      <c r="Q162" s="87">
        <v>53</v>
      </c>
      <c r="S162" s="88"/>
      <c r="T162" s="88"/>
    </row>
    <row r="163" spans="1:20" ht="18.75" hidden="1" x14ac:dyDescent="0.3">
      <c r="A163" s="81">
        <f t="shared" si="2"/>
        <v>1</v>
      </c>
      <c r="B163" s="82" t="str">
        <f>IF(AND(A163=4,D163="F"),COUNTIFS(D$11:D163,"F",A$11:A163,4),"")</f>
        <v/>
      </c>
      <c r="C163" s="83" t="str">
        <f>IF(AND(A163=4,D163="M"),COUNTIFS(D$11:D163,"M",A$11:A163,4),"")</f>
        <v/>
      </c>
      <c r="D163" s="193" t="s">
        <v>391</v>
      </c>
      <c r="E163" s="84" t="s">
        <v>212</v>
      </c>
      <c r="F163" s="85">
        <v>35</v>
      </c>
      <c r="G163" s="86"/>
      <c r="H163" s="86"/>
      <c r="I163" s="86"/>
      <c r="J163" s="86"/>
      <c r="K163" s="86">
        <v>66</v>
      </c>
      <c r="L163" s="86"/>
      <c r="M163" s="86"/>
      <c r="N163" s="86"/>
      <c r="O163" s="86"/>
      <c r="P163" s="86">
        <v>35</v>
      </c>
      <c r="Q163" s="87">
        <v>55</v>
      </c>
      <c r="S163" s="88"/>
      <c r="T163" s="88"/>
    </row>
    <row r="164" spans="1:20" ht="15.75" hidden="1" x14ac:dyDescent="0.25">
      <c r="A164" s="81">
        <f t="shared" si="2"/>
        <v>1</v>
      </c>
      <c r="B164" s="82" t="str">
        <f>IF(AND(A164=4,D164="F"),COUNTIFS(D$11:D164,"F",A$11:A164,4),"")</f>
        <v/>
      </c>
      <c r="C164" s="83" t="str">
        <f>IF(AND(A164=4,D164="M"),COUNTIFS(D$11:D164,"M",A$11:A164,4),"")</f>
        <v/>
      </c>
      <c r="D164" s="193" t="s">
        <v>391</v>
      </c>
      <c r="E164" s="84" t="s">
        <v>265</v>
      </c>
      <c r="F164" s="85">
        <v>34</v>
      </c>
      <c r="G164" s="86"/>
      <c r="H164" s="86"/>
      <c r="I164" s="86"/>
      <c r="J164" s="86"/>
      <c r="K164" s="86">
        <v>67</v>
      </c>
      <c r="L164" s="86"/>
      <c r="M164" s="86"/>
      <c r="N164" s="86"/>
      <c r="O164" s="86"/>
      <c r="P164" s="86">
        <v>34</v>
      </c>
      <c r="Q164" s="87">
        <v>58</v>
      </c>
    </row>
    <row r="165" spans="1:20" ht="15.75" hidden="1" x14ac:dyDescent="0.25">
      <c r="A165" s="81">
        <f t="shared" si="2"/>
        <v>1</v>
      </c>
      <c r="B165" s="82" t="str">
        <f>IF(AND(A165=4,D165="F"),COUNTIFS(D$11:D165,"F",A$11:A165,4),"")</f>
        <v/>
      </c>
      <c r="C165" s="83" t="str">
        <f>IF(AND(A165=4,D165="M"),COUNTIFS(D$11:D165,"M",A$11:A165,4),"")</f>
        <v/>
      </c>
      <c r="D165" s="193" t="s">
        <v>426</v>
      </c>
      <c r="E165" s="84" t="s">
        <v>313</v>
      </c>
      <c r="F165" s="85">
        <v>32</v>
      </c>
      <c r="G165" s="86"/>
      <c r="H165" s="86"/>
      <c r="I165" s="86"/>
      <c r="J165" s="86"/>
      <c r="K165" s="86">
        <v>69</v>
      </c>
      <c r="L165" s="86"/>
      <c r="M165" s="86"/>
      <c r="N165" s="86"/>
      <c r="O165" s="86"/>
      <c r="P165" s="86">
        <v>32</v>
      </c>
      <c r="Q165" s="87">
        <v>66</v>
      </c>
    </row>
    <row r="166" spans="1:20" ht="15.75" hidden="1" x14ac:dyDescent="0.25">
      <c r="A166" s="81">
        <f t="shared" si="2"/>
        <v>1</v>
      </c>
      <c r="B166" s="82" t="str">
        <f>IF(AND(A166=4,D166="F"),COUNTIFS(D$11:D166,"F",A$11:A166,4),"")</f>
        <v/>
      </c>
      <c r="C166" s="83" t="str">
        <f>IF(AND(A166=4,D166="M"),COUNTIFS(D$11:D166,"M",A$11:A166,4),"")</f>
        <v/>
      </c>
      <c r="D166" s="193" t="s">
        <v>426</v>
      </c>
      <c r="E166" s="84" t="s">
        <v>447</v>
      </c>
      <c r="F166" s="85">
        <v>31</v>
      </c>
      <c r="G166" s="86"/>
      <c r="H166" s="86"/>
      <c r="I166" s="86"/>
      <c r="J166" s="86"/>
      <c r="K166" s="86">
        <v>70</v>
      </c>
      <c r="L166" s="86"/>
      <c r="M166" s="86"/>
      <c r="N166" s="86"/>
      <c r="O166" s="86"/>
      <c r="P166" s="86">
        <v>31</v>
      </c>
      <c r="Q166" s="87">
        <v>67</v>
      </c>
    </row>
    <row r="167" spans="1:20" ht="18.75" hidden="1" x14ac:dyDescent="0.3">
      <c r="A167" s="81">
        <f t="shared" si="2"/>
        <v>1</v>
      </c>
      <c r="B167" s="82" t="str">
        <f>IF(AND(A167=4,D167="F"),COUNTIFS(D$11:D167,"F",A$11:A167,4),"")</f>
        <v/>
      </c>
      <c r="C167" s="83" t="str">
        <f>IF(AND(A167=4,D167="M"),COUNTIFS(D$11:D167,"M",A$11:A167,4),"")</f>
        <v/>
      </c>
      <c r="D167" s="193" t="s">
        <v>391</v>
      </c>
      <c r="E167" s="84" t="s">
        <v>424</v>
      </c>
      <c r="F167" s="85">
        <v>29</v>
      </c>
      <c r="G167" s="86"/>
      <c r="H167" s="86"/>
      <c r="I167" s="86"/>
      <c r="J167" s="86"/>
      <c r="K167" s="86">
        <v>72</v>
      </c>
      <c r="L167" s="86"/>
      <c r="M167" s="86"/>
      <c r="N167" s="86"/>
      <c r="O167" s="86"/>
      <c r="P167" s="86">
        <v>29</v>
      </c>
      <c r="Q167" s="87">
        <v>72</v>
      </c>
      <c r="S167" s="88"/>
      <c r="T167" s="88"/>
    </row>
    <row r="168" spans="1:20" ht="15.75" hidden="1" x14ac:dyDescent="0.25">
      <c r="A168" s="81">
        <f t="shared" si="2"/>
        <v>1</v>
      </c>
      <c r="B168" s="82" t="str">
        <f>IF(AND(A168=4,D168="F"),COUNTIFS(D$11:D168,"F",A$11:A168,4),"")</f>
        <v/>
      </c>
      <c r="C168" s="83" t="str">
        <f>IF(AND(A168=4,D168="M"),COUNTIFS(D$11:D168,"M",A$11:A168,4),"")</f>
        <v/>
      </c>
      <c r="D168" s="193" t="s">
        <v>391</v>
      </c>
      <c r="E168" s="84" t="s">
        <v>425</v>
      </c>
      <c r="F168" s="85">
        <v>28</v>
      </c>
      <c r="G168" s="86"/>
      <c r="H168" s="86"/>
      <c r="I168" s="86"/>
      <c r="J168" s="86"/>
      <c r="K168" s="86">
        <v>73</v>
      </c>
      <c r="L168" s="86"/>
      <c r="M168" s="86"/>
      <c r="N168" s="86"/>
      <c r="O168" s="86"/>
      <c r="P168" s="86">
        <v>28</v>
      </c>
      <c r="Q168" s="87">
        <v>73</v>
      </c>
    </row>
    <row r="169" spans="1:20" ht="16.5" hidden="1" thickBot="1" x14ac:dyDescent="0.3">
      <c r="A169" s="81">
        <f t="shared" si="2"/>
        <v>1</v>
      </c>
      <c r="B169" s="82" t="str">
        <f>IF(AND(A169=4,D169="F"),COUNTIFS(D$11:D169,"F",A$11:A169,4),"")</f>
        <v/>
      </c>
      <c r="C169" s="83" t="str">
        <f>IF(AND(A169=4,D169="M"),COUNTIFS(D$11:D169,"M",A$11:A169,4),"")</f>
        <v/>
      </c>
      <c r="D169" s="193" t="s">
        <v>391</v>
      </c>
      <c r="E169" s="89" t="s">
        <v>343</v>
      </c>
      <c r="F169" s="90">
        <v>27</v>
      </c>
      <c r="G169" s="91"/>
      <c r="H169" s="91"/>
      <c r="I169" s="91"/>
      <c r="J169" s="91"/>
      <c r="K169" s="91">
        <v>74</v>
      </c>
      <c r="L169" s="91"/>
      <c r="M169" s="91"/>
      <c r="N169" s="91"/>
      <c r="O169" s="91"/>
      <c r="P169" s="91">
        <v>27</v>
      </c>
      <c r="Q169" s="92">
        <v>74</v>
      </c>
    </row>
    <row r="170" spans="1:20" x14ac:dyDescent="0.25">
      <c r="D170"/>
      <c r="E170"/>
    </row>
    <row r="171" spans="1:20" x14ac:dyDescent="0.25">
      <c r="D171"/>
      <c r="E171"/>
    </row>
    <row r="172" spans="1:20" x14ac:dyDescent="0.25">
      <c r="D172"/>
      <c r="E172"/>
    </row>
    <row r="173" spans="1:20" x14ac:dyDescent="0.25">
      <c r="D173"/>
      <c r="E173"/>
    </row>
    <row r="174" spans="1:20" x14ac:dyDescent="0.25">
      <c r="D174"/>
      <c r="E174"/>
    </row>
    <row r="175" spans="1:20" x14ac:dyDescent="0.25">
      <c r="D175"/>
      <c r="E175"/>
    </row>
    <row r="176" spans="1:20" x14ac:dyDescent="0.25">
      <c r="D176"/>
      <c r="E176"/>
    </row>
    <row r="177" spans="4:5" x14ac:dyDescent="0.25">
      <c r="D177"/>
      <c r="E177"/>
    </row>
    <row r="178" spans="4:5" x14ac:dyDescent="0.25">
      <c r="D178"/>
      <c r="E178"/>
    </row>
    <row r="179" spans="4:5" x14ac:dyDescent="0.25">
      <c r="D179"/>
      <c r="E179"/>
    </row>
    <row r="180" spans="4:5" x14ac:dyDescent="0.25">
      <c r="D180"/>
      <c r="E180"/>
    </row>
    <row r="181" spans="4:5" x14ac:dyDescent="0.25">
      <c r="D181"/>
      <c r="E181"/>
    </row>
    <row r="182" spans="4:5" x14ac:dyDescent="0.25">
      <c r="D182"/>
      <c r="E182"/>
    </row>
    <row r="183" spans="4:5" x14ac:dyDescent="0.25">
      <c r="D183"/>
      <c r="E183"/>
    </row>
    <row r="184" spans="4:5" x14ac:dyDescent="0.25">
      <c r="D184"/>
      <c r="E184"/>
    </row>
    <row r="185" spans="4:5" x14ac:dyDescent="0.25">
      <c r="D185"/>
      <c r="E185"/>
    </row>
    <row r="186" spans="4:5" x14ac:dyDescent="0.25">
      <c r="D186"/>
      <c r="E186"/>
    </row>
    <row r="187" spans="4:5" x14ac:dyDescent="0.25">
      <c r="D187"/>
      <c r="E187"/>
    </row>
    <row r="188" spans="4:5" x14ac:dyDescent="0.25">
      <c r="D188"/>
      <c r="E188"/>
    </row>
    <row r="189" spans="4:5" x14ac:dyDescent="0.25">
      <c r="D189"/>
      <c r="E189"/>
    </row>
    <row r="190" spans="4:5" x14ac:dyDescent="0.25">
      <c r="D190"/>
      <c r="E190"/>
    </row>
    <row r="191" spans="4:5" x14ac:dyDescent="0.25">
      <c r="D191"/>
      <c r="E191"/>
    </row>
    <row r="192" spans="4:5" x14ac:dyDescent="0.25">
      <c r="D192"/>
      <c r="E192"/>
    </row>
    <row r="193" spans="4:5" x14ac:dyDescent="0.25">
      <c r="D193"/>
      <c r="E193"/>
    </row>
    <row r="194" spans="4:5" x14ac:dyDescent="0.25">
      <c r="D194"/>
      <c r="E194"/>
    </row>
    <row r="195" spans="4:5" x14ac:dyDescent="0.25">
      <c r="D195"/>
      <c r="E195"/>
    </row>
    <row r="196" spans="4:5" x14ac:dyDescent="0.25">
      <c r="D196"/>
      <c r="E196"/>
    </row>
    <row r="197" spans="4:5" x14ac:dyDescent="0.25">
      <c r="D197"/>
      <c r="E197"/>
    </row>
    <row r="198" spans="4:5" x14ac:dyDescent="0.25">
      <c r="D198"/>
      <c r="E198"/>
    </row>
    <row r="199" spans="4:5" x14ac:dyDescent="0.25">
      <c r="D199"/>
      <c r="E199"/>
    </row>
    <row r="200" spans="4:5" x14ac:dyDescent="0.25">
      <c r="D200"/>
      <c r="E200"/>
    </row>
    <row r="201" spans="4:5" x14ac:dyDescent="0.25">
      <c r="D201"/>
      <c r="E201"/>
    </row>
    <row r="202" spans="4:5" x14ac:dyDescent="0.25">
      <c r="D202"/>
      <c r="E202"/>
    </row>
    <row r="203" spans="4:5" x14ac:dyDescent="0.25">
      <c r="D203"/>
      <c r="E203"/>
    </row>
    <row r="204" spans="4:5" x14ac:dyDescent="0.25">
      <c r="D204"/>
      <c r="E204"/>
    </row>
    <row r="205" spans="4:5" x14ac:dyDescent="0.25">
      <c r="D205"/>
      <c r="E205"/>
    </row>
    <row r="206" spans="4:5" x14ac:dyDescent="0.25">
      <c r="D206"/>
      <c r="E206"/>
    </row>
    <row r="207" spans="4:5" x14ac:dyDescent="0.25">
      <c r="D207"/>
      <c r="E207"/>
    </row>
    <row r="208" spans="4:5" x14ac:dyDescent="0.25">
      <c r="D208"/>
      <c r="E208"/>
    </row>
    <row r="209" spans="4:5" x14ac:dyDescent="0.25">
      <c r="D209"/>
      <c r="E209"/>
    </row>
    <row r="210" spans="4:5" x14ac:dyDescent="0.25">
      <c r="D210"/>
      <c r="E210"/>
    </row>
    <row r="211" spans="4:5" x14ac:dyDescent="0.25">
      <c r="D211"/>
      <c r="E211"/>
    </row>
    <row r="212" spans="4:5" x14ac:dyDescent="0.25">
      <c r="D212"/>
      <c r="E212"/>
    </row>
    <row r="213" spans="4:5" x14ac:dyDescent="0.25">
      <c r="D213"/>
      <c r="E213"/>
    </row>
    <row r="214" spans="4:5" x14ac:dyDescent="0.25">
      <c r="D214"/>
      <c r="E214"/>
    </row>
    <row r="215" spans="4:5" x14ac:dyDescent="0.25">
      <c r="D215"/>
      <c r="E215"/>
    </row>
    <row r="216" spans="4:5" x14ac:dyDescent="0.25">
      <c r="D216"/>
      <c r="E216"/>
    </row>
    <row r="217" spans="4:5" x14ac:dyDescent="0.25">
      <c r="D217"/>
      <c r="E217"/>
    </row>
    <row r="218" spans="4:5" x14ac:dyDescent="0.25">
      <c r="D218"/>
      <c r="E218"/>
    </row>
    <row r="219" spans="4:5" x14ac:dyDescent="0.25">
      <c r="D219"/>
      <c r="E219"/>
    </row>
    <row r="220" spans="4:5" x14ac:dyDescent="0.25">
      <c r="D220"/>
      <c r="E220"/>
    </row>
    <row r="221" spans="4:5" x14ac:dyDescent="0.25">
      <c r="D221"/>
      <c r="E221"/>
    </row>
    <row r="222" spans="4:5" x14ac:dyDescent="0.25">
      <c r="D222"/>
      <c r="E222"/>
    </row>
    <row r="223" spans="4:5" x14ac:dyDescent="0.25">
      <c r="D223"/>
      <c r="E223"/>
    </row>
    <row r="224" spans="4:5" x14ac:dyDescent="0.25">
      <c r="D224"/>
      <c r="E224"/>
    </row>
    <row r="225" spans="4:5" x14ac:dyDescent="0.25">
      <c r="D225"/>
      <c r="E225"/>
    </row>
    <row r="226" spans="4:5" x14ac:dyDescent="0.25">
      <c r="D226"/>
      <c r="E226"/>
    </row>
    <row r="227" spans="4:5" x14ac:dyDescent="0.25">
      <c r="D227"/>
      <c r="E227"/>
    </row>
    <row r="228" spans="4:5" x14ac:dyDescent="0.25">
      <c r="D228"/>
      <c r="E228"/>
    </row>
    <row r="229" spans="4:5" x14ac:dyDescent="0.25">
      <c r="D229"/>
      <c r="E229"/>
    </row>
    <row r="230" spans="4:5" x14ac:dyDescent="0.25">
      <c r="D230"/>
      <c r="E230"/>
    </row>
    <row r="231" spans="4:5" x14ac:dyDescent="0.25">
      <c r="D231"/>
      <c r="E231"/>
    </row>
    <row r="232" spans="4:5" x14ac:dyDescent="0.25">
      <c r="D232"/>
      <c r="E232"/>
    </row>
    <row r="233" spans="4:5" x14ac:dyDescent="0.25">
      <c r="D233"/>
      <c r="E233"/>
    </row>
    <row r="234" spans="4:5" x14ac:dyDescent="0.25">
      <c r="D234"/>
      <c r="E234"/>
    </row>
    <row r="235" spans="4:5" x14ac:dyDescent="0.25">
      <c r="D235"/>
      <c r="E235"/>
    </row>
    <row r="236" spans="4:5" x14ac:dyDescent="0.25">
      <c r="D236"/>
      <c r="E236"/>
    </row>
    <row r="237" spans="4:5" x14ac:dyDescent="0.25">
      <c r="D237"/>
      <c r="E237"/>
    </row>
    <row r="238" spans="4:5" x14ac:dyDescent="0.25">
      <c r="D238"/>
      <c r="E238"/>
    </row>
    <row r="239" spans="4:5" x14ac:dyDescent="0.25">
      <c r="D239"/>
      <c r="E239"/>
    </row>
    <row r="240" spans="4:5" x14ac:dyDescent="0.25">
      <c r="D240"/>
      <c r="E240"/>
    </row>
    <row r="241" spans="4:5" x14ac:dyDescent="0.25">
      <c r="D241"/>
      <c r="E241"/>
    </row>
    <row r="242" spans="4:5" x14ac:dyDescent="0.25">
      <c r="D242"/>
      <c r="E242"/>
    </row>
    <row r="243" spans="4:5" x14ac:dyDescent="0.25">
      <c r="D243"/>
      <c r="E243"/>
    </row>
    <row r="244" spans="4:5" x14ac:dyDescent="0.25">
      <c r="D244"/>
      <c r="E244"/>
    </row>
    <row r="245" spans="4:5" x14ac:dyDescent="0.25">
      <c r="D245"/>
      <c r="E245"/>
    </row>
    <row r="246" spans="4:5" x14ac:dyDescent="0.25">
      <c r="D246"/>
      <c r="E246"/>
    </row>
    <row r="247" spans="4:5" x14ac:dyDescent="0.25">
      <c r="D247"/>
      <c r="E247"/>
    </row>
    <row r="248" spans="4:5" x14ac:dyDescent="0.25">
      <c r="D248"/>
      <c r="E248"/>
    </row>
    <row r="249" spans="4:5" x14ac:dyDescent="0.25">
      <c r="D249"/>
      <c r="E249"/>
    </row>
    <row r="250" spans="4:5" x14ac:dyDescent="0.25">
      <c r="D250"/>
      <c r="E250"/>
    </row>
    <row r="251" spans="4:5" x14ac:dyDescent="0.25">
      <c r="D251"/>
      <c r="E251"/>
    </row>
    <row r="252" spans="4:5" x14ac:dyDescent="0.25">
      <c r="D252"/>
      <c r="E252"/>
    </row>
    <row r="253" spans="4:5" x14ac:dyDescent="0.25">
      <c r="D253"/>
      <c r="E253"/>
    </row>
    <row r="254" spans="4:5" x14ac:dyDescent="0.25">
      <c r="D254"/>
      <c r="E254"/>
    </row>
    <row r="255" spans="4:5" x14ac:dyDescent="0.25">
      <c r="D255"/>
      <c r="E255"/>
    </row>
    <row r="256" spans="4:5" x14ac:dyDescent="0.25">
      <c r="D256"/>
      <c r="E256"/>
    </row>
    <row r="257" spans="4:5" x14ac:dyDescent="0.25">
      <c r="D257"/>
      <c r="E257"/>
    </row>
    <row r="258" spans="4:5" x14ac:dyDescent="0.25">
      <c r="D258"/>
      <c r="E258"/>
    </row>
    <row r="259" spans="4:5" x14ac:dyDescent="0.25">
      <c r="D259"/>
      <c r="E259"/>
    </row>
    <row r="260" spans="4:5" x14ac:dyDescent="0.25">
      <c r="D260"/>
      <c r="E260"/>
    </row>
    <row r="261" spans="4:5" x14ac:dyDescent="0.25">
      <c r="D261"/>
      <c r="E261"/>
    </row>
    <row r="262" spans="4:5" x14ac:dyDescent="0.25">
      <c r="D262"/>
      <c r="E262"/>
    </row>
    <row r="263" spans="4:5" x14ac:dyDescent="0.25">
      <c r="D263"/>
      <c r="E263"/>
    </row>
    <row r="264" spans="4:5" x14ac:dyDescent="0.25">
      <c r="D264"/>
      <c r="E264"/>
    </row>
    <row r="265" spans="4:5" x14ac:dyDescent="0.25">
      <c r="D265"/>
      <c r="E265"/>
    </row>
    <row r="266" spans="4:5" x14ac:dyDescent="0.25">
      <c r="D266"/>
      <c r="E266"/>
    </row>
    <row r="267" spans="4:5" x14ac:dyDescent="0.25">
      <c r="D267"/>
      <c r="E267"/>
    </row>
    <row r="268" spans="4:5" x14ac:dyDescent="0.25">
      <c r="D268"/>
      <c r="E268"/>
    </row>
    <row r="269" spans="4:5" x14ac:dyDescent="0.25">
      <c r="D269"/>
      <c r="E269"/>
    </row>
    <row r="270" spans="4:5" x14ac:dyDescent="0.25">
      <c r="D270"/>
      <c r="E270"/>
    </row>
    <row r="271" spans="4:5" x14ac:dyDescent="0.25">
      <c r="D271"/>
      <c r="E271"/>
    </row>
    <row r="272" spans="4:5" x14ac:dyDescent="0.25">
      <c r="D272"/>
      <c r="E272"/>
    </row>
    <row r="273" spans="4:5" x14ac:dyDescent="0.25">
      <c r="D273"/>
      <c r="E273"/>
    </row>
    <row r="274" spans="4:5" x14ac:dyDescent="0.25">
      <c r="D274"/>
      <c r="E274"/>
    </row>
    <row r="275" spans="4:5" x14ac:dyDescent="0.25">
      <c r="D275"/>
      <c r="E275"/>
    </row>
    <row r="276" spans="4:5" x14ac:dyDescent="0.25">
      <c r="D276"/>
      <c r="E276"/>
    </row>
    <row r="277" spans="4:5" x14ac:dyDescent="0.25">
      <c r="D277"/>
      <c r="E277"/>
    </row>
    <row r="278" spans="4:5" x14ac:dyDescent="0.25">
      <c r="D278"/>
      <c r="E278"/>
    </row>
    <row r="279" spans="4:5" x14ac:dyDescent="0.25">
      <c r="D279"/>
      <c r="E279"/>
    </row>
    <row r="280" spans="4:5" x14ac:dyDescent="0.25">
      <c r="D280"/>
      <c r="E280"/>
    </row>
    <row r="281" spans="4:5" x14ac:dyDescent="0.25">
      <c r="D281"/>
      <c r="E281"/>
    </row>
    <row r="282" spans="4:5" x14ac:dyDescent="0.25">
      <c r="D282"/>
      <c r="E282"/>
    </row>
    <row r="283" spans="4:5" x14ac:dyDescent="0.25">
      <c r="D283"/>
      <c r="E283"/>
    </row>
    <row r="284" spans="4:5" x14ac:dyDescent="0.25">
      <c r="D284"/>
      <c r="E284"/>
    </row>
    <row r="285" spans="4:5" x14ac:dyDescent="0.25">
      <c r="D285"/>
      <c r="E285"/>
    </row>
    <row r="286" spans="4:5" x14ac:dyDescent="0.25">
      <c r="D286"/>
      <c r="E286"/>
    </row>
    <row r="287" spans="4:5" x14ac:dyDescent="0.25">
      <c r="D287"/>
      <c r="E287"/>
    </row>
    <row r="288" spans="4:5" x14ac:dyDescent="0.25">
      <c r="D288"/>
      <c r="E288"/>
    </row>
    <row r="289" spans="4:5" x14ac:dyDescent="0.25">
      <c r="D289"/>
      <c r="E289"/>
    </row>
    <row r="290" spans="4:5" x14ac:dyDescent="0.25">
      <c r="D290"/>
      <c r="E290"/>
    </row>
    <row r="291" spans="4:5" x14ac:dyDescent="0.25">
      <c r="D291"/>
      <c r="E291"/>
    </row>
    <row r="292" spans="4:5" x14ac:dyDescent="0.25">
      <c r="D292"/>
      <c r="E292"/>
    </row>
    <row r="293" spans="4:5" x14ac:dyDescent="0.25">
      <c r="D293"/>
      <c r="E293"/>
    </row>
    <row r="294" spans="4:5" x14ac:dyDescent="0.25">
      <c r="D294"/>
      <c r="E294"/>
    </row>
    <row r="295" spans="4:5" x14ac:dyDescent="0.25">
      <c r="D295"/>
      <c r="E295"/>
    </row>
    <row r="296" spans="4:5" x14ac:dyDescent="0.25">
      <c r="D296"/>
      <c r="E296"/>
    </row>
    <row r="297" spans="4:5" x14ac:dyDescent="0.25">
      <c r="D297"/>
      <c r="E297"/>
    </row>
    <row r="298" spans="4:5" x14ac:dyDescent="0.25">
      <c r="D298"/>
      <c r="E298"/>
    </row>
    <row r="299" spans="4:5" x14ac:dyDescent="0.25">
      <c r="D299"/>
      <c r="E299"/>
    </row>
    <row r="300" spans="4:5" x14ac:dyDescent="0.25">
      <c r="D300"/>
      <c r="E300"/>
    </row>
    <row r="301" spans="4:5" x14ac:dyDescent="0.25">
      <c r="D301"/>
      <c r="E301"/>
    </row>
    <row r="302" spans="4:5" x14ac:dyDescent="0.25">
      <c r="D302"/>
      <c r="E302"/>
    </row>
    <row r="303" spans="4:5" x14ac:dyDescent="0.25">
      <c r="D303"/>
      <c r="E303"/>
    </row>
    <row r="304" spans="4:5" x14ac:dyDescent="0.25">
      <c r="D304"/>
      <c r="E304"/>
    </row>
    <row r="305" spans="4:5" x14ac:dyDescent="0.25">
      <c r="D305"/>
      <c r="E305"/>
    </row>
    <row r="306" spans="4:5" x14ac:dyDescent="0.25">
      <c r="D306"/>
      <c r="E306"/>
    </row>
    <row r="307" spans="4:5" x14ac:dyDescent="0.25">
      <c r="D307"/>
      <c r="E307"/>
    </row>
    <row r="308" spans="4:5" x14ac:dyDescent="0.25">
      <c r="D308"/>
      <c r="E308"/>
    </row>
    <row r="309" spans="4:5" x14ac:dyDescent="0.25">
      <c r="D309"/>
      <c r="E309"/>
    </row>
    <row r="310" spans="4:5" x14ac:dyDescent="0.25">
      <c r="D310"/>
      <c r="E310"/>
    </row>
    <row r="311" spans="4:5" x14ac:dyDescent="0.25">
      <c r="D311"/>
      <c r="E311"/>
    </row>
    <row r="312" spans="4:5" x14ac:dyDescent="0.25">
      <c r="D312"/>
      <c r="E312"/>
    </row>
    <row r="313" spans="4:5" x14ac:dyDescent="0.25">
      <c r="D313"/>
      <c r="E313"/>
    </row>
    <row r="314" spans="4:5" x14ac:dyDescent="0.25">
      <c r="D314"/>
      <c r="E314"/>
    </row>
    <row r="315" spans="4:5" x14ac:dyDescent="0.25">
      <c r="D315"/>
      <c r="E315"/>
    </row>
    <row r="316" spans="4:5" x14ac:dyDescent="0.25">
      <c r="D316"/>
      <c r="E316"/>
    </row>
    <row r="317" spans="4:5" x14ac:dyDescent="0.25">
      <c r="D317"/>
      <c r="E317"/>
    </row>
    <row r="318" spans="4:5" x14ac:dyDescent="0.25">
      <c r="D318"/>
      <c r="E318"/>
    </row>
    <row r="319" spans="4:5" x14ac:dyDescent="0.25">
      <c r="D319"/>
      <c r="E319"/>
    </row>
    <row r="320" spans="4:5" x14ac:dyDescent="0.25">
      <c r="D320"/>
      <c r="E320"/>
    </row>
    <row r="321" spans="4:5" x14ac:dyDescent="0.25">
      <c r="D321"/>
      <c r="E321"/>
    </row>
    <row r="322" spans="4:5" x14ac:dyDescent="0.25">
      <c r="D322"/>
      <c r="E322"/>
    </row>
    <row r="323" spans="4:5" x14ac:dyDescent="0.25">
      <c r="D323"/>
      <c r="E323"/>
    </row>
    <row r="324" spans="4:5" x14ac:dyDescent="0.25">
      <c r="D324"/>
      <c r="E324"/>
    </row>
    <row r="325" spans="4:5" x14ac:dyDescent="0.25">
      <c r="D325"/>
      <c r="E325"/>
    </row>
    <row r="326" spans="4:5" x14ac:dyDescent="0.25">
      <c r="D326"/>
      <c r="E326"/>
    </row>
    <row r="327" spans="4:5" x14ac:dyDescent="0.25">
      <c r="D327"/>
      <c r="E327"/>
    </row>
    <row r="328" spans="4:5" x14ac:dyDescent="0.25">
      <c r="D328"/>
      <c r="E328"/>
    </row>
    <row r="329" spans="4:5" x14ac:dyDescent="0.25">
      <c r="D329"/>
      <c r="E329"/>
    </row>
    <row r="330" spans="4:5" x14ac:dyDescent="0.25">
      <c r="D330"/>
      <c r="E330"/>
    </row>
    <row r="331" spans="4:5" x14ac:dyDescent="0.25">
      <c r="D331"/>
      <c r="E331"/>
    </row>
    <row r="332" spans="4:5" x14ac:dyDescent="0.25">
      <c r="D332"/>
      <c r="E332"/>
    </row>
    <row r="333" spans="4:5" x14ac:dyDescent="0.25">
      <c r="D333"/>
      <c r="E333"/>
    </row>
    <row r="334" spans="4:5" x14ac:dyDescent="0.25">
      <c r="D334"/>
      <c r="E334"/>
    </row>
    <row r="335" spans="4:5" x14ac:dyDescent="0.25">
      <c r="D335"/>
      <c r="E335"/>
    </row>
    <row r="336" spans="4:5" x14ac:dyDescent="0.25">
      <c r="D336"/>
      <c r="E336"/>
    </row>
    <row r="337" spans="4:5" x14ac:dyDescent="0.25">
      <c r="D337"/>
      <c r="E337"/>
    </row>
    <row r="338" spans="4:5" x14ac:dyDescent="0.25">
      <c r="D338"/>
      <c r="E338"/>
    </row>
    <row r="339" spans="4:5" x14ac:dyDescent="0.25">
      <c r="D339"/>
      <c r="E339"/>
    </row>
    <row r="340" spans="4:5" x14ac:dyDescent="0.25">
      <c r="D340"/>
      <c r="E340"/>
    </row>
    <row r="341" spans="4:5" x14ac:dyDescent="0.25">
      <c r="D341"/>
      <c r="E341"/>
    </row>
    <row r="342" spans="4:5" x14ac:dyDescent="0.25">
      <c r="D342"/>
      <c r="E342"/>
    </row>
    <row r="343" spans="4:5" x14ac:dyDescent="0.25">
      <c r="D343"/>
      <c r="E343"/>
    </row>
    <row r="344" spans="4:5" x14ac:dyDescent="0.25">
      <c r="D344"/>
      <c r="E344"/>
    </row>
    <row r="345" spans="4:5" x14ac:dyDescent="0.25">
      <c r="D345"/>
      <c r="E345"/>
    </row>
    <row r="346" spans="4:5" x14ac:dyDescent="0.25">
      <c r="D346"/>
      <c r="E346"/>
    </row>
    <row r="347" spans="4:5" x14ac:dyDescent="0.25">
      <c r="D347"/>
      <c r="E347"/>
    </row>
    <row r="348" spans="4:5" x14ac:dyDescent="0.25">
      <c r="D348"/>
      <c r="E348"/>
    </row>
    <row r="349" spans="4:5" x14ac:dyDescent="0.25">
      <c r="D349"/>
      <c r="E349"/>
    </row>
    <row r="350" spans="4:5" x14ac:dyDescent="0.25">
      <c r="D350"/>
      <c r="E350"/>
    </row>
    <row r="351" spans="4:5" x14ac:dyDescent="0.25">
      <c r="D351"/>
      <c r="E351"/>
    </row>
    <row r="352" spans="4:5" x14ac:dyDescent="0.25">
      <c r="D352"/>
      <c r="E352"/>
    </row>
    <row r="353" spans="4:5" x14ac:dyDescent="0.25">
      <c r="D353"/>
      <c r="E353"/>
    </row>
    <row r="354" spans="4:5" x14ac:dyDescent="0.25">
      <c r="D354"/>
      <c r="E354"/>
    </row>
    <row r="355" spans="4:5" x14ac:dyDescent="0.25">
      <c r="D355"/>
      <c r="E355"/>
    </row>
    <row r="356" spans="4:5" x14ac:dyDescent="0.25">
      <c r="D356"/>
      <c r="E356"/>
    </row>
    <row r="357" spans="4:5" x14ac:dyDescent="0.25">
      <c r="D357"/>
      <c r="E357"/>
    </row>
    <row r="358" spans="4:5" x14ac:dyDescent="0.25">
      <c r="D358"/>
      <c r="E358"/>
    </row>
    <row r="359" spans="4:5" x14ac:dyDescent="0.25">
      <c r="D359"/>
      <c r="E359"/>
    </row>
    <row r="360" spans="4:5" x14ac:dyDescent="0.25">
      <c r="D360"/>
      <c r="E360"/>
    </row>
    <row r="361" spans="4:5" x14ac:dyDescent="0.25">
      <c r="D361"/>
      <c r="E361"/>
    </row>
    <row r="362" spans="4:5" x14ac:dyDescent="0.25">
      <c r="D362"/>
      <c r="E362"/>
    </row>
    <row r="363" spans="4:5" x14ac:dyDescent="0.25">
      <c r="D363"/>
      <c r="E363"/>
    </row>
    <row r="364" spans="4:5" x14ac:dyDescent="0.25">
      <c r="D364"/>
      <c r="E364"/>
    </row>
    <row r="365" spans="4:5" x14ac:dyDescent="0.25">
      <c r="D365"/>
      <c r="E365"/>
    </row>
    <row r="366" spans="4:5" x14ac:dyDescent="0.25">
      <c r="D366"/>
      <c r="E366"/>
    </row>
    <row r="367" spans="4:5" x14ac:dyDescent="0.25">
      <c r="D367"/>
      <c r="E367"/>
    </row>
    <row r="368" spans="4:5" x14ac:dyDescent="0.25">
      <c r="D368"/>
      <c r="E368"/>
    </row>
    <row r="369" spans="4:5" x14ac:dyDescent="0.25">
      <c r="D369"/>
      <c r="E369"/>
    </row>
    <row r="370" spans="4:5" x14ac:dyDescent="0.25">
      <c r="D370"/>
      <c r="E370"/>
    </row>
    <row r="371" spans="4:5" x14ac:dyDescent="0.25">
      <c r="D371"/>
      <c r="E371"/>
    </row>
    <row r="372" spans="4:5" x14ac:dyDescent="0.25">
      <c r="D372"/>
      <c r="E372"/>
    </row>
    <row r="373" spans="4:5" x14ac:dyDescent="0.25">
      <c r="D373"/>
      <c r="E373"/>
    </row>
    <row r="374" spans="4:5" x14ac:dyDescent="0.25">
      <c r="D374"/>
      <c r="E374"/>
    </row>
    <row r="375" spans="4:5" x14ac:dyDescent="0.25">
      <c r="D375"/>
      <c r="E375"/>
    </row>
    <row r="376" spans="4:5" x14ac:dyDescent="0.25">
      <c r="D376"/>
      <c r="E376"/>
    </row>
    <row r="377" spans="4:5" x14ac:dyDescent="0.25">
      <c r="D377"/>
      <c r="E377"/>
    </row>
    <row r="378" spans="4:5" x14ac:dyDescent="0.25">
      <c r="D378"/>
      <c r="E378"/>
    </row>
    <row r="379" spans="4:5" x14ac:dyDescent="0.25">
      <c r="D379"/>
      <c r="E379"/>
    </row>
    <row r="380" spans="4:5" x14ac:dyDescent="0.25">
      <c r="D380"/>
      <c r="E380"/>
    </row>
    <row r="381" spans="4:5" x14ac:dyDescent="0.25">
      <c r="D381"/>
      <c r="E381"/>
    </row>
    <row r="382" spans="4:5" x14ac:dyDescent="0.25">
      <c r="D382"/>
      <c r="E382"/>
    </row>
    <row r="383" spans="4:5" x14ac:dyDescent="0.25">
      <c r="D383"/>
      <c r="E383"/>
    </row>
    <row r="384" spans="4:5" x14ac:dyDescent="0.25">
      <c r="D384"/>
      <c r="E384"/>
    </row>
    <row r="385" spans="4:5" x14ac:dyDescent="0.25">
      <c r="D385"/>
      <c r="E385"/>
    </row>
    <row r="386" spans="4:5" x14ac:dyDescent="0.25">
      <c r="D386"/>
      <c r="E386"/>
    </row>
    <row r="387" spans="4:5" x14ac:dyDescent="0.25">
      <c r="D387"/>
      <c r="E387"/>
    </row>
    <row r="388" spans="4:5" x14ac:dyDescent="0.25">
      <c r="D388"/>
      <c r="E388"/>
    </row>
    <row r="389" spans="4:5" x14ac:dyDescent="0.25">
      <c r="D389"/>
      <c r="E389"/>
    </row>
    <row r="390" spans="4:5" x14ac:dyDescent="0.25">
      <c r="D390"/>
      <c r="E390"/>
    </row>
    <row r="391" spans="4:5" x14ac:dyDescent="0.25">
      <c r="D391"/>
      <c r="E391"/>
    </row>
    <row r="392" spans="4:5" x14ac:dyDescent="0.25">
      <c r="D392"/>
      <c r="E392"/>
    </row>
    <row r="393" spans="4:5" x14ac:dyDescent="0.25">
      <c r="D393"/>
      <c r="E393"/>
    </row>
    <row r="394" spans="4:5" x14ac:dyDescent="0.25">
      <c r="D394"/>
      <c r="E394"/>
    </row>
    <row r="395" spans="4:5" x14ac:dyDescent="0.25">
      <c r="D395"/>
      <c r="E395"/>
    </row>
    <row r="396" spans="4:5" x14ac:dyDescent="0.25">
      <c r="D396"/>
      <c r="E396"/>
    </row>
    <row r="397" spans="4:5" x14ac:dyDescent="0.25">
      <c r="D397"/>
      <c r="E397"/>
    </row>
    <row r="398" spans="4:5" x14ac:dyDescent="0.25">
      <c r="D398"/>
      <c r="E398"/>
    </row>
    <row r="399" spans="4:5" x14ac:dyDescent="0.25">
      <c r="D399"/>
      <c r="E399"/>
    </row>
    <row r="400" spans="4:5" x14ac:dyDescent="0.25">
      <c r="D400"/>
      <c r="E400"/>
    </row>
    <row r="401" spans="4:5" x14ac:dyDescent="0.25">
      <c r="D401"/>
      <c r="E401"/>
    </row>
    <row r="402" spans="4:5" x14ac:dyDescent="0.25">
      <c r="D402"/>
      <c r="E402"/>
    </row>
    <row r="403" spans="4:5" x14ac:dyDescent="0.25">
      <c r="D403"/>
      <c r="E403"/>
    </row>
    <row r="404" spans="4:5" x14ac:dyDescent="0.25">
      <c r="D404"/>
      <c r="E404"/>
    </row>
    <row r="405" spans="4:5" x14ac:dyDescent="0.25">
      <c r="D405"/>
      <c r="E405"/>
    </row>
    <row r="406" spans="4:5" x14ac:dyDescent="0.25">
      <c r="D406"/>
      <c r="E406"/>
    </row>
    <row r="407" spans="4:5" x14ac:dyDescent="0.25">
      <c r="D407"/>
      <c r="E407"/>
    </row>
    <row r="408" spans="4:5" x14ac:dyDescent="0.25">
      <c r="D408"/>
      <c r="E408"/>
    </row>
    <row r="409" spans="4:5" x14ac:dyDescent="0.25">
      <c r="D409"/>
      <c r="E409"/>
    </row>
    <row r="410" spans="4:5" x14ac:dyDescent="0.25">
      <c r="D410"/>
      <c r="E410"/>
    </row>
    <row r="411" spans="4:5" x14ac:dyDescent="0.25">
      <c r="D411"/>
      <c r="E411"/>
    </row>
    <row r="412" spans="4:5" x14ac:dyDescent="0.25">
      <c r="D412"/>
      <c r="E412"/>
    </row>
    <row r="413" spans="4:5" x14ac:dyDescent="0.25">
      <c r="D413"/>
      <c r="E413"/>
    </row>
    <row r="414" spans="4:5" x14ac:dyDescent="0.25">
      <c r="D414"/>
      <c r="E414"/>
    </row>
    <row r="415" spans="4:5" x14ac:dyDescent="0.25">
      <c r="D415"/>
      <c r="E415"/>
    </row>
    <row r="416" spans="4:5" x14ac:dyDescent="0.25">
      <c r="D416"/>
      <c r="E416"/>
    </row>
    <row r="417" spans="4:5" x14ac:dyDescent="0.25">
      <c r="D417"/>
      <c r="E417"/>
    </row>
    <row r="418" spans="4:5" x14ac:dyDescent="0.25">
      <c r="D418"/>
      <c r="E418"/>
    </row>
    <row r="419" spans="4:5" x14ac:dyDescent="0.25">
      <c r="D419"/>
      <c r="E419"/>
    </row>
    <row r="420" spans="4:5" x14ac:dyDescent="0.25">
      <c r="D420"/>
      <c r="E420"/>
    </row>
    <row r="421" spans="4:5" x14ac:dyDescent="0.25">
      <c r="D421"/>
      <c r="E421"/>
    </row>
    <row r="422" spans="4:5" x14ac:dyDescent="0.25">
      <c r="D422"/>
      <c r="E422"/>
    </row>
    <row r="423" spans="4:5" x14ac:dyDescent="0.25">
      <c r="D423"/>
      <c r="E423"/>
    </row>
    <row r="424" spans="4:5" x14ac:dyDescent="0.25">
      <c r="D424"/>
      <c r="E424"/>
    </row>
    <row r="425" spans="4:5" x14ac:dyDescent="0.25">
      <c r="D425"/>
      <c r="E425"/>
    </row>
    <row r="426" spans="4:5" x14ac:dyDescent="0.25">
      <c r="D426"/>
      <c r="E426"/>
    </row>
    <row r="427" spans="4:5" x14ac:dyDescent="0.25">
      <c r="D427"/>
      <c r="E427"/>
    </row>
    <row r="428" spans="4:5" x14ac:dyDescent="0.25">
      <c r="D428"/>
      <c r="E428"/>
    </row>
    <row r="429" spans="4:5" x14ac:dyDescent="0.25">
      <c r="D429"/>
      <c r="E429"/>
    </row>
    <row r="430" spans="4:5" x14ac:dyDescent="0.25">
      <c r="D430"/>
      <c r="E430"/>
    </row>
    <row r="431" spans="4:5" x14ac:dyDescent="0.25">
      <c r="D431"/>
      <c r="E431"/>
    </row>
    <row r="432" spans="4:5" x14ac:dyDescent="0.25">
      <c r="D432"/>
      <c r="E432"/>
    </row>
    <row r="433" spans="4:5" x14ac:dyDescent="0.25">
      <c r="D433"/>
      <c r="E433"/>
    </row>
    <row r="434" spans="4:5" x14ac:dyDescent="0.25">
      <c r="D434"/>
      <c r="E434"/>
    </row>
    <row r="435" spans="4:5" x14ac:dyDescent="0.25">
      <c r="D435"/>
      <c r="E435"/>
    </row>
    <row r="436" spans="4:5" x14ac:dyDescent="0.25">
      <c r="D436"/>
      <c r="E436"/>
    </row>
    <row r="437" spans="4:5" x14ac:dyDescent="0.25">
      <c r="D437"/>
      <c r="E437"/>
    </row>
    <row r="438" spans="4:5" x14ac:dyDescent="0.25">
      <c r="D438"/>
      <c r="E438"/>
    </row>
    <row r="439" spans="4:5" x14ac:dyDescent="0.25">
      <c r="D439"/>
      <c r="E439"/>
    </row>
    <row r="440" spans="4:5" x14ac:dyDescent="0.25">
      <c r="D440"/>
      <c r="E440"/>
    </row>
    <row r="441" spans="4:5" x14ac:dyDescent="0.25">
      <c r="D441"/>
      <c r="E441"/>
    </row>
    <row r="442" spans="4:5" x14ac:dyDescent="0.25">
      <c r="D442"/>
      <c r="E442"/>
    </row>
    <row r="443" spans="4:5" x14ac:dyDescent="0.25">
      <c r="D443"/>
      <c r="E443"/>
    </row>
    <row r="444" spans="4:5" x14ac:dyDescent="0.25">
      <c r="D444"/>
      <c r="E444"/>
    </row>
    <row r="445" spans="4:5" x14ac:dyDescent="0.25">
      <c r="D445"/>
      <c r="E445"/>
    </row>
    <row r="446" spans="4:5" x14ac:dyDescent="0.25">
      <c r="D446"/>
      <c r="E446"/>
    </row>
    <row r="447" spans="4:5" x14ac:dyDescent="0.25">
      <c r="D447"/>
      <c r="E447"/>
    </row>
    <row r="448" spans="4:5" x14ac:dyDescent="0.25">
      <c r="D448"/>
      <c r="E448"/>
    </row>
    <row r="449" spans="4:5" x14ac:dyDescent="0.25">
      <c r="D449"/>
      <c r="E449"/>
    </row>
    <row r="450" spans="4:5" x14ac:dyDescent="0.25">
      <c r="D450"/>
      <c r="E450"/>
    </row>
    <row r="451" spans="4:5" x14ac:dyDescent="0.25">
      <c r="D451"/>
      <c r="E451"/>
    </row>
    <row r="452" spans="4:5" x14ac:dyDescent="0.25">
      <c r="D452"/>
      <c r="E452"/>
    </row>
    <row r="453" spans="4:5" x14ac:dyDescent="0.25">
      <c r="D453"/>
      <c r="E453"/>
    </row>
    <row r="454" spans="4:5" x14ac:dyDescent="0.25">
      <c r="D454"/>
      <c r="E454"/>
    </row>
    <row r="455" spans="4:5" x14ac:dyDescent="0.25">
      <c r="D455"/>
      <c r="E455"/>
    </row>
    <row r="456" spans="4:5" x14ac:dyDescent="0.25">
      <c r="D456"/>
      <c r="E456"/>
    </row>
    <row r="457" spans="4:5" x14ac:dyDescent="0.25">
      <c r="D457"/>
      <c r="E457"/>
    </row>
    <row r="458" spans="4:5" x14ac:dyDescent="0.25">
      <c r="D458"/>
      <c r="E458"/>
    </row>
    <row r="459" spans="4:5" x14ac:dyDescent="0.25">
      <c r="D459"/>
      <c r="E459"/>
    </row>
    <row r="460" spans="4:5" x14ac:dyDescent="0.25">
      <c r="D460"/>
      <c r="E460"/>
    </row>
    <row r="461" spans="4:5" x14ac:dyDescent="0.25">
      <c r="D461"/>
      <c r="E461"/>
    </row>
    <row r="462" spans="4:5" x14ac:dyDescent="0.25">
      <c r="D462"/>
      <c r="E462"/>
    </row>
    <row r="463" spans="4:5" x14ac:dyDescent="0.25">
      <c r="D463"/>
      <c r="E463"/>
    </row>
    <row r="464" spans="4:5" x14ac:dyDescent="0.25">
      <c r="D464"/>
      <c r="E464"/>
    </row>
    <row r="465" spans="4:5" x14ac:dyDescent="0.25">
      <c r="D465"/>
      <c r="E465"/>
    </row>
    <row r="466" spans="4:5" x14ac:dyDescent="0.25">
      <c r="D466"/>
      <c r="E466"/>
    </row>
    <row r="467" spans="4:5" x14ac:dyDescent="0.25">
      <c r="D467"/>
      <c r="E467"/>
    </row>
    <row r="468" spans="4:5" x14ac:dyDescent="0.25">
      <c r="D468"/>
      <c r="E468"/>
    </row>
    <row r="469" spans="4:5" x14ac:dyDescent="0.25">
      <c r="D469"/>
      <c r="E469"/>
    </row>
    <row r="470" spans="4:5" x14ac:dyDescent="0.25">
      <c r="D470"/>
      <c r="E470"/>
    </row>
    <row r="471" spans="4:5" x14ac:dyDescent="0.25">
      <c r="D471"/>
      <c r="E471"/>
    </row>
    <row r="472" spans="4:5" x14ac:dyDescent="0.25">
      <c r="D472"/>
      <c r="E472"/>
    </row>
    <row r="473" spans="4:5" x14ac:dyDescent="0.25">
      <c r="D473"/>
      <c r="E473"/>
    </row>
    <row r="474" spans="4:5" x14ac:dyDescent="0.25">
      <c r="D474"/>
      <c r="E474"/>
    </row>
    <row r="475" spans="4:5" x14ac:dyDescent="0.25">
      <c r="D475"/>
      <c r="E475"/>
    </row>
    <row r="476" spans="4:5" x14ac:dyDescent="0.25">
      <c r="D476"/>
      <c r="E476"/>
    </row>
    <row r="477" spans="4:5" x14ac:dyDescent="0.25">
      <c r="D477"/>
      <c r="E477"/>
    </row>
    <row r="478" spans="4:5" x14ac:dyDescent="0.25">
      <c r="D478"/>
      <c r="E478"/>
    </row>
    <row r="479" spans="4:5" x14ac:dyDescent="0.25">
      <c r="D479"/>
      <c r="E479"/>
    </row>
    <row r="480" spans="4:5" x14ac:dyDescent="0.25">
      <c r="D480"/>
      <c r="E480"/>
    </row>
    <row r="481" spans="4:5" x14ac:dyDescent="0.25">
      <c r="D481"/>
      <c r="E481"/>
    </row>
    <row r="482" spans="4:5" x14ac:dyDescent="0.25">
      <c r="D482"/>
      <c r="E482"/>
    </row>
    <row r="483" spans="4:5" x14ac:dyDescent="0.25">
      <c r="D483"/>
      <c r="E483"/>
    </row>
    <row r="484" spans="4:5" x14ac:dyDescent="0.25">
      <c r="D484"/>
      <c r="E484"/>
    </row>
    <row r="485" spans="4:5" x14ac:dyDescent="0.25">
      <c r="D485"/>
      <c r="E485"/>
    </row>
    <row r="486" spans="4:5" x14ac:dyDescent="0.25">
      <c r="D486"/>
      <c r="E486"/>
    </row>
    <row r="487" spans="4:5" x14ac:dyDescent="0.25">
      <c r="D487"/>
      <c r="E487"/>
    </row>
    <row r="488" spans="4:5" x14ac:dyDescent="0.25">
      <c r="D488"/>
      <c r="E488"/>
    </row>
    <row r="489" spans="4:5" x14ac:dyDescent="0.25">
      <c r="D489"/>
      <c r="E489"/>
    </row>
    <row r="490" spans="4:5" x14ac:dyDescent="0.25">
      <c r="D490"/>
      <c r="E490"/>
    </row>
    <row r="491" spans="4:5" x14ac:dyDescent="0.25">
      <c r="D491"/>
      <c r="E491"/>
    </row>
    <row r="492" spans="4:5" x14ac:dyDescent="0.25">
      <c r="D492"/>
      <c r="E492"/>
    </row>
    <row r="493" spans="4:5" x14ac:dyDescent="0.25">
      <c r="D493"/>
      <c r="E493"/>
    </row>
    <row r="494" spans="4:5" x14ac:dyDescent="0.25">
      <c r="D494"/>
      <c r="E494"/>
    </row>
    <row r="495" spans="4:5" x14ac:dyDescent="0.25">
      <c r="D495"/>
      <c r="E495"/>
    </row>
    <row r="496" spans="4:5" x14ac:dyDescent="0.25">
      <c r="D496"/>
      <c r="E496"/>
    </row>
    <row r="497" spans="4:5" x14ac:dyDescent="0.25">
      <c r="D497"/>
      <c r="E497"/>
    </row>
    <row r="498" spans="4:5" x14ac:dyDescent="0.25">
      <c r="D498"/>
      <c r="E498"/>
    </row>
    <row r="499" spans="4:5" x14ac:dyDescent="0.25">
      <c r="D499"/>
      <c r="E499"/>
    </row>
    <row r="500" spans="4:5" x14ac:dyDescent="0.25">
      <c r="D500"/>
      <c r="E500"/>
    </row>
    <row r="501" spans="4:5" x14ac:dyDescent="0.25">
      <c r="D501"/>
      <c r="E501"/>
    </row>
    <row r="502" spans="4:5" x14ac:dyDescent="0.25">
      <c r="D502"/>
      <c r="E502"/>
    </row>
    <row r="503" spans="4:5" x14ac:dyDescent="0.25">
      <c r="D503"/>
      <c r="E503"/>
    </row>
    <row r="504" spans="4:5" x14ac:dyDescent="0.25">
      <c r="D504"/>
      <c r="E504"/>
    </row>
    <row r="505" spans="4:5" x14ac:dyDescent="0.25">
      <c r="D505"/>
      <c r="E505"/>
    </row>
    <row r="506" spans="4:5" x14ac:dyDescent="0.25">
      <c r="D506"/>
      <c r="E506"/>
    </row>
    <row r="507" spans="4:5" x14ac:dyDescent="0.25">
      <c r="D507"/>
      <c r="E507"/>
    </row>
    <row r="508" spans="4:5" x14ac:dyDescent="0.25">
      <c r="D508"/>
      <c r="E508"/>
    </row>
    <row r="509" spans="4:5" x14ac:dyDescent="0.25">
      <c r="D509"/>
      <c r="E509"/>
    </row>
    <row r="510" spans="4:5" x14ac:dyDescent="0.25">
      <c r="D510"/>
      <c r="E510"/>
    </row>
    <row r="511" spans="4:5" x14ac:dyDescent="0.25">
      <c r="D511"/>
      <c r="E511"/>
    </row>
    <row r="512" spans="4:5" x14ac:dyDescent="0.25">
      <c r="D512"/>
      <c r="E512"/>
    </row>
    <row r="513" spans="4:5" x14ac:dyDescent="0.25">
      <c r="D513"/>
      <c r="E513"/>
    </row>
    <row r="514" spans="4:5" x14ac:dyDescent="0.25">
      <c r="D514"/>
      <c r="E514"/>
    </row>
    <row r="515" spans="4:5" x14ac:dyDescent="0.25">
      <c r="D515"/>
      <c r="E515"/>
    </row>
    <row r="516" spans="4:5" x14ac:dyDescent="0.25">
      <c r="D516"/>
      <c r="E516"/>
    </row>
    <row r="517" spans="4:5" x14ac:dyDescent="0.25">
      <c r="D517"/>
      <c r="E517"/>
    </row>
    <row r="518" spans="4:5" x14ac:dyDescent="0.25">
      <c r="D518"/>
      <c r="E518"/>
    </row>
    <row r="519" spans="4:5" x14ac:dyDescent="0.25">
      <c r="D519"/>
      <c r="E519"/>
    </row>
    <row r="520" spans="4:5" x14ac:dyDescent="0.25">
      <c r="D520"/>
      <c r="E520"/>
    </row>
    <row r="521" spans="4:5" x14ac:dyDescent="0.25">
      <c r="D521"/>
      <c r="E521"/>
    </row>
    <row r="522" spans="4:5" x14ac:dyDescent="0.25">
      <c r="D522"/>
      <c r="E522"/>
    </row>
    <row r="523" spans="4:5" x14ac:dyDescent="0.25">
      <c r="D523"/>
      <c r="E523"/>
    </row>
    <row r="524" spans="4:5" x14ac:dyDescent="0.25">
      <c r="D524"/>
      <c r="E524"/>
    </row>
    <row r="525" spans="4:5" x14ac:dyDescent="0.25">
      <c r="D525"/>
      <c r="E525"/>
    </row>
    <row r="526" spans="4:5" x14ac:dyDescent="0.25">
      <c r="D526"/>
      <c r="E526"/>
    </row>
    <row r="527" spans="4:5" x14ac:dyDescent="0.25">
      <c r="D527"/>
      <c r="E527"/>
    </row>
    <row r="528" spans="4:5" x14ac:dyDescent="0.25">
      <c r="D528"/>
      <c r="E528"/>
    </row>
    <row r="529" spans="4:5" x14ac:dyDescent="0.25">
      <c r="D529"/>
      <c r="E529"/>
    </row>
    <row r="530" spans="4:5" x14ac:dyDescent="0.25">
      <c r="D530"/>
      <c r="E530"/>
    </row>
    <row r="531" spans="4:5" x14ac:dyDescent="0.25">
      <c r="D531"/>
      <c r="E531"/>
    </row>
    <row r="532" spans="4:5" x14ac:dyDescent="0.25">
      <c r="D532"/>
      <c r="E532"/>
    </row>
    <row r="533" spans="4:5" x14ac:dyDescent="0.25">
      <c r="D533"/>
      <c r="E533"/>
    </row>
    <row r="534" spans="4:5" x14ac:dyDescent="0.25">
      <c r="D534"/>
      <c r="E534"/>
    </row>
    <row r="535" spans="4:5" x14ac:dyDescent="0.25">
      <c r="D535"/>
      <c r="E535"/>
    </row>
    <row r="536" spans="4:5" x14ac:dyDescent="0.25">
      <c r="D536"/>
      <c r="E536"/>
    </row>
    <row r="537" spans="4:5" x14ac:dyDescent="0.25">
      <c r="D537"/>
      <c r="E537"/>
    </row>
    <row r="538" spans="4:5" x14ac:dyDescent="0.25">
      <c r="D538"/>
      <c r="E538"/>
    </row>
    <row r="539" spans="4:5" x14ac:dyDescent="0.25">
      <c r="D539"/>
      <c r="E539"/>
    </row>
    <row r="540" spans="4:5" x14ac:dyDescent="0.25">
      <c r="D540"/>
      <c r="E540"/>
    </row>
    <row r="541" spans="4:5" x14ac:dyDescent="0.25">
      <c r="D541"/>
      <c r="E541"/>
    </row>
    <row r="542" spans="4:5" x14ac:dyDescent="0.25">
      <c r="D542"/>
      <c r="E542"/>
    </row>
    <row r="543" spans="4:5" x14ac:dyDescent="0.25">
      <c r="D543"/>
      <c r="E543"/>
    </row>
    <row r="544" spans="4:5" x14ac:dyDescent="0.25">
      <c r="D544"/>
      <c r="E544"/>
    </row>
    <row r="545" spans="4:5" x14ac:dyDescent="0.25">
      <c r="D545"/>
      <c r="E545"/>
    </row>
    <row r="546" spans="4:5" x14ac:dyDescent="0.25">
      <c r="D546"/>
      <c r="E546"/>
    </row>
    <row r="547" spans="4:5" x14ac:dyDescent="0.25">
      <c r="D547"/>
      <c r="E547"/>
    </row>
    <row r="548" spans="4:5" x14ac:dyDescent="0.25">
      <c r="D548"/>
      <c r="E548"/>
    </row>
    <row r="549" spans="4:5" x14ac:dyDescent="0.25">
      <c r="D549"/>
      <c r="E549"/>
    </row>
    <row r="550" spans="4:5" x14ac:dyDescent="0.25">
      <c r="D550"/>
      <c r="E550"/>
    </row>
    <row r="551" spans="4:5" x14ac:dyDescent="0.25">
      <c r="D551"/>
      <c r="E551"/>
    </row>
    <row r="552" spans="4:5" x14ac:dyDescent="0.25">
      <c r="D552"/>
      <c r="E552"/>
    </row>
    <row r="553" spans="4:5" x14ac:dyDescent="0.25">
      <c r="D553"/>
      <c r="E553"/>
    </row>
    <row r="554" spans="4:5" x14ac:dyDescent="0.25">
      <c r="D554"/>
      <c r="E554"/>
    </row>
    <row r="555" spans="4:5" x14ac:dyDescent="0.25">
      <c r="D555"/>
      <c r="E555"/>
    </row>
    <row r="556" spans="4:5" x14ac:dyDescent="0.25">
      <c r="D556"/>
      <c r="E556"/>
    </row>
    <row r="557" spans="4:5" x14ac:dyDescent="0.25">
      <c r="D557"/>
      <c r="E557"/>
    </row>
    <row r="558" spans="4:5" x14ac:dyDescent="0.25">
      <c r="D558"/>
      <c r="E558"/>
    </row>
    <row r="559" spans="4:5" x14ac:dyDescent="0.25">
      <c r="D559"/>
      <c r="E559"/>
    </row>
    <row r="560" spans="4:5" x14ac:dyDescent="0.25">
      <c r="D560"/>
      <c r="E560"/>
    </row>
    <row r="561" spans="4:5" x14ac:dyDescent="0.25">
      <c r="D561"/>
      <c r="E561"/>
    </row>
    <row r="562" spans="4:5" x14ac:dyDescent="0.25">
      <c r="D562"/>
      <c r="E562"/>
    </row>
    <row r="563" spans="4:5" x14ac:dyDescent="0.25">
      <c r="D563"/>
      <c r="E563"/>
    </row>
    <row r="564" spans="4:5" x14ac:dyDescent="0.25">
      <c r="D564"/>
      <c r="E564"/>
    </row>
    <row r="565" spans="4:5" x14ac:dyDescent="0.25">
      <c r="D565"/>
      <c r="E565"/>
    </row>
    <row r="566" spans="4:5" x14ac:dyDescent="0.25">
      <c r="D566"/>
      <c r="E566"/>
    </row>
    <row r="567" spans="4:5" x14ac:dyDescent="0.25">
      <c r="D567"/>
      <c r="E567"/>
    </row>
    <row r="568" spans="4:5" x14ac:dyDescent="0.25">
      <c r="D568"/>
      <c r="E568"/>
    </row>
    <row r="569" spans="4:5" x14ac:dyDescent="0.25">
      <c r="D569"/>
      <c r="E569"/>
    </row>
    <row r="570" spans="4:5" x14ac:dyDescent="0.25">
      <c r="D570"/>
      <c r="E570"/>
    </row>
    <row r="571" spans="4:5" x14ac:dyDescent="0.25">
      <c r="D571"/>
      <c r="E571"/>
    </row>
    <row r="572" spans="4:5" x14ac:dyDescent="0.25">
      <c r="D572"/>
      <c r="E572"/>
    </row>
    <row r="573" spans="4:5" x14ac:dyDescent="0.25">
      <c r="D573"/>
      <c r="E573"/>
    </row>
    <row r="574" spans="4:5" x14ac:dyDescent="0.25">
      <c r="D574"/>
      <c r="E574"/>
    </row>
    <row r="575" spans="4:5" x14ac:dyDescent="0.25">
      <c r="D575"/>
      <c r="E575"/>
    </row>
    <row r="576" spans="4:5" x14ac:dyDescent="0.25">
      <c r="D576"/>
      <c r="E576"/>
    </row>
    <row r="577" spans="4:5" x14ac:dyDescent="0.25">
      <c r="D577"/>
      <c r="E577"/>
    </row>
    <row r="578" spans="4:5" x14ac:dyDescent="0.25">
      <c r="D578"/>
      <c r="E578"/>
    </row>
    <row r="579" spans="4:5" x14ac:dyDescent="0.25">
      <c r="D579"/>
      <c r="E579"/>
    </row>
    <row r="580" spans="4:5" x14ac:dyDescent="0.25">
      <c r="D580"/>
      <c r="E580"/>
    </row>
    <row r="581" spans="4:5" x14ac:dyDescent="0.25">
      <c r="D581"/>
      <c r="E581"/>
    </row>
    <row r="582" spans="4:5" x14ac:dyDescent="0.25">
      <c r="D582"/>
      <c r="E582"/>
    </row>
    <row r="583" spans="4:5" x14ac:dyDescent="0.25">
      <c r="D583"/>
      <c r="E583"/>
    </row>
    <row r="584" spans="4:5" x14ac:dyDescent="0.25">
      <c r="D584"/>
      <c r="E584"/>
    </row>
    <row r="585" spans="4:5" x14ac:dyDescent="0.25">
      <c r="D585"/>
      <c r="E585"/>
    </row>
    <row r="586" spans="4:5" x14ac:dyDescent="0.25">
      <c r="D586"/>
      <c r="E586"/>
    </row>
    <row r="587" spans="4:5" x14ac:dyDescent="0.25">
      <c r="D587"/>
      <c r="E587"/>
    </row>
    <row r="588" spans="4:5" x14ac:dyDescent="0.25">
      <c r="D588"/>
      <c r="E588"/>
    </row>
    <row r="589" spans="4:5" x14ac:dyDescent="0.25">
      <c r="D589"/>
      <c r="E589"/>
    </row>
    <row r="590" spans="4:5" x14ac:dyDescent="0.25">
      <c r="D590"/>
      <c r="E590"/>
    </row>
    <row r="591" spans="4:5" x14ac:dyDescent="0.25">
      <c r="D591"/>
      <c r="E591"/>
    </row>
    <row r="592" spans="4:5" x14ac:dyDescent="0.25">
      <c r="D592"/>
      <c r="E592"/>
    </row>
    <row r="593" spans="4:5" x14ac:dyDescent="0.25">
      <c r="D593"/>
      <c r="E593"/>
    </row>
    <row r="594" spans="4:5" x14ac:dyDescent="0.25">
      <c r="D594"/>
      <c r="E594"/>
    </row>
    <row r="595" spans="4:5" x14ac:dyDescent="0.25">
      <c r="D595"/>
      <c r="E595"/>
    </row>
    <row r="596" spans="4:5" x14ac:dyDescent="0.25">
      <c r="D596"/>
      <c r="E596"/>
    </row>
    <row r="597" spans="4:5" x14ac:dyDescent="0.25">
      <c r="D597"/>
      <c r="E597"/>
    </row>
    <row r="598" spans="4:5" x14ac:dyDescent="0.25">
      <c r="D598"/>
      <c r="E598"/>
    </row>
    <row r="599" spans="4:5" x14ac:dyDescent="0.25">
      <c r="D599"/>
      <c r="E599"/>
    </row>
    <row r="600" spans="4:5" x14ac:dyDescent="0.25">
      <c r="D600"/>
      <c r="E600"/>
    </row>
    <row r="601" spans="4:5" x14ac:dyDescent="0.25">
      <c r="D601"/>
      <c r="E601"/>
    </row>
    <row r="602" spans="4:5" x14ac:dyDescent="0.25">
      <c r="D602"/>
      <c r="E602"/>
    </row>
    <row r="603" spans="4:5" x14ac:dyDescent="0.25">
      <c r="D603"/>
      <c r="E603"/>
    </row>
    <row r="604" spans="4:5" x14ac:dyDescent="0.25">
      <c r="D604"/>
      <c r="E604"/>
    </row>
    <row r="605" spans="4:5" x14ac:dyDescent="0.25">
      <c r="D605"/>
      <c r="E605"/>
    </row>
    <row r="606" spans="4:5" x14ac:dyDescent="0.25">
      <c r="D606"/>
      <c r="E606"/>
    </row>
    <row r="607" spans="4:5" x14ac:dyDescent="0.25">
      <c r="D607"/>
      <c r="E607"/>
    </row>
    <row r="608" spans="4:5" x14ac:dyDescent="0.25">
      <c r="D608"/>
      <c r="E608"/>
    </row>
    <row r="609" spans="4:5" x14ac:dyDescent="0.25">
      <c r="D609"/>
      <c r="E609"/>
    </row>
    <row r="610" spans="4:5" x14ac:dyDescent="0.25">
      <c r="D610"/>
      <c r="E610"/>
    </row>
    <row r="611" spans="4:5" x14ac:dyDescent="0.25">
      <c r="D611"/>
      <c r="E611"/>
    </row>
    <row r="612" spans="4:5" x14ac:dyDescent="0.25">
      <c r="D612"/>
      <c r="E612"/>
    </row>
    <row r="613" spans="4:5" x14ac:dyDescent="0.25">
      <c r="D613"/>
      <c r="E613"/>
    </row>
    <row r="614" spans="4:5" x14ac:dyDescent="0.25">
      <c r="D614"/>
      <c r="E614"/>
    </row>
    <row r="615" spans="4:5" x14ac:dyDescent="0.25">
      <c r="D615"/>
      <c r="E615"/>
    </row>
    <row r="616" spans="4:5" x14ac:dyDescent="0.25">
      <c r="D616"/>
      <c r="E616"/>
    </row>
    <row r="617" spans="4:5" x14ac:dyDescent="0.25">
      <c r="D617"/>
      <c r="E617"/>
    </row>
    <row r="618" spans="4:5" x14ac:dyDescent="0.25">
      <c r="D618"/>
      <c r="E618"/>
    </row>
    <row r="619" spans="4:5" x14ac:dyDescent="0.25">
      <c r="D619"/>
      <c r="E619"/>
    </row>
    <row r="620" spans="4:5" x14ac:dyDescent="0.25">
      <c r="D620"/>
      <c r="E620"/>
    </row>
    <row r="621" spans="4:5" x14ac:dyDescent="0.25">
      <c r="D621"/>
      <c r="E621"/>
    </row>
    <row r="622" spans="4:5" x14ac:dyDescent="0.25">
      <c r="D622"/>
      <c r="E622"/>
    </row>
    <row r="623" spans="4:5" x14ac:dyDescent="0.25">
      <c r="D623"/>
      <c r="E623"/>
    </row>
    <row r="624" spans="4:5" x14ac:dyDescent="0.25">
      <c r="D624"/>
      <c r="E624"/>
    </row>
    <row r="625" spans="4:5" x14ac:dyDescent="0.25">
      <c r="D625"/>
      <c r="E625"/>
    </row>
    <row r="626" spans="4:5" x14ac:dyDescent="0.25">
      <c r="D626"/>
      <c r="E626"/>
    </row>
    <row r="627" spans="4:5" x14ac:dyDescent="0.25">
      <c r="D627"/>
      <c r="E627"/>
    </row>
    <row r="628" spans="4:5" x14ac:dyDescent="0.25">
      <c r="D628"/>
      <c r="E628"/>
    </row>
    <row r="629" spans="4:5" x14ac:dyDescent="0.25">
      <c r="D629"/>
      <c r="E629"/>
    </row>
    <row r="630" spans="4:5" x14ac:dyDescent="0.25">
      <c r="D630"/>
      <c r="E630"/>
    </row>
    <row r="631" spans="4:5" x14ac:dyDescent="0.25">
      <c r="D631"/>
      <c r="E631"/>
    </row>
    <row r="632" spans="4:5" x14ac:dyDescent="0.25">
      <c r="D632"/>
      <c r="E632"/>
    </row>
    <row r="633" spans="4:5" x14ac:dyDescent="0.25">
      <c r="D633"/>
      <c r="E633"/>
    </row>
    <row r="634" spans="4:5" x14ac:dyDescent="0.25">
      <c r="D634"/>
      <c r="E634"/>
    </row>
    <row r="635" spans="4:5" x14ac:dyDescent="0.25">
      <c r="D635"/>
      <c r="E635"/>
    </row>
    <row r="636" spans="4:5" x14ac:dyDescent="0.25">
      <c r="D636"/>
      <c r="E636"/>
    </row>
    <row r="637" spans="4:5" x14ac:dyDescent="0.25">
      <c r="D637"/>
      <c r="E637"/>
    </row>
    <row r="638" spans="4:5" x14ac:dyDescent="0.25">
      <c r="D638"/>
      <c r="E638"/>
    </row>
    <row r="639" spans="4:5" x14ac:dyDescent="0.25">
      <c r="D639"/>
      <c r="E639"/>
    </row>
    <row r="640" spans="4:5" x14ac:dyDescent="0.25">
      <c r="D640"/>
      <c r="E640"/>
    </row>
    <row r="641" spans="4:5" x14ac:dyDescent="0.25">
      <c r="D641"/>
      <c r="E641"/>
    </row>
    <row r="642" spans="4:5" x14ac:dyDescent="0.25">
      <c r="D642"/>
      <c r="E642"/>
    </row>
    <row r="643" spans="4:5" x14ac:dyDescent="0.25">
      <c r="D643"/>
      <c r="E643"/>
    </row>
    <row r="644" spans="4:5" x14ac:dyDescent="0.25">
      <c r="D644"/>
      <c r="E644"/>
    </row>
    <row r="645" spans="4:5" x14ac:dyDescent="0.25">
      <c r="D645"/>
      <c r="E645"/>
    </row>
    <row r="646" spans="4:5" x14ac:dyDescent="0.25">
      <c r="D646"/>
      <c r="E646"/>
    </row>
    <row r="647" spans="4:5" x14ac:dyDescent="0.25">
      <c r="D647"/>
      <c r="E647"/>
    </row>
    <row r="648" spans="4:5" x14ac:dyDescent="0.25">
      <c r="D648"/>
      <c r="E648"/>
    </row>
    <row r="649" spans="4:5" x14ac:dyDescent="0.25">
      <c r="D649"/>
      <c r="E649"/>
    </row>
    <row r="650" spans="4:5" x14ac:dyDescent="0.25">
      <c r="D650"/>
      <c r="E650"/>
    </row>
    <row r="651" spans="4:5" x14ac:dyDescent="0.25">
      <c r="D651"/>
      <c r="E651"/>
    </row>
    <row r="652" spans="4:5" x14ac:dyDescent="0.25">
      <c r="D652"/>
      <c r="E652"/>
    </row>
    <row r="653" spans="4:5" x14ac:dyDescent="0.25">
      <c r="D653"/>
      <c r="E653"/>
    </row>
    <row r="654" spans="4:5" x14ac:dyDescent="0.25">
      <c r="D654"/>
      <c r="E654"/>
    </row>
    <row r="655" spans="4:5" x14ac:dyDescent="0.25">
      <c r="D655"/>
      <c r="E655"/>
    </row>
    <row r="656" spans="4:5" x14ac:dyDescent="0.25">
      <c r="D656"/>
      <c r="E656"/>
    </row>
    <row r="657" spans="4:5" x14ac:dyDescent="0.25">
      <c r="D657"/>
      <c r="E657"/>
    </row>
    <row r="658" spans="4:5" x14ac:dyDescent="0.25">
      <c r="D658"/>
      <c r="E658"/>
    </row>
    <row r="659" spans="4:5" x14ac:dyDescent="0.25">
      <c r="D659"/>
      <c r="E659"/>
    </row>
    <row r="660" spans="4:5" x14ac:dyDescent="0.25">
      <c r="D660"/>
      <c r="E660"/>
    </row>
    <row r="661" spans="4:5" x14ac:dyDescent="0.25">
      <c r="D661"/>
      <c r="E661"/>
    </row>
    <row r="662" spans="4:5" x14ac:dyDescent="0.25">
      <c r="D662"/>
      <c r="E662"/>
    </row>
    <row r="663" spans="4:5" x14ac:dyDescent="0.25">
      <c r="D663"/>
      <c r="E663"/>
    </row>
    <row r="664" spans="4:5" x14ac:dyDescent="0.25">
      <c r="D664"/>
      <c r="E664"/>
    </row>
    <row r="665" spans="4:5" x14ac:dyDescent="0.25">
      <c r="D665"/>
      <c r="E665"/>
    </row>
    <row r="666" spans="4:5" x14ac:dyDescent="0.25">
      <c r="D666"/>
      <c r="E666"/>
    </row>
    <row r="667" spans="4:5" x14ac:dyDescent="0.25">
      <c r="D667"/>
      <c r="E667"/>
    </row>
    <row r="668" spans="4:5" x14ac:dyDescent="0.25">
      <c r="D668"/>
      <c r="E668"/>
    </row>
    <row r="669" spans="4:5" x14ac:dyDescent="0.25">
      <c r="D669"/>
      <c r="E669"/>
    </row>
    <row r="670" spans="4:5" x14ac:dyDescent="0.25">
      <c r="D670"/>
      <c r="E670"/>
    </row>
    <row r="671" spans="4:5" x14ac:dyDescent="0.25">
      <c r="D671"/>
      <c r="E671"/>
    </row>
    <row r="672" spans="4:5" x14ac:dyDescent="0.25">
      <c r="D672"/>
      <c r="E672"/>
    </row>
    <row r="673" spans="4:5" x14ac:dyDescent="0.25">
      <c r="D673"/>
      <c r="E673"/>
    </row>
    <row r="674" spans="4:5" x14ac:dyDescent="0.25">
      <c r="D674"/>
      <c r="E674"/>
    </row>
    <row r="675" spans="4:5" x14ac:dyDescent="0.25">
      <c r="D675"/>
      <c r="E675"/>
    </row>
    <row r="676" spans="4:5" x14ac:dyDescent="0.25">
      <c r="D676"/>
      <c r="E676"/>
    </row>
    <row r="677" spans="4:5" x14ac:dyDescent="0.25">
      <c r="D677"/>
      <c r="E677"/>
    </row>
    <row r="678" spans="4:5" x14ac:dyDescent="0.25">
      <c r="D678"/>
      <c r="E678"/>
    </row>
    <row r="679" spans="4:5" x14ac:dyDescent="0.25">
      <c r="D679"/>
      <c r="E679"/>
    </row>
    <row r="680" spans="4:5" x14ac:dyDescent="0.25">
      <c r="D680"/>
      <c r="E680"/>
    </row>
    <row r="681" spans="4:5" x14ac:dyDescent="0.25">
      <c r="D681"/>
      <c r="E681"/>
    </row>
    <row r="682" spans="4:5" x14ac:dyDescent="0.25">
      <c r="D682"/>
      <c r="E682"/>
    </row>
    <row r="683" spans="4:5" x14ac:dyDescent="0.25">
      <c r="D683"/>
      <c r="E683"/>
    </row>
    <row r="684" spans="4:5" x14ac:dyDescent="0.25">
      <c r="D684"/>
      <c r="E684"/>
    </row>
    <row r="685" spans="4:5" x14ac:dyDescent="0.25">
      <c r="D685"/>
      <c r="E685"/>
    </row>
    <row r="686" spans="4:5" x14ac:dyDescent="0.25">
      <c r="D686"/>
      <c r="E686"/>
    </row>
    <row r="687" spans="4:5" x14ac:dyDescent="0.25">
      <c r="D687"/>
      <c r="E687"/>
    </row>
    <row r="688" spans="4:5" x14ac:dyDescent="0.25">
      <c r="D688"/>
      <c r="E688"/>
    </row>
    <row r="689" spans="4:5" x14ac:dyDescent="0.25">
      <c r="D689"/>
      <c r="E689"/>
    </row>
    <row r="690" spans="4:5" x14ac:dyDescent="0.25">
      <c r="D690"/>
      <c r="E690"/>
    </row>
    <row r="691" spans="4:5" x14ac:dyDescent="0.25">
      <c r="D691"/>
      <c r="E691"/>
    </row>
    <row r="692" spans="4:5" x14ac:dyDescent="0.25">
      <c r="D692"/>
      <c r="E692"/>
    </row>
    <row r="693" spans="4:5" x14ac:dyDescent="0.25">
      <c r="D693"/>
      <c r="E693"/>
    </row>
    <row r="694" spans="4:5" x14ac:dyDescent="0.25">
      <c r="D694"/>
      <c r="E694"/>
    </row>
    <row r="695" spans="4:5" x14ac:dyDescent="0.25">
      <c r="D695"/>
      <c r="E695"/>
    </row>
    <row r="696" spans="4:5" x14ac:dyDescent="0.25">
      <c r="D696"/>
      <c r="E696"/>
    </row>
    <row r="697" spans="4:5" x14ac:dyDescent="0.25">
      <c r="D697"/>
      <c r="E697"/>
    </row>
    <row r="698" spans="4:5" x14ac:dyDescent="0.25">
      <c r="D698"/>
      <c r="E698"/>
    </row>
    <row r="699" spans="4:5" x14ac:dyDescent="0.25">
      <c r="D699"/>
      <c r="E699"/>
    </row>
    <row r="700" spans="4:5" x14ac:dyDescent="0.25">
      <c r="D700"/>
      <c r="E700"/>
    </row>
    <row r="701" spans="4:5" x14ac:dyDescent="0.25">
      <c r="D701"/>
      <c r="E701"/>
    </row>
    <row r="702" spans="4:5" x14ac:dyDescent="0.25">
      <c r="D702"/>
      <c r="E702"/>
    </row>
    <row r="703" spans="4:5" x14ac:dyDescent="0.25">
      <c r="D703"/>
      <c r="E703"/>
    </row>
    <row r="704" spans="4:5" x14ac:dyDescent="0.25">
      <c r="D704"/>
      <c r="E704"/>
    </row>
    <row r="705" spans="4:5" x14ac:dyDescent="0.25">
      <c r="D705"/>
      <c r="E705"/>
    </row>
    <row r="706" spans="4:5" x14ac:dyDescent="0.25">
      <c r="D706"/>
      <c r="E706"/>
    </row>
    <row r="707" spans="4:5" x14ac:dyDescent="0.25">
      <c r="D707"/>
      <c r="E707"/>
    </row>
    <row r="708" spans="4:5" x14ac:dyDescent="0.25">
      <c r="D708"/>
      <c r="E708"/>
    </row>
    <row r="709" spans="4:5" x14ac:dyDescent="0.25">
      <c r="D709"/>
      <c r="E709"/>
    </row>
    <row r="710" spans="4:5" x14ac:dyDescent="0.25">
      <c r="D710"/>
      <c r="E710"/>
    </row>
    <row r="711" spans="4:5" x14ac:dyDescent="0.25">
      <c r="D711"/>
      <c r="E711"/>
    </row>
    <row r="712" spans="4:5" x14ac:dyDescent="0.25">
      <c r="D712"/>
      <c r="E712"/>
    </row>
    <row r="713" spans="4:5" x14ac:dyDescent="0.25">
      <c r="D713"/>
      <c r="E713"/>
    </row>
    <row r="714" spans="4:5" x14ac:dyDescent="0.25">
      <c r="D714"/>
      <c r="E714"/>
    </row>
    <row r="715" spans="4:5" x14ac:dyDescent="0.25">
      <c r="D715"/>
      <c r="E715"/>
    </row>
    <row r="716" spans="4:5" x14ac:dyDescent="0.25">
      <c r="D716"/>
      <c r="E716"/>
    </row>
    <row r="717" spans="4:5" x14ac:dyDescent="0.25">
      <c r="D717"/>
      <c r="E717"/>
    </row>
    <row r="718" spans="4:5" x14ac:dyDescent="0.25">
      <c r="D718"/>
      <c r="E718"/>
    </row>
    <row r="719" spans="4:5" x14ac:dyDescent="0.25">
      <c r="D719"/>
      <c r="E719"/>
    </row>
    <row r="720" spans="4:5" x14ac:dyDescent="0.25">
      <c r="D720"/>
      <c r="E720"/>
    </row>
    <row r="721" spans="4:5" x14ac:dyDescent="0.25">
      <c r="D721"/>
      <c r="E721"/>
    </row>
    <row r="722" spans="4:5" x14ac:dyDescent="0.25">
      <c r="D722"/>
      <c r="E722"/>
    </row>
    <row r="723" spans="4:5" x14ac:dyDescent="0.25">
      <c r="D723"/>
      <c r="E723"/>
    </row>
    <row r="724" spans="4:5" x14ac:dyDescent="0.25">
      <c r="D724"/>
      <c r="E724"/>
    </row>
    <row r="725" spans="4:5" x14ac:dyDescent="0.25">
      <c r="D725"/>
      <c r="E725"/>
    </row>
    <row r="726" spans="4:5" x14ac:dyDescent="0.25">
      <c r="D726"/>
      <c r="E726"/>
    </row>
    <row r="727" spans="4:5" x14ac:dyDescent="0.25">
      <c r="D727"/>
      <c r="E727"/>
    </row>
    <row r="728" spans="4:5" x14ac:dyDescent="0.25">
      <c r="D728"/>
      <c r="E728"/>
    </row>
    <row r="729" spans="4:5" x14ac:dyDescent="0.25">
      <c r="D729"/>
      <c r="E729"/>
    </row>
    <row r="730" spans="4:5" x14ac:dyDescent="0.25">
      <c r="D730"/>
      <c r="E730"/>
    </row>
    <row r="731" spans="4:5" x14ac:dyDescent="0.25">
      <c r="D731"/>
      <c r="E731"/>
    </row>
    <row r="732" spans="4:5" x14ac:dyDescent="0.25">
      <c r="D732"/>
      <c r="E732"/>
    </row>
    <row r="733" spans="4:5" x14ac:dyDescent="0.25">
      <c r="D733"/>
      <c r="E733"/>
    </row>
    <row r="734" spans="4:5" x14ac:dyDescent="0.25">
      <c r="D734"/>
      <c r="E734"/>
    </row>
    <row r="735" spans="4:5" x14ac:dyDescent="0.25">
      <c r="D735"/>
      <c r="E735"/>
    </row>
    <row r="736" spans="4:5" x14ac:dyDescent="0.25">
      <c r="D736"/>
      <c r="E736"/>
    </row>
    <row r="737" spans="4:5" x14ac:dyDescent="0.25">
      <c r="D737"/>
      <c r="E737"/>
    </row>
    <row r="738" spans="4:5" x14ac:dyDescent="0.25">
      <c r="D738"/>
      <c r="E738"/>
    </row>
    <row r="739" spans="4:5" x14ac:dyDescent="0.25">
      <c r="D739"/>
      <c r="E739"/>
    </row>
    <row r="740" spans="4:5" x14ac:dyDescent="0.25">
      <c r="D740"/>
      <c r="E740"/>
    </row>
    <row r="741" spans="4:5" x14ac:dyDescent="0.25">
      <c r="D741"/>
      <c r="E741"/>
    </row>
    <row r="742" spans="4:5" x14ac:dyDescent="0.25">
      <c r="D742"/>
      <c r="E742"/>
    </row>
    <row r="743" spans="4:5" x14ac:dyDescent="0.25">
      <c r="D743"/>
      <c r="E743"/>
    </row>
    <row r="744" spans="4:5" x14ac:dyDescent="0.25">
      <c r="D744"/>
      <c r="E744"/>
    </row>
    <row r="745" spans="4:5" x14ac:dyDescent="0.25">
      <c r="D745"/>
      <c r="E745"/>
    </row>
    <row r="746" spans="4:5" x14ac:dyDescent="0.25">
      <c r="D746"/>
      <c r="E746"/>
    </row>
    <row r="747" spans="4:5" x14ac:dyDescent="0.25">
      <c r="D747"/>
      <c r="E747"/>
    </row>
    <row r="748" spans="4:5" x14ac:dyDescent="0.25">
      <c r="D748"/>
      <c r="E748"/>
    </row>
    <row r="749" spans="4:5" x14ac:dyDescent="0.25">
      <c r="D749"/>
      <c r="E749"/>
    </row>
    <row r="750" spans="4:5" x14ac:dyDescent="0.25">
      <c r="D750"/>
      <c r="E750"/>
    </row>
    <row r="751" spans="4:5" x14ac:dyDescent="0.25">
      <c r="D751"/>
      <c r="E751"/>
    </row>
    <row r="752" spans="4:5" x14ac:dyDescent="0.25">
      <c r="D752"/>
      <c r="E752"/>
    </row>
    <row r="753" spans="4:5" x14ac:dyDescent="0.25">
      <c r="D753"/>
      <c r="E753"/>
    </row>
    <row r="754" spans="4:5" x14ac:dyDescent="0.25">
      <c r="D754"/>
      <c r="E754"/>
    </row>
    <row r="755" spans="4:5" x14ac:dyDescent="0.25">
      <c r="D755"/>
      <c r="E755"/>
    </row>
    <row r="756" spans="4:5" x14ac:dyDescent="0.25">
      <c r="D756"/>
      <c r="E756"/>
    </row>
    <row r="757" spans="4:5" x14ac:dyDescent="0.25">
      <c r="D757"/>
      <c r="E757"/>
    </row>
    <row r="758" spans="4:5" x14ac:dyDescent="0.25">
      <c r="D758"/>
      <c r="E758"/>
    </row>
    <row r="759" spans="4:5" x14ac:dyDescent="0.25">
      <c r="D759"/>
      <c r="E759"/>
    </row>
    <row r="760" spans="4:5" x14ac:dyDescent="0.25">
      <c r="D760"/>
      <c r="E760"/>
    </row>
    <row r="761" spans="4:5" x14ac:dyDescent="0.25">
      <c r="D761"/>
      <c r="E761"/>
    </row>
    <row r="762" spans="4:5" x14ac:dyDescent="0.25">
      <c r="D762"/>
      <c r="E762"/>
    </row>
    <row r="763" spans="4:5" x14ac:dyDescent="0.25">
      <c r="D763"/>
      <c r="E763"/>
    </row>
    <row r="764" spans="4:5" x14ac:dyDescent="0.25">
      <c r="D764"/>
      <c r="E764"/>
    </row>
    <row r="765" spans="4:5" x14ac:dyDescent="0.25">
      <c r="D765"/>
      <c r="E765"/>
    </row>
    <row r="766" spans="4:5" x14ac:dyDescent="0.25">
      <c r="D766"/>
      <c r="E766"/>
    </row>
    <row r="767" spans="4:5" x14ac:dyDescent="0.25">
      <c r="D767"/>
      <c r="E767"/>
    </row>
    <row r="768" spans="4:5" x14ac:dyDescent="0.25">
      <c r="D768"/>
      <c r="E768"/>
    </row>
    <row r="769" spans="4:5" x14ac:dyDescent="0.25">
      <c r="D769"/>
      <c r="E769"/>
    </row>
    <row r="770" spans="4:5" x14ac:dyDescent="0.25">
      <c r="D770"/>
      <c r="E770"/>
    </row>
    <row r="771" spans="4:5" x14ac:dyDescent="0.25">
      <c r="D771"/>
      <c r="E771"/>
    </row>
    <row r="772" spans="4:5" x14ac:dyDescent="0.25">
      <c r="D772"/>
      <c r="E772"/>
    </row>
    <row r="773" spans="4:5" x14ac:dyDescent="0.25">
      <c r="D773"/>
      <c r="E773"/>
    </row>
    <row r="774" spans="4:5" x14ac:dyDescent="0.25">
      <c r="D774"/>
      <c r="E774"/>
    </row>
    <row r="775" spans="4:5" x14ac:dyDescent="0.25">
      <c r="D775"/>
      <c r="E775"/>
    </row>
    <row r="776" spans="4:5" x14ac:dyDescent="0.25">
      <c r="D776"/>
      <c r="E776"/>
    </row>
    <row r="777" spans="4:5" x14ac:dyDescent="0.25">
      <c r="D777"/>
      <c r="E777"/>
    </row>
    <row r="778" spans="4:5" x14ac:dyDescent="0.25">
      <c r="D778"/>
      <c r="E778"/>
    </row>
    <row r="779" spans="4:5" x14ac:dyDescent="0.25">
      <c r="D779"/>
      <c r="E779"/>
    </row>
    <row r="780" spans="4:5" x14ac:dyDescent="0.25">
      <c r="D780"/>
      <c r="E780"/>
    </row>
    <row r="781" spans="4:5" x14ac:dyDescent="0.25">
      <c r="D781"/>
      <c r="E781"/>
    </row>
    <row r="782" spans="4:5" x14ac:dyDescent="0.25">
      <c r="D782"/>
      <c r="E782"/>
    </row>
    <row r="783" spans="4:5" x14ac:dyDescent="0.25">
      <c r="D783"/>
      <c r="E783"/>
    </row>
    <row r="784" spans="4:5" x14ac:dyDescent="0.25">
      <c r="D784"/>
      <c r="E784"/>
    </row>
    <row r="785" spans="4:5" x14ac:dyDescent="0.25">
      <c r="D785"/>
      <c r="E785"/>
    </row>
    <row r="786" spans="4:5" x14ac:dyDescent="0.25">
      <c r="D786"/>
      <c r="E786"/>
    </row>
    <row r="787" spans="4:5" x14ac:dyDescent="0.25">
      <c r="D787"/>
      <c r="E787"/>
    </row>
    <row r="788" spans="4:5" x14ac:dyDescent="0.25">
      <c r="D788"/>
      <c r="E788"/>
    </row>
    <row r="789" spans="4:5" x14ac:dyDescent="0.25">
      <c r="D789"/>
      <c r="E789"/>
    </row>
    <row r="790" spans="4:5" x14ac:dyDescent="0.25">
      <c r="D790"/>
      <c r="E790"/>
    </row>
    <row r="791" spans="4:5" x14ac:dyDescent="0.25">
      <c r="D791"/>
      <c r="E791"/>
    </row>
    <row r="792" spans="4:5" x14ac:dyDescent="0.25">
      <c r="D792"/>
      <c r="E792"/>
    </row>
    <row r="793" spans="4:5" x14ac:dyDescent="0.25">
      <c r="D793"/>
      <c r="E793"/>
    </row>
    <row r="794" spans="4:5" x14ac:dyDescent="0.25">
      <c r="D794"/>
      <c r="E794"/>
    </row>
    <row r="795" spans="4:5" x14ac:dyDescent="0.25">
      <c r="D795"/>
      <c r="E795"/>
    </row>
    <row r="796" spans="4:5" x14ac:dyDescent="0.25">
      <c r="D796"/>
      <c r="E796"/>
    </row>
    <row r="797" spans="4:5" x14ac:dyDescent="0.25">
      <c r="D797"/>
      <c r="E797"/>
    </row>
    <row r="798" spans="4:5" x14ac:dyDescent="0.25">
      <c r="D798"/>
      <c r="E798"/>
    </row>
    <row r="799" spans="4:5" x14ac:dyDescent="0.25">
      <c r="D799"/>
      <c r="E799"/>
    </row>
    <row r="800" spans="4:5" x14ac:dyDescent="0.25">
      <c r="D800"/>
      <c r="E800"/>
    </row>
    <row r="801" spans="4:5" x14ac:dyDescent="0.25">
      <c r="D801"/>
      <c r="E801"/>
    </row>
    <row r="802" spans="4:5" x14ac:dyDescent="0.25">
      <c r="D802"/>
      <c r="E802"/>
    </row>
    <row r="803" spans="4:5" x14ac:dyDescent="0.25">
      <c r="D803"/>
      <c r="E803"/>
    </row>
    <row r="804" spans="4:5" x14ac:dyDescent="0.25">
      <c r="D804"/>
      <c r="E804"/>
    </row>
    <row r="805" spans="4:5" x14ac:dyDescent="0.25">
      <c r="D805"/>
      <c r="E805"/>
    </row>
    <row r="806" spans="4:5" x14ac:dyDescent="0.25">
      <c r="D806"/>
      <c r="E806"/>
    </row>
    <row r="807" spans="4:5" x14ac:dyDescent="0.25">
      <c r="D807"/>
      <c r="E807"/>
    </row>
    <row r="808" spans="4:5" x14ac:dyDescent="0.25">
      <c r="D808"/>
      <c r="E808"/>
    </row>
    <row r="809" spans="4:5" x14ac:dyDescent="0.25">
      <c r="D809"/>
      <c r="E809"/>
    </row>
    <row r="810" spans="4:5" x14ac:dyDescent="0.25">
      <c r="D810"/>
      <c r="E810"/>
    </row>
    <row r="811" spans="4:5" x14ac:dyDescent="0.25">
      <c r="D811"/>
      <c r="E811"/>
    </row>
    <row r="812" spans="4:5" x14ac:dyDescent="0.25">
      <c r="D812"/>
      <c r="E812"/>
    </row>
    <row r="813" spans="4:5" x14ac:dyDescent="0.25">
      <c r="D813"/>
      <c r="E813"/>
    </row>
    <row r="814" spans="4:5" x14ac:dyDescent="0.25">
      <c r="D814"/>
      <c r="E814"/>
    </row>
    <row r="815" spans="4:5" x14ac:dyDescent="0.25">
      <c r="D815"/>
      <c r="E815"/>
    </row>
    <row r="816" spans="4:5" x14ac:dyDescent="0.25">
      <c r="D816"/>
      <c r="E816"/>
    </row>
    <row r="817" spans="4:5" x14ac:dyDescent="0.25">
      <c r="D817"/>
      <c r="E817"/>
    </row>
    <row r="818" spans="4:5" x14ac:dyDescent="0.25">
      <c r="D818"/>
      <c r="E818"/>
    </row>
    <row r="819" spans="4:5" x14ac:dyDescent="0.25">
      <c r="D819"/>
      <c r="E819"/>
    </row>
    <row r="820" spans="4:5" x14ac:dyDescent="0.25">
      <c r="D820"/>
      <c r="E820"/>
    </row>
    <row r="821" spans="4:5" x14ac:dyDescent="0.25">
      <c r="D821"/>
      <c r="E821"/>
    </row>
    <row r="822" spans="4:5" x14ac:dyDescent="0.25">
      <c r="D822"/>
      <c r="E822"/>
    </row>
    <row r="823" spans="4:5" x14ac:dyDescent="0.25">
      <c r="D823"/>
      <c r="E823"/>
    </row>
    <row r="824" spans="4:5" x14ac:dyDescent="0.25">
      <c r="D824"/>
      <c r="E824"/>
    </row>
    <row r="825" spans="4:5" x14ac:dyDescent="0.25">
      <c r="D825"/>
      <c r="E825"/>
    </row>
    <row r="826" spans="4:5" x14ac:dyDescent="0.25">
      <c r="D826"/>
      <c r="E826"/>
    </row>
    <row r="827" spans="4:5" x14ac:dyDescent="0.25">
      <c r="D827"/>
      <c r="E827"/>
    </row>
    <row r="828" spans="4:5" x14ac:dyDescent="0.25">
      <c r="D828"/>
      <c r="E828"/>
    </row>
    <row r="829" spans="4:5" x14ac:dyDescent="0.25">
      <c r="D829"/>
      <c r="E829"/>
    </row>
    <row r="830" spans="4:5" x14ac:dyDescent="0.25">
      <c r="D830"/>
      <c r="E830"/>
    </row>
    <row r="831" spans="4:5" x14ac:dyDescent="0.25">
      <c r="D831"/>
      <c r="E831"/>
    </row>
    <row r="832" spans="4:5" x14ac:dyDescent="0.25">
      <c r="D832"/>
      <c r="E832"/>
    </row>
    <row r="833" spans="4:5" x14ac:dyDescent="0.25">
      <c r="D833"/>
      <c r="E833"/>
    </row>
    <row r="834" spans="4:5" x14ac:dyDescent="0.25">
      <c r="D834"/>
      <c r="E834"/>
    </row>
    <row r="835" spans="4:5" x14ac:dyDescent="0.25">
      <c r="D835"/>
      <c r="E835"/>
    </row>
    <row r="836" spans="4:5" x14ac:dyDescent="0.25">
      <c r="D836"/>
      <c r="E836"/>
    </row>
    <row r="837" spans="4:5" x14ac:dyDescent="0.25">
      <c r="D837"/>
      <c r="E837"/>
    </row>
    <row r="838" spans="4:5" x14ac:dyDescent="0.25">
      <c r="D838"/>
      <c r="E838"/>
    </row>
    <row r="839" spans="4:5" x14ac:dyDescent="0.25">
      <c r="D839"/>
      <c r="E839"/>
    </row>
    <row r="840" spans="4:5" x14ac:dyDescent="0.25">
      <c r="D840"/>
      <c r="E840"/>
    </row>
    <row r="841" spans="4:5" x14ac:dyDescent="0.25">
      <c r="D841"/>
      <c r="E841"/>
    </row>
    <row r="842" spans="4:5" x14ac:dyDescent="0.25">
      <c r="D842"/>
      <c r="E842"/>
    </row>
    <row r="843" spans="4:5" x14ac:dyDescent="0.25">
      <c r="D843"/>
      <c r="E843"/>
    </row>
    <row r="844" spans="4:5" x14ac:dyDescent="0.25">
      <c r="D844"/>
      <c r="E844"/>
    </row>
    <row r="845" spans="4:5" x14ac:dyDescent="0.25">
      <c r="D845"/>
      <c r="E845"/>
    </row>
    <row r="846" spans="4:5" x14ac:dyDescent="0.25">
      <c r="D846"/>
      <c r="E846"/>
    </row>
    <row r="847" spans="4:5" x14ac:dyDescent="0.25">
      <c r="D847"/>
      <c r="E847"/>
    </row>
    <row r="848" spans="4:5" x14ac:dyDescent="0.25">
      <c r="D848"/>
      <c r="E848"/>
    </row>
    <row r="849" spans="4:5" x14ac:dyDescent="0.25">
      <c r="D849"/>
      <c r="E849"/>
    </row>
    <row r="850" spans="4:5" x14ac:dyDescent="0.25">
      <c r="D850"/>
      <c r="E850"/>
    </row>
    <row r="851" spans="4:5" x14ac:dyDescent="0.25">
      <c r="D851"/>
      <c r="E851"/>
    </row>
    <row r="852" spans="4:5" x14ac:dyDescent="0.25">
      <c r="D852"/>
      <c r="E852"/>
    </row>
    <row r="853" spans="4:5" x14ac:dyDescent="0.25">
      <c r="D853"/>
      <c r="E853"/>
    </row>
    <row r="854" spans="4:5" x14ac:dyDescent="0.25">
      <c r="D854"/>
      <c r="E854"/>
    </row>
    <row r="855" spans="4:5" x14ac:dyDescent="0.25">
      <c r="D855"/>
      <c r="E855"/>
    </row>
    <row r="856" spans="4:5" x14ac:dyDescent="0.25">
      <c r="D856"/>
      <c r="E856"/>
    </row>
    <row r="857" spans="4:5" x14ac:dyDescent="0.25">
      <c r="D857"/>
      <c r="E857"/>
    </row>
    <row r="858" spans="4:5" x14ac:dyDescent="0.25">
      <c r="D858"/>
      <c r="E858"/>
    </row>
    <row r="859" spans="4:5" x14ac:dyDescent="0.25">
      <c r="D859"/>
      <c r="E859"/>
    </row>
    <row r="860" spans="4:5" x14ac:dyDescent="0.25">
      <c r="D860"/>
      <c r="E860"/>
    </row>
    <row r="861" spans="4:5" x14ac:dyDescent="0.25">
      <c r="D861"/>
      <c r="E861"/>
    </row>
    <row r="862" spans="4:5" x14ac:dyDescent="0.25">
      <c r="D862"/>
      <c r="E862"/>
    </row>
    <row r="863" spans="4:5" x14ac:dyDescent="0.25">
      <c r="D863"/>
      <c r="E863"/>
    </row>
    <row r="864" spans="4:5" x14ac:dyDescent="0.25">
      <c r="D864"/>
      <c r="E864"/>
    </row>
    <row r="865" spans="4:5" x14ac:dyDescent="0.25">
      <c r="D865"/>
      <c r="E865"/>
    </row>
    <row r="866" spans="4:5" x14ac:dyDescent="0.25">
      <c r="D866"/>
      <c r="E866"/>
    </row>
    <row r="867" spans="4:5" x14ac:dyDescent="0.25">
      <c r="D867"/>
      <c r="E867"/>
    </row>
    <row r="868" spans="4:5" x14ac:dyDescent="0.25">
      <c r="D868"/>
      <c r="E868"/>
    </row>
    <row r="869" spans="4:5" x14ac:dyDescent="0.25">
      <c r="D869"/>
      <c r="E869"/>
    </row>
    <row r="870" spans="4:5" x14ac:dyDescent="0.25">
      <c r="D870"/>
      <c r="E870"/>
    </row>
    <row r="871" spans="4:5" x14ac:dyDescent="0.25">
      <c r="D871"/>
      <c r="E871"/>
    </row>
    <row r="872" spans="4:5" x14ac:dyDescent="0.25">
      <c r="D872"/>
      <c r="E872"/>
    </row>
    <row r="873" spans="4:5" x14ac:dyDescent="0.25">
      <c r="D873"/>
      <c r="E873"/>
    </row>
    <row r="874" spans="4:5" x14ac:dyDescent="0.25">
      <c r="D874"/>
      <c r="E874"/>
    </row>
    <row r="875" spans="4:5" x14ac:dyDescent="0.25">
      <c r="D875"/>
      <c r="E875"/>
    </row>
    <row r="876" spans="4:5" x14ac:dyDescent="0.25">
      <c r="D876"/>
      <c r="E876"/>
    </row>
    <row r="877" spans="4:5" x14ac:dyDescent="0.25">
      <c r="D877"/>
      <c r="E877"/>
    </row>
    <row r="878" spans="4:5" x14ac:dyDescent="0.25">
      <c r="D878"/>
      <c r="E878"/>
    </row>
    <row r="879" spans="4:5" x14ac:dyDescent="0.25">
      <c r="D879"/>
      <c r="E879"/>
    </row>
    <row r="880" spans="4:5" x14ac:dyDescent="0.25">
      <c r="D880"/>
      <c r="E880"/>
    </row>
    <row r="881" spans="4:5" x14ac:dyDescent="0.25">
      <c r="D881"/>
      <c r="E881"/>
    </row>
    <row r="882" spans="4:5" x14ac:dyDescent="0.25">
      <c r="D882"/>
      <c r="E882"/>
    </row>
    <row r="883" spans="4:5" x14ac:dyDescent="0.25">
      <c r="D883"/>
      <c r="E883"/>
    </row>
    <row r="884" spans="4:5" x14ac:dyDescent="0.25">
      <c r="D884"/>
      <c r="E884"/>
    </row>
    <row r="885" spans="4:5" x14ac:dyDescent="0.25">
      <c r="D885"/>
      <c r="E885"/>
    </row>
    <row r="886" spans="4:5" x14ac:dyDescent="0.25">
      <c r="D886"/>
      <c r="E886"/>
    </row>
    <row r="887" spans="4:5" x14ac:dyDescent="0.25">
      <c r="D887"/>
      <c r="E887"/>
    </row>
    <row r="888" spans="4:5" x14ac:dyDescent="0.25">
      <c r="D888"/>
      <c r="E888"/>
    </row>
    <row r="889" spans="4:5" x14ac:dyDescent="0.25">
      <c r="D889"/>
      <c r="E889"/>
    </row>
    <row r="890" spans="4:5" x14ac:dyDescent="0.25">
      <c r="D890"/>
      <c r="E890"/>
    </row>
    <row r="891" spans="4:5" x14ac:dyDescent="0.25">
      <c r="D891"/>
      <c r="E891"/>
    </row>
    <row r="892" spans="4:5" x14ac:dyDescent="0.25">
      <c r="D892"/>
      <c r="E892"/>
    </row>
    <row r="893" spans="4:5" x14ac:dyDescent="0.25">
      <c r="D893"/>
      <c r="E893"/>
    </row>
    <row r="894" spans="4:5" x14ac:dyDescent="0.25">
      <c r="D894"/>
      <c r="E894"/>
    </row>
    <row r="895" spans="4:5" x14ac:dyDescent="0.25">
      <c r="D895"/>
      <c r="E895"/>
    </row>
    <row r="896" spans="4:5" x14ac:dyDescent="0.25">
      <c r="D896"/>
      <c r="E896"/>
    </row>
    <row r="897" spans="4:5" x14ac:dyDescent="0.25">
      <c r="D897"/>
      <c r="E897"/>
    </row>
    <row r="898" spans="4:5" x14ac:dyDescent="0.25">
      <c r="D898"/>
      <c r="E898"/>
    </row>
    <row r="899" spans="4:5" x14ac:dyDescent="0.25">
      <c r="D899"/>
      <c r="E899"/>
    </row>
    <row r="900" spans="4:5" x14ac:dyDescent="0.25">
      <c r="D900"/>
      <c r="E900"/>
    </row>
    <row r="901" spans="4:5" x14ac:dyDescent="0.25">
      <c r="D901"/>
      <c r="E901"/>
    </row>
    <row r="902" spans="4:5" x14ac:dyDescent="0.25">
      <c r="D902"/>
      <c r="E902"/>
    </row>
    <row r="903" spans="4:5" x14ac:dyDescent="0.25">
      <c r="D903"/>
      <c r="E903"/>
    </row>
    <row r="904" spans="4:5" x14ac:dyDescent="0.25">
      <c r="D904"/>
      <c r="E904"/>
    </row>
    <row r="905" spans="4:5" x14ac:dyDescent="0.25">
      <c r="D905"/>
      <c r="E905"/>
    </row>
    <row r="906" spans="4:5" x14ac:dyDescent="0.25">
      <c r="D906"/>
      <c r="E906"/>
    </row>
    <row r="907" spans="4:5" x14ac:dyDescent="0.25">
      <c r="D907"/>
      <c r="E907"/>
    </row>
    <row r="908" spans="4:5" x14ac:dyDescent="0.25">
      <c r="D908"/>
      <c r="E908"/>
    </row>
    <row r="909" spans="4:5" x14ac:dyDescent="0.25">
      <c r="D909"/>
      <c r="E909"/>
    </row>
    <row r="910" spans="4:5" x14ac:dyDescent="0.25">
      <c r="D910"/>
      <c r="E910"/>
    </row>
    <row r="911" spans="4:5" x14ac:dyDescent="0.25">
      <c r="D911"/>
      <c r="E911"/>
    </row>
    <row r="912" spans="4:5" x14ac:dyDescent="0.25">
      <c r="D912"/>
      <c r="E912"/>
    </row>
    <row r="913" spans="4:5" x14ac:dyDescent="0.25">
      <c r="D913"/>
      <c r="E913"/>
    </row>
    <row r="914" spans="4:5" x14ac:dyDescent="0.25">
      <c r="D914"/>
      <c r="E914"/>
    </row>
    <row r="915" spans="4:5" x14ac:dyDescent="0.25">
      <c r="D915"/>
      <c r="E915"/>
    </row>
    <row r="916" spans="4:5" x14ac:dyDescent="0.25">
      <c r="D916"/>
      <c r="E916"/>
    </row>
    <row r="917" spans="4:5" x14ac:dyDescent="0.25">
      <c r="D917"/>
      <c r="E917"/>
    </row>
    <row r="918" spans="4:5" x14ac:dyDescent="0.25">
      <c r="D918"/>
      <c r="E918"/>
    </row>
    <row r="919" spans="4:5" x14ac:dyDescent="0.25">
      <c r="D919"/>
      <c r="E919"/>
    </row>
    <row r="920" spans="4:5" x14ac:dyDescent="0.25">
      <c r="D920"/>
      <c r="E920"/>
    </row>
    <row r="921" spans="4:5" x14ac:dyDescent="0.25">
      <c r="D921"/>
      <c r="E921"/>
    </row>
    <row r="922" spans="4:5" x14ac:dyDescent="0.25">
      <c r="D922"/>
      <c r="E922"/>
    </row>
    <row r="923" spans="4:5" x14ac:dyDescent="0.25">
      <c r="D923"/>
      <c r="E923"/>
    </row>
    <row r="924" spans="4:5" x14ac:dyDescent="0.25">
      <c r="D924"/>
      <c r="E924"/>
    </row>
    <row r="925" spans="4:5" x14ac:dyDescent="0.25">
      <c r="D925"/>
      <c r="E925"/>
    </row>
    <row r="926" spans="4:5" x14ac:dyDescent="0.25">
      <c r="D926"/>
      <c r="E926"/>
    </row>
    <row r="927" spans="4:5" x14ac:dyDescent="0.25">
      <c r="D927"/>
      <c r="E927"/>
    </row>
    <row r="928" spans="4:5" x14ac:dyDescent="0.25">
      <c r="D928"/>
      <c r="E928"/>
    </row>
    <row r="929" spans="4:5" x14ac:dyDescent="0.25">
      <c r="D929"/>
      <c r="E929"/>
    </row>
    <row r="930" spans="4:5" x14ac:dyDescent="0.25">
      <c r="D930"/>
      <c r="E930"/>
    </row>
    <row r="931" spans="4:5" x14ac:dyDescent="0.25">
      <c r="D931"/>
      <c r="E931"/>
    </row>
    <row r="932" spans="4:5" x14ac:dyDescent="0.25">
      <c r="D932"/>
      <c r="E932"/>
    </row>
    <row r="933" spans="4:5" x14ac:dyDescent="0.25">
      <c r="D933"/>
      <c r="E933"/>
    </row>
    <row r="934" spans="4:5" x14ac:dyDescent="0.25">
      <c r="D934"/>
      <c r="E934"/>
    </row>
    <row r="935" spans="4:5" x14ac:dyDescent="0.25">
      <c r="D935"/>
      <c r="E935"/>
    </row>
    <row r="936" spans="4:5" x14ac:dyDescent="0.25">
      <c r="D936"/>
      <c r="E936"/>
    </row>
    <row r="937" spans="4:5" x14ac:dyDescent="0.25">
      <c r="D937"/>
      <c r="E937"/>
    </row>
    <row r="938" spans="4:5" x14ac:dyDescent="0.25">
      <c r="D938"/>
      <c r="E938"/>
    </row>
    <row r="939" spans="4:5" x14ac:dyDescent="0.25">
      <c r="D939"/>
      <c r="E939"/>
    </row>
    <row r="940" spans="4:5" x14ac:dyDescent="0.25">
      <c r="D940"/>
      <c r="E940"/>
    </row>
    <row r="941" spans="4:5" x14ac:dyDescent="0.25">
      <c r="D941"/>
      <c r="E941"/>
    </row>
    <row r="942" spans="4:5" x14ac:dyDescent="0.25">
      <c r="D942"/>
      <c r="E942"/>
    </row>
    <row r="943" spans="4:5" x14ac:dyDescent="0.25">
      <c r="D943"/>
      <c r="E943"/>
    </row>
    <row r="944" spans="4:5" x14ac:dyDescent="0.25">
      <c r="D944"/>
      <c r="E944"/>
    </row>
    <row r="945" spans="4:5" x14ac:dyDescent="0.25">
      <c r="D945"/>
      <c r="E945"/>
    </row>
    <row r="946" spans="4:5" x14ac:dyDescent="0.25">
      <c r="D946"/>
      <c r="E946"/>
    </row>
    <row r="947" spans="4:5" x14ac:dyDescent="0.25">
      <c r="D947"/>
      <c r="E947"/>
    </row>
    <row r="948" spans="4:5" x14ac:dyDescent="0.25">
      <c r="D948"/>
      <c r="E948"/>
    </row>
    <row r="949" spans="4:5" x14ac:dyDescent="0.25">
      <c r="D949"/>
      <c r="E949"/>
    </row>
    <row r="950" spans="4:5" x14ac:dyDescent="0.25">
      <c r="D950"/>
      <c r="E950"/>
    </row>
    <row r="951" spans="4:5" x14ac:dyDescent="0.25">
      <c r="D951"/>
      <c r="E951"/>
    </row>
    <row r="952" spans="4:5" x14ac:dyDescent="0.25">
      <c r="D952"/>
      <c r="E952"/>
    </row>
    <row r="953" spans="4:5" x14ac:dyDescent="0.25">
      <c r="D953"/>
      <c r="E953"/>
    </row>
    <row r="954" spans="4:5" x14ac:dyDescent="0.25">
      <c r="D954"/>
      <c r="E954"/>
    </row>
    <row r="955" spans="4:5" x14ac:dyDescent="0.25">
      <c r="D955"/>
      <c r="E955"/>
    </row>
    <row r="956" spans="4:5" x14ac:dyDescent="0.25">
      <c r="D956"/>
      <c r="E956"/>
    </row>
    <row r="957" spans="4:5" x14ac:dyDescent="0.25">
      <c r="D957"/>
      <c r="E957"/>
    </row>
    <row r="958" spans="4:5" x14ac:dyDescent="0.25">
      <c r="D958"/>
      <c r="E958"/>
    </row>
    <row r="959" spans="4:5" x14ac:dyDescent="0.25">
      <c r="D959"/>
      <c r="E959"/>
    </row>
    <row r="960" spans="4:5" x14ac:dyDescent="0.25">
      <c r="D960"/>
      <c r="E960"/>
    </row>
    <row r="961" spans="4:5" x14ac:dyDescent="0.25">
      <c r="D961"/>
      <c r="E961"/>
    </row>
    <row r="962" spans="4:5" x14ac:dyDescent="0.25">
      <c r="D962"/>
      <c r="E962"/>
    </row>
    <row r="963" spans="4:5" x14ac:dyDescent="0.25">
      <c r="D963"/>
      <c r="E963"/>
    </row>
    <row r="964" spans="4:5" x14ac:dyDescent="0.25">
      <c r="D964"/>
      <c r="E964"/>
    </row>
    <row r="965" spans="4:5" x14ac:dyDescent="0.25">
      <c r="D965"/>
      <c r="E965"/>
    </row>
    <row r="966" spans="4:5" x14ac:dyDescent="0.25">
      <c r="D966"/>
      <c r="E966"/>
    </row>
    <row r="967" spans="4:5" x14ac:dyDescent="0.25">
      <c r="D967"/>
      <c r="E967"/>
    </row>
    <row r="968" spans="4:5" x14ac:dyDescent="0.25">
      <c r="D968"/>
      <c r="E968"/>
    </row>
    <row r="969" spans="4:5" x14ac:dyDescent="0.25">
      <c r="D969"/>
      <c r="E969"/>
    </row>
    <row r="970" spans="4:5" x14ac:dyDescent="0.25">
      <c r="D970"/>
      <c r="E970"/>
    </row>
    <row r="971" spans="4:5" x14ac:dyDescent="0.25">
      <c r="D971"/>
      <c r="E971"/>
    </row>
    <row r="972" spans="4:5" x14ac:dyDescent="0.25">
      <c r="D972"/>
      <c r="E972"/>
    </row>
    <row r="973" spans="4:5" x14ac:dyDescent="0.25">
      <c r="D973"/>
      <c r="E973"/>
    </row>
    <row r="974" spans="4:5" x14ac:dyDescent="0.25">
      <c r="D974"/>
      <c r="E974"/>
    </row>
    <row r="975" spans="4:5" x14ac:dyDescent="0.25">
      <c r="D975"/>
      <c r="E975"/>
    </row>
    <row r="976" spans="4:5" x14ac:dyDescent="0.25">
      <c r="D976"/>
      <c r="E976"/>
    </row>
    <row r="977" spans="4:5" x14ac:dyDescent="0.25">
      <c r="D977"/>
      <c r="E977"/>
    </row>
    <row r="978" spans="4:5" x14ac:dyDescent="0.25">
      <c r="D978"/>
      <c r="E978"/>
    </row>
    <row r="979" spans="4:5" x14ac:dyDescent="0.25">
      <c r="D979"/>
      <c r="E979"/>
    </row>
    <row r="980" spans="4:5" x14ac:dyDescent="0.25">
      <c r="D980"/>
      <c r="E980"/>
    </row>
    <row r="981" spans="4:5" x14ac:dyDescent="0.25">
      <c r="D981"/>
      <c r="E981"/>
    </row>
    <row r="982" spans="4:5" x14ac:dyDescent="0.25">
      <c r="D982"/>
      <c r="E982"/>
    </row>
    <row r="983" spans="4:5" x14ac:dyDescent="0.25">
      <c r="D983"/>
      <c r="E983"/>
    </row>
    <row r="984" spans="4:5" x14ac:dyDescent="0.25">
      <c r="D984"/>
      <c r="E984"/>
    </row>
    <row r="985" spans="4:5" x14ac:dyDescent="0.25">
      <c r="D985"/>
      <c r="E985"/>
    </row>
    <row r="986" spans="4:5" x14ac:dyDescent="0.25">
      <c r="D986"/>
      <c r="E986"/>
    </row>
    <row r="987" spans="4:5" x14ac:dyDescent="0.25">
      <c r="D987"/>
      <c r="E987"/>
    </row>
    <row r="988" spans="4:5" x14ac:dyDescent="0.25">
      <c r="D988"/>
      <c r="E988"/>
    </row>
    <row r="989" spans="4:5" x14ac:dyDescent="0.25">
      <c r="D989"/>
      <c r="E989"/>
    </row>
    <row r="990" spans="4:5" x14ac:dyDescent="0.25">
      <c r="D990"/>
      <c r="E990"/>
    </row>
    <row r="991" spans="4:5" x14ac:dyDescent="0.25">
      <c r="D991"/>
      <c r="E991"/>
    </row>
    <row r="992" spans="4:5" x14ac:dyDescent="0.25">
      <c r="D992"/>
      <c r="E992"/>
    </row>
    <row r="993" spans="4:5" x14ac:dyDescent="0.25">
      <c r="D993"/>
      <c r="E993"/>
    </row>
    <row r="994" spans="4:5" x14ac:dyDescent="0.25">
      <c r="D994"/>
      <c r="E994"/>
    </row>
    <row r="995" spans="4:5" x14ac:dyDescent="0.25">
      <c r="D995"/>
      <c r="E995"/>
    </row>
    <row r="996" spans="4:5" x14ac:dyDescent="0.25">
      <c r="D996"/>
      <c r="E996"/>
    </row>
    <row r="997" spans="4:5" x14ac:dyDescent="0.25">
      <c r="D997"/>
      <c r="E997"/>
    </row>
    <row r="998" spans="4:5" x14ac:dyDescent="0.25">
      <c r="D998"/>
      <c r="E998"/>
    </row>
    <row r="999" spans="4:5" x14ac:dyDescent="0.25">
      <c r="D999"/>
      <c r="E999"/>
    </row>
    <row r="1000" spans="4:5" x14ac:dyDescent="0.25">
      <c r="D1000"/>
      <c r="E1000"/>
    </row>
    <row r="1001" spans="4:5" x14ac:dyDescent="0.25">
      <c r="D1001"/>
      <c r="E1001"/>
    </row>
    <row r="1002" spans="4:5" x14ac:dyDescent="0.25">
      <c r="D1002"/>
      <c r="E1002"/>
    </row>
    <row r="1003" spans="4:5" x14ac:dyDescent="0.25">
      <c r="D1003"/>
      <c r="E1003"/>
    </row>
    <row r="1004" spans="4:5" x14ac:dyDescent="0.25">
      <c r="D1004"/>
      <c r="E1004"/>
    </row>
    <row r="1005" spans="4:5" x14ac:dyDescent="0.25">
      <c r="D1005"/>
      <c r="E1005"/>
    </row>
    <row r="1006" spans="4:5" x14ac:dyDescent="0.25">
      <c r="D1006"/>
      <c r="E1006"/>
    </row>
    <row r="1007" spans="4:5" x14ac:dyDescent="0.25">
      <c r="D1007"/>
      <c r="E1007"/>
    </row>
    <row r="1008" spans="4:5" x14ac:dyDescent="0.25">
      <c r="D1008"/>
      <c r="E1008"/>
    </row>
    <row r="1009" spans="4:5" x14ac:dyDescent="0.25">
      <c r="D1009"/>
      <c r="E1009"/>
    </row>
    <row r="1010" spans="4:5" x14ac:dyDescent="0.25">
      <c r="D1010"/>
      <c r="E1010"/>
    </row>
    <row r="1011" spans="4:5" x14ac:dyDescent="0.25">
      <c r="D1011"/>
      <c r="E1011"/>
    </row>
    <row r="1012" spans="4:5" x14ac:dyDescent="0.25">
      <c r="D1012"/>
      <c r="E1012"/>
    </row>
    <row r="1013" spans="4:5" x14ac:dyDescent="0.25">
      <c r="D1013"/>
      <c r="E1013"/>
    </row>
    <row r="1014" spans="4:5" x14ac:dyDescent="0.25">
      <c r="D1014"/>
      <c r="E1014"/>
    </row>
    <row r="1015" spans="4:5" x14ac:dyDescent="0.25">
      <c r="D1015"/>
      <c r="E1015"/>
    </row>
    <row r="1016" spans="4:5" x14ac:dyDescent="0.25">
      <c r="D1016"/>
      <c r="E1016"/>
    </row>
    <row r="1017" spans="4:5" x14ac:dyDescent="0.25">
      <c r="D1017"/>
      <c r="E1017"/>
    </row>
    <row r="1018" spans="4:5" x14ac:dyDescent="0.25">
      <c r="D1018"/>
      <c r="E1018"/>
    </row>
    <row r="1019" spans="4:5" x14ac:dyDescent="0.25">
      <c r="D1019"/>
      <c r="E1019"/>
    </row>
    <row r="1020" spans="4:5" x14ac:dyDescent="0.25">
      <c r="D1020"/>
      <c r="E1020"/>
    </row>
    <row r="1021" spans="4:5" x14ac:dyDescent="0.25">
      <c r="D1021"/>
      <c r="E1021"/>
    </row>
    <row r="1022" spans="4:5" x14ac:dyDescent="0.25">
      <c r="D1022"/>
      <c r="E1022"/>
    </row>
    <row r="1023" spans="4:5" x14ac:dyDescent="0.25">
      <c r="D1023"/>
      <c r="E1023"/>
    </row>
    <row r="1024" spans="4:5" x14ac:dyDescent="0.25">
      <c r="D1024"/>
      <c r="E1024"/>
    </row>
    <row r="1025" spans="4:5" x14ac:dyDescent="0.25">
      <c r="D1025"/>
      <c r="E1025"/>
    </row>
    <row r="1026" spans="4:5" x14ac:dyDescent="0.25">
      <c r="D1026"/>
      <c r="E1026"/>
    </row>
    <row r="1027" spans="4:5" x14ac:dyDescent="0.25">
      <c r="D1027"/>
      <c r="E1027"/>
    </row>
    <row r="1028" spans="4:5" x14ac:dyDescent="0.25">
      <c r="D1028"/>
      <c r="E1028"/>
    </row>
    <row r="1029" spans="4:5" x14ac:dyDescent="0.25">
      <c r="D1029"/>
      <c r="E1029"/>
    </row>
    <row r="1030" spans="4:5" x14ac:dyDescent="0.25">
      <c r="D1030"/>
      <c r="E1030"/>
    </row>
    <row r="1031" spans="4:5" x14ac:dyDescent="0.25">
      <c r="D1031"/>
      <c r="E1031"/>
    </row>
    <row r="1032" spans="4:5" x14ac:dyDescent="0.25">
      <c r="D1032"/>
      <c r="E1032"/>
    </row>
    <row r="1033" spans="4:5" x14ac:dyDescent="0.25">
      <c r="D1033"/>
      <c r="E1033"/>
    </row>
    <row r="1034" spans="4:5" x14ac:dyDescent="0.25">
      <c r="D1034"/>
      <c r="E1034"/>
    </row>
    <row r="1035" spans="4:5" x14ac:dyDescent="0.25">
      <c r="D1035"/>
      <c r="E1035"/>
    </row>
    <row r="1036" spans="4:5" x14ac:dyDescent="0.25">
      <c r="D1036"/>
      <c r="E1036"/>
    </row>
    <row r="1037" spans="4:5" x14ac:dyDescent="0.25">
      <c r="D1037"/>
      <c r="E1037"/>
    </row>
    <row r="1038" spans="4:5" x14ac:dyDescent="0.25">
      <c r="D1038"/>
      <c r="E1038"/>
    </row>
    <row r="1039" spans="4:5" x14ac:dyDescent="0.25">
      <c r="D1039"/>
      <c r="E1039"/>
    </row>
    <row r="1040" spans="4:5" x14ac:dyDescent="0.25">
      <c r="D1040"/>
      <c r="E1040"/>
    </row>
    <row r="1041" spans="4:5" x14ac:dyDescent="0.25">
      <c r="D1041"/>
      <c r="E1041"/>
    </row>
    <row r="1042" spans="4:5" x14ac:dyDescent="0.25">
      <c r="D1042"/>
      <c r="E1042"/>
    </row>
    <row r="1043" spans="4:5" x14ac:dyDescent="0.25">
      <c r="D1043"/>
      <c r="E1043"/>
    </row>
    <row r="1044" spans="4:5" x14ac:dyDescent="0.25">
      <c r="D1044"/>
      <c r="E1044"/>
    </row>
    <row r="1045" spans="4:5" x14ac:dyDescent="0.25">
      <c r="D1045"/>
      <c r="E1045"/>
    </row>
    <row r="1046" spans="4:5" x14ac:dyDescent="0.25">
      <c r="D1046"/>
      <c r="E1046"/>
    </row>
    <row r="1047" spans="4:5" x14ac:dyDescent="0.25">
      <c r="D1047"/>
      <c r="E1047"/>
    </row>
    <row r="1048" spans="4:5" x14ac:dyDescent="0.25">
      <c r="D1048"/>
      <c r="E1048"/>
    </row>
    <row r="1049" spans="4:5" x14ac:dyDescent="0.25">
      <c r="D1049"/>
      <c r="E1049"/>
    </row>
    <row r="1050" spans="4:5" x14ac:dyDescent="0.25">
      <c r="D1050"/>
      <c r="E1050"/>
    </row>
    <row r="1051" spans="4:5" x14ac:dyDescent="0.25">
      <c r="D1051"/>
      <c r="E1051"/>
    </row>
    <row r="1052" spans="4:5" x14ac:dyDescent="0.25">
      <c r="D1052"/>
      <c r="E1052"/>
    </row>
    <row r="1053" spans="4:5" x14ac:dyDescent="0.25">
      <c r="D1053"/>
      <c r="E1053"/>
    </row>
    <row r="1054" spans="4:5" x14ac:dyDescent="0.25">
      <c r="D1054"/>
      <c r="E1054"/>
    </row>
    <row r="1055" spans="4:5" x14ac:dyDescent="0.25">
      <c r="D1055"/>
      <c r="E1055"/>
    </row>
    <row r="1056" spans="4:5" x14ac:dyDescent="0.25">
      <c r="D1056"/>
      <c r="E1056"/>
    </row>
    <row r="1057" spans="4:5" x14ac:dyDescent="0.25">
      <c r="D1057"/>
      <c r="E1057"/>
    </row>
    <row r="1058" spans="4:5" x14ac:dyDescent="0.25">
      <c r="D1058"/>
      <c r="E1058"/>
    </row>
    <row r="1059" spans="4:5" x14ac:dyDescent="0.25">
      <c r="D1059"/>
      <c r="E1059"/>
    </row>
    <row r="1060" spans="4:5" x14ac:dyDescent="0.25">
      <c r="D1060"/>
      <c r="E1060"/>
    </row>
    <row r="1061" spans="4:5" x14ac:dyDescent="0.25">
      <c r="D1061"/>
      <c r="E1061"/>
    </row>
    <row r="1062" spans="4:5" x14ac:dyDescent="0.25">
      <c r="D1062"/>
      <c r="E1062"/>
    </row>
    <row r="1063" spans="4:5" x14ac:dyDescent="0.25">
      <c r="D1063"/>
      <c r="E1063"/>
    </row>
    <row r="1064" spans="4:5" x14ac:dyDescent="0.25">
      <c r="D1064"/>
      <c r="E1064"/>
    </row>
    <row r="1065" spans="4:5" x14ac:dyDescent="0.25">
      <c r="D1065"/>
      <c r="E1065"/>
    </row>
    <row r="1066" spans="4:5" x14ac:dyDescent="0.25">
      <c r="D1066"/>
      <c r="E1066"/>
    </row>
    <row r="1067" spans="4:5" x14ac:dyDescent="0.25">
      <c r="D1067"/>
      <c r="E1067"/>
    </row>
    <row r="1068" spans="4:5" x14ac:dyDescent="0.25">
      <c r="D1068"/>
      <c r="E1068"/>
    </row>
    <row r="1069" spans="4:5" x14ac:dyDescent="0.25">
      <c r="D1069"/>
      <c r="E1069"/>
    </row>
    <row r="1070" spans="4:5" x14ac:dyDescent="0.25">
      <c r="D1070"/>
      <c r="E1070"/>
    </row>
    <row r="1071" spans="4:5" x14ac:dyDescent="0.25">
      <c r="D1071"/>
      <c r="E1071"/>
    </row>
    <row r="1072" spans="4:5" x14ac:dyDescent="0.25">
      <c r="D1072"/>
      <c r="E1072"/>
    </row>
    <row r="1073" spans="4:5" x14ac:dyDescent="0.25">
      <c r="D1073"/>
      <c r="E1073"/>
    </row>
    <row r="1074" spans="4:5" x14ac:dyDescent="0.25">
      <c r="D1074"/>
      <c r="E1074"/>
    </row>
    <row r="1075" spans="4:5" x14ac:dyDescent="0.25">
      <c r="D1075"/>
      <c r="E1075"/>
    </row>
    <row r="1076" spans="4:5" x14ac:dyDescent="0.25">
      <c r="D1076"/>
      <c r="E1076"/>
    </row>
    <row r="1077" spans="4:5" x14ac:dyDescent="0.25">
      <c r="D1077"/>
      <c r="E1077"/>
    </row>
    <row r="1078" spans="4:5" x14ac:dyDescent="0.25">
      <c r="D1078"/>
      <c r="E1078"/>
    </row>
    <row r="1079" spans="4:5" x14ac:dyDescent="0.25">
      <c r="D1079"/>
      <c r="E1079"/>
    </row>
    <row r="1080" spans="4:5" x14ac:dyDescent="0.25">
      <c r="D1080"/>
      <c r="E1080"/>
    </row>
    <row r="1081" spans="4:5" x14ac:dyDescent="0.25">
      <c r="D1081"/>
      <c r="E1081"/>
    </row>
    <row r="1082" spans="4:5" x14ac:dyDescent="0.25">
      <c r="D1082"/>
      <c r="E1082"/>
    </row>
    <row r="1083" spans="4:5" x14ac:dyDescent="0.25">
      <c r="D1083"/>
      <c r="E1083"/>
    </row>
    <row r="1084" spans="4:5" x14ac:dyDescent="0.25">
      <c r="D1084"/>
      <c r="E1084"/>
    </row>
    <row r="1085" spans="4:5" x14ac:dyDescent="0.25">
      <c r="D1085"/>
      <c r="E1085"/>
    </row>
    <row r="1086" spans="4:5" x14ac:dyDescent="0.25">
      <c r="D1086"/>
      <c r="E1086"/>
    </row>
    <row r="1087" spans="4:5" x14ac:dyDescent="0.25">
      <c r="D1087"/>
      <c r="E1087"/>
    </row>
    <row r="1088" spans="4:5" x14ac:dyDescent="0.25">
      <c r="D1088"/>
      <c r="E1088"/>
    </row>
    <row r="1089" spans="4:5" x14ac:dyDescent="0.25">
      <c r="D1089"/>
      <c r="E1089"/>
    </row>
    <row r="1090" spans="4:5" x14ac:dyDescent="0.25">
      <c r="D1090"/>
      <c r="E1090"/>
    </row>
    <row r="1091" spans="4:5" x14ac:dyDescent="0.25">
      <c r="D1091"/>
      <c r="E1091"/>
    </row>
    <row r="1092" spans="4:5" x14ac:dyDescent="0.25">
      <c r="D1092"/>
      <c r="E1092"/>
    </row>
    <row r="1093" spans="4:5" x14ac:dyDescent="0.25">
      <c r="D1093"/>
      <c r="E1093"/>
    </row>
    <row r="1094" spans="4:5" x14ac:dyDescent="0.25">
      <c r="D1094"/>
      <c r="E1094"/>
    </row>
    <row r="1095" spans="4:5" x14ac:dyDescent="0.25">
      <c r="D1095"/>
      <c r="E1095"/>
    </row>
    <row r="1096" spans="4:5" x14ac:dyDescent="0.25">
      <c r="D1096"/>
      <c r="E1096"/>
    </row>
    <row r="1097" spans="4:5" x14ac:dyDescent="0.25">
      <c r="D1097"/>
      <c r="E1097"/>
    </row>
    <row r="1098" spans="4:5" x14ac:dyDescent="0.25">
      <c r="D1098"/>
      <c r="E1098"/>
    </row>
    <row r="1099" spans="4:5" x14ac:dyDescent="0.25">
      <c r="D1099"/>
      <c r="E1099"/>
    </row>
    <row r="1100" spans="4:5" x14ac:dyDescent="0.25">
      <c r="D1100"/>
      <c r="E1100"/>
    </row>
    <row r="1101" spans="4:5" x14ac:dyDescent="0.25">
      <c r="D1101"/>
      <c r="E1101"/>
    </row>
    <row r="1102" spans="4:5" x14ac:dyDescent="0.25">
      <c r="D1102"/>
      <c r="E1102"/>
    </row>
    <row r="1103" spans="4:5" x14ac:dyDescent="0.25">
      <c r="D1103"/>
      <c r="E1103"/>
    </row>
    <row r="1104" spans="4:5" x14ac:dyDescent="0.25">
      <c r="D1104"/>
      <c r="E1104"/>
    </row>
    <row r="1105" spans="4:5" x14ac:dyDescent="0.25">
      <c r="D1105"/>
      <c r="E1105"/>
    </row>
    <row r="1106" spans="4:5" x14ac:dyDescent="0.25">
      <c r="D1106"/>
      <c r="E1106"/>
    </row>
    <row r="1107" spans="4:5" x14ac:dyDescent="0.25">
      <c r="D1107"/>
      <c r="E1107"/>
    </row>
    <row r="1108" spans="4:5" x14ac:dyDescent="0.25">
      <c r="D1108"/>
      <c r="E1108"/>
    </row>
    <row r="1109" spans="4:5" x14ac:dyDescent="0.25">
      <c r="D1109"/>
      <c r="E1109"/>
    </row>
    <row r="1110" spans="4:5" x14ac:dyDescent="0.25">
      <c r="D1110"/>
      <c r="E1110"/>
    </row>
    <row r="1111" spans="4:5" x14ac:dyDescent="0.25">
      <c r="D1111"/>
      <c r="E1111"/>
    </row>
    <row r="1112" spans="4:5" x14ac:dyDescent="0.25">
      <c r="D1112"/>
      <c r="E1112"/>
    </row>
    <row r="1113" spans="4:5" x14ac:dyDescent="0.25">
      <c r="D1113"/>
      <c r="E1113"/>
    </row>
    <row r="1114" spans="4:5" x14ac:dyDescent="0.25">
      <c r="D1114"/>
      <c r="E1114"/>
    </row>
    <row r="1115" spans="4:5" x14ac:dyDescent="0.25">
      <c r="D1115"/>
      <c r="E1115"/>
    </row>
    <row r="1116" spans="4:5" x14ac:dyDescent="0.25">
      <c r="D1116"/>
      <c r="E1116"/>
    </row>
    <row r="1117" spans="4:5" x14ac:dyDescent="0.25">
      <c r="D1117"/>
      <c r="E1117"/>
    </row>
    <row r="1118" spans="4:5" x14ac:dyDescent="0.25">
      <c r="D1118"/>
      <c r="E1118"/>
    </row>
    <row r="1119" spans="4:5" x14ac:dyDescent="0.25">
      <c r="D1119"/>
      <c r="E1119"/>
    </row>
    <row r="1120" spans="4:5" x14ac:dyDescent="0.25">
      <c r="D1120"/>
      <c r="E1120"/>
    </row>
    <row r="1121" spans="4:5" x14ac:dyDescent="0.25">
      <c r="D1121"/>
      <c r="E1121"/>
    </row>
    <row r="1122" spans="4:5" x14ac:dyDescent="0.25">
      <c r="D1122"/>
      <c r="E1122"/>
    </row>
    <row r="1123" spans="4:5" x14ac:dyDescent="0.25">
      <c r="D1123"/>
      <c r="E1123"/>
    </row>
    <row r="1124" spans="4:5" x14ac:dyDescent="0.25">
      <c r="D1124"/>
      <c r="E1124"/>
    </row>
    <row r="1125" spans="4:5" x14ac:dyDescent="0.25">
      <c r="D1125"/>
      <c r="E1125"/>
    </row>
    <row r="1126" spans="4:5" x14ac:dyDescent="0.25">
      <c r="D1126"/>
      <c r="E1126"/>
    </row>
    <row r="1127" spans="4:5" x14ac:dyDescent="0.25">
      <c r="D1127"/>
      <c r="E1127"/>
    </row>
    <row r="1128" spans="4:5" x14ac:dyDescent="0.25">
      <c r="D1128"/>
      <c r="E1128"/>
    </row>
    <row r="1129" spans="4:5" x14ac:dyDescent="0.25">
      <c r="D1129"/>
      <c r="E1129"/>
    </row>
    <row r="1130" spans="4:5" x14ac:dyDescent="0.25">
      <c r="D1130"/>
      <c r="E1130"/>
    </row>
    <row r="1131" spans="4:5" x14ac:dyDescent="0.25">
      <c r="D1131"/>
      <c r="E1131"/>
    </row>
    <row r="1132" spans="4:5" x14ac:dyDescent="0.25">
      <c r="D1132"/>
      <c r="E1132"/>
    </row>
    <row r="1133" spans="4:5" x14ac:dyDescent="0.25">
      <c r="D1133"/>
      <c r="E1133"/>
    </row>
    <row r="1134" spans="4:5" x14ac:dyDescent="0.25">
      <c r="D1134"/>
      <c r="E1134"/>
    </row>
    <row r="1135" spans="4:5" x14ac:dyDescent="0.25">
      <c r="D1135"/>
      <c r="E1135"/>
    </row>
    <row r="1136" spans="4:5" x14ac:dyDescent="0.25">
      <c r="D1136"/>
      <c r="E1136"/>
    </row>
    <row r="1137" spans="4:5" x14ac:dyDescent="0.25">
      <c r="D1137"/>
      <c r="E1137"/>
    </row>
    <row r="1138" spans="4:5" x14ac:dyDescent="0.25">
      <c r="D1138"/>
      <c r="E1138"/>
    </row>
    <row r="1139" spans="4:5" x14ac:dyDescent="0.25">
      <c r="D1139"/>
      <c r="E1139"/>
    </row>
    <row r="1140" spans="4:5" x14ac:dyDescent="0.25">
      <c r="D1140"/>
      <c r="E1140"/>
    </row>
    <row r="1141" spans="4:5" x14ac:dyDescent="0.25">
      <c r="D1141"/>
      <c r="E1141"/>
    </row>
    <row r="1142" spans="4:5" x14ac:dyDescent="0.25">
      <c r="D1142"/>
      <c r="E1142"/>
    </row>
    <row r="1143" spans="4:5" x14ac:dyDescent="0.25">
      <c r="D1143"/>
      <c r="E1143"/>
    </row>
    <row r="1144" spans="4:5" x14ac:dyDescent="0.25">
      <c r="D1144"/>
      <c r="E1144"/>
    </row>
    <row r="1145" spans="4:5" x14ac:dyDescent="0.25">
      <c r="D1145"/>
      <c r="E1145"/>
    </row>
    <row r="1146" spans="4:5" x14ac:dyDescent="0.25">
      <c r="D1146"/>
      <c r="E1146"/>
    </row>
    <row r="1147" spans="4:5" x14ac:dyDescent="0.25">
      <c r="D1147"/>
      <c r="E1147"/>
    </row>
    <row r="1148" spans="4:5" x14ac:dyDescent="0.25">
      <c r="D1148"/>
      <c r="E1148"/>
    </row>
    <row r="1149" spans="4:5" x14ac:dyDescent="0.25">
      <c r="D1149"/>
      <c r="E1149"/>
    </row>
    <row r="1150" spans="4:5" x14ac:dyDescent="0.25">
      <c r="D1150"/>
      <c r="E1150"/>
    </row>
    <row r="1151" spans="4:5" x14ac:dyDescent="0.25">
      <c r="D1151"/>
      <c r="E1151"/>
    </row>
    <row r="1152" spans="4:5" x14ac:dyDescent="0.25">
      <c r="D1152"/>
      <c r="E1152"/>
    </row>
    <row r="1153" spans="4:5" x14ac:dyDescent="0.25">
      <c r="D1153"/>
      <c r="E1153"/>
    </row>
    <row r="1154" spans="4:5" x14ac:dyDescent="0.25">
      <c r="D1154"/>
      <c r="E1154"/>
    </row>
    <row r="1155" spans="4:5" x14ac:dyDescent="0.25">
      <c r="D1155"/>
      <c r="E1155"/>
    </row>
    <row r="1156" spans="4:5" x14ac:dyDescent="0.25">
      <c r="D1156"/>
      <c r="E1156"/>
    </row>
    <row r="1157" spans="4:5" x14ac:dyDescent="0.25">
      <c r="D1157"/>
      <c r="E1157"/>
    </row>
    <row r="1158" spans="4:5" x14ac:dyDescent="0.25">
      <c r="D1158"/>
      <c r="E1158"/>
    </row>
    <row r="1159" spans="4:5" x14ac:dyDescent="0.25">
      <c r="D1159"/>
      <c r="E1159"/>
    </row>
    <row r="1160" spans="4:5" x14ac:dyDescent="0.25">
      <c r="D1160"/>
      <c r="E1160"/>
    </row>
    <row r="1161" spans="4:5" x14ac:dyDescent="0.25">
      <c r="D1161"/>
      <c r="E1161"/>
    </row>
    <row r="1162" spans="4:5" x14ac:dyDescent="0.25">
      <c r="D1162"/>
      <c r="E1162"/>
    </row>
    <row r="1163" spans="4:5" x14ac:dyDescent="0.25">
      <c r="D1163"/>
      <c r="E1163"/>
    </row>
    <row r="1164" spans="4:5" x14ac:dyDescent="0.25">
      <c r="D1164"/>
      <c r="E1164"/>
    </row>
    <row r="1165" spans="4:5" x14ac:dyDescent="0.25">
      <c r="D1165"/>
      <c r="E1165"/>
    </row>
    <row r="1166" spans="4:5" x14ac:dyDescent="0.25">
      <c r="D1166"/>
      <c r="E1166"/>
    </row>
    <row r="1167" spans="4:5" x14ac:dyDescent="0.25">
      <c r="D1167"/>
      <c r="E1167"/>
    </row>
    <row r="1168" spans="4:5" x14ac:dyDescent="0.25">
      <c r="D1168"/>
      <c r="E1168"/>
    </row>
    <row r="1169" spans="4:5" x14ac:dyDescent="0.25">
      <c r="D1169"/>
      <c r="E1169"/>
    </row>
    <row r="1170" spans="4:5" x14ac:dyDescent="0.25">
      <c r="D1170"/>
      <c r="E1170"/>
    </row>
    <row r="1171" spans="4:5" x14ac:dyDescent="0.25">
      <c r="D1171"/>
      <c r="E1171"/>
    </row>
    <row r="1172" spans="4:5" x14ac:dyDescent="0.25">
      <c r="D1172"/>
      <c r="E1172"/>
    </row>
    <row r="1173" spans="4:5" x14ac:dyDescent="0.25">
      <c r="D1173"/>
      <c r="E1173"/>
    </row>
    <row r="1174" spans="4:5" x14ac:dyDescent="0.25">
      <c r="D1174"/>
      <c r="E1174"/>
    </row>
    <row r="1175" spans="4:5" x14ac:dyDescent="0.25">
      <c r="D1175"/>
      <c r="E1175"/>
    </row>
    <row r="1176" spans="4:5" x14ac:dyDescent="0.25">
      <c r="D1176"/>
      <c r="E1176"/>
    </row>
    <row r="1177" spans="4:5" x14ac:dyDescent="0.25">
      <c r="D1177"/>
      <c r="E1177"/>
    </row>
    <row r="1178" spans="4:5" x14ac:dyDescent="0.25">
      <c r="D1178"/>
      <c r="E1178"/>
    </row>
    <row r="1179" spans="4:5" x14ac:dyDescent="0.25">
      <c r="D1179"/>
      <c r="E1179"/>
    </row>
    <row r="1180" spans="4:5" x14ac:dyDescent="0.25">
      <c r="D1180"/>
      <c r="E1180"/>
    </row>
    <row r="1181" spans="4:5" x14ac:dyDescent="0.25">
      <c r="D1181"/>
      <c r="E1181"/>
    </row>
    <row r="1182" spans="4:5" x14ac:dyDescent="0.25">
      <c r="D1182"/>
      <c r="E1182"/>
    </row>
    <row r="1183" spans="4:5" x14ac:dyDescent="0.25">
      <c r="D1183"/>
      <c r="E1183"/>
    </row>
    <row r="1184" spans="4:5" x14ac:dyDescent="0.25">
      <c r="D1184"/>
      <c r="E1184"/>
    </row>
    <row r="1185" spans="4:5" x14ac:dyDescent="0.25">
      <c r="D1185"/>
      <c r="E1185"/>
    </row>
    <row r="1186" spans="4:5" x14ac:dyDescent="0.25">
      <c r="D1186"/>
      <c r="E1186"/>
    </row>
    <row r="1187" spans="4:5" x14ac:dyDescent="0.25">
      <c r="D1187"/>
      <c r="E1187"/>
    </row>
    <row r="1188" spans="4:5" x14ac:dyDescent="0.25">
      <c r="D1188"/>
      <c r="E1188"/>
    </row>
    <row r="1189" spans="4:5" x14ac:dyDescent="0.25">
      <c r="D1189"/>
      <c r="E1189"/>
    </row>
    <row r="1190" spans="4:5" x14ac:dyDescent="0.25">
      <c r="D1190"/>
      <c r="E1190"/>
    </row>
    <row r="1191" spans="4:5" x14ac:dyDescent="0.25">
      <c r="D1191"/>
      <c r="E1191"/>
    </row>
    <row r="1192" spans="4:5" x14ac:dyDescent="0.25">
      <c r="D1192"/>
      <c r="E1192"/>
    </row>
    <row r="1193" spans="4:5" x14ac:dyDescent="0.25">
      <c r="D1193"/>
      <c r="E1193"/>
    </row>
    <row r="1194" spans="4:5" x14ac:dyDescent="0.25">
      <c r="D1194"/>
      <c r="E1194"/>
    </row>
    <row r="1195" spans="4:5" x14ac:dyDescent="0.25">
      <c r="D1195"/>
      <c r="E1195"/>
    </row>
    <row r="1196" spans="4:5" x14ac:dyDescent="0.25">
      <c r="D1196"/>
      <c r="E1196"/>
    </row>
    <row r="1197" spans="4:5" x14ac:dyDescent="0.25">
      <c r="D1197"/>
      <c r="E1197"/>
    </row>
    <row r="1198" spans="4:5" x14ac:dyDescent="0.25">
      <c r="D1198"/>
      <c r="E1198"/>
    </row>
    <row r="1199" spans="4:5" x14ac:dyDescent="0.25">
      <c r="D1199"/>
      <c r="E1199"/>
    </row>
    <row r="1200" spans="4:5" x14ac:dyDescent="0.25">
      <c r="D1200"/>
      <c r="E1200"/>
    </row>
    <row r="1201" spans="4:5" x14ac:dyDescent="0.25">
      <c r="D1201"/>
      <c r="E1201"/>
    </row>
    <row r="1202" spans="4:5" x14ac:dyDescent="0.25">
      <c r="D1202"/>
      <c r="E1202"/>
    </row>
    <row r="1203" spans="4:5" x14ac:dyDescent="0.25">
      <c r="D1203"/>
      <c r="E1203"/>
    </row>
    <row r="1204" spans="4:5" x14ac:dyDescent="0.25">
      <c r="D1204"/>
      <c r="E1204"/>
    </row>
    <row r="1205" spans="4:5" x14ac:dyDescent="0.25">
      <c r="D1205"/>
      <c r="E1205"/>
    </row>
    <row r="1206" spans="4:5" x14ac:dyDescent="0.25">
      <c r="D1206"/>
      <c r="E1206"/>
    </row>
    <row r="1207" spans="4:5" x14ac:dyDescent="0.25">
      <c r="D1207"/>
      <c r="E1207"/>
    </row>
    <row r="1208" spans="4:5" x14ac:dyDescent="0.25">
      <c r="D1208"/>
      <c r="E1208"/>
    </row>
    <row r="1209" spans="4:5" x14ac:dyDescent="0.25">
      <c r="D1209"/>
      <c r="E1209"/>
    </row>
    <row r="1210" spans="4:5" x14ac:dyDescent="0.25">
      <c r="D1210"/>
      <c r="E1210"/>
    </row>
    <row r="1211" spans="4:5" x14ac:dyDescent="0.25">
      <c r="D1211"/>
      <c r="E1211"/>
    </row>
    <row r="1212" spans="4:5" x14ac:dyDescent="0.25">
      <c r="D1212"/>
      <c r="E1212"/>
    </row>
    <row r="1213" spans="4:5" x14ac:dyDescent="0.25">
      <c r="D1213"/>
      <c r="E1213"/>
    </row>
    <row r="1214" spans="4:5" x14ac:dyDescent="0.25">
      <c r="D1214"/>
      <c r="E1214"/>
    </row>
    <row r="1215" spans="4:5" x14ac:dyDescent="0.25">
      <c r="D1215"/>
      <c r="E1215"/>
    </row>
    <row r="1216" spans="4:5" x14ac:dyDescent="0.25">
      <c r="D1216"/>
      <c r="E1216"/>
    </row>
    <row r="1217" spans="4:5" x14ac:dyDescent="0.25">
      <c r="D1217"/>
      <c r="E1217"/>
    </row>
    <row r="1218" spans="4:5" x14ac:dyDescent="0.25">
      <c r="D1218"/>
      <c r="E1218"/>
    </row>
    <row r="1219" spans="4:5" x14ac:dyDescent="0.25">
      <c r="D1219"/>
      <c r="E1219"/>
    </row>
    <row r="1220" spans="4:5" x14ac:dyDescent="0.25">
      <c r="D1220"/>
      <c r="E1220"/>
    </row>
    <row r="1221" spans="4:5" x14ac:dyDescent="0.25">
      <c r="D1221"/>
      <c r="E1221"/>
    </row>
    <row r="1222" spans="4:5" x14ac:dyDescent="0.25">
      <c r="D1222"/>
      <c r="E1222"/>
    </row>
    <row r="1223" spans="4:5" x14ac:dyDescent="0.25">
      <c r="D1223"/>
      <c r="E1223"/>
    </row>
    <row r="1224" spans="4:5" x14ac:dyDescent="0.25">
      <c r="D1224"/>
      <c r="E1224"/>
    </row>
    <row r="1225" spans="4:5" x14ac:dyDescent="0.25">
      <c r="D1225"/>
      <c r="E1225"/>
    </row>
    <row r="1226" spans="4:5" x14ac:dyDescent="0.25">
      <c r="D1226"/>
      <c r="E1226"/>
    </row>
    <row r="1227" spans="4:5" x14ac:dyDescent="0.25">
      <c r="D1227"/>
      <c r="E1227"/>
    </row>
  </sheetData>
  <sortState ref="D12:P169">
    <sortCondition descending="1" ref="P12:P169"/>
  </sortState>
  <mergeCells count="1">
    <mergeCell ref="K7:O7"/>
  </mergeCells>
  <pageMargins left="0.25" right="0.25" top="0.75" bottom="0.75" header="0.3" footer="0.3"/>
  <pageSetup paperSize="9" scale="71" fitToHeight="0"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A124"/>
  <sheetViews>
    <sheetView topLeftCell="M1" zoomScale="110" zoomScaleNormal="110" workbookViewId="0">
      <selection activeCell="N27" sqref="N27"/>
    </sheetView>
  </sheetViews>
  <sheetFormatPr defaultRowHeight="15" outlineLevelCol="1" x14ac:dyDescent="0.25"/>
  <cols>
    <col min="1" max="1" width="0.42578125" hidden="1" customWidth="1" outlineLevel="1"/>
    <col min="2" max="2" width="25" hidden="1" customWidth="1" outlineLevel="1"/>
    <col min="3" max="3" width="10.5703125" hidden="1" customWidth="1" outlineLevel="1"/>
    <col min="4" max="4" width="16.28515625" hidden="1" customWidth="1" outlineLevel="1"/>
    <col min="5" max="5" width="10.85546875" hidden="1" customWidth="1" outlineLevel="1"/>
    <col min="6" max="7" width="12.28515625" hidden="1" customWidth="1" outlineLevel="1"/>
    <col min="8" max="8" width="11.7109375" hidden="1" customWidth="1" outlineLevel="1"/>
    <col min="9" max="9" width="12.28515625" hidden="1" customWidth="1" outlineLevel="1"/>
    <col min="10" max="11" width="12.7109375" hidden="1" customWidth="1" outlineLevel="1"/>
    <col min="12" max="12" width="11.28515625" hidden="1" customWidth="1" outlineLevel="1"/>
    <col min="13" max="13" width="27.28515625" customWidth="1" collapsed="1"/>
    <col min="14" max="14" width="10.42578125" bestFit="1" customWidth="1"/>
    <col min="15" max="15" width="21.28515625" style="51" customWidth="1"/>
    <col min="16" max="16" width="9.140625" style="51" customWidth="1"/>
    <col min="17" max="17" width="18.42578125" customWidth="1"/>
    <col min="18" max="18" width="10.42578125" style="215" bestFit="1" customWidth="1"/>
    <col min="19" max="21" width="10.42578125" bestFit="1" customWidth="1"/>
    <col min="22" max="22" width="14.140625" bestFit="1" customWidth="1"/>
    <col min="23" max="26" width="10.42578125" bestFit="1" customWidth="1"/>
    <col min="27" max="27" width="10.42578125" hidden="1" customWidth="1"/>
    <col min="28" max="29" width="10.42578125" bestFit="1" customWidth="1"/>
    <col min="30" max="30" width="17.5703125" bestFit="1" customWidth="1"/>
    <col min="31" max="33" width="10.42578125" bestFit="1" customWidth="1"/>
    <col min="34" max="36" width="14" bestFit="1" customWidth="1"/>
    <col min="37" max="37" width="12.85546875" bestFit="1" customWidth="1"/>
    <col min="38" max="40" width="10.42578125" bestFit="1" customWidth="1"/>
    <col min="41" max="42" width="14" bestFit="1" customWidth="1"/>
    <col min="43" max="43" width="16.140625" bestFit="1" customWidth="1"/>
    <col min="44" max="47" width="10.42578125" bestFit="1" customWidth="1"/>
    <col min="48" max="48" width="13.42578125" bestFit="1" customWidth="1"/>
    <col min="49" max="49" width="14.28515625" bestFit="1" customWidth="1"/>
    <col min="50" max="50" width="11.28515625" bestFit="1" customWidth="1"/>
  </cols>
  <sheetData>
    <row r="1" spans="1:27" ht="15.75" x14ac:dyDescent="0.25">
      <c r="M1" s="237" t="s">
        <v>640</v>
      </c>
    </row>
    <row r="2" spans="1:27" ht="21" customHeight="1" x14ac:dyDescent="0.25">
      <c r="A2" s="184" t="s">
        <v>639</v>
      </c>
      <c r="M2" s="184" t="s">
        <v>638</v>
      </c>
      <c r="O2"/>
      <c r="P2"/>
      <c r="R2"/>
    </row>
    <row r="3" spans="1:27" ht="21" customHeight="1" x14ac:dyDescent="0.25">
      <c r="A3" s="184" t="s">
        <v>637</v>
      </c>
      <c r="M3" s="184" t="s">
        <v>637</v>
      </c>
      <c r="O3"/>
      <c r="P3"/>
      <c r="R3"/>
    </row>
    <row r="4" spans="1:27" ht="15.75" thickBot="1" x14ac:dyDescent="0.3">
      <c r="O4"/>
      <c r="P4"/>
      <c r="R4"/>
      <c r="S4" s="251" t="s">
        <v>647</v>
      </c>
      <c r="T4" s="252"/>
      <c r="U4" s="252"/>
      <c r="V4" s="252"/>
      <c r="W4" s="252"/>
      <c r="X4" s="252"/>
      <c r="Y4" s="252"/>
      <c r="Z4" s="253"/>
    </row>
    <row r="5" spans="1:27" ht="15.75" hidden="1" thickBot="1" x14ac:dyDescent="0.3">
      <c r="A5" s="93" t="s">
        <v>636</v>
      </c>
      <c r="B5" t="s">
        <v>8</v>
      </c>
    </row>
    <row r="6" spans="1:27" ht="15.75" hidden="1" thickBot="1" x14ac:dyDescent="0.3">
      <c r="A6" s="93" t="s">
        <v>635</v>
      </c>
      <c r="B6" t="s">
        <v>543</v>
      </c>
    </row>
    <row r="7" spans="1:27" ht="15.75" hidden="1" thickBot="1" x14ac:dyDescent="0.3">
      <c r="A7" s="93" t="s">
        <v>634</v>
      </c>
      <c r="B7" t="s">
        <v>8</v>
      </c>
    </row>
    <row r="8" spans="1:27" ht="15.75" hidden="1" thickBot="1" x14ac:dyDescent="0.3"/>
    <row r="9" spans="1:27" ht="15.75" hidden="1" thickBot="1" x14ac:dyDescent="0.3">
      <c r="A9" s="93" t="s">
        <v>633</v>
      </c>
      <c r="D9" s="93" t="s">
        <v>380</v>
      </c>
    </row>
    <row r="10" spans="1:27" s="56" customFormat="1" ht="30.75" hidden="1" thickBot="1" x14ac:dyDescent="0.3">
      <c r="A10"/>
      <c r="B10"/>
      <c r="C10"/>
      <c r="D10" s="56" t="s">
        <v>632</v>
      </c>
      <c r="E10" s="56" t="s">
        <v>47</v>
      </c>
      <c r="F10" s="56" t="s">
        <v>631</v>
      </c>
      <c r="G10" s="56" t="s">
        <v>229</v>
      </c>
      <c r="H10" s="56" t="s">
        <v>630</v>
      </c>
      <c r="I10" s="56" t="s">
        <v>629</v>
      </c>
      <c r="J10" s="56" t="s">
        <v>628</v>
      </c>
      <c r="K10" s="56" t="s">
        <v>627</v>
      </c>
      <c r="L10" s="233" t="s">
        <v>560</v>
      </c>
      <c r="O10" s="95"/>
      <c r="P10" s="95"/>
      <c r="R10" s="236"/>
    </row>
    <row r="11" spans="1:27" s="54" customFormat="1" ht="135" x14ac:dyDescent="0.25">
      <c r="A11" s="235" t="s">
        <v>626</v>
      </c>
      <c r="B11" s="94" t="s">
        <v>625</v>
      </c>
      <c r="C11" s="235" t="s">
        <v>624</v>
      </c>
      <c r="D11" s="234" t="s">
        <v>623</v>
      </c>
      <c r="E11" s="234" t="s">
        <v>48</v>
      </c>
      <c r="F11" s="234" t="s">
        <v>390</v>
      </c>
      <c r="G11" s="234" t="s">
        <v>230</v>
      </c>
      <c r="H11" s="234" t="s">
        <v>622</v>
      </c>
      <c r="I11" s="234" t="s">
        <v>621</v>
      </c>
      <c r="J11" s="234" t="s">
        <v>620</v>
      </c>
      <c r="K11" s="234" t="s">
        <v>619</v>
      </c>
      <c r="L11" s="233"/>
      <c r="M11" s="232" t="s">
        <v>618</v>
      </c>
      <c r="N11" s="231" t="s">
        <v>624</v>
      </c>
      <c r="O11" s="231" t="s">
        <v>617</v>
      </c>
      <c r="P11" s="231" t="s">
        <v>379</v>
      </c>
      <c r="Q11" s="230" t="s">
        <v>616</v>
      </c>
      <c r="R11" s="229" t="s">
        <v>615</v>
      </c>
      <c r="S11" s="238" t="s">
        <v>644</v>
      </c>
      <c r="T11" s="238" t="s">
        <v>643</v>
      </c>
      <c r="U11" s="238" t="s">
        <v>642</v>
      </c>
      <c r="V11" s="238" t="s">
        <v>641</v>
      </c>
      <c r="W11" s="238" t="s">
        <v>622</v>
      </c>
      <c r="X11" s="238" t="s">
        <v>621</v>
      </c>
      <c r="Y11" s="238" t="s">
        <v>645</v>
      </c>
      <c r="Z11" s="238" t="s">
        <v>646</v>
      </c>
      <c r="AA11" s="231" t="s">
        <v>379</v>
      </c>
    </row>
    <row r="12" spans="1:27" x14ac:dyDescent="0.25">
      <c r="A12" s="223" t="s">
        <v>480</v>
      </c>
      <c r="B12" s="53" t="s">
        <v>38</v>
      </c>
      <c r="C12" s="223" t="s">
        <v>391</v>
      </c>
      <c r="D12" s="217"/>
      <c r="E12" s="217"/>
      <c r="F12" s="217">
        <v>50</v>
      </c>
      <c r="G12" s="217">
        <v>50</v>
      </c>
      <c r="H12" s="217">
        <v>50</v>
      </c>
      <c r="I12" s="217">
        <v>50</v>
      </c>
      <c r="J12" s="217"/>
      <c r="K12" s="217">
        <v>50</v>
      </c>
      <c r="L12" s="221">
        <v>250</v>
      </c>
      <c r="M12" s="96" t="s">
        <v>38</v>
      </c>
      <c r="N12" s="227" t="s">
        <v>391</v>
      </c>
      <c r="O12" s="227" t="str">
        <f>IF(M12="","",IF(Q12&lt;3,"N/A-Less than 3 runs",COUNTIFS(N$10:N12,N12,Q$10:Q12,"&gt;2")&amp;" ("&amp;N12&amp;")"))</f>
        <v>1 (M)</v>
      </c>
      <c r="P12" s="227">
        <f t="shared" ref="P12:P43" si="0">IF(M12="","",AA12)</f>
        <v>250</v>
      </c>
      <c r="Q12" s="227">
        <f>IF(M12="","",COUNTIFS($S12:$Z12,"&gt;0"))</f>
        <v>5</v>
      </c>
      <c r="R12" s="226">
        <f>IF(M12="","",51-P12/Q12)</f>
        <v>1</v>
      </c>
      <c r="S12" s="227"/>
      <c r="T12" s="227"/>
      <c r="U12" s="227">
        <v>50</v>
      </c>
      <c r="V12" s="227">
        <v>50</v>
      </c>
      <c r="W12" s="227">
        <v>50</v>
      </c>
      <c r="X12" s="227">
        <v>50</v>
      </c>
      <c r="Y12" s="227"/>
      <c r="Z12" s="227">
        <v>50</v>
      </c>
      <c r="AA12" s="226">
        <v>250</v>
      </c>
    </row>
    <row r="13" spans="1:27" x14ac:dyDescent="0.25">
      <c r="A13" s="223" t="s">
        <v>488</v>
      </c>
      <c r="B13" s="53" t="s">
        <v>74</v>
      </c>
      <c r="C13" s="223" t="s">
        <v>426</v>
      </c>
      <c r="D13" s="217">
        <v>48</v>
      </c>
      <c r="E13" s="217">
        <v>46</v>
      </c>
      <c r="F13" s="217">
        <v>45</v>
      </c>
      <c r="G13" s="217"/>
      <c r="H13" s="217"/>
      <c r="I13" s="217">
        <v>44</v>
      </c>
      <c r="J13" s="217">
        <v>48</v>
      </c>
      <c r="K13" s="217"/>
      <c r="L13" s="221">
        <v>231</v>
      </c>
      <c r="M13" s="96" t="s">
        <v>74</v>
      </c>
      <c r="N13" s="227" t="s">
        <v>426</v>
      </c>
      <c r="O13" s="227" t="str">
        <f>IF(M13="","",IF(Q13&lt;3,"N/A-Less than 3 runs",COUNTIFS(N$10:N13,N13,Q$10:Q13,"&gt;2")&amp;" ("&amp;N13&amp;")"))</f>
        <v>1 (F)</v>
      </c>
      <c r="P13" s="227">
        <f t="shared" si="0"/>
        <v>231</v>
      </c>
      <c r="Q13" s="227">
        <f t="shared" ref="Q13:Q76" si="1">IF(M13="","",COUNTIFS($S13:$Z13,"&gt;0"))</f>
        <v>5</v>
      </c>
      <c r="R13" s="226">
        <f t="shared" ref="R13:R76" si="2">IF(M13="","",51-P13/Q13)</f>
        <v>4.7999999999999972</v>
      </c>
      <c r="S13" s="227">
        <v>48</v>
      </c>
      <c r="T13" s="227">
        <v>46</v>
      </c>
      <c r="U13" s="227">
        <v>45</v>
      </c>
      <c r="V13" s="227"/>
      <c r="W13" s="227"/>
      <c r="X13" s="227">
        <v>44</v>
      </c>
      <c r="Y13" s="227">
        <v>48</v>
      </c>
      <c r="Z13" s="227"/>
      <c r="AA13" s="226">
        <v>231</v>
      </c>
    </row>
    <row r="14" spans="1:27" x14ac:dyDescent="0.25">
      <c r="A14" s="223" t="s">
        <v>492</v>
      </c>
      <c r="B14" s="53" t="s">
        <v>190</v>
      </c>
      <c r="C14" s="223" t="s">
        <v>391</v>
      </c>
      <c r="D14" s="217">
        <v>46</v>
      </c>
      <c r="E14" s="217"/>
      <c r="F14" s="217">
        <v>39</v>
      </c>
      <c r="G14" s="217">
        <v>47</v>
      </c>
      <c r="H14" s="217">
        <v>34</v>
      </c>
      <c r="I14" s="217"/>
      <c r="J14" s="217">
        <v>47</v>
      </c>
      <c r="K14" s="217"/>
      <c r="L14" s="221">
        <v>213</v>
      </c>
      <c r="M14" s="96" t="s">
        <v>190</v>
      </c>
      <c r="N14" s="227" t="s">
        <v>391</v>
      </c>
      <c r="O14" s="227" t="str">
        <f>IF(M14="","",IF(Q14&lt;3,"N/A-Less than 3 runs",COUNTIFS(N$10:N14,N14,Q$10:Q14,"&gt;2")&amp;" ("&amp;N14&amp;")"))</f>
        <v>2 (M)</v>
      </c>
      <c r="P14" s="227">
        <f t="shared" si="0"/>
        <v>213</v>
      </c>
      <c r="Q14" s="227">
        <f t="shared" si="1"/>
        <v>5</v>
      </c>
      <c r="R14" s="226">
        <f t="shared" si="2"/>
        <v>8.3999999999999986</v>
      </c>
      <c r="S14" s="227">
        <v>46</v>
      </c>
      <c r="T14" s="227"/>
      <c r="U14" s="227">
        <v>39</v>
      </c>
      <c r="V14" s="227">
        <v>47</v>
      </c>
      <c r="W14" s="227">
        <v>34</v>
      </c>
      <c r="X14" s="227"/>
      <c r="Y14" s="227">
        <v>47</v>
      </c>
      <c r="Z14" s="227"/>
      <c r="AA14" s="226">
        <v>213</v>
      </c>
    </row>
    <row r="15" spans="1:27" x14ac:dyDescent="0.25">
      <c r="A15" s="223" t="s">
        <v>481</v>
      </c>
      <c r="B15" s="53" t="s">
        <v>106</v>
      </c>
      <c r="C15" s="223" t="s">
        <v>391</v>
      </c>
      <c r="D15" s="217"/>
      <c r="E15" s="217">
        <v>49</v>
      </c>
      <c r="F15" s="217">
        <v>48</v>
      </c>
      <c r="G15" s="217"/>
      <c r="H15" s="217">
        <v>47</v>
      </c>
      <c r="I15" s="217">
        <v>47</v>
      </c>
      <c r="J15" s="217"/>
      <c r="K15" s="217"/>
      <c r="L15" s="221">
        <v>191</v>
      </c>
      <c r="M15" s="96" t="s">
        <v>106</v>
      </c>
      <c r="N15" s="227" t="s">
        <v>391</v>
      </c>
      <c r="O15" s="227" t="str">
        <f>IF(M15="","",IF(Q15&lt;3,"N/A-Less than 3 runs",COUNTIFS(N$10:N15,N15,Q$10:Q15,"&gt;2")&amp;" ("&amp;N15&amp;")"))</f>
        <v>3 (M)</v>
      </c>
      <c r="P15" s="227">
        <f t="shared" si="0"/>
        <v>191</v>
      </c>
      <c r="Q15" s="227">
        <f t="shared" si="1"/>
        <v>4</v>
      </c>
      <c r="R15" s="226">
        <f t="shared" si="2"/>
        <v>3.25</v>
      </c>
      <c r="S15" s="227"/>
      <c r="T15" s="227">
        <v>49</v>
      </c>
      <c r="U15" s="227">
        <v>48</v>
      </c>
      <c r="V15" s="227"/>
      <c r="W15" s="227">
        <v>47</v>
      </c>
      <c r="X15" s="227">
        <v>47</v>
      </c>
      <c r="Y15" s="227"/>
      <c r="Z15" s="227"/>
      <c r="AA15" s="226">
        <v>191</v>
      </c>
    </row>
    <row r="16" spans="1:27" x14ac:dyDescent="0.25">
      <c r="A16" s="223" t="s">
        <v>496</v>
      </c>
      <c r="B16" s="53" t="s">
        <v>160</v>
      </c>
      <c r="C16" s="223" t="s">
        <v>391</v>
      </c>
      <c r="D16" s="217">
        <v>47</v>
      </c>
      <c r="E16" s="217"/>
      <c r="F16" s="217">
        <v>38</v>
      </c>
      <c r="G16" s="217">
        <v>45</v>
      </c>
      <c r="H16" s="217"/>
      <c r="I16" s="217"/>
      <c r="J16" s="217">
        <v>50</v>
      </c>
      <c r="K16" s="217"/>
      <c r="L16" s="221">
        <v>180</v>
      </c>
      <c r="M16" s="96" t="s">
        <v>160</v>
      </c>
      <c r="N16" s="227" t="s">
        <v>391</v>
      </c>
      <c r="O16" s="227" t="str">
        <f>IF(M16="","",IF(Q16&lt;3,"N/A-Less than 3 runs",COUNTIFS(N$10:N16,N16,Q$10:Q16,"&gt;2")&amp;" ("&amp;N16&amp;")"))</f>
        <v>4 (M)</v>
      </c>
      <c r="P16" s="227">
        <f t="shared" si="0"/>
        <v>180</v>
      </c>
      <c r="Q16" s="227">
        <f t="shared" si="1"/>
        <v>4</v>
      </c>
      <c r="R16" s="226">
        <f t="shared" si="2"/>
        <v>6</v>
      </c>
      <c r="S16" s="227">
        <v>47</v>
      </c>
      <c r="T16" s="227"/>
      <c r="U16" s="227">
        <v>38</v>
      </c>
      <c r="V16" s="227">
        <v>45</v>
      </c>
      <c r="W16" s="227"/>
      <c r="X16" s="227"/>
      <c r="Y16" s="227">
        <v>50</v>
      </c>
      <c r="Z16" s="227"/>
      <c r="AA16" s="226">
        <v>180</v>
      </c>
    </row>
    <row r="17" spans="1:27" x14ac:dyDescent="0.25">
      <c r="A17" s="223" t="s">
        <v>489</v>
      </c>
      <c r="B17" s="53" t="s">
        <v>88</v>
      </c>
      <c r="C17" s="223" t="s">
        <v>391</v>
      </c>
      <c r="D17" s="217"/>
      <c r="E17" s="217">
        <v>44</v>
      </c>
      <c r="F17" s="217">
        <v>44</v>
      </c>
      <c r="G17" s="217"/>
      <c r="H17" s="217">
        <v>41</v>
      </c>
      <c r="I17" s="217">
        <v>41</v>
      </c>
      <c r="J17" s="217"/>
      <c r="K17" s="217"/>
      <c r="L17" s="221">
        <v>170</v>
      </c>
      <c r="M17" s="96" t="s">
        <v>88</v>
      </c>
      <c r="N17" s="227" t="s">
        <v>391</v>
      </c>
      <c r="O17" s="227" t="str">
        <f>IF(M17="","",IF(Q17&lt;3,"N/A-Less than 3 runs",COUNTIFS(N$10:N17,N17,Q$10:Q17,"&gt;2")&amp;" ("&amp;N17&amp;")"))</f>
        <v>5 (M)</v>
      </c>
      <c r="P17" s="227">
        <f t="shared" si="0"/>
        <v>170</v>
      </c>
      <c r="Q17" s="227">
        <f t="shared" si="1"/>
        <v>4</v>
      </c>
      <c r="R17" s="226">
        <f t="shared" si="2"/>
        <v>8.5</v>
      </c>
      <c r="S17" s="227"/>
      <c r="T17" s="227">
        <v>44</v>
      </c>
      <c r="U17" s="227">
        <v>44</v>
      </c>
      <c r="V17" s="227"/>
      <c r="W17" s="227">
        <v>41</v>
      </c>
      <c r="X17" s="227">
        <v>41</v>
      </c>
      <c r="Y17" s="227"/>
      <c r="Z17" s="227"/>
      <c r="AA17" s="226">
        <v>170</v>
      </c>
    </row>
    <row r="18" spans="1:27" x14ac:dyDescent="0.25">
      <c r="A18" s="223" t="s">
        <v>491</v>
      </c>
      <c r="B18" s="53" t="s">
        <v>56</v>
      </c>
      <c r="C18" s="223" t="s">
        <v>426</v>
      </c>
      <c r="D18" s="217">
        <v>45</v>
      </c>
      <c r="E18" s="217"/>
      <c r="F18" s="217">
        <v>36</v>
      </c>
      <c r="G18" s="217"/>
      <c r="H18" s="217">
        <v>40</v>
      </c>
      <c r="I18" s="217">
        <v>43</v>
      </c>
      <c r="J18" s="217"/>
      <c r="K18" s="217"/>
      <c r="L18" s="221">
        <v>164</v>
      </c>
      <c r="M18" s="96" t="s">
        <v>56</v>
      </c>
      <c r="N18" s="227" t="s">
        <v>426</v>
      </c>
      <c r="O18" s="227" t="str">
        <f>IF(M18="","",IF(Q18&lt;3,"N/A-Less than 3 runs",COUNTIFS(N$10:N18,N18,Q$10:Q18,"&gt;2")&amp;" ("&amp;N18&amp;")"))</f>
        <v>2 (F)</v>
      </c>
      <c r="P18" s="227">
        <f t="shared" si="0"/>
        <v>164</v>
      </c>
      <c r="Q18" s="227">
        <f t="shared" si="1"/>
        <v>4</v>
      </c>
      <c r="R18" s="226">
        <f t="shared" si="2"/>
        <v>10</v>
      </c>
      <c r="S18" s="227">
        <v>45</v>
      </c>
      <c r="T18" s="227"/>
      <c r="U18" s="227">
        <v>36</v>
      </c>
      <c r="V18" s="227"/>
      <c r="W18" s="227">
        <v>40</v>
      </c>
      <c r="X18" s="227">
        <v>43</v>
      </c>
      <c r="Y18" s="227"/>
      <c r="Z18" s="227"/>
      <c r="AA18" s="226">
        <v>164</v>
      </c>
    </row>
    <row r="19" spans="1:27" x14ac:dyDescent="0.25">
      <c r="A19" s="223" t="s">
        <v>494</v>
      </c>
      <c r="B19" s="53" t="s">
        <v>66</v>
      </c>
      <c r="C19" s="223" t="s">
        <v>391</v>
      </c>
      <c r="D19" s="217">
        <v>41</v>
      </c>
      <c r="E19" s="217"/>
      <c r="F19" s="217">
        <v>34</v>
      </c>
      <c r="G19" s="217"/>
      <c r="H19" s="217">
        <v>35</v>
      </c>
      <c r="I19" s="217">
        <v>40</v>
      </c>
      <c r="J19" s="217"/>
      <c r="K19" s="217"/>
      <c r="L19" s="221">
        <v>150</v>
      </c>
      <c r="M19" s="96" t="s">
        <v>66</v>
      </c>
      <c r="N19" s="227" t="s">
        <v>391</v>
      </c>
      <c r="O19" s="227" t="str">
        <f>IF(M19="","",IF(Q19&lt;3,"N/A-Less than 3 runs",COUNTIFS(N$10:N19,N19,Q$10:Q19,"&gt;2")&amp;" ("&amp;N19&amp;")"))</f>
        <v>6 (M)</v>
      </c>
      <c r="P19" s="227">
        <f t="shared" si="0"/>
        <v>150</v>
      </c>
      <c r="Q19" s="227">
        <f t="shared" si="1"/>
        <v>4</v>
      </c>
      <c r="R19" s="226">
        <f t="shared" si="2"/>
        <v>13.5</v>
      </c>
      <c r="S19" s="227">
        <v>41</v>
      </c>
      <c r="T19" s="227"/>
      <c r="U19" s="227">
        <v>34</v>
      </c>
      <c r="V19" s="227"/>
      <c r="W19" s="227">
        <v>35</v>
      </c>
      <c r="X19" s="227">
        <v>40</v>
      </c>
      <c r="Y19" s="227"/>
      <c r="Z19" s="227"/>
      <c r="AA19" s="226">
        <v>150</v>
      </c>
    </row>
    <row r="20" spans="1:27" x14ac:dyDescent="0.25">
      <c r="A20" s="223" t="s">
        <v>485</v>
      </c>
      <c r="B20" s="53" t="s">
        <v>131</v>
      </c>
      <c r="C20" s="223" t="s">
        <v>391</v>
      </c>
      <c r="D20" s="217"/>
      <c r="E20" s="217">
        <v>48</v>
      </c>
      <c r="F20" s="217">
        <v>46</v>
      </c>
      <c r="G20" s="217"/>
      <c r="H20" s="217"/>
      <c r="I20" s="217">
        <v>49</v>
      </c>
      <c r="J20" s="217"/>
      <c r="K20" s="217"/>
      <c r="L20" s="221">
        <v>143</v>
      </c>
      <c r="M20" s="96" t="s">
        <v>131</v>
      </c>
      <c r="N20" s="227" t="s">
        <v>391</v>
      </c>
      <c r="O20" s="227" t="str">
        <f>IF(M20="","",IF(Q20&lt;3,"N/A-Less than 3 runs",COUNTIFS(N$10:N20,N20,Q$10:Q20,"&gt;2")&amp;" ("&amp;N20&amp;")"))</f>
        <v>7 (M)</v>
      </c>
      <c r="P20" s="227">
        <f t="shared" si="0"/>
        <v>143</v>
      </c>
      <c r="Q20" s="227">
        <f t="shared" si="1"/>
        <v>3</v>
      </c>
      <c r="R20" s="226">
        <f t="shared" si="2"/>
        <v>3.3333333333333357</v>
      </c>
      <c r="S20" s="227"/>
      <c r="T20" s="227">
        <v>48</v>
      </c>
      <c r="U20" s="227">
        <v>46</v>
      </c>
      <c r="V20" s="227"/>
      <c r="W20" s="227"/>
      <c r="X20" s="227">
        <v>49</v>
      </c>
      <c r="Y20" s="227"/>
      <c r="Z20" s="227"/>
      <c r="AA20" s="226">
        <v>143</v>
      </c>
    </row>
    <row r="21" spans="1:27" x14ac:dyDescent="0.25">
      <c r="A21" s="223" t="s">
        <v>517</v>
      </c>
      <c r="B21" s="53" t="s">
        <v>256</v>
      </c>
      <c r="C21" s="223" t="s">
        <v>391</v>
      </c>
      <c r="D21" s="217">
        <v>39</v>
      </c>
      <c r="E21" s="217">
        <v>36</v>
      </c>
      <c r="F21" s="217"/>
      <c r="G21" s="217">
        <v>42</v>
      </c>
      <c r="H21" s="217">
        <v>25</v>
      </c>
      <c r="I21" s="217"/>
      <c r="J21" s="217"/>
      <c r="K21" s="217"/>
      <c r="L21" s="221">
        <v>142</v>
      </c>
      <c r="M21" s="96" t="s">
        <v>256</v>
      </c>
      <c r="N21" s="227" t="s">
        <v>391</v>
      </c>
      <c r="O21" s="227" t="str">
        <f>IF(M21="","",IF(Q21&lt;3,"N/A-Less than 3 runs",COUNTIFS(N$10:N21,N21,Q$10:Q21,"&gt;2")&amp;" ("&amp;N21&amp;")"))</f>
        <v>8 (M)</v>
      </c>
      <c r="P21" s="227">
        <f t="shared" si="0"/>
        <v>142</v>
      </c>
      <c r="Q21" s="227">
        <f t="shared" si="1"/>
        <v>4</v>
      </c>
      <c r="R21" s="226">
        <f t="shared" si="2"/>
        <v>15.5</v>
      </c>
      <c r="S21" s="227">
        <v>39</v>
      </c>
      <c r="T21" s="227">
        <v>36</v>
      </c>
      <c r="U21" s="227"/>
      <c r="V21" s="227">
        <v>42</v>
      </c>
      <c r="W21" s="227">
        <v>25</v>
      </c>
      <c r="X21" s="227"/>
      <c r="Y21" s="227"/>
      <c r="Z21" s="227"/>
      <c r="AA21" s="226">
        <v>142</v>
      </c>
    </row>
    <row r="22" spans="1:27" x14ac:dyDescent="0.25">
      <c r="A22" s="223" t="s">
        <v>507</v>
      </c>
      <c r="B22" s="53" t="s">
        <v>142</v>
      </c>
      <c r="C22" s="223" t="s">
        <v>391</v>
      </c>
      <c r="D22" s="217">
        <v>37</v>
      </c>
      <c r="E22" s="217"/>
      <c r="F22" s="217"/>
      <c r="G22" s="217"/>
      <c r="H22" s="217">
        <v>20</v>
      </c>
      <c r="I22" s="217">
        <v>34</v>
      </c>
      <c r="J22" s="217"/>
      <c r="K22" s="217">
        <v>49</v>
      </c>
      <c r="L22" s="221">
        <v>140</v>
      </c>
      <c r="M22" s="96" t="s">
        <v>142</v>
      </c>
      <c r="N22" s="227" t="s">
        <v>391</v>
      </c>
      <c r="O22" s="227" t="str">
        <f>IF(M22="","",IF(Q22&lt;3,"N/A-Less than 3 runs",COUNTIFS(N$10:N22,N22,Q$10:Q22,"&gt;2")&amp;" ("&amp;N22&amp;")"))</f>
        <v>9 (M)</v>
      </c>
      <c r="P22" s="227">
        <f t="shared" si="0"/>
        <v>140</v>
      </c>
      <c r="Q22" s="227">
        <f t="shared" si="1"/>
        <v>4</v>
      </c>
      <c r="R22" s="226">
        <f t="shared" si="2"/>
        <v>16</v>
      </c>
      <c r="S22" s="227">
        <v>37</v>
      </c>
      <c r="T22" s="227"/>
      <c r="U22" s="227"/>
      <c r="V22" s="227"/>
      <c r="W22" s="227">
        <v>20</v>
      </c>
      <c r="X22" s="227">
        <v>34</v>
      </c>
      <c r="Y22" s="227"/>
      <c r="Z22" s="227">
        <v>49</v>
      </c>
      <c r="AA22" s="226">
        <v>140</v>
      </c>
    </row>
    <row r="23" spans="1:27" x14ac:dyDescent="0.25">
      <c r="A23" s="223" t="s">
        <v>483</v>
      </c>
      <c r="B23" s="53" t="s">
        <v>36</v>
      </c>
      <c r="C23" s="223" t="s">
        <v>391</v>
      </c>
      <c r="D23" s="217"/>
      <c r="E23" s="217"/>
      <c r="F23" s="217">
        <v>37</v>
      </c>
      <c r="G23" s="217"/>
      <c r="H23" s="217">
        <v>46</v>
      </c>
      <c r="I23" s="217">
        <v>48</v>
      </c>
      <c r="J23" s="217"/>
      <c r="K23" s="217"/>
      <c r="L23" s="221">
        <v>131</v>
      </c>
      <c r="M23" s="96" t="s">
        <v>36</v>
      </c>
      <c r="N23" s="227" t="s">
        <v>391</v>
      </c>
      <c r="O23" s="227" t="str">
        <f>IF(M23="","",IF(Q23&lt;3,"N/A-Less than 3 runs",COUNTIFS(N$10:N23,N23,Q$10:Q23,"&gt;2")&amp;" ("&amp;N23&amp;")"))</f>
        <v>10 (M)</v>
      </c>
      <c r="P23" s="227">
        <f t="shared" si="0"/>
        <v>131</v>
      </c>
      <c r="Q23" s="227">
        <f t="shared" si="1"/>
        <v>3</v>
      </c>
      <c r="R23" s="226">
        <f t="shared" si="2"/>
        <v>7.3333333333333357</v>
      </c>
      <c r="S23" s="227"/>
      <c r="T23" s="227"/>
      <c r="U23" s="227">
        <v>37</v>
      </c>
      <c r="V23" s="227"/>
      <c r="W23" s="227">
        <v>46</v>
      </c>
      <c r="X23" s="227">
        <v>48</v>
      </c>
      <c r="Y23" s="227"/>
      <c r="Z23" s="227"/>
      <c r="AA23" s="226">
        <v>131</v>
      </c>
    </row>
    <row r="24" spans="1:27" x14ac:dyDescent="0.25">
      <c r="A24" s="223" t="s">
        <v>522</v>
      </c>
      <c r="B24" s="53" t="s">
        <v>228</v>
      </c>
      <c r="C24" s="223" t="s">
        <v>391</v>
      </c>
      <c r="D24" s="217">
        <v>42</v>
      </c>
      <c r="E24" s="217"/>
      <c r="F24" s="217"/>
      <c r="G24" s="217">
        <v>49</v>
      </c>
      <c r="H24" s="217"/>
      <c r="I24" s="217">
        <v>37</v>
      </c>
      <c r="J24" s="217"/>
      <c r="K24" s="217"/>
      <c r="L24" s="221">
        <v>128</v>
      </c>
      <c r="M24" s="96" t="s">
        <v>228</v>
      </c>
      <c r="N24" s="227" t="s">
        <v>391</v>
      </c>
      <c r="O24" s="227" t="str">
        <f>IF(M24="","",IF(Q24&lt;3,"N/A-Less than 3 runs",COUNTIFS(N$10:N24,N24,Q$10:Q24,"&gt;2")&amp;" ("&amp;N24&amp;")"))</f>
        <v>11 (M)</v>
      </c>
      <c r="P24" s="227">
        <f t="shared" si="0"/>
        <v>128</v>
      </c>
      <c r="Q24" s="227">
        <f t="shared" si="1"/>
        <v>3</v>
      </c>
      <c r="R24" s="226">
        <f t="shared" si="2"/>
        <v>8.3333333333333357</v>
      </c>
      <c r="S24" s="227">
        <v>42</v>
      </c>
      <c r="T24" s="227"/>
      <c r="U24" s="227"/>
      <c r="V24" s="227">
        <v>49</v>
      </c>
      <c r="W24" s="227"/>
      <c r="X24" s="227">
        <v>37</v>
      </c>
      <c r="Y24" s="227"/>
      <c r="Z24" s="227"/>
      <c r="AA24" s="226">
        <v>128</v>
      </c>
    </row>
    <row r="25" spans="1:27" x14ac:dyDescent="0.25">
      <c r="A25" s="223" t="s">
        <v>515</v>
      </c>
      <c r="B25" s="53" t="s">
        <v>98</v>
      </c>
      <c r="C25" s="223" t="s">
        <v>391</v>
      </c>
      <c r="D25" s="217">
        <v>44</v>
      </c>
      <c r="E25" s="217"/>
      <c r="F25" s="217"/>
      <c r="G25" s="217"/>
      <c r="H25" s="217">
        <v>32</v>
      </c>
      <c r="I25" s="217">
        <v>45</v>
      </c>
      <c r="J25" s="217"/>
      <c r="K25" s="217"/>
      <c r="L25" s="221">
        <v>121</v>
      </c>
      <c r="M25" s="96" t="s">
        <v>98</v>
      </c>
      <c r="N25" s="227" t="s">
        <v>391</v>
      </c>
      <c r="O25" s="227" t="str">
        <f>IF(M25="","",IF(Q25&lt;3,"N/A-Less than 3 runs",COUNTIFS(N$10:N25,N25,Q$10:Q25,"&gt;2")&amp;" ("&amp;N25&amp;")"))</f>
        <v>12 (M)</v>
      </c>
      <c r="P25" s="227">
        <f t="shared" si="0"/>
        <v>121</v>
      </c>
      <c r="Q25" s="227">
        <f t="shared" si="1"/>
        <v>3</v>
      </c>
      <c r="R25" s="226">
        <f t="shared" si="2"/>
        <v>10.666666666666664</v>
      </c>
      <c r="S25" s="227">
        <v>44</v>
      </c>
      <c r="T25" s="227"/>
      <c r="U25" s="227"/>
      <c r="V25" s="227"/>
      <c r="W25" s="227">
        <v>32</v>
      </c>
      <c r="X25" s="227">
        <v>45</v>
      </c>
      <c r="Y25" s="227"/>
      <c r="Z25" s="227"/>
      <c r="AA25" s="226">
        <v>121</v>
      </c>
    </row>
    <row r="26" spans="1:27" x14ac:dyDescent="0.25">
      <c r="A26" s="223" t="s">
        <v>503</v>
      </c>
      <c r="B26" s="53" t="s">
        <v>50</v>
      </c>
      <c r="C26" s="223" t="s">
        <v>391</v>
      </c>
      <c r="D26" s="217"/>
      <c r="E26" s="217">
        <v>43</v>
      </c>
      <c r="F26" s="217"/>
      <c r="G26" s="217"/>
      <c r="H26" s="217">
        <v>27</v>
      </c>
      <c r="I26" s="217">
        <v>39</v>
      </c>
      <c r="J26" s="217"/>
      <c r="K26" s="217"/>
      <c r="L26" s="221">
        <v>109</v>
      </c>
      <c r="M26" s="96" t="s">
        <v>50</v>
      </c>
      <c r="N26" s="227" t="s">
        <v>391</v>
      </c>
      <c r="O26" s="227" t="str">
        <f>IF(M26="","",IF(Q26&lt;3,"N/A-Less than 3 runs",COUNTIFS(N$10:N26,N26,Q$10:Q26,"&gt;2")&amp;" ("&amp;N26&amp;")"))</f>
        <v>13 (M)</v>
      </c>
      <c r="P26" s="227">
        <f t="shared" si="0"/>
        <v>109</v>
      </c>
      <c r="Q26" s="227">
        <f t="shared" si="1"/>
        <v>3</v>
      </c>
      <c r="R26" s="226">
        <f t="shared" si="2"/>
        <v>14.666666666666664</v>
      </c>
      <c r="S26" s="227"/>
      <c r="T26" s="227">
        <v>43</v>
      </c>
      <c r="U26" s="227"/>
      <c r="V26" s="227"/>
      <c r="W26" s="227">
        <v>27</v>
      </c>
      <c r="X26" s="227">
        <v>39</v>
      </c>
      <c r="Y26" s="227"/>
      <c r="Z26" s="227"/>
      <c r="AA26" s="226">
        <v>109</v>
      </c>
    </row>
    <row r="27" spans="1:27" x14ac:dyDescent="0.25">
      <c r="A27" s="223" t="s">
        <v>527</v>
      </c>
      <c r="B27" s="53" t="s">
        <v>68</v>
      </c>
      <c r="C27" s="223" t="s">
        <v>391</v>
      </c>
      <c r="D27" s="217">
        <v>33</v>
      </c>
      <c r="E27" s="217"/>
      <c r="F27" s="217">
        <v>31</v>
      </c>
      <c r="G27" s="217">
        <v>44</v>
      </c>
      <c r="H27" s="217"/>
      <c r="I27" s="217"/>
      <c r="J27" s="217"/>
      <c r="K27" s="217"/>
      <c r="L27" s="221">
        <v>108</v>
      </c>
      <c r="M27" s="96" t="s">
        <v>68</v>
      </c>
      <c r="N27" s="227" t="s">
        <v>391</v>
      </c>
      <c r="O27" s="227" t="str">
        <f>IF(M27="","",IF(Q27&lt;3,"N/A-Less than 3 runs",COUNTIFS(N$10:N27,N27,Q$10:Q27,"&gt;2")&amp;" ("&amp;N27&amp;")"))</f>
        <v>14 (M)</v>
      </c>
      <c r="P27" s="227">
        <f t="shared" si="0"/>
        <v>108</v>
      </c>
      <c r="Q27" s="227">
        <f t="shared" si="1"/>
        <v>3</v>
      </c>
      <c r="R27" s="226">
        <f t="shared" si="2"/>
        <v>15</v>
      </c>
      <c r="S27" s="227">
        <v>33</v>
      </c>
      <c r="T27" s="227"/>
      <c r="U27" s="227">
        <v>31</v>
      </c>
      <c r="V27" s="227">
        <v>44</v>
      </c>
      <c r="W27" s="227"/>
      <c r="X27" s="227"/>
      <c r="Y27" s="227"/>
      <c r="Z27" s="227"/>
      <c r="AA27" s="226">
        <v>108</v>
      </c>
    </row>
    <row r="28" spans="1:27" x14ac:dyDescent="0.25">
      <c r="A28" s="223" t="s">
        <v>501</v>
      </c>
      <c r="B28" s="53" t="s">
        <v>17</v>
      </c>
      <c r="C28" s="223" t="s">
        <v>426</v>
      </c>
      <c r="D28" s="217"/>
      <c r="E28" s="217">
        <v>41</v>
      </c>
      <c r="F28" s="217"/>
      <c r="G28" s="217">
        <v>39</v>
      </c>
      <c r="H28" s="217">
        <v>26</v>
      </c>
      <c r="I28" s="217"/>
      <c r="J28" s="217"/>
      <c r="K28" s="217"/>
      <c r="L28" s="221">
        <v>106</v>
      </c>
      <c r="M28" s="96" t="s">
        <v>17</v>
      </c>
      <c r="N28" s="227" t="s">
        <v>426</v>
      </c>
      <c r="O28" s="227" t="str">
        <f>IF(M28="","",IF(Q28&lt;3,"N/A-Less than 3 runs",COUNTIFS(N$10:N28,N28,Q$10:Q28,"&gt;2")&amp;" ("&amp;N28&amp;")"))</f>
        <v>3 (F)</v>
      </c>
      <c r="P28" s="227">
        <f t="shared" si="0"/>
        <v>106</v>
      </c>
      <c r="Q28" s="227">
        <f t="shared" si="1"/>
        <v>3</v>
      </c>
      <c r="R28" s="226">
        <f t="shared" si="2"/>
        <v>15.666666666666664</v>
      </c>
      <c r="S28" s="227"/>
      <c r="T28" s="227">
        <v>41</v>
      </c>
      <c r="U28" s="227"/>
      <c r="V28" s="227">
        <v>39</v>
      </c>
      <c r="W28" s="227">
        <v>26</v>
      </c>
      <c r="X28" s="227"/>
      <c r="Y28" s="227"/>
      <c r="Z28" s="227"/>
      <c r="AA28" s="226">
        <v>106</v>
      </c>
    </row>
    <row r="29" spans="1:27" hidden="1" x14ac:dyDescent="0.25">
      <c r="A29" s="223" t="s">
        <v>486</v>
      </c>
      <c r="B29" s="53" t="s">
        <v>32</v>
      </c>
      <c r="C29" s="223" t="s">
        <v>426</v>
      </c>
      <c r="D29" s="217">
        <v>49</v>
      </c>
      <c r="E29" s="217"/>
      <c r="F29" s="217"/>
      <c r="G29" s="217"/>
      <c r="H29" s="217">
        <v>43</v>
      </c>
      <c r="I29" s="217"/>
      <c r="J29" s="217"/>
      <c r="K29" s="217"/>
      <c r="L29" s="221">
        <v>92</v>
      </c>
      <c r="M29" s="96" t="s">
        <v>32</v>
      </c>
      <c r="N29" s="227" t="s">
        <v>426</v>
      </c>
      <c r="O29" s="227" t="str">
        <f>IF(M29="","",IF(Q29&lt;3,"N/A-Less than 3 runs",COUNTIFS(N$10:N29,N29,Q$10:Q29,"&gt;2")&amp;" ("&amp;N29&amp;")"))</f>
        <v>N/A-Less than 3 runs</v>
      </c>
      <c r="P29" s="227">
        <f t="shared" si="0"/>
        <v>92</v>
      </c>
      <c r="Q29" s="227">
        <f t="shared" si="1"/>
        <v>2</v>
      </c>
      <c r="R29" s="226">
        <f t="shared" si="2"/>
        <v>5</v>
      </c>
      <c r="S29" s="227">
        <v>49</v>
      </c>
      <c r="T29" s="227"/>
      <c r="U29" s="227"/>
      <c r="V29" s="227"/>
      <c r="W29" s="227">
        <v>43</v>
      </c>
      <c r="X29" s="227"/>
      <c r="Y29" s="227"/>
      <c r="Z29" s="227"/>
      <c r="AA29" s="226">
        <v>92</v>
      </c>
    </row>
    <row r="30" spans="1:27" hidden="1" x14ac:dyDescent="0.25">
      <c r="A30" s="223" t="s">
        <v>519</v>
      </c>
      <c r="B30" s="53" t="s">
        <v>80</v>
      </c>
      <c r="C30" s="223" t="s">
        <v>391</v>
      </c>
      <c r="D30" s="217"/>
      <c r="E30" s="217"/>
      <c r="F30" s="217"/>
      <c r="G30" s="217"/>
      <c r="H30" s="217">
        <v>45</v>
      </c>
      <c r="I30" s="217">
        <v>46</v>
      </c>
      <c r="J30" s="217"/>
      <c r="K30" s="217"/>
      <c r="L30" s="221">
        <v>91</v>
      </c>
      <c r="M30" s="96" t="s">
        <v>80</v>
      </c>
      <c r="N30" s="227" t="s">
        <v>391</v>
      </c>
      <c r="O30" s="227" t="str">
        <f>IF(M30="","",IF(Q30&lt;3,"N/A-Less than 3 runs",COUNTIFS(N$10:N30,N30,Q$10:Q30,"&gt;2")&amp;" ("&amp;N30&amp;")"))</f>
        <v>N/A-Less than 3 runs</v>
      </c>
      <c r="P30" s="227">
        <f t="shared" si="0"/>
        <v>91</v>
      </c>
      <c r="Q30" s="227">
        <f t="shared" si="1"/>
        <v>2</v>
      </c>
      <c r="R30" s="226">
        <f t="shared" si="2"/>
        <v>5.5</v>
      </c>
      <c r="S30" s="227"/>
      <c r="T30" s="227"/>
      <c r="U30" s="227"/>
      <c r="V30" s="227"/>
      <c r="W30" s="227">
        <v>45</v>
      </c>
      <c r="X30" s="227">
        <v>46</v>
      </c>
      <c r="Y30" s="227"/>
      <c r="Z30" s="227"/>
      <c r="AA30" s="226">
        <v>91</v>
      </c>
    </row>
    <row r="31" spans="1:27" hidden="1" x14ac:dyDescent="0.25">
      <c r="A31" s="223" t="s">
        <v>484</v>
      </c>
      <c r="B31" s="53" t="s">
        <v>40</v>
      </c>
      <c r="C31" s="223" t="s">
        <v>391</v>
      </c>
      <c r="D31" s="217"/>
      <c r="E31" s="217"/>
      <c r="F31" s="217"/>
      <c r="G31" s="217"/>
      <c r="H31" s="217">
        <v>42</v>
      </c>
      <c r="I31" s="217"/>
      <c r="J31" s="217">
        <v>49</v>
      </c>
      <c r="K31" s="217"/>
      <c r="L31" s="221">
        <v>91</v>
      </c>
      <c r="M31" s="96" t="s">
        <v>40</v>
      </c>
      <c r="N31" s="227" t="s">
        <v>391</v>
      </c>
      <c r="O31" s="227" t="str">
        <f>IF(M31="","",IF(Q31&lt;3,"N/A-Less than 3 runs",COUNTIFS(N$10:N31,N31,Q$10:Q31,"&gt;2")&amp;" ("&amp;N31&amp;")"))</f>
        <v>N/A-Less than 3 runs</v>
      </c>
      <c r="P31" s="227">
        <f t="shared" si="0"/>
        <v>91</v>
      </c>
      <c r="Q31" s="227">
        <f t="shared" si="1"/>
        <v>2</v>
      </c>
      <c r="R31" s="226">
        <f t="shared" si="2"/>
        <v>5.5</v>
      </c>
      <c r="S31" s="227"/>
      <c r="T31" s="227"/>
      <c r="U31" s="227"/>
      <c r="V31" s="227"/>
      <c r="W31" s="227">
        <v>42</v>
      </c>
      <c r="X31" s="227"/>
      <c r="Y31" s="227">
        <v>49</v>
      </c>
      <c r="Z31" s="227"/>
      <c r="AA31" s="226">
        <v>91</v>
      </c>
    </row>
    <row r="32" spans="1:27" hidden="1" x14ac:dyDescent="0.25">
      <c r="A32" s="223" t="s">
        <v>536</v>
      </c>
      <c r="B32" s="53" t="s">
        <v>42</v>
      </c>
      <c r="C32" s="223" t="s">
        <v>426</v>
      </c>
      <c r="D32" s="217">
        <v>38</v>
      </c>
      <c r="E32" s="217"/>
      <c r="F32" s="217"/>
      <c r="G32" s="217">
        <v>41</v>
      </c>
      <c r="H32" s="217"/>
      <c r="I32" s="217"/>
      <c r="J32" s="217"/>
      <c r="K32" s="217"/>
      <c r="L32" s="221">
        <v>79</v>
      </c>
      <c r="M32" s="96" t="s">
        <v>42</v>
      </c>
      <c r="N32" s="227" t="s">
        <v>426</v>
      </c>
      <c r="O32" s="227" t="str">
        <f>IF(M32="","",IF(Q32&lt;3,"N/A-Less than 3 runs",COUNTIFS(N$10:N32,N32,Q$10:Q32,"&gt;2")&amp;" ("&amp;N32&amp;")"))</f>
        <v>N/A-Less than 3 runs</v>
      </c>
      <c r="P32" s="227">
        <f t="shared" si="0"/>
        <v>79</v>
      </c>
      <c r="Q32" s="227">
        <f t="shared" si="1"/>
        <v>2</v>
      </c>
      <c r="R32" s="226">
        <f t="shared" si="2"/>
        <v>11.5</v>
      </c>
      <c r="S32" s="227">
        <v>38</v>
      </c>
      <c r="T32" s="227"/>
      <c r="U32" s="227"/>
      <c r="V32" s="227">
        <v>41</v>
      </c>
      <c r="W32" s="227"/>
      <c r="X32" s="227"/>
      <c r="Y32" s="227"/>
      <c r="Z32" s="227"/>
      <c r="AA32" s="226">
        <v>79</v>
      </c>
    </row>
    <row r="33" spans="1:27" hidden="1" x14ac:dyDescent="0.25">
      <c r="A33" s="223" t="s">
        <v>531</v>
      </c>
      <c r="B33" s="53" t="s">
        <v>200</v>
      </c>
      <c r="C33" s="223" t="s">
        <v>391</v>
      </c>
      <c r="D33" s="217"/>
      <c r="E33" s="217"/>
      <c r="F33" s="217"/>
      <c r="G33" s="217">
        <v>43</v>
      </c>
      <c r="H33" s="217"/>
      <c r="I33" s="217">
        <v>36</v>
      </c>
      <c r="J33" s="217"/>
      <c r="K33" s="217"/>
      <c r="L33" s="221">
        <v>79</v>
      </c>
      <c r="M33" s="96" t="s">
        <v>200</v>
      </c>
      <c r="N33" s="227" t="s">
        <v>391</v>
      </c>
      <c r="O33" s="227" t="str">
        <f>IF(M33="","",IF(Q33&lt;3,"N/A-Less than 3 runs",COUNTIFS(N$10:N33,N33,Q$10:Q33,"&gt;2")&amp;" ("&amp;N33&amp;")"))</f>
        <v>N/A-Less than 3 runs</v>
      </c>
      <c r="P33" s="227">
        <f t="shared" si="0"/>
        <v>79</v>
      </c>
      <c r="Q33" s="227">
        <f t="shared" si="1"/>
        <v>2</v>
      </c>
      <c r="R33" s="226">
        <f t="shared" si="2"/>
        <v>11.5</v>
      </c>
      <c r="S33" s="227"/>
      <c r="T33" s="227"/>
      <c r="U33" s="227"/>
      <c r="V33" s="227">
        <v>43</v>
      </c>
      <c r="W33" s="227"/>
      <c r="X33" s="227">
        <v>36</v>
      </c>
      <c r="Y33" s="227"/>
      <c r="Z33" s="227"/>
      <c r="AA33" s="226">
        <v>79</v>
      </c>
    </row>
    <row r="34" spans="1:27" hidden="1" x14ac:dyDescent="0.25">
      <c r="A34" s="223" t="s">
        <v>490</v>
      </c>
      <c r="B34" s="53" t="s">
        <v>72</v>
      </c>
      <c r="C34" s="223" t="s">
        <v>426</v>
      </c>
      <c r="D34" s="217"/>
      <c r="E34" s="217"/>
      <c r="F34" s="217">
        <v>42</v>
      </c>
      <c r="G34" s="217"/>
      <c r="H34" s="217">
        <v>36</v>
      </c>
      <c r="I34" s="217"/>
      <c r="J34" s="217"/>
      <c r="K34" s="217"/>
      <c r="L34" s="221">
        <v>78</v>
      </c>
      <c r="M34" s="96" t="s">
        <v>72</v>
      </c>
      <c r="N34" s="227" t="s">
        <v>426</v>
      </c>
      <c r="O34" s="227" t="str">
        <f>IF(M34="","",IF(Q34&lt;3,"N/A-Less than 3 runs",COUNTIFS(N$10:N34,N34,Q$10:Q34,"&gt;2")&amp;" ("&amp;N34&amp;")"))</f>
        <v>N/A-Less than 3 runs</v>
      </c>
      <c r="P34" s="227">
        <f t="shared" si="0"/>
        <v>78</v>
      </c>
      <c r="Q34" s="227">
        <f t="shared" si="1"/>
        <v>2</v>
      </c>
      <c r="R34" s="226">
        <f t="shared" si="2"/>
        <v>12</v>
      </c>
      <c r="S34" s="227"/>
      <c r="T34" s="227"/>
      <c r="U34" s="227">
        <v>42</v>
      </c>
      <c r="V34" s="227"/>
      <c r="W34" s="227">
        <v>36</v>
      </c>
      <c r="X34" s="227"/>
      <c r="Y34" s="227"/>
      <c r="Z34" s="227"/>
      <c r="AA34" s="226">
        <v>78</v>
      </c>
    </row>
    <row r="35" spans="1:27" hidden="1" x14ac:dyDescent="0.25">
      <c r="A35" s="223" t="s">
        <v>516</v>
      </c>
      <c r="B35" s="53" t="s">
        <v>137</v>
      </c>
      <c r="C35" s="223" t="s">
        <v>391</v>
      </c>
      <c r="D35" s="217"/>
      <c r="E35" s="217">
        <v>42</v>
      </c>
      <c r="F35" s="217"/>
      <c r="G35" s="217"/>
      <c r="H35" s="217"/>
      <c r="I35" s="217">
        <v>35</v>
      </c>
      <c r="J35" s="217"/>
      <c r="K35" s="217"/>
      <c r="L35" s="221">
        <v>77</v>
      </c>
      <c r="M35" s="96" t="s">
        <v>137</v>
      </c>
      <c r="N35" s="227" t="s">
        <v>391</v>
      </c>
      <c r="O35" s="227" t="str">
        <f>IF(M35="","",IF(Q35&lt;3,"N/A-Less than 3 runs",COUNTIFS(N$10:N35,N35,Q$10:Q35,"&gt;2")&amp;" ("&amp;N35&amp;")"))</f>
        <v>N/A-Less than 3 runs</v>
      </c>
      <c r="P35" s="227">
        <f t="shared" si="0"/>
        <v>77</v>
      </c>
      <c r="Q35" s="227">
        <f t="shared" si="1"/>
        <v>2</v>
      </c>
      <c r="R35" s="226">
        <f t="shared" si="2"/>
        <v>12.5</v>
      </c>
      <c r="S35" s="227"/>
      <c r="T35" s="227">
        <v>42</v>
      </c>
      <c r="U35" s="227"/>
      <c r="V35" s="227"/>
      <c r="W35" s="227"/>
      <c r="X35" s="227">
        <v>35</v>
      </c>
      <c r="Y35" s="227"/>
      <c r="Z35" s="227"/>
      <c r="AA35" s="226">
        <v>77</v>
      </c>
    </row>
    <row r="36" spans="1:27" hidden="1" x14ac:dyDescent="0.25">
      <c r="A36" s="223" t="s">
        <v>526</v>
      </c>
      <c r="B36" s="53" t="s">
        <v>212</v>
      </c>
      <c r="C36" s="223" t="s">
        <v>391</v>
      </c>
      <c r="D36" s="217"/>
      <c r="E36" s="217">
        <v>38</v>
      </c>
      <c r="F36" s="217"/>
      <c r="G36" s="217"/>
      <c r="H36" s="217"/>
      <c r="I36" s="217">
        <v>38</v>
      </c>
      <c r="J36" s="217"/>
      <c r="K36" s="217"/>
      <c r="L36" s="221">
        <v>76</v>
      </c>
      <c r="M36" s="96" t="s">
        <v>212</v>
      </c>
      <c r="N36" s="227" t="s">
        <v>391</v>
      </c>
      <c r="O36" s="227" t="str">
        <f>IF(M36="","",IF(Q36&lt;3,"N/A-Less than 3 runs",COUNTIFS(N$10:N36,N36,Q$10:Q36,"&gt;2")&amp;" ("&amp;N36&amp;")"))</f>
        <v>N/A-Less than 3 runs</v>
      </c>
      <c r="P36" s="227">
        <f t="shared" si="0"/>
        <v>76</v>
      </c>
      <c r="Q36" s="227">
        <f t="shared" si="1"/>
        <v>2</v>
      </c>
      <c r="R36" s="226">
        <f t="shared" si="2"/>
        <v>13</v>
      </c>
      <c r="S36" s="227"/>
      <c r="T36" s="227">
        <v>38</v>
      </c>
      <c r="U36" s="227"/>
      <c r="V36" s="227"/>
      <c r="W36" s="227"/>
      <c r="X36" s="227">
        <v>38</v>
      </c>
      <c r="Y36" s="227"/>
      <c r="Z36" s="227"/>
      <c r="AA36" s="226">
        <v>76</v>
      </c>
    </row>
    <row r="37" spans="1:27" x14ac:dyDescent="0.25">
      <c r="A37" s="223" t="s">
        <v>508</v>
      </c>
      <c r="B37" s="53" t="s">
        <v>117</v>
      </c>
      <c r="C37" s="223" t="s">
        <v>426</v>
      </c>
      <c r="D37" s="217"/>
      <c r="E37" s="217"/>
      <c r="F37" s="217">
        <v>12</v>
      </c>
      <c r="G37" s="217"/>
      <c r="H37" s="217">
        <v>17</v>
      </c>
      <c r="I37" s="217"/>
      <c r="J37" s="217">
        <v>45</v>
      </c>
      <c r="K37" s="217"/>
      <c r="L37" s="221">
        <v>74</v>
      </c>
      <c r="M37" s="96" t="s">
        <v>117</v>
      </c>
      <c r="N37" s="227" t="s">
        <v>426</v>
      </c>
      <c r="O37" s="227" t="str">
        <f>IF(M37="","",IF(Q37&lt;3,"N/A-Less than 3 runs",COUNTIFS(N$10:N37,N37,Q$10:Q37,"&gt;2")&amp;" ("&amp;N37&amp;")"))</f>
        <v>4 (F)</v>
      </c>
      <c r="P37" s="227">
        <f t="shared" si="0"/>
        <v>74</v>
      </c>
      <c r="Q37" s="227">
        <f t="shared" si="1"/>
        <v>3</v>
      </c>
      <c r="R37" s="226">
        <f t="shared" si="2"/>
        <v>26.333333333333332</v>
      </c>
      <c r="S37" s="227"/>
      <c r="T37" s="227"/>
      <c r="U37" s="227">
        <v>12</v>
      </c>
      <c r="V37" s="227"/>
      <c r="W37" s="227">
        <v>17</v>
      </c>
      <c r="X37" s="227"/>
      <c r="Y37" s="227">
        <v>45</v>
      </c>
      <c r="Z37" s="227"/>
      <c r="AA37" s="226">
        <v>74</v>
      </c>
    </row>
    <row r="38" spans="1:27" hidden="1" x14ac:dyDescent="0.25">
      <c r="A38" s="223" t="s">
        <v>497</v>
      </c>
      <c r="B38" s="53" t="s">
        <v>70</v>
      </c>
      <c r="C38" s="223" t="s">
        <v>426</v>
      </c>
      <c r="D38" s="217"/>
      <c r="E38" s="217"/>
      <c r="F38" s="217"/>
      <c r="G38" s="217"/>
      <c r="H38" s="217">
        <v>31</v>
      </c>
      <c r="I38" s="217">
        <v>42</v>
      </c>
      <c r="J38" s="217"/>
      <c r="K38" s="217"/>
      <c r="L38" s="221">
        <v>73</v>
      </c>
      <c r="M38" s="96" t="s">
        <v>70</v>
      </c>
      <c r="N38" s="227" t="s">
        <v>426</v>
      </c>
      <c r="O38" s="227" t="str">
        <f>IF(M38="","",IF(Q38&lt;3,"N/A-Less than 3 runs",COUNTIFS(N$10:N38,N38,Q$10:Q38,"&gt;2")&amp;" ("&amp;N38&amp;")"))</f>
        <v>N/A-Less than 3 runs</v>
      </c>
      <c r="P38" s="227">
        <f t="shared" si="0"/>
        <v>73</v>
      </c>
      <c r="Q38" s="227">
        <f t="shared" si="1"/>
        <v>2</v>
      </c>
      <c r="R38" s="226">
        <f t="shared" si="2"/>
        <v>14.5</v>
      </c>
      <c r="S38" s="227"/>
      <c r="T38" s="227"/>
      <c r="U38" s="227"/>
      <c r="V38" s="227"/>
      <c r="W38" s="227">
        <v>31</v>
      </c>
      <c r="X38" s="227">
        <v>42</v>
      </c>
      <c r="Y38" s="227"/>
      <c r="Z38" s="227"/>
      <c r="AA38" s="226">
        <v>73</v>
      </c>
    </row>
    <row r="39" spans="1:27" hidden="1" x14ac:dyDescent="0.25">
      <c r="A39" s="223" t="s">
        <v>499</v>
      </c>
      <c r="B39" s="53" t="s">
        <v>96</v>
      </c>
      <c r="C39" s="223" t="s">
        <v>391</v>
      </c>
      <c r="D39" s="217"/>
      <c r="E39" s="217"/>
      <c r="F39" s="217">
        <v>32</v>
      </c>
      <c r="G39" s="217"/>
      <c r="H39" s="217">
        <v>33</v>
      </c>
      <c r="I39" s="217"/>
      <c r="J39" s="217"/>
      <c r="K39" s="217"/>
      <c r="L39" s="221">
        <v>65</v>
      </c>
      <c r="M39" s="96" t="s">
        <v>96</v>
      </c>
      <c r="N39" s="227" t="s">
        <v>391</v>
      </c>
      <c r="O39" s="227" t="str">
        <f>IF(M39="","",IF(Q39&lt;3,"N/A-Less than 3 runs",COUNTIFS(N$10:N39,N39,Q$10:Q39,"&gt;2")&amp;" ("&amp;N39&amp;")"))</f>
        <v>N/A-Less than 3 runs</v>
      </c>
      <c r="P39" s="227">
        <f t="shared" si="0"/>
        <v>65</v>
      </c>
      <c r="Q39" s="227">
        <f t="shared" si="1"/>
        <v>2</v>
      </c>
      <c r="R39" s="226">
        <f t="shared" si="2"/>
        <v>18.5</v>
      </c>
      <c r="S39" s="227"/>
      <c r="T39" s="227"/>
      <c r="U39" s="227">
        <v>32</v>
      </c>
      <c r="V39" s="227"/>
      <c r="W39" s="227">
        <v>33</v>
      </c>
      <c r="X39" s="227"/>
      <c r="Y39" s="227"/>
      <c r="Z39" s="227"/>
      <c r="AA39" s="226">
        <v>65</v>
      </c>
    </row>
    <row r="40" spans="1:27" hidden="1" x14ac:dyDescent="0.25">
      <c r="A40" s="223" t="s">
        <v>509</v>
      </c>
      <c r="B40" s="53" t="s">
        <v>140</v>
      </c>
      <c r="C40" s="223" t="s">
        <v>391</v>
      </c>
      <c r="D40" s="217"/>
      <c r="E40" s="217"/>
      <c r="F40" s="217">
        <v>24</v>
      </c>
      <c r="G40" s="217">
        <v>38</v>
      </c>
      <c r="H40" s="217"/>
      <c r="I40" s="217"/>
      <c r="J40" s="217"/>
      <c r="K40" s="217"/>
      <c r="L40" s="221">
        <v>62</v>
      </c>
      <c r="M40" s="96" t="s">
        <v>140</v>
      </c>
      <c r="N40" s="227" t="s">
        <v>391</v>
      </c>
      <c r="O40" s="227" t="str">
        <f>IF(M40="","",IF(Q40&lt;3,"N/A-Less than 3 runs",COUNTIFS(N$10:N40,N40,Q$10:Q40,"&gt;2")&amp;" ("&amp;N40&amp;")"))</f>
        <v>N/A-Less than 3 runs</v>
      </c>
      <c r="P40" s="227">
        <f t="shared" si="0"/>
        <v>62</v>
      </c>
      <c r="Q40" s="227">
        <f t="shared" si="1"/>
        <v>2</v>
      </c>
      <c r="R40" s="226">
        <f t="shared" si="2"/>
        <v>20</v>
      </c>
      <c r="S40" s="227"/>
      <c r="T40" s="227"/>
      <c r="U40" s="227">
        <v>24</v>
      </c>
      <c r="V40" s="227">
        <v>38</v>
      </c>
      <c r="W40" s="227"/>
      <c r="X40" s="227"/>
      <c r="Y40" s="227"/>
      <c r="Z40" s="227"/>
      <c r="AA40" s="226">
        <v>62</v>
      </c>
    </row>
    <row r="41" spans="1:27" hidden="1" x14ac:dyDescent="0.25">
      <c r="A41" s="223" t="s">
        <v>523</v>
      </c>
      <c r="B41" s="53" t="s">
        <v>311</v>
      </c>
      <c r="C41" s="223" t="s">
        <v>391</v>
      </c>
      <c r="D41" s="217"/>
      <c r="E41" s="217">
        <v>35</v>
      </c>
      <c r="F41" s="217">
        <v>20</v>
      </c>
      <c r="G41" s="217"/>
      <c r="H41" s="217"/>
      <c r="I41" s="217"/>
      <c r="J41" s="217"/>
      <c r="K41" s="217"/>
      <c r="L41" s="221">
        <v>55</v>
      </c>
      <c r="M41" s="96" t="s">
        <v>311</v>
      </c>
      <c r="N41" s="227" t="s">
        <v>391</v>
      </c>
      <c r="O41" s="227" t="str">
        <f>IF(M41="","",IF(Q41&lt;3,"N/A-Less than 3 runs",COUNTIFS(N$10:N41,N41,Q$10:Q41,"&gt;2")&amp;" ("&amp;N41&amp;")"))</f>
        <v>N/A-Less than 3 runs</v>
      </c>
      <c r="P41" s="227">
        <f t="shared" si="0"/>
        <v>55</v>
      </c>
      <c r="Q41" s="227">
        <f t="shared" si="1"/>
        <v>2</v>
      </c>
      <c r="R41" s="226">
        <f t="shared" si="2"/>
        <v>23.5</v>
      </c>
      <c r="S41" s="227"/>
      <c r="T41" s="227">
        <v>35</v>
      </c>
      <c r="U41" s="227">
        <v>20</v>
      </c>
      <c r="V41" s="227"/>
      <c r="W41" s="227"/>
      <c r="X41" s="227"/>
      <c r="Y41" s="227"/>
      <c r="Z41" s="227"/>
      <c r="AA41" s="226">
        <v>55</v>
      </c>
    </row>
    <row r="42" spans="1:27" hidden="1" x14ac:dyDescent="0.25">
      <c r="A42" s="223" t="s">
        <v>538</v>
      </c>
      <c r="B42" s="53" t="s">
        <v>46</v>
      </c>
      <c r="C42" s="223" t="s">
        <v>391</v>
      </c>
      <c r="D42" s="217"/>
      <c r="E42" s="217">
        <v>50</v>
      </c>
      <c r="F42" s="217"/>
      <c r="G42" s="217"/>
      <c r="H42" s="217"/>
      <c r="I42" s="217"/>
      <c r="J42" s="217"/>
      <c r="K42" s="217"/>
      <c r="L42" s="221">
        <v>50</v>
      </c>
      <c r="M42" s="96" t="s">
        <v>46</v>
      </c>
      <c r="N42" s="227" t="s">
        <v>391</v>
      </c>
      <c r="O42" s="227" t="str">
        <f>IF(M42="","",IF(Q42&lt;3,"N/A-Less than 3 runs",COUNTIFS(N$10:N42,N42,Q$10:Q42,"&gt;2")&amp;" ("&amp;N42&amp;")"))</f>
        <v>N/A-Less than 3 runs</v>
      </c>
      <c r="P42" s="227">
        <f t="shared" si="0"/>
        <v>50</v>
      </c>
      <c r="Q42" s="227">
        <f t="shared" si="1"/>
        <v>1</v>
      </c>
      <c r="R42" s="226">
        <f t="shared" si="2"/>
        <v>1</v>
      </c>
      <c r="S42" s="227"/>
      <c r="T42" s="227">
        <v>50</v>
      </c>
      <c r="U42" s="227"/>
      <c r="V42" s="227"/>
      <c r="W42" s="227"/>
      <c r="X42" s="227"/>
      <c r="Y42" s="227"/>
      <c r="Z42" s="227"/>
      <c r="AA42" s="226">
        <v>50</v>
      </c>
    </row>
    <row r="43" spans="1:27" hidden="1" x14ac:dyDescent="0.25">
      <c r="A43" s="223" t="s">
        <v>614</v>
      </c>
      <c r="B43" s="53" t="s">
        <v>613</v>
      </c>
      <c r="C43" s="223" t="s">
        <v>391</v>
      </c>
      <c r="D43" s="217"/>
      <c r="E43" s="217"/>
      <c r="F43" s="217"/>
      <c r="G43" s="217"/>
      <c r="H43" s="217">
        <v>49</v>
      </c>
      <c r="I43" s="217"/>
      <c r="J43" s="217"/>
      <c r="K43" s="217"/>
      <c r="L43" s="221">
        <v>49</v>
      </c>
      <c r="M43" s="96" t="s">
        <v>613</v>
      </c>
      <c r="N43" s="227" t="s">
        <v>391</v>
      </c>
      <c r="O43" s="227" t="str">
        <f>IF(M43="","",IF(Q43&lt;3,"N/A-Less than 3 runs",COUNTIFS(N$10:N43,N43,Q$10:Q43,"&gt;2")&amp;" ("&amp;N43&amp;")"))</f>
        <v>N/A-Less than 3 runs</v>
      </c>
      <c r="P43" s="227">
        <f t="shared" si="0"/>
        <v>49</v>
      </c>
      <c r="Q43" s="227">
        <f t="shared" si="1"/>
        <v>1</v>
      </c>
      <c r="R43" s="226">
        <f t="shared" si="2"/>
        <v>2</v>
      </c>
      <c r="S43" s="227"/>
      <c r="T43" s="227"/>
      <c r="U43" s="227"/>
      <c r="V43" s="227"/>
      <c r="W43" s="227">
        <v>49</v>
      </c>
      <c r="X43" s="227"/>
      <c r="Y43" s="227"/>
      <c r="Z43" s="227"/>
      <c r="AA43" s="226">
        <v>49</v>
      </c>
    </row>
    <row r="44" spans="1:27" hidden="1" x14ac:dyDescent="0.25">
      <c r="A44" s="223" t="s">
        <v>612</v>
      </c>
      <c r="B44" s="53" t="s">
        <v>396</v>
      </c>
      <c r="C44" s="223" t="s">
        <v>391</v>
      </c>
      <c r="D44" s="217"/>
      <c r="E44" s="217"/>
      <c r="F44" s="217">
        <v>49</v>
      </c>
      <c r="G44" s="217"/>
      <c r="H44" s="217"/>
      <c r="I44" s="217"/>
      <c r="J44" s="217"/>
      <c r="K44" s="217"/>
      <c r="L44" s="221">
        <v>49</v>
      </c>
      <c r="M44" s="96" t="s">
        <v>396</v>
      </c>
      <c r="N44" s="227" t="s">
        <v>391</v>
      </c>
      <c r="O44" s="227" t="str">
        <f>IF(M44="","",IF(Q44&lt;3,"N/A-Less than 3 runs",COUNTIFS(N$10:N44,N44,Q$10:Q44,"&gt;2")&amp;" ("&amp;N44&amp;")"))</f>
        <v>N/A-Less than 3 runs</v>
      </c>
      <c r="P44" s="227">
        <f t="shared" ref="P44:P75" si="3">IF(M44="","",AA44)</f>
        <v>49</v>
      </c>
      <c r="Q44" s="227">
        <f t="shared" si="1"/>
        <v>1</v>
      </c>
      <c r="R44" s="226">
        <f t="shared" si="2"/>
        <v>2</v>
      </c>
      <c r="S44" s="227"/>
      <c r="T44" s="227"/>
      <c r="U44" s="227">
        <v>49</v>
      </c>
      <c r="V44" s="227"/>
      <c r="W44" s="227"/>
      <c r="X44" s="227"/>
      <c r="Y44" s="227"/>
      <c r="Z44" s="227"/>
      <c r="AA44" s="226">
        <v>49</v>
      </c>
    </row>
    <row r="45" spans="1:27" hidden="1" x14ac:dyDescent="0.25">
      <c r="A45" s="223" t="s">
        <v>611</v>
      </c>
      <c r="B45" s="53" t="s">
        <v>399</v>
      </c>
      <c r="C45" s="223" t="s">
        <v>391</v>
      </c>
      <c r="D45" s="217"/>
      <c r="E45" s="217"/>
      <c r="F45" s="217"/>
      <c r="G45" s="217"/>
      <c r="H45" s="217">
        <v>48</v>
      </c>
      <c r="I45" s="217"/>
      <c r="J45" s="217"/>
      <c r="K45" s="217"/>
      <c r="L45" s="221">
        <v>48</v>
      </c>
      <c r="M45" s="96" t="s">
        <v>399</v>
      </c>
      <c r="N45" s="227" t="s">
        <v>391</v>
      </c>
      <c r="O45" s="227" t="str">
        <f>IF(M45="","",IF(Q45&lt;3,"N/A-Less than 3 runs",COUNTIFS(N$10:N45,N45,Q$10:Q45,"&gt;2")&amp;" ("&amp;N45&amp;")"))</f>
        <v>N/A-Less than 3 runs</v>
      </c>
      <c r="P45" s="227">
        <f t="shared" si="3"/>
        <v>48</v>
      </c>
      <c r="Q45" s="227">
        <f t="shared" si="1"/>
        <v>1</v>
      </c>
      <c r="R45" s="226">
        <f t="shared" si="2"/>
        <v>3</v>
      </c>
      <c r="S45" s="227"/>
      <c r="T45" s="227"/>
      <c r="U45" s="227"/>
      <c r="V45" s="227"/>
      <c r="W45" s="227">
        <v>48</v>
      </c>
      <c r="X45" s="227"/>
      <c r="Y45" s="227"/>
      <c r="Z45" s="227"/>
      <c r="AA45" s="226">
        <v>48</v>
      </c>
    </row>
    <row r="46" spans="1:27" hidden="1" x14ac:dyDescent="0.25">
      <c r="A46" s="223" t="s">
        <v>528</v>
      </c>
      <c r="B46" s="53" t="s">
        <v>92</v>
      </c>
      <c r="C46" s="223" t="s">
        <v>391</v>
      </c>
      <c r="D46" s="217"/>
      <c r="E46" s="217"/>
      <c r="F46" s="217"/>
      <c r="G46" s="217">
        <v>48</v>
      </c>
      <c r="H46" s="217"/>
      <c r="I46" s="217"/>
      <c r="J46" s="217"/>
      <c r="K46" s="217"/>
      <c r="L46" s="221">
        <v>48</v>
      </c>
      <c r="M46" s="96" t="s">
        <v>92</v>
      </c>
      <c r="N46" s="227" t="s">
        <v>391</v>
      </c>
      <c r="O46" s="227" t="str">
        <f>IF(M46="","",IF(Q46&lt;3,"N/A-Less than 3 runs",COUNTIFS(N$10:N46,N46,Q$10:Q46,"&gt;2")&amp;" ("&amp;N46&amp;")"))</f>
        <v>N/A-Less than 3 runs</v>
      </c>
      <c r="P46" s="227">
        <f t="shared" si="3"/>
        <v>48</v>
      </c>
      <c r="Q46" s="227">
        <f t="shared" si="1"/>
        <v>1</v>
      </c>
      <c r="R46" s="226">
        <f t="shared" si="2"/>
        <v>3</v>
      </c>
      <c r="S46" s="227"/>
      <c r="T46" s="227"/>
      <c r="U46" s="227"/>
      <c r="V46" s="227">
        <v>48</v>
      </c>
      <c r="W46" s="227"/>
      <c r="X46" s="227"/>
      <c r="Y46" s="227"/>
      <c r="Z46" s="227"/>
      <c r="AA46" s="226">
        <v>48</v>
      </c>
    </row>
    <row r="47" spans="1:27" hidden="1" x14ac:dyDescent="0.25">
      <c r="A47" s="223" t="s">
        <v>487</v>
      </c>
      <c r="B47" s="53" t="s">
        <v>54</v>
      </c>
      <c r="C47" s="223" t="s">
        <v>426</v>
      </c>
      <c r="D47" s="217"/>
      <c r="E47" s="217">
        <v>47</v>
      </c>
      <c r="F47" s="217"/>
      <c r="G47" s="217"/>
      <c r="H47" s="217"/>
      <c r="I47" s="217"/>
      <c r="J47" s="217"/>
      <c r="K47" s="217"/>
      <c r="L47" s="221">
        <v>47</v>
      </c>
      <c r="M47" s="96" t="s">
        <v>54</v>
      </c>
      <c r="N47" s="227" t="s">
        <v>426</v>
      </c>
      <c r="O47" s="227" t="str">
        <f>IF(M47="","",IF(Q47&lt;3,"N/A-Less than 3 runs",COUNTIFS(N$10:N47,N47,Q$10:Q47,"&gt;2")&amp;" ("&amp;N47&amp;")"))</f>
        <v>N/A-Less than 3 runs</v>
      </c>
      <c r="P47" s="227">
        <f t="shared" si="3"/>
        <v>47</v>
      </c>
      <c r="Q47" s="227">
        <f t="shared" si="1"/>
        <v>1</v>
      </c>
      <c r="R47" s="226">
        <f t="shared" si="2"/>
        <v>4</v>
      </c>
      <c r="S47" s="227"/>
      <c r="T47" s="227">
        <v>47</v>
      </c>
      <c r="U47" s="227"/>
      <c r="V47" s="227"/>
      <c r="W47" s="227"/>
      <c r="X47" s="227"/>
      <c r="Y47" s="227"/>
      <c r="Z47" s="227"/>
      <c r="AA47" s="226">
        <v>47</v>
      </c>
    </row>
    <row r="48" spans="1:27" hidden="1" x14ac:dyDescent="0.25">
      <c r="A48" s="223" t="s">
        <v>610</v>
      </c>
      <c r="B48" s="53" t="s">
        <v>400</v>
      </c>
      <c r="C48" s="223" t="s">
        <v>391</v>
      </c>
      <c r="D48" s="217"/>
      <c r="E48" s="217"/>
      <c r="F48" s="217">
        <v>47</v>
      </c>
      <c r="G48" s="217"/>
      <c r="H48" s="217"/>
      <c r="I48" s="217"/>
      <c r="J48" s="217"/>
      <c r="K48" s="217"/>
      <c r="L48" s="221">
        <v>47</v>
      </c>
      <c r="M48" s="96" t="s">
        <v>400</v>
      </c>
      <c r="N48" s="227" t="s">
        <v>391</v>
      </c>
      <c r="O48" s="227" t="str">
        <f>IF(M48="","",IF(Q48&lt;3,"N/A-Less than 3 runs",COUNTIFS(N$10:N48,N48,Q$10:Q48,"&gt;2")&amp;" ("&amp;N48&amp;")"))</f>
        <v>N/A-Less than 3 runs</v>
      </c>
      <c r="P48" s="227">
        <f t="shared" si="3"/>
        <v>47</v>
      </c>
      <c r="Q48" s="227">
        <f t="shared" si="1"/>
        <v>1</v>
      </c>
      <c r="R48" s="226">
        <f t="shared" si="2"/>
        <v>4</v>
      </c>
      <c r="S48" s="227"/>
      <c r="T48" s="227"/>
      <c r="U48" s="227">
        <v>47</v>
      </c>
      <c r="V48" s="227"/>
      <c r="W48" s="227"/>
      <c r="X48" s="227"/>
      <c r="Y48" s="227"/>
      <c r="Z48" s="227"/>
      <c r="AA48" s="226">
        <v>47</v>
      </c>
    </row>
    <row r="49" spans="1:27" hidden="1" x14ac:dyDescent="0.25">
      <c r="A49" s="223" t="s">
        <v>518</v>
      </c>
      <c r="B49" s="53" t="s">
        <v>174</v>
      </c>
      <c r="C49" s="223" t="s">
        <v>391</v>
      </c>
      <c r="D49" s="217"/>
      <c r="E49" s="217"/>
      <c r="F49" s="217"/>
      <c r="G49" s="217"/>
      <c r="H49" s="217"/>
      <c r="I49" s="217"/>
      <c r="J49" s="217">
        <v>46</v>
      </c>
      <c r="K49" s="217"/>
      <c r="L49" s="221">
        <v>46</v>
      </c>
      <c r="M49" s="96" t="s">
        <v>174</v>
      </c>
      <c r="N49" s="227" t="s">
        <v>391</v>
      </c>
      <c r="O49" s="227" t="str">
        <f>IF(M49="","",IF(Q49&lt;3,"N/A-Less than 3 runs",COUNTIFS(N$10:N49,N49,Q$10:Q49,"&gt;2")&amp;" ("&amp;N49&amp;")"))</f>
        <v>N/A-Less than 3 runs</v>
      </c>
      <c r="P49" s="227">
        <f t="shared" si="3"/>
        <v>46</v>
      </c>
      <c r="Q49" s="227">
        <f t="shared" si="1"/>
        <v>1</v>
      </c>
      <c r="R49" s="226">
        <f t="shared" si="2"/>
        <v>5</v>
      </c>
      <c r="S49" s="227"/>
      <c r="T49" s="227"/>
      <c r="U49" s="227"/>
      <c r="V49" s="227"/>
      <c r="W49" s="227"/>
      <c r="X49" s="227"/>
      <c r="Y49" s="227">
        <v>46</v>
      </c>
      <c r="Z49" s="227"/>
      <c r="AA49" s="226">
        <v>46</v>
      </c>
    </row>
    <row r="50" spans="1:27" hidden="1" x14ac:dyDescent="0.25">
      <c r="A50" s="223" t="s">
        <v>520</v>
      </c>
      <c r="B50" s="53" t="s">
        <v>218</v>
      </c>
      <c r="C50" s="223" t="s">
        <v>391</v>
      </c>
      <c r="D50" s="217"/>
      <c r="E50" s="217"/>
      <c r="F50" s="217"/>
      <c r="G50" s="217">
        <v>46</v>
      </c>
      <c r="H50" s="217"/>
      <c r="I50" s="217"/>
      <c r="J50" s="217"/>
      <c r="K50" s="217"/>
      <c r="L50" s="221">
        <v>46</v>
      </c>
      <c r="M50" s="96" t="s">
        <v>218</v>
      </c>
      <c r="N50" s="227" t="s">
        <v>391</v>
      </c>
      <c r="O50" s="227" t="str">
        <f>IF(M50="","",IF(Q50&lt;3,"N/A-Less than 3 runs",COUNTIFS(N$10:N50,N50,Q$10:Q50,"&gt;2")&amp;" ("&amp;N50&amp;")"))</f>
        <v>N/A-Less than 3 runs</v>
      </c>
      <c r="P50" s="227">
        <f t="shared" si="3"/>
        <v>46</v>
      </c>
      <c r="Q50" s="227">
        <f t="shared" si="1"/>
        <v>1</v>
      </c>
      <c r="R50" s="226">
        <f t="shared" si="2"/>
        <v>5</v>
      </c>
      <c r="S50" s="227"/>
      <c r="T50" s="227"/>
      <c r="U50" s="227"/>
      <c r="V50" s="227">
        <v>46</v>
      </c>
      <c r="W50" s="227"/>
      <c r="X50" s="227"/>
      <c r="Y50" s="227"/>
      <c r="Z50" s="227"/>
      <c r="AA50" s="226">
        <v>46</v>
      </c>
    </row>
    <row r="51" spans="1:27" hidden="1" x14ac:dyDescent="0.25">
      <c r="A51" s="223" t="s">
        <v>504</v>
      </c>
      <c r="B51" s="53" t="s">
        <v>150</v>
      </c>
      <c r="C51" s="223" t="s">
        <v>391</v>
      </c>
      <c r="D51" s="217"/>
      <c r="E51" s="217"/>
      <c r="F51" s="217">
        <v>22</v>
      </c>
      <c r="G51" s="217"/>
      <c r="H51" s="217">
        <v>24</v>
      </c>
      <c r="I51" s="217"/>
      <c r="J51" s="217"/>
      <c r="K51" s="217"/>
      <c r="L51" s="221">
        <v>46</v>
      </c>
      <c r="M51" s="96" t="s">
        <v>150</v>
      </c>
      <c r="N51" s="227" t="s">
        <v>391</v>
      </c>
      <c r="O51" s="227" t="str">
        <f>IF(M51="","",IF(Q51&lt;3,"N/A-Less than 3 runs",COUNTIFS(N$10:N51,N51,Q$10:Q51,"&gt;2")&amp;" ("&amp;N51&amp;")"))</f>
        <v>N/A-Less than 3 runs</v>
      </c>
      <c r="P51" s="227">
        <f t="shared" si="3"/>
        <v>46</v>
      </c>
      <c r="Q51" s="227">
        <f t="shared" si="1"/>
        <v>2</v>
      </c>
      <c r="R51" s="226">
        <f t="shared" si="2"/>
        <v>28</v>
      </c>
      <c r="S51" s="227"/>
      <c r="T51" s="227"/>
      <c r="U51" s="227">
        <v>22</v>
      </c>
      <c r="V51" s="227"/>
      <c r="W51" s="227">
        <v>24</v>
      </c>
      <c r="X51" s="227"/>
      <c r="Y51" s="227"/>
      <c r="Z51" s="227"/>
      <c r="AA51" s="226">
        <v>46</v>
      </c>
    </row>
    <row r="52" spans="1:27" hidden="1" x14ac:dyDescent="0.25">
      <c r="A52" s="223" t="s">
        <v>524</v>
      </c>
      <c r="B52" s="53" t="s">
        <v>76</v>
      </c>
      <c r="C52" s="223" t="s">
        <v>426</v>
      </c>
      <c r="D52" s="217"/>
      <c r="E52" s="217">
        <v>45</v>
      </c>
      <c r="F52" s="217"/>
      <c r="G52" s="217"/>
      <c r="H52" s="217"/>
      <c r="I52" s="217"/>
      <c r="J52" s="217"/>
      <c r="K52" s="217"/>
      <c r="L52" s="221">
        <v>45</v>
      </c>
      <c r="M52" s="96" t="s">
        <v>76</v>
      </c>
      <c r="N52" s="227" t="s">
        <v>426</v>
      </c>
      <c r="O52" s="227" t="str">
        <f>IF(M52="","",IF(Q52&lt;3,"N/A-Less than 3 runs",COUNTIFS(N$10:N52,N52,Q$10:Q52,"&gt;2")&amp;" ("&amp;N52&amp;")"))</f>
        <v>N/A-Less than 3 runs</v>
      </c>
      <c r="P52" s="227">
        <f t="shared" si="3"/>
        <v>45</v>
      </c>
      <c r="Q52" s="227">
        <f t="shared" si="1"/>
        <v>1</v>
      </c>
      <c r="R52" s="226">
        <f t="shared" si="2"/>
        <v>6</v>
      </c>
      <c r="S52" s="227"/>
      <c r="T52" s="227">
        <v>45</v>
      </c>
      <c r="U52" s="227"/>
      <c r="V52" s="227"/>
      <c r="W52" s="227"/>
      <c r="X52" s="227"/>
      <c r="Y52" s="227"/>
      <c r="Z52" s="227"/>
      <c r="AA52" s="226">
        <v>45</v>
      </c>
    </row>
    <row r="53" spans="1:27" hidden="1" x14ac:dyDescent="0.25">
      <c r="A53" s="223" t="s">
        <v>482</v>
      </c>
      <c r="B53" s="53" t="s">
        <v>115</v>
      </c>
      <c r="C53" s="223" t="s">
        <v>391</v>
      </c>
      <c r="D53" s="217"/>
      <c r="E53" s="217"/>
      <c r="F53" s="217"/>
      <c r="G53" s="217"/>
      <c r="H53" s="217">
        <v>44</v>
      </c>
      <c r="I53" s="217"/>
      <c r="J53" s="217"/>
      <c r="K53" s="217"/>
      <c r="L53" s="221">
        <v>44</v>
      </c>
      <c r="M53" s="96" t="s">
        <v>115</v>
      </c>
      <c r="N53" s="227" t="s">
        <v>391</v>
      </c>
      <c r="O53" s="227" t="str">
        <f>IF(M53="","",IF(Q53&lt;3,"N/A-Less than 3 runs",COUNTIFS(N$10:N53,N53,Q$10:Q53,"&gt;2")&amp;" ("&amp;N53&amp;")"))</f>
        <v>N/A-Less than 3 runs</v>
      </c>
      <c r="P53" s="227">
        <f t="shared" si="3"/>
        <v>44</v>
      </c>
      <c r="Q53" s="227">
        <f t="shared" si="1"/>
        <v>1</v>
      </c>
      <c r="R53" s="226">
        <f t="shared" si="2"/>
        <v>7</v>
      </c>
      <c r="S53" s="227"/>
      <c r="T53" s="227"/>
      <c r="U53" s="227"/>
      <c r="V53" s="227"/>
      <c r="W53" s="227">
        <v>44</v>
      </c>
      <c r="X53" s="227"/>
      <c r="Y53" s="227"/>
      <c r="Z53" s="227"/>
      <c r="AA53" s="226">
        <v>44</v>
      </c>
    </row>
    <row r="54" spans="1:27" hidden="1" x14ac:dyDescent="0.25">
      <c r="A54" s="223" t="s">
        <v>529</v>
      </c>
      <c r="B54" s="53" t="s">
        <v>154</v>
      </c>
      <c r="C54" s="223" t="s">
        <v>391</v>
      </c>
      <c r="D54" s="217">
        <v>43</v>
      </c>
      <c r="E54" s="217"/>
      <c r="F54" s="217"/>
      <c r="G54" s="217"/>
      <c r="H54" s="217"/>
      <c r="I54" s="217"/>
      <c r="J54" s="217"/>
      <c r="K54" s="217"/>
      <c r="L54" s="221">
        <v>43</v>
      </c>
      <c r="M54" s="96" t="s">
        <v>154</v>
      </c>
      <c r="N54" s="227" t="s">
        <v>391</v>
      </c>
      <c r="O54" s="227" t="str">
        <f>IF(M54="","",IF(Q54&lt;3,"N/A-Less than 3 runs",COUNTIFS(N$10:N54,N54,Q$10:Q54,"&gt;2")&amp;" ("&amp;N54&amp;")"))</f>
        <v>N/A-Less than 3 runs</v>
      </c>
      <c r="P54" s="227">
        <f t="shared" si="3"/>
        <v>43</v>
      </c>
      <c r="Q54" s="227">
        <f t="shared" si="1"/>
        <v>1</v>
      </c>
      <c r="R54" s="226">
        <f t="shared" si="2"/>
        <v>8</v>
      </c>
      <c r="S54" s="227">
        <v>43</v>
      </c>
      <c r="T54" s="227"/>
      <c r="U54" s="227"/>
      <c r="V54" s="227"/>
      <c r="W54" s="227"/>
      <c r="X54" s="227"/>
      <c r="Y54" s="227"/>
      <c r="Z54" s="227"/>
      <c r="AA54" s="226">
        <v>43</v>
      </c>
    </row>
    <row r="55" spans="1:27" hidden="1" x14ac:dyDescent="0.25">
      <c r="A55" s="223" t="s">
        <v>609</v>
      </c>
      <c r="B55" s="53" t="s">
        <v>404</v>
      </c>
      <c r="C55" s="223" t="s">
        <v>391</v>
      </c>
      <c r="D55" s="217"/>
      <c r="E55" s="217"/>
      <c r="F55" s="217">
        <v>43</v>
      </c>
      <c r="G55" s="217"/>
      <c r="H55" s="217"/>
      <c r="I55" s="217"/>
      <c r="J55" s="217"/>
      <c r="K55" s="217"/>
      <c r="L55" s="221">
        <v>43</v>
      </c>
      <c r="M55" s="96" t="s">
        <v>404</v>
      </c>
      <c r="N55" s="227" t="s">
        <v>391</v>
      </c>
      <c r="O55" s="227" t="str">
        <f>IF(M55="","",IF(Q55&lt;3,"N/A-Less than 3 runs",COUNTIFS(N$10:N55,N55,Q$10:Q55,"&gt;2")&amp;" ("&amp;N55&amp;")"))</f>
        <v>N/A-Less than 3 runs</v>
      </c>
      <c r="P55" s="227">
        <f t="shared" si="3"/>
        <v>43</v>
      </c>
      <c r="Q55" s="227">
        <f t="shared" si="1"/>
        <v>1</v>
      </c>
      <c r="R55" s="226">
        <f t="shared" si="2"/>
        <v>8</v>
      </c>
      <c r="S55" s="227"/>
      <c r="T55" s="227"/>
      <c r="U55" s="227">
        <v>43</v>
      </c>
      <c r="V55" s="227"/>
      <c r="W55" s="227"/>
      <c r="X55" s="227"/>
      <c r="Y55" s="227"/>
      <c r="Z55" s="227"/>
      <c r="AA55" s="226">
        <v>43</v>
      </c>
    </row>
    <row r="56" spans="1:27" hidden="1" x14ac:dyDescent="0.25">
      <c r="A56" s="223" t="s">
        <v>525</v>
      </c>
      <c r="B56" s="53" t="s">
        <v>25</v>
      </c>
      <c r="C56" s="223" t="s">
        <v>391</v>
      </c>
      <c r="D56" s="217"/>
      <c r="E56" s="217"/>
      <c r="F56" s="217">
        <v>41</v>
      </c>
      <c r="G56" s="217"/>
      <c r="H56" s="217"/>
      <c r="I56" s="217"/>
      <c r="J56" s="217"/>
      <c r="K56" s="217"/>
      <c r="L56" s="221">
        <v>41</v>
      </c>
      <c r="M56" s="96" t="s">
        <v>25</v>
      </c>
      <c r="N56" s="227" t="s">
        <v>391</v>
      </c>
      <c r="O56" s="227" t="str">
        <f>IF(M56="","",IF(Q56&lt;3,"N/A-Less than 3 runs",COUNTIFS(N$10:N56,N56,Q$10:Q56,"&gt;2")&amp;" ("&amp;N56&amp;")"))</f>
        <v>N/A-Less than 3 runs</v>
      </c>
      <c r="P56" s="227">
        <f t="shared" si="3"/>
        <v>41</v>
      </c>
      <c r="Q56" s="227">
        <f t="shared" si="1"/>
        <v>1</v>
      </c>
      <c r="R56" s="226">
        <f t="shared" si="2"/>
        <v>10</v>
      </c>
      <c r="S56" s="227"/>
      <c r="T56" s="227"/>
      <c r="U56" s="227">
        <v>41</v>
      </c>
      <c r="V56" s="227"/>
      <c r="W56" s="227"/>
      <c r="X56" s="227"/>
      <c r="Y56" s="227"/>
      <c r="Z56" s="227"/>
      <c r="AA56" s="226">
        <v>41</v>
      </c>
    </row>
    <row r="57" spans="1:27" hidden="1" x14ac:dyDescent="0.25">
      <c r="A57" s="223" t="s">
        <v>506</v>
      </c>
      <c r="B57" s="53" t="s">
        <v>84</v>
      </c>
      <c r="C57" s="223" t="s">
        <v>426</v>
      </c>
      <c r="D57" s="217"/>
      <c r="E57" s="217">
        <v>40</v>
      </c>
      <c r="F57" s="217"/>
      <c r="G57" s="217"/>
      <c r="H57" s="217"/>
      <c r="I57" s="217"/>
      <c r="J57" s="217"/>
      <c r="K57" s="217"/>
      <c r="L57" s="221">
        <v>40</v>
      </c>
      <c r="M57" s="96" t="s">
        <v>84</v>
      </c>
      <c r="N57" s="227" t="s">
        <v>426</v>
      </c>
      <c r="O57" s="227" t="str">
        <f>IF(M57="","",IF(Q57&lt;3,"N/A-Less than 3 runs",COUNTIFS(N$10:N57,N57,Q$10:Q57,"&gt;2")&amp;" ("&amp;N57&amp;")"))</f>
        <v>N/A-Less than 3 runs</v>
      </c>
      <c r="P57" s="227">
        <f t="shared" si="3"/>
        <v>40</v>
      </c>
      <c r="Q57" s="227">
        <f t="shared" si="1"/>
        <v>1</v>
      </c>
      <c r="R57" s="226">
        <f t="shared" si="2"/>
        <v>11</v>
      </c>
      <c r="S57" s="227"/>
      <c r="T57" s="227">
        <v>40</v>
      </c>
      <c r="U57" s="227"/>
      <c r="V57" s="227"/>
      <c r="W57" s="227"/>
      <c r="X57" s="227"/>
      <c r="Y57" s="227"/>
      <c r="Z57" s="227"/>
      <c r="AA57" s="226">
        <v>40</v>
      </c>
    </row>
    <row r="58" spans="1:27" hidden="1" x14ac:dyDescent="0.25">
      <c r="A58" s="223" t="s">
        <v>521</v>
      </c>
      <c r="B58" s="53" t="s">
        <v>121</v>
      </c>
      <c r="C58" s="223" t="s">
        <v>391</v>
      </c>
      <c r="D58" s="217">
        <v>40</v>
      </c>
      <c r="E58" s="217"/>
      <c r="F58" s="217"/>
      <c r="G58" s="217"/>
      <c r="H58" s="217"/>
      <c r="I58" s="217"/>
      <c r="J58" s="217"/>
      <c r="K58" s="217"/>
      <c r="L58" s="221">
        <v>40</v>
      </c>
      <c r="M58" s="96" t="s">
        <v>121</v>
      </c>
      <c r="N58" s="227" t="s">
        <v>391</v>
      </c>
      <c r="O58" s="227" t="str">
        <f>IF(M58="","",IF(Q58&lt;3,"N/A-Less than 3 runs",COUNTIFS(N$10:N58,N58,Q$10:Q58,"&gt;2")&amp;" ("&amp;N58&amp;")"))</f>
        <v>N/A-Less than 3 runs</v>
      </c>
      <c r="P58" s="227">
        <f t="shared" si="3"/>
        <v>40</v>
      </c>
      <c r="Q58" s="227">
        <f t="shared" si="1"/>
        <v>1</v>
      </c>
      <c r="R58" s="226">
        <f t="shared" si="2"/>
        <v>11</v>
      </c>
      <c r="S58" s="227">
        <v>40</v>
      </c>
      <c r="T58" s="227"/>
      <c r="U58" s="227"/>
      <c r="V58" s="227"/>
      <c r="W58" s="227"/>
      <c r="X58" s="227"/>
      <c r="Y58" s="227"/>
      <c r="Z58" s="227"/>
      <c r="AA58" s="226">
        <v>40</v>
      </c>
    </row>
    <row r="59" spans="1:27" hidden="1" x14ac:dyDescent="0.25">
      <c r="A59" s="223" t="s">
        <v>608</v>
      </c>
      <c r="B59" s="53" t="s">
        <v>392</v>
      </c>
      <c r="C59" s="223" t="s">
        <v>391</v>
      </c>
      <c r="D59" s="217"/>
      <c r="E59" s="217"/>
      <c r="F59" s="217">
        <v>40</v>
      </c>
      <c r="G59" s="217"/>
      <c r="H59" s="217"/>
      <c r="I59" s="217"/>
      <c r="J59" s="217"/>
      <c r="K59" s="217"/>
      <c r="L59" s="221">
        <v>40</v>
      </c>
      <c r="M59" s="96" t="s">
        <v>392</v>
      </c>
      <c r="N59" s="227" t="s">
        <v>391</v>
      </c>
      <c r="O59" s="227" t="str">
        <f>IF(M59="","",IF(Q59&lt;3,"N/A-Less than 3 runs",COUNTIFS(N$10:N59,N59,Q$10:Q59,"&gt;2")&amp;" ("&amp;N59&amp;")"))</f>
        <v>N/A-Less than 3 runs</v>
      </c>
      <c r="P59" s="227">
        <f t="shared" si="3"/>
        <v>40</v>
      </c>
      <c r="Q59" s="227">
        <f t="shared" si="1"/>
        <v>1</v>
      </c>
      <c r="R59" s="226">
        <f t="shared" si="2"/>
        <v>11</v>
      </c>
      <c r="S59" s="227"/>
      <c r="T59" s="227"/>
      <c r="U59" s="227">
        <v>40</v>
      </c>
      <c r="V59" s="227"/>
      <c r="W59" s="227"/>
      <c r="X59" s="227"/>
      <c r="Y59" s="227"/>
      <c r="Z59" s="227"/>
      <c r="AA59" s="226">
        <v>40</v>
      </c>
    </row>
    <row r="60" spans="1:27" hidden="1" x14ac:dyDescent="0.25">
      <c r="A60" s="223" t="s">
        <v>502</v>
      </c>
      <c r="B60" s="53" t="s">
        <v>58</v>
      </c>
      <c r="C60" s="223" t="s">
        <v>391</v>
      </c>
      <c r="D60" s="217"/>
      <c r="E60" s="217"/>
      <c r="F60" s="217"/>
      <c r="G60" s="217">
        <v>40</v>
      </c>
      <c r="H60" s="217"/>
      <c r="I60" s="217"/>
      <c r="J60" s="217"/>
      <c r="K60" s="217"/>
      <c r="L60" s="221">
        <v>40</v>
      </c>
      <c r="M60" s="96" t="s">
        <v>58</v>
      </c>
      <c r="N60" s="227" t="s">
        <v>391</v>
      </c>
      <c r="O60" s="227" t="str">
        <f>IF(M60="","",IF(Q60&lt;3,"N/A-Less than 3 runs",COUNTIFS(N$10:N60,N60,Q$10:Q60,"&gt;2")&amp;" ("&amp;N60&amp;")"))</f>
        <v>N/A-Less than 3 runs</v>
      </c>
      <c r="P60" s="227">
        <f t="shared" si="3"/>
        <v>40</v>
      </c>
      <c r="Q60" s="227">
        <f t="shared" si="1"/>
        <v>1</v>
      </c>
      <c r="R60" s="226">
        <f t="shared" si="2"/>
        <v>11</v>
      </c>
      <c r="S60" s="227"/>
      <c r="T60" s="227"/>
      <c r="U60" s="227"/>
      <c r="V60" s="227">
        <v>40</v>
      </c>
      <c r="W60" s="227"/>
      <c r="X60" s="227"/>
      <c r="Y60" s="227"/>
      <c r="Z60" s="227"/>
      <c r="AA60" s="226">
        <v>40</v>
      </c>
    </row>
    <row r="61" spans="1:27" hidden="1" x14ac:dyDescent="0.25">
      <c r="A61" s="223" t="s">
        <v>495</v>
      </c>
      <c r="B61" s="53" t="s">
        <v>144</v>
      </c>
      <c r="C61" s="223" t="s">
        <v>391</v>
      </c>
      <c r="D61" s="217"/>
      <c r="E61" s="217"/>
      <c r="F61" s="217"/>
      <c r="G61" s="217"/>
      <c r="H61" s="217">
        <v>39</v>
      </c>
      <c r="I61" s="217"/>
      <c r="J61" s="217"/>
      <c r="K61" s="217"/>
      <c r="L61" s="221">
        <v>39</v>
      </c>
      <c r="M61" s="96" t="s">
        <v>144</v>
      </c>
      <c r="N61" s="227" t="s">
        <v>391</v>
      </c>
      <c r="O61" s="227" t="str">
        <f>IF(M61="","",IF(Q61&lt;3,"N/A-Less than 3 runs",COUNTIFS(N$10:N61,N61,Q$10:Q61,"&gt;2")&amp;" ("&amp;N61&amp;")"))</f>
        <v>N/A-Less than 3 runs</v>
      </c>
      <c r="P61" s="227">
        <f t="shared" si="3"/>
        <v>39</v>
      </c>
      <c r="Q61" s="227">
        <f t="shared" si="1"/>
        <v>1</v>
      </c>
      <c r="R61" s="226">
        <f t="shared" si="2"/>
        <v>12</v>
      </c>
      <c r="S61" s="227"/>
      <c r="T61" s="227"/>
      <c r="U61" s="227"/>
      <c r="V61" s="227"/>
      <c r="W61" s="227">
        <v>39</v>
      </c>
      <c r="X61" s="227"/>
      <c r="Y61" s="227"/>
      <c r="Z61" s="227"/>
      <c r="AA61" s="226">
        <v>39</v>
      </c>
    </row>
    <row r="62" spans="1:27" hidden="1" x14ac:dyDescent="0.25">
      <c r="A62" s="223" t="s">
        <v>537</v>
      </c>
      <c r="B62" s="53" t="s">
        <v>168</v>
      </c>
      <c r="C62" s="223" t="s">
        <v>426</v>
      </c>
      <c r="D62" s="217"/>
      <c r="E62" s="217">
        <v>39</v>
      </c>
      <c r="F62" s="217"/>
      <c r="G62" s="217"/>
      <c r="H62" s="217"/>
      <c r="I62" s="217"/>
      <c r="J62" s="217"/>
      <c r="K62" s="217"/>
      <c r="L62" s="221">
        <v>39</v>
      </c>
      <c r="M62" s="96" t="s">
        <v>168</v>
      </c>
      <c r="N62" s="227" t="s">
        <v>426</v>
      </c>
      <c r="O62" s="227" t="str">
        <f>IF(M62="","",IF(Q62&lt;3,"N/A-Less than 3 runs",COUNTIFS(N$10:N62,N62,Q$10:Q62,"&gt;2")&amp;" ("&amp;N62&amp;")"))</f>
        <v>N/A-Less than 3 runs</v>
      </c>
      <c r="P62" s="227">
        <f t="shared" si="3"/>
        <v>39</v>
      </c>
      <c r="Q62" s="227">
        <f t="shared" si="1"/>
        <v>1</v>
      </c>
      <c r="R62" s="226">
        <f t="shared" si="2"/>
        <v>12</v>
      </c>
      <c r="S62" s="227"/>
      <c r="T62" s="227">
        <v>39</v>
      </c>
      <c r="U62" s="227"/>
      <c r="V62" s="227"/>
      <c r="W62" s="227"/>
      <c r="X62" s="227"/>
      <c r="Y62" s="227"/>
      <c r="Z62" s="227"/>
      <c r="AA62" s="226">
        <v>39</v>
      </c>
    </row>
    <row r="63" spans="1:27" hidden="1" x14ac:dyDescent="0.25">
      <c r="A63" s="223" t="s">
        <v>512</v>
      </c>
      <c r="B63" s="53" t="s">
        <v>315</v>
      </c>
      <c r="C63" s="223" t="s">
        <v>426</v>
      </c>
      <c r="D63" s="217"/>
      <c r="E63" s="217"/>
      <c r="F63" s="217">
        <v>7</v>
      </c>
      <c r="G63" s="217"/>
      <c r="H63" s="217"/>
      <c r="I63" s="217">
        <v>31</v>
      </c>
      <c r="J63" s="217"/>
      <c r="K63" s="217"/>
      <c r="L63" s="221">
        <v>38</v>
      </c>
      <c r="M63" s="96" t="s">
        <v>315</v>
      </c>
      <c r="N63" s="227" t="s">
        <v>426</v>
      </c>
      <c r="O63" s="227" t="str">
        <f>IF(M63="","",IF(Q63&lt;3,"N/A-Less than 3 runs",COUNTIFS(N$10:N63,N63,Q$10:Q63,"&gt;2")&amp;" ("&amp;N63&amp;")"))</f>
        <v>N/A-Less than 3 runs</v>
      </c>
      <c r="P63" s="227">
        <f t="shared" si="3"/>
        <v>38</v>
      </c>
      <c r="Q63" s="227">
        <f t="shared" si="1"/>
        <v>2</v>
      </c>
      <c r="R63" s="226">
        <f t="shared" si="2"/>
        <v>32</v>
      </c>
      <c r="S63" s="227"/>
      <c r="T63" s="227"/>
      <c r="U63" s="227">
        <v>7</v>
      </c>
      <c r="V63" s="227"/>
      <c r="W63" s="227"/>
      <c r="X63" s="227">
        <v>31</v>
      </c>
      <c r="Y63" s="227"/>
      <c r="Z63" s="227"/>
      <c r="AA63" s="226">
        <v>38</v>
      </c>
    </row>
    <row r="64" spans="1:27" hidden="1" x14ac:dyDescent="0.25">
      <c r="A64" s="223" t="s">
        <v>539</v>
      </c>
      <c r="B64" s="53" t="s">
        <v>94</v>
      </c>
      <c r="C64" s="223" t="s">
        <v>426</v>
      </c>
      <c r="D64" s="217"/>
      <c r="E64" s="217">
        <v>37</v>
      </c>
      <c r="F64" s="217"/>
      <c r="G64" s="217"/>
      <c r="H64" s="217"/>
      <c r="I64" s="217"/>
      <c r="J64" s="217"/>
      <c r="K64" s="217"/>
      <c r="L64" s="221">
        <v>37</v>
      </c>
      <c r="M64" s="96" t="s">
        <v>94</v>
      </c>
      <c r="N64" s="227" t="s">
        <v>426</v>
      </c>
      <c r="O64" s="227" t="str">
        <f>IF(M64="","",IF(Q64&lt;3,"N/A-Less than 3 runs",COUNTIFS(N$10:N64,N64,Q$10:Q64,"&gt;2")&amp;" ("&amp;N64&amp;")"))</f>
        <v>N/A-Less than 3 runs</v>
      </c>
      <c r="P64" s="227">
        <f t="shared" si="3"/>
        <v>37</v>
      </c>
      <c r="Q64" s="227">
        <f t="shared" si="1"/>
        <v>1</v>
      </c>
      <c r="R64" s="226">
        <f t="shared" si="2"/>
        <v>14</v>
      </c>
      <c r="S64" s="227"/>
      <c r="T64" s="227">
        <v>37</v>
      </c>
      <c r="U64" s="227"/>
      <c r="V64" s="227"/>
      <c r="W64" s="227"/>
      <c r="X64" s="227"/>
      <c r="Y64" s="227"/>
      <c r="Z64" s="227"/>
      <c r="AA64" s="226">
        <v>37</v>
      </c>
    </row>
    <row r="65" spans="1:27" hidden="1" x14ac:dyDescent="0.25">
      <c r="A65" s="223" t="s">
        <v>493</v>
      </c>
      <c r="B65" s="53" t="s">
        <v>123</v>
      </c>
      <c r="C65" s="223" t="s">
        <v>391</v>
      </c>
      <c r="D65" s="217"/>
      <c r="E65" s="217"/>
      <c r="F65" s="217"/>
      <c r="G65" s="217"/>
      <c r="H65" s="217">
        <v>37</v>
      </c>
      <c r="I65" s="217"/>
      <c r="J65" s="217"/>
      <c r="K65" s="217"/>
      <c r="L65" s="221">
        <v>37</v>
      </c>
      <c r="M65" s="96" t="s">
        <v>123</v>
      </c>
      <c r="N65" s="227" t="s">
        <v>391</v>
      </c>
      <c r="O65" s="227" t="str">
        <f>IF(M65="","",IF(Q65&lt;3,"N/A-Less than 3 runs",COUNTIFS(N$10:N65,N65,Q$10:Q65,"&gt;2")&amp;" ("&amp;N65&amp;")"))</f>
        <v>N/A-Less than 3 runs</v>
      </c>
      <c r="P65" s="227">
        <f t="shared" si="3"/>
        <v>37</v>
      </c>
      <c r="Q65" s="227">
        <f t="shared" si="1"/>
        <v>1</v>
      </c>
      <c r="R65" s="226">
        <f t="shared" si="2"/>
        <v>14</v>
      </c>
      <c r="S65" s="227"/>
      <c r="T65" s="227"/>
      <c r="U65" s="227"/>
      <c r="V65" s="227"/>
      <c r="W65" s="227">
        <v>37</v>
      </c>
      <c r="X65" s="227"/>
      <c r="Y65" s="227"/>
      <c r="Z65" s="227"/>
      <c r="AA65" s="226">
        <v>37</v>
      </c>
    </row>
    <row r="66" spans="1:27" hidden="1" x14ac:dyDescent="0.25">
      <c r="A66" s="223" t="s">
        <v>607</v>
      </c>
      <c r="B66" s="53" t="s">
        <v>606</v>
      </c>
      <c r="C66" s="223" t="s">
        <v>391</v>
      </c>
      <c r="D66" s="217">
        <v>36</v>
      </c>
      <c r="E66" s="217"/>
      <c r="F66" s="217"/>
      <c r="G66" s="217"/>
      <c r="H66" s="217"/>
      <c r="I66" s="217"/>
      <c r="J66" s="217"/>
      <c r="K66" s="217"/>
      <c r="L66" s="221">
        <v>36</v>
      </c>
      <c r="M66" s="96" t="s">
        <v>606</v>
      </c>
      <c r="N66" s="227" t="s">
        <v>391</v>
      </c>
      <c r="O66" s="227" t="str">
        <f>IF(M66="","",IF(Q66&lt;3,"N/A-Less than 3 runs",COUNTIFS(N$10:N66,N66,Q$10:Q66,"&gt;2")&amp;" ("&amp;N66&amp;")"))</f>
        <v>N/A-Less than 3 runs</v>
      </c>
      <c r="P66" s="227">
        <f t="shared" si="3"/>
        <v>36</v>
      </c>
      <c r="Q66" s="227">
        <f t="shared" si="1"/>
        <v>1</v>
      </c>
      <c r="R66" s="226">
        <f t="shared" si="2"/>
        <v>15</v>
      </c>
      <c r="S66" s="227">
        <v>36</v>
      </c>
      <c r="T66" s="227"/>
      <c r="U66" s="227"/>
      <c r="V66" s="227"/>
      <c r="W66" s="227"/>
      <c r="X66" s="227"/>
      <c r="Y66" s="227"/>
      <c r="Z66" s="227"/>
      <c r="AA66" s="226">
        <v>36</v>
      </c>
    </row>
    <row r="67" spans="1:27" hidden="1" x14ac:dyDescent="0.25">
      <c r="A67" s="223" t="s">
        <v>605</v>
      </c>
      <c r="B67" s="53" t="s">
        <v>407</v>
      </c>
      <c r="C67" s="223" t="s">
        <v>391</v>
      </c>
      <c r="D67" s="217"/>
      <c r="E67" s="217"/>
      <c r="F67" s="217">
        <v>35</v>
      </c>
      <c r="G67" s="217"/>
      <c r="H67" s="217"/>
      <c r="I67" s="217"/>
      <c r="J67" s="217"/>
      <c r="K67" s="217"/>
      <c r="L67" s="221">
        <v>35</v>
      </c>
      <c r="M67" s="96" t="s">
        <v>407</v>
      </c>
      <c r="N67" s="227" t="s">
        <v>391</v>
      </c>
      <c r="O67" s="227" t="str">
        <f>IF(M67="","",IF(Q67&lt;3,"N/A-Less than 3 runs",COUNTIFS(N$10:N67,N67,Q$10:Q67,"&gt;2")&amp;" ("&amp;N67&amp;")"))</f>
        <v>N/A-Less than 3 runs</v>
      </c>
      <c r="P67" s="227">
        <f t="shared" si="3"/>
        <v>35</v>
      </c>
      <c r="Q67" s="227">
        <f t="shared" si="1"/>
        <v>1</v>
      </c>
      <c r="R67" s="226">
        <f t="shared" si="2"/>
        <v>16</v>
      </c>
      <c r="S67" s="227"/>
      <c r="T67" s="227"/>
      <c r="U67" s="227">
        <v>35</v>
      </c>
      <c r="V67" s="227"/>
      <c r="W67" s="227"/>
      <c r="X67" s="227"/>
      <c r="Y67" s="227"/>
      <c r="Z67" s="227"/>
      <c r="AA67" s="226">
        <v>35</v>
      </c>
    </row>
    <row r="68" spans="1:27" hidden="1" x14ac:dyDescent="0.25">
      <c r="A68" s="223" t="s">
        <v>604</v>
      </c>
      <c r="B68" s="53" t="s">
        <v>603</v>
      </c>
      <c r="C68" s="223" t="s">
        <v>426</v>
      </c>
      <c r="D68" s="217">
        <v>35</v>
      </c>
      <c r="E68" s="217"/>
      <c r="F68" s="217"/>
      <c r="G68" s="217"/>
      <c r="H68" s="217"/>
      <c r="I68" s="217"/>
      <c r="J68" s="217"/>
      <c r="K68" s="217"/>
      <c r="L68" s="221">
        <v>35</v>
      </c>
      <c r="M68" s="96" t="s">
        <v>603</v>
      </c>
      <c r="N68" s="227" t="s">
        <v>426</v>
      </c>
      <c r="O68" s="227" t="str">
        <f>IF(M68="","",IF(Q68&lt;3,"N/A-Less than 3 runs",COUNTIFS(N$10:N68,N68,Q$10:Q68,"&gt;2")&amp;" ("&amp;N68&amp;")"))</f>
        <v>N/A-Less than 3 runs</v>
      </c>
      <c r="P68" s="227">
        <f t="shared" si="3"/>
        <v>35</v>
      </c>
      <c r="Q68" s="227">
        <f t="shared" si="1"/>
        <v>1</v>
      </c>
      <c r="R68" s="226">
        <f t="shared" si="2"/>
        <v>16</v>
      </c>
      <c r="S68" s="227">
        <v>35</v>
      </c>
      <c r="T68" s="227"/>
      <c r="U68" s="227"/>
      <c r="V68" s="227"/>
      <c r="W68" s="227"/>
      <c r="X68" s="227"/>
      <c r="Y68" s="227"/>
      <c r="Z68" s="227"/>
      <c r="AA68" s="226">
        <v>35</v>
      </c>
    </row>
    <row r="69" spans="1:27" hidden="1" x14ac:dyDescent="0.25">
      <c r="A69" s="223" t="s">
        <v>602</v>
      </c>
      <c r="B69" s="53" t="s">
        <v>601</v>
      </c>
      <c r="C69" s="223" t="s">
        <v>426</v>
      </c>
      <c r="D69" s="217">
        <v>34</v>
      </c>
      <c r="E69" s="217"/>
      <c r="F69" s="217"/>
      <c r="G69" s="217"/>
      <c r="H69" s="217"/>
      <c r="I69" s="217"/>
      <c r="J69" s="217"/>
      <c r="K69" s="217"/>
      <c r="L69" s="221">
        <v>34</v>
      </c>
      <c r="M69" s="96" t="s">
        <v>601</v>
      </c>
      <c r="N69" s="227" t="s">
        <v>426</v>
      </c>
      <c r="O69" s="227" t="str">
        <f>IF(M69="","",IF(Q69&lt;3,"N/A-Less than 3 runs",COUNTIFS(N$10:N69,N69,Q$10:Q69,"&gt;2")&amp;" ("&amp;N69&amp;")"))</f>
        <v>N/A-Less than 3 runs</v>
      </c>
      <c r="P69" s="227">
        <f t="shared" si="3"/>
        <v>34</v>
      </c>
      <c r="Q69" s="227">
        <f t="shared" si="1"/>
        <v>1</v>
      </c>
      <c r="R69" s="226">
        <f t="shared" si="2"/>
        <v>17</v>
      </c>
      <c r="S69" s="227">
        <v>34</v>
      </c>
      <c r="T69" s="227"/>
      <c r="U69" s="227"/>
      <c r="V69" s="227"/>
      <c r="W69" s="227"/>
      <c r="X69" s="227"/>
      <c r="Y69" s="227"/>
      <c r="Z69" s="227"/>
      <c r="AA69" s="226">
        <v>34</v>
      </c>
    </row>
    <row r="70" spans="1:27" hidden="1" x14ac:dyDescent="0.25">
      <c r="A70" s="223" t="s">
        <v>600</v>
      </c>
      <c r="B70" s="53" t="s">
        <v>599</v>
      </c>
      <c r="C70" s="223" t="s">
        <v>391</v>
      </c>
      <c r="D70" s="217"/>
      <c r="E70" s="217">
        <v>34</v>
      </c>
      <c r="F70" s="217"/>
      <c r="G70" s="217"/>
      <c r="H70" s="217"/>
      <c r="I70" s="217"/>
      <c r="J70" s="217"/>
      <c r="K70" s="217"/>
      <c r="L70" s="221">
        <v>34</v>
      </c>
      <c r="M70" s="96" t="s">
        <v>599</v>
      </c>
      <c r="N70" s="227" t="s">
        <v>391</v>
      </c>
      <c r="O70" s="227" t="str">
        <f>IF(M70="","",IF(Q70&lt;3,"N/A-Less than 3 runs",COUNTIFS(N$10:N70,N70,Q$10:Q70,"&gt;2")&amp;" ("&amp;N70&amp;")"))</f>
        <v>N/A-Less than 3 runs</v>
      </c>
      <c r="P70" s="227">
        <f t="shared" si="3"/>
        <v>34</v>
      </c>
      <c r="Q70" s="227">
        <f t="shared" si="1"/>
        <v>1</v>
      </c>
      <c r="R70" s="226">
        <f t="shared" si="2"/>
        <v>17</v>
      </c>
      <c r="S70" s="227"/>
      <c r="T70" s="227">
        <v>34</v>
      </c>
      <c r="U70" s="227"/>
      <c r="V70" s="227"/>
      <c r="W70" s="227"/>
      <c r="X70" s="227"/>
      <c r="Y70" s="227"/>
      <c r="Z70" s="227"/>
      <c r="AA70" s="226">
        <v>34</v>
      </c>
    </row>
    <row r="71" spans="1:27" hidden="1" x14ac:dyDescent="0.25">
      <c r="A71" s="223" t="s">
        <v>598</v>
      </c>
      <c r="B71" s="53" t="s">
        <v>428</v>
      </c>
      <c r="C71" s="223" t="s">
        <v>426</v>
      </c>
      <c r="D71" s="217"/>
      <c r="E71" s="217"/>
      <c r="F71" s="217">
        <v>33</v>
      </c>
      <c r="G71" s="217"/>
      <c r="H71" s="217"/>
      <c r="I71" s="217"/>
      <c r="J71" s="217"/>
      <c r="K71" s="217"/>
      <c r="L71" s="221">
        <v>33</v>
      </c>
      <c r="M71" s="96" t="s">
        <v>428</v>
      </c>
      <c r="N71" s="227" t="s">
        <v>426</v>
      </c>
      <c r="O71" s="227" t="str">
        <f>IF(M71="","",IF(Q71&lt;3,"N/A-Less than 3 runs",COUNTIFS(N$10:N71,N71,Q$10:Q71,"&gt;2")&amp;" ("&amp;N71&amp;")"))</f>
        <v>N/A-Less than 3 runs</v>
      </c>
      <c r="P71" s="227">
        <f t="shared" si="3"/>
        <v>33</v>
      </c>
      <c r="Q71" s="227">
        <f t="shared" si="1"/>
        <v>1</v>
      </c>
      <c r="R71" s="226">
        <f t="shared" si="2"/>
        <v>18</v>
      </c>
      <c r="S71" s="227"/>
      <c r="T71" s="227"/>
      <c r="U71" s="227">
        <v>33</v>
      </c>
      <c r="V71" s="227"/>
      <c r="W71" s="227"/>
      <c r="X71" s="227"/>
      <c r="Y71" s="227"/>
      <c r="Z71" s="227"/>
      <c r="AA71" s="226">
        <v>33</v>
      </c>
    </row>
    <row r="72" spans="1:27" hidden="1" x14ac:dyDescent="0.25">
      <c r="A72" s="223" t="s">
        <v>532</v>
      </c>
      <c r="B72" s="53" t="s">
        <v>349</v>
      </c>
      <c r="C72" s="223" t="s">
        <v>426</v>
      </c>
      <c r="D72" s="217"/>
      <c r="E72" s="217"/>
      <c r="F72" s="217"/>
      <c r="G72" s="217"/>
      <c r="H72" s="217"/>
      <c r="I72" s="217">
        <v>33</v>
      </c>
      <c r="J72" s="217"/>
      <c r="K72" s="217"/>
      <c r="L72" s="221">
        <v>33</v>
      </c>
      <c r="M72" s="96" t="s">
        <v>349</v>
      </c>
      <c r="N72" s="227" t="s">
        <v>426</v>
      </c>
      <c r="O72" s="227" t="str">
        <f>IF(M72="","",IF(Q72&lt;3,"N/A-Less than 3 runs",COUNTIFS(N$10:N72,N72,Q$10:Q72,"&gt;2")&amp;" ("&amp;N72&amp;")"))</f>
        <v>N/A-Less than 3 runs</v>
      </c>
      <c r="P72" s="227">
        <f t="shared" si="3"/>
        <v>33</v>
      </c>
      <c r="Q72" s="227">
        <f t="shared" si="1"/>
        <v>1</v>
      </c>
      <c r="R72" s="226">
        <f t="shared" si="2"/>
        <v>18</v>
      </c>
      <c r="S72" s="227"/>
      <c r="T72" s="227"/>
      <c r="U72" s="227"/>
      <c r="V72" s="227"/>
      <c r="W72" s="227"/>
      <c r="X72" s="227">
        <v>33</v>
      </c>
      <c r="Y72" s="227"/>
      <c r="Z72" s="227"/>
      <c r="AA72" s="226">
        <v>33</v>
      </c>
    </row>
    <row r="73" spans="1:27" hidden="1" x14ac:dyDescent="0.25">
      <c r="A73" s="223" t="s">
        <v>534</v>
      </c>
      <c r="B73" s="53" t="s">
        <v>176</v>
      </c>
      <c r="C73" s="223" t="s">
        <v>426</v>
      </c>
      <c r="D73" s="217"/>
      <c r="E73" s="217"/>
      <c r="F73" s="217"/>
      <c r="G73" s="217"/>
      <c r="H73" s="217"/>
      <c r="I73" s="217">
        <v>32</v>
      </c>
      <c r="J73" s="217"/>
      <c r="K73" s="217"/>
      <c r="L73" s="221">
        <v>32</v>
      </c>
      <c r="M73" s="96" t="s">
        <v>176</v>
      </c>
      <c r="N73" s="227" t="s">
        <v>426</v>
      </c>
      <c r="O73" s="227" t="str">
        <f>IF(M73="","",IF(Q73&lt;3,"N/A-Less than 3 runs",COUNTIFS(N$10:N73,N73,Q$10:Q73,"&gt;2")&amp;" ("&amp;N73&amp;")"))</f>
        <v>N/A-Less than 3 runs</v>
      </c>
      <c r="P73" s="227">
        <f t="shared" si="3"/>
        <v>32</v>
      </c>
      <c r="Q73" s="227">
        <f t="shared" si="1"/>
        <v>1</v>
      </c>
      <c r="R73" s="226">
        <f t="shared" si="2"/>
        <v>19</v>
      </c>
      <c r="S73" s="227"/>
      <c r="T73" s="227"/>
      <c r="U73" s="227"/>
      <c r="V73" s="227"/>
      <c r="W73" s="227"/>
      <c r="X73" s="227">
        <v>32</v>
      </c>
      <c r="Y73" s="227"/>
      <c r="Z73" s="227"/>
      <c r="AA73" s="226">
        <v>32</v>
      </c>
    </row>
    <row r="74" spans="1:27" hidden="1" x14ac:dyDescent="0.25">
      <c r="A74" s="223" t="s">
        <v>597</v>
      </c>
      <c r="B74" s="53" t="s">
        <v>596</v>
      </c>
      <c r="C74" s="223" t="s">
        <v>391</v>
      </c>
      <c r="D74" s="217"/>
      <c r="E74" s="217"/>
      <c r="F74" s="217"/>
      <c r="G74" s="217"/>
      <c r="H74" s="217">
        <v>30</v>
      </c>
      <c r="I74" s="217"/>
      <c r="J74" s="217"/>
      <c r="K74" s="217"/>
      <c r="L74" s="221">
        <v>30</v>
      </c>
      <c r="M74" s="96" t="s">
        <v>596</v>
      </c>
      <c r="N74" s="227" t="s">
        <v>391</v>
      </c>
      <c r="O74" s="227" t="str">
        <f>IF(M74="","",IF(Q74&lt;3,"N/A-Less than 3 runs",COUNTIFS(N$10:N74,N74,Q$10:Q74,"&gt;2")&amp;" ("&amp;N74&amp;")"))</f>
        <v>N/A-Less than 3 runs</v>
      </c>
      <c r="P74" s="227">
        <f t="shared" si="3"/>
        <v>30</v>
      </c>
      <c r="Q74" s="227">
        <f t="shared" si="1"/>
        <v>1</v>
      </c>
      <c r="R74" s="226">
        <f t="shared" si="2"/>
        <v>21</v>
      </c>
      <c r="S74" s="227"/>
      <c r="T74" s="227"/>
      <c r="U74" s="227"/>
      <c r="V74" s="227"/>
      <c r="W74" s="227">
        <v>30</v>
      </c>
      <c r="X74" s="227"/>
      <c r="Y74" s="227"/>
      <c r="Z74" s="227"/>
      <c r="AA74" s="226">
        <v>30</v>
      </c>
    </row>
    <row r="75" spans="1:27" hidden="1" x14ac:dyDescent="0.25">
      <c r="A75" s="223" t="s">
        <v>513</v>
      </c>
      <c r="B75" s="53" t="s">
        <v>202</v>
      </c>
      <c r="C75" s="223" t="s">
        <v>426</v>
      </c>
      <c r="D75" s="217"/>
      <c r="E75" s="217"/>
      <c r="F75" s="217"/>
      <c r="G75" s="217"/>
      <c r="H75" s="217"/>
      <c r="I75" s="217">
        <v>30</v>
      </c>
      <c r="J75" s="217"/>
      <c r="K75" s="217"/>
      <c r="L75" s="221">
        <v>30</v>
      </c>
      <c r="M75" s="96" t="s">
        <v>202</v>
      </c>
      <c r="N75" s="227" t="s">
        <v>426</v>
      </c>
      <c r="O75" s="227" t="str">
        <f>IF(M75="","",IF(Q75&lt;3,"N/A-Less than 3 runs",COUNTIFS(N$10:N75,N75,Q$10:Q75,"&gt;2")&amp;" ("&amp;N75&amp;")"))</f>
        <v>N/A-Less than 3 runs</v>
      </c>
      <c r="P75" s="227">
        <f t="shared" si="3"/>
        <v>30</v>
      </c>
      <c r="Q75" s="227">
        <f t="shared" si="1"/>
        <v>1</v>
      </c>
      <c r="R75" s="226">
        <f t="shared" si="2"/>
        <v>21</v>
      </c>
      <c r="S75" s="227"/>
      <c r="T75" s="227"/>
      <c r="U75" s="227"/>
      <c r="V75" s="227"/>
      <c r="W75" s="227"/>
      <c r="X75" s="227">
        <v>30</v>
      </c>
      <c r="Y75" s="227"/>
      <c r="Z75" s="227"/>
      <c r="AA75" s="226">
        <v>30</v>
      </c>
    </row>
    <row r="76" spans="1:27" hidden="1" x14ac:dyDescent="0.25">
      <c r="A76" s="223" t="s">
        <v>595</v>
      </c>
      <c r="B76" s="53" t="s">
        <v>409</v>
      </c>
      <c r="C76" s="223" t="s">
        <v>391</v>
      </c>
      <c r="D76" s="217"/>
      <c r="E76" s="217"/>
      <c r="F76" s="217">
        <v>30</v>
      </c>
      <c r="G76" s="217"/>
      <c r="H76" s="217"/>
      <c r="I76" s="217"/>
      <c r="J76" s="217"/>
      <c r="K76" s="217"/>
      <c r="L76" s="221">
        <v>30</v>
      </c>
      <c r="M76" s="96" t="s">
        <v>409</v>
      </c>
      <c r="N76" s="227" t="s">
        <v>391</v>
      </c>
      <c r="O76" s="227" t="str">
        <f>IF(M76="","",IF(Q76&lt;3,"N/A-Less than 3 runs",COUNTIFS(N$10:N76,N76,Q$10:Q76,"&gt;2")&amp;" ("&amp;N76&amp;")"))</f>
        <v>N/A-Less than 3 runs</v>
      </c>
      <c r="P76" s="227">
        <f t="shared" ref="P76:P108" si="4">IF(M76="","",AA76)</f>
        <v>30</v>
      </c>
      <c r="Q76" s="227">
        <f t="shared" si="1"/>
        <v>1</v>
      </c>
      <c r="R76" s="226">
        <f t="shared" si="2"/>
        <v>21</v>
      </c>
      <c r="S76" s="227"/>
      <c r="T76" s="227"/>
      <c r="U76" s="227">
        <v>30</v>
      </c>
      <c r="V76" s="227"/>
      <c r="W76" s="227"/>
      <c r="X76" s="227"/>
      <c r="Y76" s="227"/>
      <c r="Z76" s="227"/>
      <c r="AA76" s="226">
        <v>30</v>
      </c>
    </row>
    <row r="77" spans="1:27" hidden="1" x14ac:dyDescent="0.25">
      <c r="A77" s="223" t="s">
        <v>500</v>
      </c>
      <c r="B77" s="53" t="s">
        <v>138</v>
      </c>
      <c r="C77" s="223" t="s">
        <v>426</v>
      </c>
      <c r="D77" s="217"/>
      <c r="E77" s="217"/>
      <c r="F77" s="217">
        <v>29</v>
      </c>
      <c r="G77" s="217"/>
      <c r="H77" s="217"/>
      <c r="I77" s="217"/>
      <c r="J77" s="217"/>
      <c r="K77" s="217"/>
      <c r="L77" s="221">
        <v>29</v>
      </c>
      <c r="M77" s="96" t="s">
        <v>138</v>
      </c>
      <c r="N77" s="227" t="s">
        <v>426</v>
      </c>
      <c r="O77" s="227" t="str">
        <f>IF(M77="","",IF(Q77&lt;3,"N/A-Less than 3 runs",COUNTIFS(N$10:N77,N77,Q$10:Q77,"&gt;2")&amp;" ("&amp;N77&amp;")"))</f>
        <v>N/A-Less than 3 runs</v>
      </c>
      <c r="P77" s="227">
        <f t="shared" si="4"/>
        <v>29</v>
      </c>
      <c r="Q77" s="227">
        <f t="shared" ref="Q77:Q108" si="5">IF(M77="","",COUNTIFS($S77:$Z77,"&gt;0"))</f>
        <v>1</v>
      </c>
      <c r="R77" s="226">
        <f t="shared" ref="R77:R108" si="6">IF(M77="","",51-P77/Q77)</f>
        <v>22</v>
      </c>
      <c r="S77" s="227"/>
      <c r="T77" s="227"/>
      <c r="U77" s="227">
        <v>29</v>
      </c>
      <c r="V77" s="227"/>
      <c r="W77" s="227"/>
      <c r="X77" s="227"/>
      <c r="Y77" s="227"/>
      <c r="Z77" s="227"/>
      <c r="AA77" s="226">
        <v>29</v>
      </c>
    </row>
    <row r="78" spans="1:27" hidden="1" x14ac:dyDescent="0.25">
      <c r="A78" s="223" t="s">
        <v>594</v>
      </c>
      <c r="B78" s="53" t="s">
        <v>593</v>
      </c>
      <c r="C78" s="223" t="s">
        <v>391</v>
      </c>
      <c r="D78" s="217"/>
      <c r="E78" s="217"/>
      <c r="F78" s="217"/>
      <c r="G78" s="217"/>
      <c r="H78" s="217">
        <v>29</v>
      </c>
      <c r="I78" s="217"/>
      <c r="J78" s="217"/>
      <c r="K78" s="217"/>
      <c r="L78" s="221">
        <v>29</v>
      </c>
      <c r="M78" s="96" t="s">
        <v>593</v>
      </c>
      <c r="N78" s="227" t="s">
        <v>391</v>
      </c>
      <c r="O78" s="227" t="str">
        <f>IF(M78="","",IF(Q78&lt;3,"N/A-Less than 3 runs",COUNTIFS(N$10:N78,N78,Q$10:Q78,"&gt;2")&amp;" ("&amp;N78&amp;")"))</f>
        <v>N/A-Less than 3 runs</v>
      </c>
      <c r="P78" s="227">
        <f t="shared" si="4"/>
        <v>29</v>
      </c>
      <c r="Q78" s="227">
        <f t="shared" si="5"/>
        <v>1</v>
      </c>
      <c r="R78" s="226">
        <f t="shared" si="6"/>
        <v>22</v>
      </c>
      <c r="S78" s="227"/>
      <c r="T78" s="227"/>
      <c r="U78" s="227"/>
      <c r="V78" s="227"/>
      <c r="W78" s="227">
        <v>29</v>
      </c>
      <c r="X78" s="227"/>
      <c r="Y78" s="227"/>
      <c r="Z78" s="227"/>
      <c r="AA78" s="226">
        <v>29</v>
      </c>
    </row>
    <row r="79" spans="1:27" hidden="1" x14ac:dyDescent="0.25">
      <c r="A79" s="223" t="s">
        <v>592</v>
      </c>
      <c r="B79" s="53" t="s">
        <v>411</v>
      </c>
      <c r="C79" s="223" t="s">
        <v>391</v>
      </c>
      <c r="D79" s="217"/>
      <c r="E79" s="217"/>
      <c r="F79" s="217">
        <v>28</v>
      </c>
      <c r="G79" s="217"/>
      <c r="H79" s="217"/>
      <c r="I79" s="217"/>
      <c r="J79" s="217"/>
      <c r="K79" s="217"/>
      <c r="L79" s="221">
        <v>28</v>
      </c>
      <c r="M79" s="96" t="s">
        <v>411</v>
      </c>
      <c r="N79" s="227" t="s">
        <v>391</v>
      </c>
      <c r="O79" s="227" t="str">
        <f>IF(M79="","",IF(Q79&lt;3,"N/A-Less than 3 runs",COUNTIFS(N$10:N79,N79,Q$10:Q79,"&gt;2")&amp;" ("&amp;N79&amp;")"))</f>
        <v>N/A-Less than 3 runs</v>
      </c>
      <c r="P79" s="227">
        <f t="shared" si="4"/>
        <v>28</v>
      </c>
      <c r="Q79" s="227">
        <f t="shared" si="5"/>
        <v>1</v>
      </c>
      <c r="R79" s="226">
        <f t="shared" si="6"/>
        <v>23</v>
      </c>
      <c r="S79" s="227"/>
      <c r="T79" s="227"/>
      <c r="U79" s="227">
        <v>28</v>
      </c>
      <c r="V79" s="227"/>
      <c r="W79" s="227"/>
      <c r="X79" s="227"/>
      <c r="Y79" s="227"/>
      <c r="Z79" s="227"/>
      <c r="AA79" s="226">
        <v>28</v>
      </c>
    </row>
    <row r="80" spans="1:27" hidden="1" x14ac:dyDescent="0.25">
      <c r="A80" s="223" t="s">
        <v>505</v>
      </c>
      <c r="B80" s="53" t="s">
        <v>162</v>
      </c>
      <c r="C80" s="223" t="s">
        <v>426</v>
      </c>
      <c r="D80" s="217"/>
      <c r="E80" s="217"/>
      <c r="F80" s="217"/>
      <c r="G80" s="217"/>
      <c r="H80" s="217">
        <v>28</v>
      </c>
      <c r="I80" s="217"/>
      <c r="J80" s="217"/>
      <c r="K80" s="217"/>
      <c r="L80" s="221">
        <v>28</v>
      </c>
      <c r="M80" s="96" t="s">
        <v>162</v>
      </c>
      <c r="N80" s="227" t="s">
        <v>426</v>
      </c>
      <c r="O80" s="227" t="str">
        <f>IF(M80="","",IF(Q80&lt;3,"N/A-Less than 3 runs",COUNTIFS(N$10:N80,N80,Q$10:Q80,"&gt;2")&amp;" ("&amp;N80&amp;")"))</f>
        <v>N/A-Less than 3 runs</v>
      </c>
      <c r="P80" s="227">
        <f t="shared" si="4"/>
        <v>28</v>
      </c>
      <c r="Q80" s="227">
        <f t="shared" si="5"/>
        <v>1</v>
      </c>
      <c r="R80" s="226">
        <f t="shared" si="6"/>
        <v>23</v>
      </c>
      <c r="S80" s="227"/>
      <c r="T80" s="227"/>
      <c r="U80" s="227"/>
      <c r="V80" s="227"/>
      <c r="W80" s="227">
        <v>28</v>
      </c>
      <c r="X80" s="227"/>
      <c r="Y80" s="227"/>
      <c r="Z80" s="227"/>
      <c r="AA80" s="226">
        <v>28</v>
      </c>
    </row>
    <row r="81" spans="1:27" hidden="1" x14ac:dyDescent="0.25">
      <c r="A81" s="223" t="s">
        <v>533</v>
      </c>
      <c r="B81" s="53" t="s">
        <v>259</v>
      </c>
      <c r="C81" s="223" t="s">
        <v>391</v>
      </c>
      <c r="D81" s="217"/>
      <c r="E81" s="217"/>
      <c r="F81" s="217">
        <v>27</v>
      </c>
      <c r="G81" s="217"/>
      <c r="H81" s="217"/>
      <c r="I81" s="217"/>
      <c r="J81" s="217"/>
      <c r="K81" s="217"/>
      <c r="L81" s="221">
        <v>27</v>
      </c>
      <c r="M81" s="96" t="s">
        <v>259</v>
      </c>
      <c r="N81" s="227" t="s">
        <v>391</v>
      </c>
      <c r="O81" s="227" t="str">
        <f>IF(M81="","",IF(Q81&lt;3,"N/A-Less than 3 runs",COUNTIFS(N$10:N81,N81,Q$10:Q81,"&gt;2")&amp;" ("&amp;N81&amp;")"))</f>
        <v>N/A-Less than 3 runs</v>
      </c>
      <c r="P81" s="227">
        <f t="shared" si="4"/>
        <v>27</v>
      </c>
      <c r="Q81" s="227">
        <f t="shared" si="5"/>
        <v>1</v>
      </c>
      <c r="R81" s="226">
        <f t="shared" si="6"/>
        <v>24</v>
      </c>
      <c r="S81" s="227"/>
      <c r="T81" s="227"/>
      <c r="U81" s="227">
        <v>27</v>
      </c>
      <c r="V81" s="227"/>
      <c r="W81" s="227"/>
      <c r="X81" s="227"/>
      <c r="Y81" s="227"/>
      <c r="Z81" s="227"/>
      <c r="AA81" s="226">
        <v>27</v>
      </c>
    </row>
    <row r="82" spans="1:27" hidden="1" x14ac:dyDescent="0.25">
      <c r="A82" s="223" t="s">
        <v>591</v>
      </c>
      <c r="B82" s="53" t="s">
        <v>430</v>
      </c>
      <c r="C82" s="223" t="s">
        <v>426</v>
      </c>
      <c r="D82" s="217"/>
      <c r="E82" s="217"/>
      <c r="F82" s="217">
        <v>26</v>
      </c>
      <c r="G82" s="217"/>
      <c r="H82" s="217"/>
      <c r="I82" s="217"/>
      <c r="J82" s="217"/>
      <c r="K82" s="217"/>
      <c r="L82" s="221">
        <v>26</v>
      </c>
      <c r="M82" s="96" t="s">
        <v>430</v>
      </c>
      <c r="N82" s="227" t="s">
        <v>426</v>
      </c>
      <c r="O82" s="227" t="str">
        <f>IF(M82="","",IF(Q82&lt;3,"N/A-Less than 3 runs",COUNTIFS(N$10:N82,N82,Q$10:Q82,"&gt;2")&amp;" ("&amp;N82&amp;")"))</f>
        <v>N/A-Less than 3 runs</v>
      </c>
      <c r="P82" s="227">
        <f t="shared" si="4"/>
        <v>26</v>
      </c>
      <c r="Q82" s="227">
        <f t="shared" si="5"/>
        <v>1</v>
      </c>
      <c r="R82" s="226">
        <f t="shared" si="6"/>
        <v>25</v>
      </c>
      <c r="S82" s="227"/>
      <c r="T82" s="227"/>
      <c r="U82" s="227">
        <v>26</v>
      </c>
      <c r="V82" s="227"/>
      <c r="W82" s="227"/>
      <c r="X82" s="227"/>
      <c r="Y82" s="227"/>
      <c r="Z82" s="227"/>
      <c r="AA82" s="226">
        <v>26</v>
      </c>
    </row>
    <row r="83" spans="1:27" hidden="1" x14ac:dyDescent="0.25">
      <c r="A83" s="223" t="s">
        <v>498</v>
      </c>
      <c r="B83" s="53" t="s">
        <v>133</v>
      </c>
      <c r="C83" s="223" t="s">
        <v>391</v>
      </c>
      <c r="D83" s="217"/>
      <c r="E83" s="217"/>
      <c r="F83" s="217">
        <v>25</v>
      </c>
      <c r="G83" s="217"/>
      <c r="H83" s="217"/>
      <c r="I83" s="217"/>
      <c r="J83" s="217"/>
      <c r="K83" s="217"/>
      <c r="L83" s="221">
        <v>25</v>
      </c>
      <c r="M83" s="96" t="s">
        <v>133</v>
      </c>
      <c r="N83" s="227" t="s">
        <v>391</v>
      </c>
      <c r="O83" s="227" t="str">
        <f>IF(M83="","",IF(Q83&lt;3,"N/A-Less than 3 runs",COUNTIFS(N$10:N83,N83,Q$10:Q83,"&gt;2")&amp;" ("&amp;N83&amp;")"))</f>
        <v>N/A-Less than 3 runs</v>
      </c>
      <c r="P83" s="227">
        <f t="shared" si="4"/>
        <v>25</v>
      </c>
      <c r="Q83" s="227">
        <f t="shared" si="5"/>
        <v>1</v>
      </c>
      <c r="R83" s="226">
        <f t="shared" si="6"/>
        <v>26</v>
      </c>
      <c r="S83" s="227"/>
      <c r="T83" s="227"/>
      <c r="U83" s="227">
        <v>25</v>
      </c>
      <c r="V83" s="227"/>
      <c r="W83" s="227"/>
      <c r="X83" s="227"/>
      <c r="Y83" s="227"/>
      <c r="Z83" s="227"/>
      <c r="AA83" s="226">
        <v>25</v>
      </c>
    </row>
    <row r="84" spans="1:27" hidden="1" x14ac:dyDescent="0.25">
      <c r="A84" s="228" t="s">
        <v>590</v>
      </c>
      <c r="B84" s="53" t="s">
        <v>589</v>
      </c>
      <c r="C84" s="223" t="s">
        <v>391</v>
      </c>
      <c r="D84" s="217"/>
      <c r="E84" s="217"/>
      <c r="F84" s="217">
        <v>23</v>
      </c>
      <c r="G84" s="217"/>
      <c r="H84" s="217"/>
      <c r="I84" s="217"/>
      <c r="J84" s="217"/>
      <c r="K84" s="217"/>
      <c r="L84" s="221">
        <v>23</v>
      </c>
      <c r="M84" s="96" t="s">
        <v>589</v>
      </c>
      <c r="N84" s="227" t="s">
        <v>391</v>
      </c>
      <c r="O84" s="227" t="str">
        <f>IF(M84="","",IF(Q84&lt;3,"N/A-Less than 3 runs",COUNTIFS(N$10:N84,N84,Q$10:Q84,"&gt;2")&amp;" ("&amp;N84&amp;")"))</f>
        <v>N/A-Less than 3 runs</v>
      </c>
      <c r="P84" s="227">
        <f t="shared" si="4"/>
        <v>23</v>
      </c>
      <c r="Q84" s="227">
        <f t="shared" si="5"/>
        <v>1</v>
      </c>
      <c r="R84" s="226">
        <f t="shared" si="6"/>
        <v>28</v>
      </c>
      <c r="S84" s="227"/>
      <c r="T84" s="227"/>
      <c r="U84" s="227">
        <v>23</v>
      </c>
      <c r="V84" s="227"/>
      <c r="W84" s="227"/>
      <c r="X84" s="227"/>
      <c r="Y84" s="227"/>
      <c r="Z84" s="227"/>
      <c r="AA84" s="226">
        <v>23</v>
      </c>
    </row>
    <row r="85" spans="1:27" hidden="1" x14ac:dyDescent="0.25">
      <c r="A85" s="223" t="s">
        <v>588</v>
      </c>
      <c r="B85" s="53" t="s">
        <v>587</v>
      </c>
      <c r="C85" s="223" t="s">
        <v>391</v>
      </c>
      <c r="D85" s="217"/>
      <c r="E85" s="217"/>
      <c r="F85" s="217"/>
      <c r="G85" s="217"/>
      <c r="H85" s="217">
        <v>23</v>
      </c>
      <c r="I85" s="217"/>
      <c r="J85" s="217"/>
      <c r="K85" s="217"/>
      <c r="L85" s="221">
        <v>23</v>
      </c>
      <c r="M85" s="96" t="s">
        <v>587</v>
      </c>
      <c r="N85" s="227" t="s">
        <v>391</v>
      </c>
      <c r="O85" s="227" t="str">
        <f>IF(M85="","",IF(Q85&lt;3,"N/A-Less than 3 runs",COUNTIFS(N$10:N85,N85,Q$10:Q85,"&gt;2")&amp;" ("&amp;N85&amp;")"))</f>
        <v>N/A-Less than 3 runs</v>
      </c>
      <c r="P85" s="227">
        <f t="shared" si="4"/>
        <v>23</v>
      </c>
      <c r="Q85" s="227">
        <f t="shared" si="5"/>
        <v>1</v>
      </c>
      <c r="R85" s="226">
        <f t="shared" si="6"/>
        <v>28</v>
      </c>
      <c r="S85" s="227"/>
      <c r="T85" s="227"/>
      <c r="U85" s="227"/>
      <c r="V85" s="227"/>
      <c r="W85" s="227">
        <v>23</v>
      </c>
      <c r="X85" s="227"/>
      <c r="Y85" s="227"/>
      <c r="Z85" s="227"/>
      <c r="AA85" s="226">
        <v>23</v>
      </c>
    </row>
    <row r="86" spans="1:27" hidden="1" x14ac:dyDescent="0.25">
      <c r="A86" s="223" t="s">
        <v>586</v>
      </c>
      <c r="B86" s="53" t="s">
        <v>415</v>
      </c>
      <c r="C86" s="223" t="s">
        <v>391</v>
      </c>
      <c r="D86" s="217"/>
      <c r="E86" s="217"/>
      <c r="F86" s="217"/>
      <c r="G86" s="217"/>
      <c r="H86" s="217">
        <v>22</v>
      </c>
      <c r="I86" s="217"/>
      <c r="J86" s="217"/>
      <c r="K86" s="217"/>
      <c r="L86" s="221">
        <v>22</v>
      </c>
      <c r="M86" s="96" t="s">
        <v>415</v>
      </c>
      <c r="N86" s="227" t="s">
        <v>391</v>
      </c>
      <c r="O86" s="227" t="str">
        <f>IF(M86="","",IF(Q86&lt;3,"N/A-Less than 3 runs",COUNTIFS(N$10:N86,N86,Q$10:Q86,"&gt;2")&amp;" ("&amp;N86&amp;")"))</f>
        <v>N/A-Less than 3 runs</v>
      </c>
      <c r="P86" s="227">
        <f t="shared" si="4"/>
        <v>22</v>
      </c>
      <c r="Q86" s="227">
        <f t="shared" si="5"/>
        <v>1</v>
      </c>
      <c r="R86" s="226">
        <f t="shared" si="6"/>
        <v>29</v>
      </c>
      <c r="S86" s="227"/>
      <c r="T86" s="227"/>
      <c r="U86" s="227"/>
      <c r="V86" s="227"/>
      <c r="W86" s="227">
        <v>22</v>
      </c>
      <c r="X86" s="227"/>
      <c r="Y86" s="227"/>
      <c r="Z86" s="227"/>
      <c r="AA86" s="226">
        <v>22</v>
      </c>
    </row>
    <row r="87" spans="1:27" hidden="1" x14ac:dyDescent="0.25">
      <c r="A87" s="223" t="s">
        <v>585</v>
      </c>
      <c r="B87" s="53" t="s">
        <v>584</v>
      </c>
      <c r="C87" s="223" t="s">
        <v>426</v>
      </c>
      <c r="D87" s="217"/>
      <c r="E87" s="217"/>
      <c r="F87" s="217"/>
      <c r="G87" s="217"/>
      <c r="H87" s="217">
        <v>21</v>
      </c>
      <c r="I87" s="217"/>
      <c r="J87" s="217"/>
      <c r="K87" s="217"/>
      <c r="L87" s="221">
        <v>21</v>
      </c>
      <c r="M87" s="96" t="s">
        <v>584</v>
      </c>
      <c r="N87" s="227" t="s">
        <v>426</v>
      </c>
      <c r="O87" s="227" t="str">
        <f>IF(M87="","",IF(Q87&lt;3,"N/A-Less than 3 runs",COUNTIFS(N$10:N87,N87,Q$10:Q87,"&gt;2")&amp;" ("&amp;N87&amp;")"))</f>
        <v>N/A-Less than 3 runs</v>
      </c>
      <c r="P87" s="227">
        <f t="shared" si="4"/>
        <v>21</v>
      </c>
      <c r="Q87" s="227">
        <f t="shared" si="5"/>
        <v>1</v>
      </c>
      <c r="R87" s="226">
        <f t="shared" si="6"/>
        <v>30</v>
      </c>
      <c r="S87" s="227"/>
      <c r="T87" s="227"/>
      <c r="U87" s="227"/>
      <c r="V87" s="227"/>
      <c r="W87" s="227">
        <v>21</v>
      </c>
      <c r="X87" s="227"/>
      <c r="Y87" s="227"/>
      <c r="Z87" s="227"/>
      <c r="AA87" s="226">
        <v>21</v>
      </c>
    </row>
    <row r="88" spans="1:27" hidden="1" x14ac:dyDescent="0.25">
      <c r="A88" s="223" t="s">
        <v>583</v>
      </c>
      <c r="B88" s="53" t="s">
        <v>394</v>
      </c>
      <c r="C88" s="223" t="s">
        <v>391</v>
      </c>
      <c r="D88" s="217"/>
      <c r="E88" s="217"/>
      <c r="F88" s="217">
        <v>21</v>
      </c>
      <c r="G88" s="217"/>
      <c r="H88" s="217"/>
      <c r="I88" s="217"/>
      <c r="J88" s="217"/>
      <c r="K88" s="217"/>
      <c r="L88" s="221">
        <v>21</v>
      </c>
      <c r="M88" s="96" t="s">
        <v>394</v>
      </c>
      <c r="N88" s="227" t="s">
        <v>391</v>
      </c>
      <c r="O88" s="227" t="str">
        <f>IF(M88="","",IF(Q88&lt;3,"N/A-Less than 3 runs",COUNTIFS(N$10:N88,N88,Q$10:Q88,"&gt;2")&amp;" ("&amp;N88&amp;")"))</f>
        <v>N/A-Less than 3 runs</v>
      </c>
      <c r="P88" s="227">
        <f t="shared" si="4"/>
        <v>21</v>
      </c>
      <c r="Q88" s="227">
        <f t="shared" si="5"/>
        <v>1</v>
      </c>
      <c r="R88" s="226">
        <f t="shared" si="6"/>
        <v>30</v>
      </c>
      <c r="S88" s="227"/>
      <c r="T88" s="227"/>
      <c r="U88" s="227">
        <v>21</v>
      </c>
      <c r="V88" s="227"/>
      <c r="W88" s="227"/>
      <c r="X88" s="227"/>
      <c r="Y88" s="227"/>
      <c r="Z88" s="227"/>
      <c r="AA88" s="226">
        <v>21</v>
      </c>
    </row>
    <row r="89" spans="1:27" hidden="1" x14ac:dyDescent="0.25">
      <c r="A89" s="223" t="s">
        <v>582</v>
      </c>
      <c r="B89" s="53" t="s">
        <v>441</v>
      </c>
      <c r="C89" s="223" t="s">
        <v>426</v>
      </c>
      <c r="D89" s="217"/>
      <c r="E89" s="217"/>
      <c r="F89" s="217"/>
      <c r="G89" s="217"/>
      <c r="H89" s="217">
        <v>19</v>
      </c>
      <c r="I89" s="217"/>
      <c r="J89" s="217"/>
      <c r="K89" s="217"/>
      <c r="L89" s="221">
        <v>19</v>
      </c>
      <c r="M89" s="96" t="s">
        <v>441</v>
      </c>
      <c r="N89" s="227" t="s">
        <v>426</v>
      </c>
      <c r="O89" s="227" t="str">
        <f>IF(M89="","",IF(Q89&lt;3,"N/A-Less than 3 runs",COUNTIFS(N$10:N89,N89,Q$10:Q89,"&gt;2")&amp;" ("&amp;N89&amp;")"))</f>
        <v>N/A-Less than 3 runs</v>
      </c>
      <c r="P89" s="227">
        <f t="shared" si="4"/>
        <v>19</v>
      </c>
      <c r="Q89" s="227">
        <f t="shared" si="5"/>
        <v>1</v>
      </c>
      <c r="R89" s="226">
        <f t="shared" si="6"/>
        <v>32</v>
      </c>
      <c r="S89" s="227"/>
      <c r="T89" s="227"/>
      <c r="U89" s="227"/>
      <c r="V89" s="227"/>
      <c r="W89" s="227">
        <v>19</v>
      </c>
      <c r="X89" s="227"/>
      <c r="Y89" s="227"/>
      <c r="Z89" s="227"/>
      <c r="AA89" s="226">
        <v>19</v>
      </c>
    </row>
    <row r="90" spans="1:27" hidden="1" x14ac:dyDescent="0.25">
      <c r="A90" s="223" t="s">
        <v>530</v>
      </c>
      <c r="B90" s="53" t="s">
        <v>127</v>
      </c>
      <c r="C90" s="223" t="s">
        <v>426</v>
      </c>
      <c r="D90" s="217"/>
      <c r="E90" s="217"/>
      <c r="F90" s="217">
        <v>19</v>
      </c>
      <c r="G90" s="217"/>
      <c r="H90" s="217"/>
      <c r="I90" s="217"/>
      <c r="J90" s="217"/>
      <c r="K90" s="217"/>
      <c r="L90" s="221">
        <v>19</v>
      </c>
      <c r="M90" s="96" t="s">
        <v>127</v>
      </c>
      <c r="N90" s="227" t="s">
        <v>426</v>
      </c>
      <c r="O90" s="227" t="str">
        <f>IF(M90="","",IF(Q90&lt;3,"N/A-Less than 3 runs",COUNTIFS(N$10:N90,N90,Q$10:Q90,"&gt;2")&amp;" ("&amp;N90&amp;")"))</f>
        <v>N/A-Less than 3 runs</v>
      </c>
      <c r="P90" s="227">
        <f t="shared" si="4"/>
        <v>19</v>
      </c>
      <c r="Q90" s="227">
        <f t="shared" si="5"/>
        <v>1</v>
      </c>
      <c r="R90" s="226">
        <f t="shared" si="6"/>
        <v>32</v>
      </c>
      <c r="S90" s="227"/>
      <c r="T90" s="227"/>
      <c r="U90" s="227">
        <v>19</v>
      </c>
      <c r="V90" s="227"/>
      <c r="W90" s="227"/>
      <c r="X90" s="227"/>
      <c r="Y90" s="227"/>
      <c r="Z90" s="227"/>
      <c r="AA90" s="226">
        <v>19</v>
      </c>
    </row>
    <row r="91" spans="1:27" hidden="1" x14ac:dyDescent="0.25">
      <c r="A91" s="223" t="s">
        <v>581</v>
      </c>
      <c r="B91" s="53" t="s">
        <v>580</v>
      </c>
      <c r="C91" s="223" t="s">
        <v>426</v>
      </c>
      <c r="D91" s="217"/>
      <c r="E91" s="217"/>
      <c r="F91" s="217"/>
      <c r="G91" s="217"/>
      <c r="H91" s="217">
        <v>18</v>
      </c>
      <c r="I91" s="217"/>
      <c r="J91" s="217"/>
      <c r="K91" s="217"/>
      <c r="L91" s="221">
        <v>18</v>
      </c>
      <c r="M91" s="96" t="s">
        <v>580</v>
      </c>
      <c r="N91" s="227" t="s">
        <v>426</v>
      </c>
      <c r="O91" s="227" t="str">
        <f>IF(M91="","",IF(Q91&lt;3,"N/A-Less than 3 runs",COUNTIFS(N$10:N91,N91,Q$10:Q91,"&gt;2")&amp;" ("&amp;N91&amp;")"))</f>
        <v>N/A-Less than 3 runs</v>
      </c>
      <c r="P91" s="227">
        <f t="shared" si="4"/>
        <v>18</v>
      </c>
      <c r="Q91" s="227">
        <f t="shared" si="5"/>
        <v>1</v>
      </c>
      <c r="R91" s="226">
        <f t="shared" si="6"/>
        <v>33</v>
      </c>
      <c r="S91" s="227"/>
      <c r="T91" s="227"/>
      <c r="U91" s="227"/>
      <c r="V91" s="227"/>
      <c r="W91" s="227">
        <v>18</v>
      </c>
      <c r="X91" s="227"/>
      <c r="Y91" s="227"/>
      <c r="Z91" s="227"/>
      <c r="AA91" s="226">
        <v>18</v>
      </c>
    </row>
    <row r="92" spans="1:27" hidden="1" x14ac:dyDescent="0.25">
      <c r="A92" s="223" t="s">
        <v>579</v>
      </c>
      <c r="B92" s="53" t="s">
        <v>578</v>
      </c>
      <c r="C92" s="223" t="s">
        <v>391</v>
      </c>
      <c r="D92" s="217"/>
      <c r="E92" s="217"/>
      <c r="F92" s="217">
        <v>18</v>
      </c>
      <c r="G92" s="217"/>
      <c r="H92" s="217"/>
      <c r="I92" s="217"/>
      <c r="J92" s="217"/>
      <c r="K92" s="217"/>
      <c r="L92" s="221">
        <v>18</v>
      </c>
      <c r="M92" s="96" t="s">
        <v>578</v>
      </c>
      <c r="N92" s="227" t="s">
        <v>391</v>
      </c>
      <c r="O92" s="227" t="str">
        <f>IF(M92="","",IF(Q92&lt;3,"N/A-Less than 3 runs",COUNTIFS(N$10:N92,N92,Q$10:Q92,"&gt;2")&amp;" ("&amp;N92&amp;")"))</f>
        <v>N/A-Less than 3 runs</v>
      </c>
      <c r="P92" s="227">
        <f t="shared" si="4"/>
        <v>18</v>
      </c>
      <c r="Q92" s="227">
        <f t="shared" si="5"/>
        <v>1</v>
      </c>
      <c r="R92" s="226">
        <f t="shared" si="6"/>
        <v>33</v>
      </c>
      <c r="S92" s="227"/>
      <c r="T92" s="227"/>
      <c r="U92" s="227">
        <v>18</v>
      </c>
      <c r="V92" s="227"/>
      <c r="W92" s="227"/>
      <c r="X92" s="227"/>
      <c r="Y92" s="227"/>
      <c r="Z92" s="227"/>
      <c r="AA92" s="226">
        <v>18</v>
      </c>
    </row>
    <row r="93" spans="1:27" hidden="1" x14ac:dyDescent="0.25">
      <c r="A93" s="223" t="s">
        <v>577</v>
      </c>
      <c r="B93" s="53" t="s">
        <v>576</v>
      </c>
      <c r="C93" s="223" t="s">
        <v>426</v>
      </c>
      <c r="D93" s="217"/>
      <c r="E93" s="217"/>
      <c r="F93" s="217">
        <v>17</v>
      </c>
      <c r="G93" s="217"/>
      <c r="H93" s="217"/>
      <c r="I93" s="217"/>
      <c r="J93" s="217"/>
      <c r="K93" s="217"/>
      <c r="L93" s="221">
        <v>17</v>
      </c>
      <c r="M93" s="96" t="s">
        <v>576</v>
      </c>
      <c r="N93" s="227" t="s">
        <v>426</v>
      </c>
      <c r="O93" s="227" t="str">
        <f>IF(M93="","",IF(Q93&lt;3,"N/A-Less than 3 runs",COUNTIFS(N$10:N93,N93,Q$10:Q93,"&gt;2")&amp;" ("&amp;N93&amp;")"))</f>
        <v>N/A-Less than 3 runs</v>
      </c>
      <c r="P93" s="227">
        <f t="shared" si="4"/>
        <v>17</v>
      </c>
      <c r="Q93" s="227">
        <f t="shared" si="5"/>
        <v>1</v>
      </c>
      <c r="R93" s="226">
        <f t="shared" si="6"/>
        <v>34</v>
      </c>
      <c r="S93" s="227"/>
      <c r="T93" s="227"/>
      <c r="U93" s="227">
        <v>17</v>
      </c>
      <c r="V93" s="227"/>
      <c r="W93" s="227"/>
      <c r="X93" s="227"/>
      <c r="Y93" s="227"/>
      <c r="Z93" s="227"/>
      <c r="AA93" s="226">
        <v>17</v>
      </c>
    </row>
    <row r="94" spans="1:27" hidden="1" x14ac:dyDescent="0.25">
      <c r="A94" s="223" t="s">
        <v>535</v>
      </c>
      <c r="B94" s="53" t="s">
        <v>295</v>
      </c>
      <c r="C94" s="223" t="s">
        <v>426</v>
      </c>
      <c r="D94" s="217"/>
      <c r="E94" s="217"/>
      <c r="F94" s="217">
        <v>16</v>
      </c>
      <c r="G94" s="217"/>
      <c r="H94" s="217"/>
      <c r="I94" s="217"/>
      <c r="J94" s="217"/>
      <c r="K94" s="217"/>
      <c r="L94" s="221">
        <v>16</v>
      </c>
      <c r="M94" s="96" t="s">
        <v>295</v>
      </c>
      <c r="N94" s="227" t="s">
        <v>426</v>
      </c>
      <c r="O94" s="227" t="str">
        <f>IF(M94="","",IF(Q94&lt;3,"N/A-Less than 3 runs",COUNTIFS(N$10:N94,N94,Q$10:Q94,"&gt;2")&amp;" ("&amp;N94&amp;")"))</f>
        <v>N/A-Less than 3 runs</v>
      </c>
      <c r="P94" s="227">
        <f t="shared" si="4"/>
        <v>16</v>
      </c>
      <c r="Q94" s="227">
        <f t="shared" si="5"/>
        <v>1</v>
      </c>
      <c r="R94" s="226">
        <f t="shared" si="6"/>
        <v>35</v>
      </c>
      <c r="S94" s="227"/>
      <c r="T94" s="227"/>
      <c r="U94" s="227">
        <v>16</v>
      </c>
      <c r="V94" s="227"/>
      <c r="W94" s="227"/>
      <c r="X94" s="227"/>
      <c r="Y94" s="227"/>
      <c r="Z94" s="227"/>
      <c r="AA94" s="226">
        <v>16</v>
      </c>
    </row>
    <row r="95" spans="1:27" hidden="1" x14ac:dyDescent="0.25">
      <c r="A95" s="223" t="s">
        <v>575</v>
      </c>
      <c r="B95" s="53" t="s">
        <v>427</v>
      </c>
      <c r="C95" s="223" t="s">
        <v>426</v>
      </c>
      <c r="D95" s="217"/>
      <c r="E95" s="217"/>
      <c r="F95" s="217"/>
      <c r="G95" s="217"/>
      <c r="H95" s="217">
        <v>16</v>
      </c>
      <c r="I95" s="217"/>
      <c r="J95" s="217"/>
      <c r="K95" s="217"/>
      <c r="L95" s="221">
        <v>16</v>
      </c>
      <c r="M95" s="96" t="s">
        <v>427</v>
      </c>
      <c r="N95" s="227" t="s">
        <v>426</v>
      </c>
      <c r="O95" s="227" t="str">
        <f>IF(M95="","",IF(Q95&lt;3,"N/A-Less than 3 runs",COUNTIFS(N$10:N95,N95,Q$10:Q95,"&gt;2")&amp;" ("&amp;N95&amp;")"))</f>
        <v>N/A-Less than 3 runs</v>
      </c>
      <c r="P95" s="227">
        <f t="shared" si="4"/>
        <v>16</v>
      </c>
      <c r="Q95" s="227">
        <f t="shared" si="5"/>
        <v>1</v>
      </c>
      <c r="R95" s="226">
        <f t="shared" si="6"/>
        <v>35</v>
      </c>
      <c r="S95" s="227"/>
      <c r="T95" s="227"/>
      <c r="U95" s="227"/>
      <c r="V95" s="227"/>
      <c r="W95" s="227">
        <v>16</v>
      </c>
      <c r="X95" s="227"/>
      <c r="Y95" s="227"/>
      <c r="Z95" s="227"/>
      <c r="AA95" s="226">
        <v>16</v>
      </c>
    </row>
    <row r="96" spans="1:27" hidden="1" x14ac:dyDescent="0.25">
      <c r="A96" s="223" t="s">
        <v>574</v>
      </c>
      <c r="B96" s="53" t="s">
        <v>395</v>
      </c>
      <c r="C96" s="223" t="s">
        <v>391</v>
      </c>
      <c r="D96" s="217"/>
      <c r="E96" s="217"/>
      <c r="F96" s="217">
        <v>15</v>
      </c>
      <c r="G96" s="217"/>
      <c r="H96" s="217"/>
      <c r="I96" s="217"/>
      <c r="J96" s="217"/>
      <c r="K96" s="217"/>
      <c r="L96" s="221">
        <v>15</v>
      </c>
      <c r="M96" s="96" t="s">
        <v>395</v>
      </c>
      <c r="N96" s="227" t="s">
        <v>391</v>
      </c>
      <c r="O96" s="227" t="str">
        <f>IF(M96="","",IF(Q96&lt;3,"N/A-Less than 3 runs",COUNTIFS(N$10:N96,N96,Q$10:Q96,"&gt;2")&amp;" ("&amp;N96&amp;")"))</f>
        <v>N/A-Less than 3 runs</v>
      </c>
      <c r="P96" s="227">
        <f t="shared" si="4"/>
        <v>15</v>
      </c>
      <c r="Q96" s="227">
        <f t="shared" si="5"/>
        <v>1</v>
      </c>
      <c r="R96" s="226">
        <f t="shared" si="6"/>
        <v>36</v>
      </c>
      <c r="S96" s="227"/>
      <c r="T96" s="227"/>
      <c r="U96" s="227">
        <v>15</v>
      </c>
      <c r="V96" s="227"/>
      <c r="W96" s="227"/>
      <c r="X96" s="227"/>
      <c r="Y96" s="227"/>
      <c r="Z96" s="227"/>
      <c r="AA96" s="226">
        <v>15</v>
      </c>
    </row>
    <row r="97" spans="1:27" hidden="1" x14ac:dyDescent="0.25">
      <c r="A97" s="223" t="s">
        <v>573</v>
      </c>
      <c r="B97" s="53" t="s">
        <v>444</v>
      </c>
      <c r="C97" s="223" t="s">
        <v>426</v>
      </c>
      <c r="D97" s="217"/>
      <c r="E97" s="217"/>
      <c r="F97" s="217"/>
      <c r="G97" s="217"/>
      <c r="H97" s="217">
        <v>15</v>
      </c>
      <c r="I97" s="217"/>
      <c r="J97" s="217"/>
      <c r="K97" s="217"/>
      <c r="L97" s="221">
        <v>15</v>
      </c>
      <c r="M97" s="96" t="s">
        <v>444</v>
      </c>
      <c r="N97" s="227" t="s">
        <v>426</v>
      </c>
      <c r="O97" s="227" t="str">
        <f>IF(M97="","",IF(Q97&lt;3,"N/A-Less than 3 runs",COUNTIFS(N$10:N97,N97,Q$10:Q97,"&gt;2")&amp;" ("&amp;N97&amp;")"))</f>
        <v>N/A-Less than 3 runs</v>
      </c>
      <c r="P97" s="227">
        <f t="shared" si="4"/>
        <v>15</v>
      </c>
      <c r="Q97" s="227">
        <f t="shared" si="5"/>
        <v>1</v>
      </c>
      <c r="R97" s="226">
        <f t="shared" si="6"/>
        <v>36</v>
      </c>
      <c r="S97" s="227"/>
      <c r="T97" s="227"/>
      <c r="U97" s="227"/>
      <c r="V97" s="227"/>
      <c r="W97" s="227">
        <v>15</v>
      </c>
      <c r="X97" s="227"/>
      <c r="Y97" s="227"/>
      <c r="Z97" s="227"/>
      <c r="AA97" s="226">
        <v>15</v>
      </c>
    </row>
    <row r="98" spans="1:27" hidden="1" x14ac:dyDescent="0.25">
      <c r="A98" s="223" t="s">
        <v>572</v>
      </c>
      <c r="B98" s="53" t="s">
        <v>435</v>
      </c>
      <c r="C98" s="223" t="s">
        <v>426</v>
      </c>
      <c r="D98" s="217"/>
      <c r="E98" s="217"/>
      <c r="F98" s="217">
        <v>14</v>
      </c>
      <c r="G98" s="217"/>
      <c r="H98" s="217"/>
      <c r="I98" s="217"/>
      <c r="J98" s="217"/>
      <c r="K98" s="217"/>
      <c r="L98" s="221">
        <v>14</v>
      </c>
      <c r="M98" s="96" t="s">
        <v>435</v>
      </c>
      <c r="N98" s="227" t="s">
        <v>426</v>
      </c>
      <c r="O98" s="227" t="str">
        <f>IF(M98="","",IF(Q98&lt;3,"N/A-Less than 3 runs",COUNTIFS(N$10:N98,N98,Q$10:Q98,"&gt;2")&amp;" ("&amp;N98&amp;")"))</f>
        <v>N/A-Less than 3 runs</v>
      </c>
      <c r="P98" s="227">
        <f t="shared" si="4"/>
        <v>14</v>
      </c>
      <c r="Q98" s="227">
        <f t="shared" si="5"/>
        <v>1</v>
      </c>
      <c r="R98" s="226">
        <f t="shared" si="6"/>
        <v>37</v>
      </c>
      <c r="S98" s="227"/>
      <c r="T98" s="227"/>
      <c r="U98" s="227">
        <v>14</v>
      </c>
      <c r="V98" s="227"/>
      <c r="W98" s="227"/>
      <c r="X98" s="227"/>
      <c r="Y98" s="227"/>
      <c r="Z98" s="227"/>
      <c r="AA98" s="226">
        <v>14</v>
      </c>
    </row>
    <row r="99" spans="1:27" hidden="1" x14ac:dyDescent="0.25">
      <c r="A99" s="223" t="s">
        <v>571</v>
      </c>
      <c r="B99" s="53" t="s">
        <v>570</v>
      </c>
      <c r="C99" s="223" t="s">
        <v>391</v>
      </c>
      <c r="D99" s="217"/>
      <c r="E99" s="217"/>
      <c r="F99" s="217"/>
      <c r="G99" s="217"/>
      <c r="H99" s="217">
        <v>14</v>
      </c>
      <c r="I99" s="217"/>
      <c r="J99" s="217"/>
      <c r="K99" s="217"/>
      <c r="L99" s="221">
        <v>14</v>
      </c>
      <c r="M99" s="96" t="s">
        <v>570</v>
      </c>
      <c r="N99" s="227" t="s">
        <v>391</v>
      </c>
      <c r="O99" s="227" t="str">
        <f>IF(M99="","",IF(Q99&lt;3,"N/A-Less than 3 runs",COUNTIFS(N$10:N99,N99,Q$10:Q99,"&gt;2")&amp;" ("&amp;N99&amp;")"))</f>
        <v>N/A-Less than 3 runs</v>
      </c>
      <c r="P99" s="227">
        <f t="shared" si="4"/>
        <v>14</v>
      </c>
      <c r="Q99" s="227">
        <f t="shared" si="5"/>
        <v>1</v>
      </c>
      <c r="R99" s="226">
        <f t="shared" si="6"/>
        <v>37</v>
      </c>
      <c r="S99" s="227"/>
      <c r="T99" s="227"/>
      <c r="U99" s="227"/>
      <c r="V99" s="227"/>
      <c r="W99" s="227">
        <v>14</v>
      </c>
      <c r="X99" s="227"/>
      <c r="Y99" s="227"/>
      <c r="Z99" s="227"/>
      <c r="AA99" s="226">
        <v>14</v>
      </c>
    </row>
    <row r="100" spans="1:27" hidden="1" x14ac:dyDescent="0.25">
      <c r="A100" s="223" t="s">
        <v>511</v>
      </c>
      <c r="B100" s="53" t="s">
        <v>206</v>
      </c>
      <c r="C100" s="223" t="s">
        <v>426</v>
      </c>
      <c r="D100" s="217"/>
      <c r="E100" s="217"/>
      <c r="F100" s="217">
        <v>13</v>
      </c>
      <c r="G100" s="217"/>
      <c r="H100" s="217"/>
      <c r="I100" s="217"/>
      <c r="J100" s="217"/>
      <c r="K100" s="217"/>
      <c r="L100" s="221">
        <v>13</v>
      </c>
      <c r="M100" s="96" t="s">
        <v>206</v>
      </c>
      <c r="N100" s="227" t="s">
        <v>426</v>
      </c>
      <c r="O100" s="227" t="str">
        <f>IF(M100="","",IF(Q100&lt;3,"N/A-Less than 3 runs",COUNTIFS(N$10:N100,N100,Q$10:Q100,"&gt;2")&amp;" ("&amp;N100&amp;")"))</f>
        <v>N/A-Less than 3 runs</v>
      </c>
      <c r="P100" s="227">
        <f t="shared" si="4"/>
        <v>13</v>
      </c>
      <c r="Q100" s="227">
        <f t="shared" si="5"/>
        <v>1</v>
      </c>
      <c r="R100" s="226">
        <f t="shared" si="6"/>
        <v>38</v>
      </c>
      <c r="S100" s="227"/>
      <c r="T100" s="227"/>
      <c r="U100" s="227">
        <v>13</v>
      </c>
      <c r="V100" s="227"/>
      <c r="W100" s="227"/>
      <c r="X100" s="227"/>
      <c r="Y100" s="227"/>
      <c r="Z100" s="227"/>
      <c r="AA100" s="226">
        <v>13</v>
      </c>
    </row>
    <row r="101" spans="1:27" hidden="1" x14ac:dyDescent="0.25">
      <c r="A101" s="223" t="s">
        <v>569</v>
      </c>
      <c r="B101" s="53" t="s">
        <v>568</v>
      </c>
      <c r="C101" s="223" t="s">
        <v>426</v>
      </c>
      <c r="D101" s="217"/>
      <c r="E101" s="217"/>
      <c r="F101" s="217"/>
      <c r="G101" s="217"/>
      <c r="H101" s="217">
        <v>13</v>
      </c>
      <c r="I101" s="217"/>
      <c r="J101" s="217"/>
      <c r="K101" s="217"/>
      <c r="L101" s="221">
        <v>13</v>
      </c>
      <c r="M101" s="96" t="s">
        <v>568</v>
      </c>
      <c r="N101" s="227" t="s">
        <v>426</v>
      </c>
      <c r="O101" s="227" t="str">
        <f>IF(M101="","",IF(Q101&lt;3,"N/A-Less than 3 runs",COUNTIFS(N$10:N101,N101,Q$10:Q101,"&gt;2")&amp;" ("&amp;N101&amp;")"))</f>
        <v>N/A-Less than 3 runs</v>
      </c>
      <c r="P101" s="227">
        <f t="shared" si="4"/>
        <v>13</v>
      </c>
      <c r="Q101" s="227">
        <f t="shared" si="5"/>
        <v>1</v>
      </c>
      <c r="R101" s="226">
        <f t="shared" si="6"/>
        <v>38</v>
      </c>
      <c r="S101" s="227"/>
      <c r="T101" s="227"/>
      <c r="U101" s="227"/>
      <c r="V101" s="227"/>
      <c r="W101" s="227">
        <v>13</v>
      </c>
      <c r="X101" s="227"/>
      <c r="Y101" s="227"/>
      <c r="Z101" s="227"/>
      <c r="AA101" s="226">
        <v>13</v>
      </c>
    </row>
    <row r="102" spans="1:27" hidden="1" x14ac:dyDescent="0.25">
      <c r="A102" s="223" t="s">
        <v>567</v>
      </c>
      <c r="B102" s="53" t="s">
        <v>566</v>
      </c>
      <c r="C102" s="223" t="s">
        <v>426</v>
      </c>
      <c r="D102" s="217"/>
      <c r="E102" s="217"/>
      <c r="F102" s="217"/>
      <c r="G102" s="217"/>
      <c r="H102" s="217">
        <v>12</v>
      </c>
      <c r="I102" s="217"/>
      <c r="J102" s="217"/>
      <c r="K102" s="217"/>
      <c r="L102" s="221">
        <v>12</v>
      </c>
      <c r="M102" s="96" t="s">
        <v>566</v>
      </c>
      <c r="N102" s="227" t="s">
        <v>426</v>
      </c>
      <c r="O102" s="227" t="str">
        <f>IF(M102="","",IF(Q102&lt;3,"N/A-Less than 3 runs",COUNTIFS(N$10:N102,N102,Q$10:Q102,"&gt;2")&amp;" ("&amp;N102&amp;")"))</f>
        <v>N/A-Less than 3 runs</v>
      </c>
      <c r="P102" s="227">
        <f t="shared" si="4"/>
        <v>12</v>
      </c>
      <c r="Q102" s="227">
        <f t="shared" si="5"/>
        <v>1</v>
      </c>
      <c r="R102" s="226">
        <f t="shared" si="6"/>
        <v>39</v>
      </c>
      <c r="S102" s="227"/>
      <c r="T102" s="227"/>
      <c r="U102" s="227"/>
      <c r="V102" s="227"/>
      <c r="W102" s="227">
        <v>12</v>
      </c>
      <c r="X102" s="227"/>
      <c r="Y102" s="227"/>
      <c r="Z102" s="227"/>
      <c r="AA102" s="226">
        <v>12</v>
      </c>
    </row>
    <row r="103" spans="1:27" hidden="1" x14ac:dyDescent="0.25">
      <c r="A103" s="223" t="s">
        <v>565</v>
      </c>
      <c r="B103" s="53" t="s">
        <v>436</v>
      </c>
      <c r="C103" s="223" t="s">
        <v>426</v>
      </c>
      <c r="D103" s="217"/>
      <c r="E103" s="217"/>
      <c r="F103" s="217">
        <v>11</v>
      </c>
      <c r="G103" s="217"/>
      <c r="H103" s="217"/>
      <c r="I103" s="217"/>
      <c r="J103" s="217"/>
      <c r="K103" s="217"/>
      <c r="L103" s="221">
        <v>11</v>
      </c>
      <c r="M103" s="96" t="s">
        <v>436</v>
      </c>
      <c r="N103" s="227" t="s">
        <v>426</v>
      </c>
      <c r="O103" s="227" t="str">
        <f>IF(M103="","",IF(Q103&lt;3,"N/A-Less than 3 runs",COUNTIFS(N$10:N103,N103,Q$10:Q103,"&gt;2")&amp;" ("&amp;N103&amp;")"))</f>
        <v>N/A-Less than 3 runs</v>
      </c>
      <c r="P103" s="227">
        <f t="shared" si="4"/>
        <v>11</v>
      </c>
      <c r="Q103" s="227">
        <f t="shared" si="5"/>
        <v>1</v>
      </c>
      <c r="R103" s="226">
        <f t="shared" si="6"/>
        <v>40</v>
      </c>
      <c r="S103" s="227"/>
      <c r="T103" s="227"/>
      <c r="U103" s="227">
        <v>11</v>
      </c>
      <c r="V103" s="227"/>
      <c r="W103" s="227"/>
      <c r="X103" s="227"/>
      <c r="Y103" s="227"/>
      <c r="Z103" s="227"/>
      <c r="AA103" s="226">
        <v>11</v>
      </c>
    </row>
    <row r="104" spans="1:27" hidden="1" x14ac:dyDescent="0.25">
      <c r="A104" s="223" t="s">
        <v>510</v>
      </c>
      <c r="B104" s="53" t="s">
        <v>242</v>
      </c>
      <c r="C104" s="223" t="s">
        <v>426</v>
      </c>
      <c r="D104" s="217"/>
      <c r="E104" s="217"/>
      <c r="F104" s="217"/>
      <c r="G104" s="217"/>
      <c r="H104" s="217">
        <v>11</v>
      </c>
      <c r="I104" s="217"/>
      <c r="J104" s="217"/>
      <c r="K104" s="217"/>
      <c r="L104" s="221">
        <v>11</v>
      </c>
      <c r="M104" s="96" t="s">
        <v>242</v>
      </c>
      <c r="N104" s="227" t="s">
        <v>426</v>
      </c>
      <c r="O104" s="227" t="str">
        <f>IF(M104="","",IF(Q104&lt;3,"N/A-Less than 3 runs",COUNTIFS(N$10:N104,N104,Q$10:Q104,"&gt;2")&amp;" ("&amp;N104&amp;")"))</f>
        <v>N/A-Less than 3 runs</v>
      </c>
      <c r="P104" s="227">
        <f t="shared" si="4"/>
        <v>11</v>
      </c>
      <c r="Q104" s="227">
        <f t="shared" si="5"/>
        <v>1</v>
      </c>
      <c r="R104" s="226">
        <f t="shared" si="6"/>
        <v>40</v>
      </c>
      <c r="S104" s="227"/>
      <c r="T104" s="227"/>
      <c r="U104" s="227"/>
      <c r="V104" s="227"/>
      <c r="W104" s="227">
        <v>11</v>
      </c>
      <c r="X104" s="227"/>
      <c r="Y104" s="227"/>
      <c r="Z104" s="227"/>
      <c r="AA104" s="226">
        <v>11</v>
      </c>
    </row>
    <row r="105" spans="1:27" hidden="1" x14ac:dyDescent="0.25">
      <c r="A105" s="223" t="s">
        <v>564</v>
      </c>
      <c r="B105" s="53" t="s">
        <v>421</v>
      </c>
      <c r="C105" s="223" t="s">
        <v>391</v>
      </c>
      <c r="D105" s="217"/>
      <c r="E105" s="217"/>
      <c r="F105" s="217">
        <v>10</v>
      </c>
      <c r="G105" s="217"/>
      <c r="H105" s="217"/>
      <c r="I105" s="217"/>
      <c r="J105" s="217"/>
      <c r="K105" s="217"/>
      <c r="L105" s="221">
        <v>10</v>
      </c>
      <c r="M105" s="96" t="s">
        <v>421</v>
      </c>
      <c r="N105" s="227" t="s">
        <v>391</v>
      </c>
      <c r="O105" s="227" t="str">
        <f>IF(M105="","",IF(Q105&lt;3,"N/A-Less than 3 runs",COUNTIFS(N$10:N105,N105,Q$10:Q105,"&gt;2")&amp;" ("&amp;N105&amp;")"))</f>
        <v>N/A-Less than 3 runs</v>
      </c>
      <c r="P105" s="227">
        <f t="shared" si="4"/>
        <v>10</v>
      </c>
      <c r="Q105" s="227">
        <f t="shared" si="5"/>
        <v>1</v>
      </c>
      <c r="R105" s="226">
        <f t="shared" si="6"/>
        <v>41</v>
      </c>
      <c r="S105" s="227"/>
      <c r="T105" s="227"/>
      <c r="U105" s="227">
        <v>10</v>
      </c>
      <c r="V105" s="227"/>
      <c r="W105" s="227"/>
      <c r="X105" s="227"/>
      <c r="Y105" s="227"/>
      <c r="Z105" s="227"/>
      <c r="AA105" s="226">
        <v>10</v>
      </c>
    </row>
    <row r="106" spans="1:27" hidden="1" x14ac:dyDescent="0.25">
      <c r="A106" s="223" t="s">
        <v>563</v>
      </c>
      <c r="B106" s="53" t="s">
        <v>437</v>
      </c>
      <c r="C106" s="223" t="s">
        <v>426</v>
      </c>
      <c r="D106" s="217"/>
      <c r="E106" s="217"/>
      <c r="F106" s="217">
        <v>9</v>
      </c>
      <c r="G106" s="217"/>
      <c r="H106" s="217"/>
      <c r="I106" s="217"/>
      <c r="J106" s="217"/>
      <c r="K106" s="217"/>
      <c r="L106" s="221">
        <v>9</v>
      </c>
      <c r="M106" s="96" t="s">
        <v>437</v>
      </c>
      <c r="N106" s="227" t="s">
        <v>426</v>
      </c>
      <c r="O106" s="227" t="str">
        <f>IF(M106="","",IF(Q106&lt;3,"N/A-Less than 3 runs",COUNTIFS(N$10:N106,N106,Q$10:Q106,"&gt;2")&amp;" ("&amp;N106&amp;")"))</f>
        <v>N/A-Less than 3 runs</v>
      </c>
      <c r="P106" s="227">
        <f t="shared" si="4"/>
        <v>9</v>
      </c>
      <c r="Q106" s="227">
        <f t="shared" si="5"/>
        <v>1</v>
      </c>
      <c r="R106" s="226">
        <f t="shared" si="6"/>
        <v>42</v>
      </c>
      <c r="S106" s="227"/>
      <c r="T106" s="227"/>
      <c r="U106" s="227">
        <v>9</v>
      </c>
      <c r="V106" s="227"/>
      <c r="W106" s="227"/>
      <c r="X106" s="227"/>
      <c r="Y106" s="227"/>
      <c r="Z106" s="227"/>
      <c r="AA106" s="226">
        <v>9</v>
      </c>
    </row>
    <row r="107" spans="1:27" hidden="1" x14ac:dyDescent="0.25">
      <c r="A107" s="223" t="s">
        <v>562</v>
      </c>
      <c r="B107" s="53" t="s">
        <v>422</v>
      </c>
      <c r="C107" s="223" t="s">
        <v>391</v>
      </c>
      <c r="D107" s="217"/>
      <c r="E107" s="217"/>
      <c r="F107" s="217">
        <v>8</v>
      </c>
      <c r="G107" s="217"/>
      <c r="H107" s="217"/>
      <c r="I107" s="217"/>
      <c r="J107" s="217"/>
      <c r="K107" s="217"/>
      <c r="L107" s="221">
        <v>8</v>
      </c>
      <c r="M107" s="96" t="s">
        <v>422</v>
      </c>
      <c r="N107" s="227" t="s">
        <v>391</v>
      </c>
      <c r="O107" s="227" t="str">
        <f>IF(M107="","",IF(Q107&lt;3,"N/A-Less than 3 runs",COUNTIFS(N$10:N107,N107,Q$10:Q107,"&gt;2")&amp;" ("&amp;N107&amp;")"))</f>
        <v>N/A-Less than 3 runs</v>
      </c>
      <c r="P107" s="227">
        <f t="shared" si="4"/>
        <v>8</v>
      </c>
      <c r="Q107" s="227">
        <f t="shared" si="5"/>
        <v>1</v>
      </c>
      <c r="R107" s="226">
        <f t="shared" si="6"/>
        <v>43</v>
      </c>
      <c r="S107" s="227"/>
      <c r="T107" s="227"/>
      <c r="U107" s="227">
        <v>8</v>
      </c>
      <c r="V107" s="227"/>
      <c r="W107" s="227"/>
      <c r="X107" s="227"/>
      <c r="Y107" s="227"/>
      <c r="Z107" s="227"/>
      <c r="AA107" s="226">
        <v>8</v>
      </c>
    </row>
    <row r="108" spans="1:27" ht="15.75" hidden="1" thickBot="1" x14ac:dyDescent="0.3">
      <c r="A108" s="53" t="s">
        <v>561</v>
      </c>
      <c r="B108" s="53" t="s">
        <v>561</v>
      </c>
      <c r="C108" s="53" t="s">
        <v>426</v>
      </c>
      <c r="D108" s="217"/>
      <c r="E108" s="217"/>
      <c r="F108" s="217"/>
      <c r="G108" s="217"/>
      <c r="H108" s="217"/>
      <c r="I108" s="217"/>
      <c r="J108" s="217"/>
      <c r="K108" s="217">
        <v>1</v>
      </c>
      <c r="L108" s="221">
        <v>1</v>
      </c>
      <c r="M108" s="97" t="s">
        <v>561</v>
      </c>
      <c r="N108" s="225" t="s">
        <v>426</v>
      </c>
      <c r="O108" s="225" t="str">
        <f>IF(M108="","",IF(Q108&lt;3,"N/A-Less than 3 runs",COUNTIFS(N$10:N108,N108,Q$10:Q108,"&gt;2")&amp;" ("&amp;N108&amp;")"))</f>
        <v>N/A-Less than 3 runs</v>
      </c>
      <c r="P108" s="225">
        <f t="shared" si="4"/>
        <v>1</v>
      </c>
      <c r="Q108" s="225">
        <f t="shared" si="5"/>
        <v>1</v>
      </c>
      <c r="R108" s="224">
        <f t="shared" si="6"/>
        <v>50</v>
      </c>
      <c r="S108" s="225"/>
      <c r="T108" s="225"/>
      <c r="U108" s="225"/>
      <c r="V108" s="225"/>
      <c r="W108" s="225"/>
      <c r="X108" s="225"/>
      <c r="Y108" s="225"/>
      <c r="Z108" s="225">
        <v>1</v>
      </c>
      <c r="AA108" s="224">
        <v>1</v>
      </c>
    </row>
    <row r="109" spans="1:27" hidden="1" x14ac:dyDescent="0.25">
      <c r="A109" s="223" t="s">
        <v>560</v>
      </c>
      <c r="B109" s="222"/>
      <c r="C109" s="222"/>
      <c r="D109" s="217">
        <v>697</v>
      </c>
      <c r="E109" s="217">
        <v>714</v>
      </c>
      <c r="F109" s="217">
        <v>1254</v>
      </c>
      <c r="G109" s="217">
        <v>572</v>
      </c>
      <c r="H109" s="217">
        <v>1182</v>
      </c>
      <c r="I109" s="217">
        <v>840</v>
      </c>
      <c r="J109" s="217">
        <v>285</v>
      </c>
      <c r="K109" s="217">
        <v>100</v>
      </c>
      <c r="L109" s="221">
        <v>5644</v>
      </c>
      <c r="M109" s="220" t="str">
        <f t="shared" ref="M109:M124" si="7">IF(ISBLANK(B109),"",B109)</f>
        <v/>
      </c>
      <c r="N109" s="219"/>
      <c r="O109" s="219" t="str">
        <f>IF(M109="","",IF(Q109&lt;3,"N/A-Less than 3 runs",C109&amp;"-"&amp;RIGHT("00"&amp;COUNTIFS(C$10:C109,C109,Q$10:Q109,"&gt;2"),2)))</f>
        <v/>
      </c>
      <c r="P109" s="219" t="str">
        <f t="shared" ref="P109:P124" si="8">IF(M109="","",L109)</f>
        <v/>
      </c>
      <c r="Q109" s="219" t="str">
        <f t="shared" ref="Q109:Q124" si="9">IF(M109="","",COUNTIFS($D109:$K109,"&gt;0"))</f>
        <v/>
      </c>
      <c r="R109" s="216" t="str">
        <f t="shared" ref="R109:R124" si="10">IF(M109="","",51-L109/Q109)</f>
        <v/>
      </c>
    </row>
    <row r="110" spans="1:27" hidden="1" x14ac:dyDescent="0.25">
      <c r="M110" s="218" t="str">
        <f t="shared" si="7"/>
        <v/>
      </c>
      <c r="N110" s="217"/>
      <c r="O110" s="217" t="str">
        <f>IF(M110="","",IF(Q110&lt;3,"N/A-Less than 3 runs",C110&amp;"-"&amp;RIGHT("00"&amp;COUNTIFS(C$10:C110,C110,Q$10:Q110,"&gt;2"),2)))</f>
        <v/>
      </c>
      <c r="P110" s="217" t="str">
        <f t="shared" si="8"/>
        <v/>
      </c>
      <c r="Q110" s="217" t="str">
        <f t="shared" si="9"/>
        <v/>
      </c>
      <c r="R110" s="216" t="str">
        <f t="shared" si="10"/>
        <v/>
      </c>
    </row>
    <row r="111" spans="1:27" hidden="1" x14ac:dyDescent="0.25">
      <c r="M111" s="218" t="str">
        <f t="shared" si="7"/>
        <v/>
      </c>
      <c r="N111" s="217"/>
      <c r="O111" s="217" t="str">
        <f>IF(M111="","",IF(Q111&lt;3,"N/A-Less than 3 runs",C111&amp;"-"&amp;RIGHT("00"&amp;COUNTIFS(C$10:C111,C111,Q$10:Q111,"&gt;2"),2)))</f>
        <v/>
      </c>
      <c r="P111" s="217" t="str">
        <f t="shared" si="8"/>
        <v/>
      </c>
      <c r="Q111" s="217" t="str">
        <f t="shared" si="9"/>
        <v/>
      </c>
      <c r="R111" s="216" t="str">
        <f t="shared" si="10"/>
        <v/>
      </c>
    </row>
    <row r="112" spans="1:27" hidden="1" x14ac:dyDescent="0.25">
      <c r="M112" s="218" t="str">
        <f t="shared" si="7"/>
        <v/>
      </c>
      <c r="N112" s="217"/>
      <c r="O112" s="217" t="str">
        <f>IF(M112="","",IF(Q112&lt;3,"N/A-Less than 3 runs",C112&amp;"-"&amp;RIGHT("00"&amp;COUNTIFS(C$10:C112,C112,Q$10:Q112,"&gt;2"),2)))</f>
        <v/>
      </c>
      <c r="P112" s="217" t="str">
        <f t="shared" si="8"/>
        <v/>
      </c>
      <c r="Q112" s="217" t="str">
        <f t="shared" si="9"/>
        <v/>
      </c>
      <c r="R112" s="216" t="str">
        <f t="shared" si="10"/>
        <v/>
      </c>
    </row>
    <row r="113" spans="13:18" hidden="1" x14ac:dyDescent="0.25">
      <c r="M113" s="218" t="str">
        <f t="shared" si="7"/>
        <v/>
      </c>
      <c r="N113" s="217"/>
      <c r="O113" s="217" t="str">
        <f>IF(M113="","",IF(Q113&lt;3,"N/A-Less than 3 runs",C113&amp;"-"&amp;RIGHT("00"&amp;COUNTIFS(C$10:C113,C113,Q$10:Q113,"&gt;2"),2)))</f>
        <v/>
      </c>
      <c r="P113" s="217" t="str">
        <f t="shared" si="8"/>
        <v/>
      </c>
      <c r="Q113" s="217" t="str">
        <f t="shared" si="9"/>
        <v/>
      </c>
      <c r="R113" s="216" t="str">
        <f t="shared" si="10"/>
        <v/>
      </c>
    </row>
    <row r="114" spans="13:18" hidden="1" x14ac:dyDescent="0.25">
      <c r="M114" s="218" t="str">
        <f t="shared" si="7"/>
        <v/>
      </c>
      <c r="N114" s="217"/>
      <c r="O114" s="217" t="str">
        <f>IF(M114="","",IF(Q114&lt;3,"N/A-Less than 3 runs",C114&amp;"-"&amp;RIGHT("00"&amp;COUNTIFS(C$10:C114,C114,Q$10:Q114,"&gt;2"),2)))</f>
        <v/>
      </c>
      <c r="P114" s="217" t="str">
        <f t="shared" si="8"/>
        <v/>
      </c>
      <c r="Q114" s="217" t="str">
        <f t="shared" si="9"/>
        <v/>
      </c>
      <c r="R114" s="216" t="str">
        <f t="shared" si="10"/>
        <v/>
      </c>
    </row>
    <row r="115" spans="13:18" hidden="1" x14ac:dyDescent="0.25">
      <c r="M115" s="218" t="str">
        <f t="shared" si="7"/>
        <v/>
      </c>
      <c r="N115" s="217"/>
      <c r="O115" s="217" t="str">
        <f>IF(M115="","",IF(Q115&lt;3,"N/A-Less than 3 runs",C115&amp;"-"&amp;RIGHT("00"&amp;COUNTIFS(C$10:C115,C115,Q$10:Q115,"&gt;2"),2)))</f>
        <v/>
      </c>
      <c r="P115" s="217" t="str">
        <f t="shared" si="8"/>
        <v/>
      </c>
      <c r="Q115" s="217" t="str">
        <f t="shared" si="9"/>
        <v/>
      </c>
      <c r="R115" s="216" t="str">
        <f t="shared" si="10"/>
        <v/>
      </c>
    </row>
    <row r="116" spans="13:18" hidden="1" x14ac:dyDescent="0.25">
      <c r="M116" s="218" t="str">
        <f t="shared" si="7"/>
        <v/>
      </c>
      <c r="N116" s="217"/>
      <c r="O116" s="217" t="str">
        <f>IF(M116="","",IF(Q116&lt;3,"N/A-Less than 3 runs",C116&amp;"-"&amp;RIGHT("00"&amp;COUNTIFS(C$10:C116,C116,Q$10:Q116,"&gt;2"),2)))</f>
        <v/>
      </c>
      <c r="P116" s="217" t="str">
        <f t="shared" si="8"/>
        <v/>
      </c>
      <c r="Q116" s="217" t="str">
        <f t="shared" si="9"/>
        <v/>
      </c>
      <c r="R116" s="216" t="str">
        <f t="shared" si="10"/>
        <v/>
      </c>
    </row>
    <row r="117" spans="13:18" hidden="1" x14ac:dyDescent="0.25">
      <c r="M117" s="218" t="str">
        <f t="shared" si="7"/>
        <v/>
      </c>
      <c r="N117" s="217"/>
      <c r="O117" s="217" t="str">
        <f>IF(M117="","",IF(Q117&lt;3,"N/A-Less than 3 runs",C117&amp;"-"&amp;RIGHT("00"&amp;COUNTIFS(C$10:C117,C117,Q$10:Q117,"&gt;2"),2)))</f>
        <v/>
      </c>
      <c r="P117" s="217" t="str">
        <f t="shared" si="8"/>
        <v/>
      </c>
      <c r="Q117" s="217" t="str">
        <f t="shared" si="9"/>
        <v/>
      </c>
      <c r="R117" s="216" t="str">
        <f t="shared" si="10"/>
        <v/>
      </c>
    </row>
    <row r="118" spans="13:18" hidden="1" x14ac:dyDescent="0.25">
      <c r="M118" s="218" t="str">
        <f t="shared" si="7"/>
        <v/>
      </c>
      <c r="N118" s="217"/>
      <c r="O118" s="217" t="str">
        <f>IF(M118="","",IF(Q118&lt;3,"N/A-Less than 3 runs",C118&amp;"-"&amp;RIGHT("00"&amp;COUNTIFS(C$10:C118,C118,Q$10:Q118,"&gt;2"),2)))</f>
        <v/>
      </c>
      <c r="P118" s="217" t="str">
        <f t="shared" si="8"/>
        <v/>
      </c>
      <c r="Q118" s="217" t="str">
        <f t="shared" si="9"/>
        <v/>
      </c>
      <c r="R118" s="216" t="str">
        <f t="shared" si="10"/>
        <v/>
      </c>
    </row>
    <row r="119" spans="13:18" hidden="1" x14ac:dyDescent="0.25">
      <c r="M119" s="218" t="str">
        <f t="shared" si="7"/>
        <v/>
      </c>
      <c r="N119" s="217"/>
      <c r="O119" s="217" t="str">
        <f>IF(M119="","",IF(Q119&lt;3,"N/A-Less than 3 runs",C119&amp;"-"&amp;RIGHT("00"&amp;COUNTIFS(C$10:C119,C119,Q$10:Q119,"&gt;2"),2)))</f>
        <v/>
      </c>
      <c r="P119" s="217" t="str">
        <f t="shared" si="8"/>
        <v/>
      </c>
      <c r="Q119" s="217" t="str">
        <f t="shared" si="9"/>
        <v/>
      </c>
      <c r="R119" s="216" t="str">
        <f t="shared" si="10"/>
        <v/>
      </c>
    </row>
    <row r="120" spans="13:18" hidden="1" x14ac:dyDescent="0.25">
      <c r="M120" s="218" t="str">
        <f t="shared" si="7"/>
        <v/>
      </c>
      <c r="N120" s="217"/>
      <c r="O120" s="217" t="str">
        <f>IF(M120="","",IF(Q120&lt;3,"N/A-Less than 3 runs",C120&amp;"-"&amp;RIGHT("00"&amp;COUNTIFS(C$10:C120,C120,Q$10:Q120,"&gt;2"),2)))</f>
        <v/>
      </c>
      <c r="P120" s="217" t="str">
        <f t="shared" si="8"/>
        <v/>
      </c>
      <c r="Q120" s="217" t="str">
        <f t="shared" si="9"/>
        <v/>
      </c>
      <c r="R120" s="216" t="str">
        <f t="shared" si="10"/>
        <v/>
      </c>
    </row>
    <row r="121" spans="13:18" hidden="1" x14ac:dyDescent="0.25">
      <c r="M121" s="218" t="str">
        <f t="shared" si="7"/>
        <v/>
      </c>
      <c r="N121" s="217"/>
      <c r="O121" s="217" t="str">
        <f>IF(M121="","",IF(Q121&lt;3,"N/A-Less than 3 runs",C121&amp;"-"&amp;RIGHT("00"&amp;COUNTIFS(C$10:C121,C121,Q$10:Q121,"&gt;2"),2)))</f>
        <v/>
      </c>
      <c r="P121" s="217" t="str">
        <f t="shared" si="8"/>
        <v/>
      </c>
      <c r="Q121" s="217" t="str">
        <f t="shared" si="9"/>
        <v/>
      </c>
      <c r="R121" s="216" t="str">
        <f t="shared" si="10"/>
        <v/>
      </c>
    </row>
    <row r="122" spans="13:18" hidden="1" x14ac:dyDescent="0.25">
      <c r="M122" s="218" t="str">
        <f t="shared" si="7"/>
        <v/>
      </c>
      <c r="N122" s="217"/>
      <c r="O122" s="217" t="str">
        <f>IF(M122="","",IF(Q122&lt;3,"N/A-Less than 3 runs",C122&amp;"-"&amp;RIGHT("00"&amp;COUNTIFS(C$10:C122,C122,Q$10:Q122,"&gt;2"),2)))</f>
        <v/>
      </c>
      <c r="P122" s="217" t="str">
        <f t="shared" si="8"/>
        <v/>
      </c>
      <c r="Q122" s="217" t="str">
        <f t="shared" si="9"/>
        <v/>
      </c>
      <c r="R122" s="216" t="str">
        <f t="shared" si="10"/>
        <v/>
      </c>
    </row>
    <row r="123" spans="13:18" hidden="1" x14ac:dyDescent="0.25">
      <c r="M123" s="218" t="str">
        <f t="shared" si="7"/>
        <v/>
      </c>
      <c r="N123" s="217"/>
      <c r="O123" s="217" t="str">
        <f>IF(M123="","",IF(Q123&lt;3,"N/A-Less than 3 runs",C123&amp;"-"&amp;RIGHT("00"&amp;COUNTIFS(C$10:C123,C123,Q$10:Q123,"&gt;2"),2)))</f>
        <v/>
      </c>
      <c r="P123" s="217" t="str">
        <f t="shared" si="8"/>
        <v/>
      </c>
      <c r="Q123" s="217" t="str">
        <f t="shared" si="9"/>
        <v/>
      </c>
      <c r="R123" s="216" t="str">
        <f t="shared" si="10"/>
        <v/>
      </c>
    </row>
    <row r="124" spans="13:18" hidden="1" x14ac:dyDescent="0.25">
      <c r="M124" s="218" t="str">
        <f t="shared" si="7"/>
        <v/>
      </c>
      <c r="O124" s="217" t="str">
        <f>IF(M124="","",IF(Q124&lt;3,"N/A-Less than 3 runs",C124&amp;"-"&amp;RIGHT("00"&amp;COUNTIFS(C$10:C124,C124,Q$10:Q124,"&gt;2"),2)))</f>
        <v/>
      </c>
      <c r="P124" s="217" t="str">
        <f t="shared" si="8"/>
        <v/>
      </c>
      <c r="Q124" s="217" t="str">
        <f t="shared" si="9"/>
        <v/>
      </c>
      <c r="R124" s="216" t="str">
        <f t="shared" si="10"/>
        <v/>
      </c>
    </row>
  </sheetData>
  <autoFilter ref="O11:O124">
    <filterColumn colId="0">
      <filters>
        <filter val="1 (F)"/>
        <filter val="1 (M)"/>
        <filter val="10 (M)"/>
        <filter val="11 (M)"/>
        <filter val="12 (M)"/>
        <filter val="13 (M)"/>
        <filter val="14 (M)"/>
        <filter val="2 (F)"/>
        <filter val="2 (M)"/>
        <filter val="3 (F)"/>
        <filter val="3 (M)"/>
        <filter val="4 (F)"/>
        <filter val="4 (M)"/>
        <filter val="5 (M)"/>
        <filter val="6 (M)"/>
        <filter val="7 (M)"/>
        <filter val="8 (M)"/>
        <filter val="9 (M)"/>
      </filters>
    </filterColumn>
  </autoFilter>
  <mergeCells count="1">
    <mergeCell ref="S4:Z4"/>
  </mergeCells>
  <pageMargins left="0.7" right="0.7" top="0.75" bottom="0.75" header="0.3" footer="0.3"/>
  <pageSetup paperSize="9" scale="61" fitToHeight="0"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Long Course Adults</vt:lpstr>
      <vt:lpstr>Juniors</vt:lpstr>
      <vt:lpstr>Short Course Adults</vt:lpstr>
      <vt:lpstr>WMA_Long_Course</vt:lpstr>
      <vt:lpstr>Pres_Cup</vt:lpstr>
      <vt:lpstr>Wolf Pack</vt:lpstr>
      <vt:lpstr>'Long Course Adults'!Print_Area</vt:lpstr>
      <vt:lpstr>Pres_Cup!Print_Area</vt:lpstr>
      <vt:lpstr>'Short Course Adults'!Print_Area</vt:lpstr>
      <vt:lpstr>WMA_Long_Course!Print_Area</vt:lpstr>
      <vt:lpstr>'Long Course Adults'!Print_Titles</vt:lpstr>
      <vt:lpstr>WMA_Long_Course!Print_Titles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Fitzsimmons</dc:creator>
  <cp:lastModifiedBy>Michael Fitzsimmons</cp:lastModifiedBy>
  <dcterms:created xsi:type="dcterms:W3CDTF">2018-11-09T18:29:56Z</dcterms:created>
  <dcterms:modified xsi:type="dcterms:W3CDTF">2018-11-09T21:19:17Z</dcterms:modified>
</cp:coreProperties>
</file>